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tables/table16.xml" ContentType="application/vnd.openxmlformats-officedocument.spreadsheetml.table+xml"/>
  <Override PartName="/xl/queryTables/queryTable16.xml" ContentType="application/vnd.openxmlformats-officedocument.spreadsheetml.queryTable+xml"/>
  <Override PartName="/xl/tables/table17.xml" ContentType="application/vnd.openxmlformats-officedocument.spreadsheetml.table+xml"/>
  <Override PartName="/xl/queryTables/queryTable17.xml" ContentType="application/vnd.openxmlformats-officedocument.spreadsheetml.queryTable+xml"/>
  <Override PartName="/xl/tables/table18.xml" ContentType="application/vnd.openxmlformats-officedocument.spreadsheetml.table+xml"/>
  <Override PartName="/xl/queryTables/queryTable18.xml" ContentType="application/vnd.openxmlformats-officedocument.spreadsheetml.queryTable+xml"/>
  <Override PartName="/xl/tables/table19.xml" ContentType="application/vnd.openxmlformats-officedocument.spreadsheetml.table+xml"/>
  <Override PartName="/xl/queryTables/queryTable19.xml" ContentType="application/vnd.openxmlformats-officedocument.spreadsheetml.queryTable+xml"/>
  <Override PartName="/xl/tables/table20.xml" ContentType="application/vnd.openxmlformats-officedocument.spreadsheetml.table+xml"/>
  <Override PartName="/xl/queryTables/queryTable20.xml" ContentType="application/vnd.openxmlformats-officedocument.spreadsheetml.queryTable+xml"/>
  <Override PartName="/xl/tables/table21.xml" ContentType="application/vnd.openxmlformats-officedocument.spreadsheetml.table+xml"/>
  <Override PartName="/xl/queryTables/queryTable21.xml" ContentType="application/vnd.openxmlformats-officedocument.spreadsheetml.queryTable+xml"/>
  <Override PartName="/xl/tables/table22.xml" ContentType="application/vnd.openxmlformats-officedocument.spreadsheetml.table+xml"/>
  <Override PartName="/xl/queryTables/queryTable2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tud365-my.sharepoint.com/personal/jcortesarevalo_tudelft_nl/Documents/Documents/TUDelft/18_Notebooks/R data analysis/250814_housinggame-tables/"/>
    </mc:Choice>
  </mc:AlternateContent>
  <xr:revisionPtr revIDLastSave="347" documentId="8_{3A4F7AB4-EF0E-4D0F-BE38-427C84A96D91}" xr6:coauthVersionLast="47" xr6:coauthVersionMax="47" xr10:uidLastSave="{52099BFE-FECE-45E7-986E-698ADDA7B89F}"/>
  <bookViews>
    <workbookView xWindow="-110" yWindow="-110" windowWidth="19420" windowHeight="10300" activeTab="6" xr2:uid="{099F8893-9D53-42A9-BE1A-ABED929A22F7}"/>
  </bookViews>
  <sheets>
    <sheet name="community" sheetId="2" r:id="rId1"/>
    <sheet name="gamesession" sheetId="3" r:id="rId2"/>
    <sheet name="gameversion" sheetId="4" r:id="rId3"/>
    <sheet name="group" sheetId="5" r:id="rId4"/>
    <sheet name="groupround" sheetId="6" r:id="rId5"/>
    <sheet name="player" sheetId="19" r:id="rId6"/>
    <sheet name="playerround" sheetId="20" r:id="rId7"/>
    <sheet name="scenarioparameters" sheetId="25" r:id="rId8"/>
    <sheet name="scenario" sheetId="23" r:id="rId9"/>
    <sheet name="welfaretype" sheetId="22" r:id="rId10"/>
    <sheet name="groupstate" sheetId="8" r:id="rId11"/>
    <sheet name="house" sheetId="9" r:id="rId12"/>
    <sheet name="housegroup" sheetId="10" r:id="rId13"/>
    <sheet name="housemeasure" sheetId="11" r:id="rId14"/>
    <sheet name="housetransaction" sheetId="12" r:id="rId15"/>
    <sheet name="initialhousemeasure" sheetId="13" r:id="rId16"/>
    <sheet name="measurecategory" sheetId="14" r:id="rId17"/>
    <sheet name="measuretype" sheetId="15" r:id="rId18"/>
    <sheet name="movingreason" sheetId="16" r:id="rId19"/>
    <sheet name="newseffects" sheetId="17" r:id="rId20"/>
    <sheet name="personalmeasure" sheetId="18" r:id="rId21"/>
    <sheet name="playerstate" sheetId="21" r:id="rId22"/>
    <sheet name="Readme" sheetId="7" r:id="rId23"/>
  </sheets>
  <definedNames>
    <definedName name="ExternalData_1" localSheetId="0" hidden="1">'community'!$A$1:$F$16</definedName>
    <definedName name="ExternalData_1" localSheetId="1" hidden="1">gamesession!$A$1:$J$11</definedName>
    <definedName name="ExternalData_1" localSheetId="2" hidden="1">gameversion!$A$1:$D$6</definedName>
    <definedName name="ExternalData_1" localSheetId="3" hidden="1">group!$A$1:$F$51</definedName>
    <definedName name="ExternalData_1" localSheetId="4" hidden="1">groupround!$A$1:$G$131</definedName>
    <definedName name="ExternalData_1" localSheetId="10" hidden="1">groupstate!$A$1:$E$441</definedName>
    <definedName name="ExternalData_1" localSheetId="11" hidden="1">house!$A$1:$I$136</definedName>
    <definedName name="ExternalData_1" localSheetId="12" hidden="1">housegroup!$A$1:$U$673</definedName>
    <definedName name="ExternalData_1" localSheetId="13" hidden="1">housemeasure!$A$1:$E$627</definedName>
    <definedName name="ExternalData_1" localSheetId="14" hidden="1">housetransaction!$A$1:$H$649</definedName>
    <definedName name="ExternalData_1" localSheetId="15" hidden="1">initialhousemeasure!$A$1:$E$145</definedName>
    <definedName name="ExternalData_1" localSheetId="16" hidden="1">measurecategory!$A$1:$F$12</definedName>
    <definedName name="ExternalData_1" localSheetId="17" hidden="1">measuretype!$A$1:$S$69</definedName>
    <definedName name="ExternalData_1" localSheetId="18" hidden="1">movingreason!$A$1:$F$25</definedName>
    <definedName name="ExternalData_1" localSheetId="19" hidden="1">newseffects!$A$1:$O$28</definedName>
    <definedName name="ExternalData_1" localSheetId="20" hidden="1">personalmeasure!$A$1:$C$121</definedName>
    <definedName name="ExternalData_1" localSheetId="5" hidden="1">player!$A$1:$E$401</definedName>
    <definedName name="ExternalData_1" localSheetId="21" hidden="1">playerstate!$A$1:$E$3025</definedName>
    <definedName name="ExternalData_1" localSheetId="8" hidden="1">scenario!$A$1:$I$9</definedName>
    <definedName name="ExternalData_1" localSheetId="7" hidden="1">scenarioparameters!$A$1:$Y$3</definedName>
    <definedName name="ExternalData_1" localSheetId="9" hidden="1">welfaretype!$A$1:$J$49</definedName>
    <definedName name="ExternalData_2" localSheetId="6" hidden="1">playerround!$A$1:$AP$744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2" i="20" l="1"/>
  <c r="AY2" i="20"/>
  <c r="AY3" i="20"/>
  <c r="AY4" i="20"/>
  <c r="AY5" i="20"/>
  <c r="AY6" i="20"/>
  <c r="AY7" i="20"/>
  <c r="AY8" i="20"/>
  <c r="AY9" i="20"/>
  <c r="AY10" i="20"/>
  <c r="AY11" i="20"/>
  <c r="AY12" i="20"/>
  <c r="AY13" i="20"/>
  <c r="AY14" i="20"/>
  <c r="AY15" i="20"/>
  <c r="AY16" i="20"/>
  <c r="AY17" i="20"/>
  <c r="AY18" i="20"/>
  <c r="AY19" i="20"/>
  <c r="AY20" i="20"/>
  <c r="AY21" i="20"/>
  <c r="AY22" i="20"/>
  <c r="AY23" i="20"/>
  <c r="AY24" i="20"/>
  <c r="AY25" i="20"/>
  <c r="AY26" i="20"/>
  <c r="AY27" i="20"/>
  <c r="AY28" i="20"/>
  <c r="AY29" i="20"/>
  <c r="AY30" i="20"/>
  <c r="AY31" i="20"/>
  <c r="AY32" i="20"/>
  <c r="AY33" i="20"/>
  <c r="AY34" i="20"/>
  <c r="AY35" i="20"/>
  <c r="AY36" i="20"/>
  <c r="AY37" i="20"/>
  <c r="AY38" i="20"/>
  <c r="AY39" i="20"/>
  <c r="AY40" i="20"/>
  <c r="AY41" i="20"/>
  <c r="AY42" i="20"/>
  <c r="AY43" i="20"/>
  <c r="AY44" i="20"/>
  <c r="AY45" i="20"/>
  <c r="AY46" i="20"/>
  <c r="AY47" i="20"/>
  <c r="AY48" i="20"/>
  <c r="AY49" i="20"/>
  <c r="AY50" i="20"/>
  <c r="AY51" i="20"/>
  <c r="AY52" i="20"/>
  <c r="AY53" i="20"/>
  <c r="AY54" i="20"/>
  <c r="AY55" i="20"/>
  <c r="AY56" i="20"/>
  <c r="AY57" i="20"/>
  <c r="AY58" i="20"/>
  <c r="AY59" i="20"/>
  <c r="AY60" i="20"/>
  <c r="AY61" i="20"/>
  <c r="AY62" i="20"/>
  <c r="AY63" i="20"/>
  <c r="AY64" i="20"/>
  <c r="AY65" i="20"/>
  <c r="AY66" i="20"/>
  <c r="AY67" i="20"/>
  <c r="AY68" i="20"/>
  <c r="AY69" i="20"/>
  <c r="AY70" i="20"/>
  <c r="AY71" i="20"/>
  <c r="AY72" i="20"/>
  <c r="AY73" i="20"/>
  <c r="AY74" i="20"/>
  <c r="AY75" i="20"/>
  <c r="AY76" i="20"/>
  <c r="AY77" i="20"/>
  <c r="AY78" i="20"/>
  <c r="AY79" i="20"/>
  <c r="AY80" i="20"/>
  <c r="AY81" i="20"/>
  <c r="AY82" i="20"/>
  <c r="AY83" i="20"/>
  <c r="AY84" i="20"/>
  <c r="AY85" i="20"/>
  <c r="AY86" i="20"/>
  <c r="AY87" i="20"/>
  <c r="AY88" i="20"/>
  <c r="AY89" i="20"/>
  <c r="AY90" i="20"/>
  <c r="AY91" i="20"/>
  <c r="AY92" i="20"/>
  <c r="AY93" i="20"/>
  <c r="AY94" i="20"/>
  <c r="AY95" i="20"/>
  <c r="AY96" i="20"/>
  <c r="AY97" i="20"/>
  <c r="AY98" i="20"/>
  <c r="AY99" i="20"/>
  <c r="AY100" i="20"/>
  <c r="AY101" i="20"/>
  <c r="AY102" i="20"/>
  <c r="AY103" i="20"/>
  <c r="AY104" i="20"/>
  <c r="AY105" i="20"/>
  <c r="AY106" i="20"/>
  <c r="AY107" i="20"/>
  <c r="AY108" i="20"/>
  <c r="AY109" i="20"/>
  <c r="AY110" i="20"/>
  <c r="AY111" i="20"/>
  <c r="AY112" i="20"/>
  <c r="AY113" i="20"/>
  <c r="AY114" i="20"/>
  <c r="AY115" i="20"/>
  <c r="AY116" i="20"/>
  <c r="AY117" i="20"/>
  <c r="AY118" i="20"/>
  <c r="AY119" i="20"/>
  <c r="AY120" i="20"/>
  <c r="AY121" i="20"/>
  <c r="AY122" i="20"/>
  <c r="AY123" i="20"/>
  <c r="AY124" i="20"/>
  <c r="AY125" i="20"/>
  <c r="AY126" i="20"/>
  <c r="AY127" i="20"/>
  <c r="AY128" i="20"/>
  <c r="AY129" i="20"/>
  <c r="AY130" i="20"/>
  <c r="AY131" i="20"/>
  <c r="AY132" i="20"/>
  <c r="AY133" i="20"/>
  <c r="AY134" i="20"/>
  <c r="AY135" i="20"/>
  <c r="AY136" i="20"/>
  <c r="AY137" i="20"/>
  <c r="AY138" i="20"/>
  <c r="AY139" i="20"/>
  <c r="AY140" i="20"/>
  <c r="AY141" i="20"/>
  <c r="AY142" i="20"/>
  <c r="AY143" i="20"/>
  <c r="AY144" i="20"/>
  <c r="AY145" i="20"/>
  <c r="AY146" i="20"/>
  <c r="AY147" i="20"/>
  <c r="AY148" i="20"/>
  <c r="AY149" i="20"/>
  <c r="AY150" i="20"/>
  <c r="AY151" i="20"/>
  <c r="AY152" i="20"/>
  <c r="AY153" i="20"/>
  <c r="AY154" i="20"/>
  <c r="AY155" i="20"/>
  <c r="AY156" i="20"/>
  <c r="AY157" i="20"/>
  <c r="AY158" i="20"/>
  <c r="AY159" i="20"/>
  <c r="AY160" i="20"/>
  <c r="AY161" i="20"/>
  <c r="AY162" i="20"/>
  <c r="AY163" i="20"/>
  <c r="AY164" i="20"/>
  <c r="AY165" i="20"/>
  <c r="AY166" i="20"/>
  <c r="AY167" i="20"/>
  <c r="AY168" i="20"/>
  <c r="AY169" i="20"/>
  <c r="AY170" i="20"/>
  <c r="AY171" i="20"/>
  <c r="AY172" i="20"/>
  <c r="AY173" i="20"/>
  <c r="AY174" i="20"/>
  <c r="AY175" i="20"/>
  <c r="AY176" i="20"/>
  <c r="AY177" i="20"/>
  <c r="AY178" i="20"/>
  <c r="AY179" i="20"/>
  <c r="AY180" i="20"/>
  <c r="AY181" i="20"/>
  <c r="AY182" i="20"/>
  <c r="AY183" i="20"/>
  <c r="AY184" i="20"/>
  <c r="AY185" i="20"/>
  <c r="AY186" i="20"/>
  <c r="AY187" i="20"/>
  <c r="AY188" i="20"/>
  <c r="AY189" i="20"/>
  <c r="AY190" i="20"/>
  <c r="AY191" i="20"/>
  <c r="AY192" i="20"/>
  <c r="AY193" i="20"/>
  <c r="AY194" i="20"/>
  <c r="AY195" i="20"/>
  <c r="AY196" i="20"/>
  <c r="AY197" i="20"/>
  <c r="AY198" i="20"/>
  <c r="AY199" i="20"/>
  <c r="AY200" i="20"/>
  <c r="AY201" i="20"/>
  <c r="AY202" i="20"/>
  <c r="AY203" i="20"/>
  <c r="AY204" i="20"/>
  <c r="AY205" i="20"/>
  <c r="AY206" i="20"/>
  <c r="AY207" i="20"/>
  <c r="AY208" i="20"/>
  <c r="AY209" i="20"/>
  <c r="AY210" i="20"/>
  <c r="AY211" i="20"/>
  <c r="AY212" i="20"/>
  <c r="AY213" i="20"/>
  <c r="AY214" i="20"/>
  <c r="AY215" i="20"/>
  <c r="AY216" i="20"/>
  <c r="AY217" i="20"/>
  <c r="AY218" i="20"/>
  <c r="AY219" i="20"/>
  <c r="AY220" i="20"/>
  <c r="AY221" i="20"/>
  <c r="AY222" i="20"/>
  <c r="AY223" i="20"/>
  <c r="AY224" i="20"/>
  <c r="AY225" i="20"/>
  <c r="AY226" i="20"/>
  <c r="AY227" i="20"/>
  <c r="AY228" i="20"/>
  <c r="AY229" i="20"/>
  <c r="AY230" i="20"/>
  <c r="AY231" i="20"/>
  <c r="AY232" i="20"/>
  <c r="AY233" i="20"/>
  <c r="AY234" i="20"/>
  <c r="AY235" i="20"/>
  <c r="AY236" i="20"/>
  <c r="AY237" i="20"/>
  <c r="AY238" i="20"/>
  <c r="AY239" i="20"/>
  <c r="AY240" i="20"/>
  <c r="AY241" i="20"/>
  <c r="AY242" i="20"/>
  <c r="AY243" i="20"/>
  <c r="AY244" i="20"/>
  <c r="AY245" i="20"/>
  <c r="AY246" i="20"/>
  <c r="AY247" i="20"/>
  <c r="AY248" i="20"/>
  <c r="AY249" i="20"/>
  <c r="AY250" i="20"/>
  <c r="AY251" i="20"/>
  <c r="AY252" i="20"/>
  <c r="AY253" i="20"/>
  <c r="AY254" i="20"/>
  <c r="AY255" i="20"/>
  <c r="AY256" i="20"/>
  <c r="AY257" i="20"/>
  <c r="AY258" i="20"/>
  <c r="AY259" i="20"/>
  <c r="AY260" i="20"/>
  <c r="AY261" i="20"/>
  <c r="AY262" i="20"/>
  <c r="AY263" i="20"/>
  <c r="AY264" i="20"/>
  <c r="AY265" i="20"/>
  <c r="AY266" i="20"/>
  <c r="AY267" i="20"/>
  <c r="AY268" i="20"/>
  <c r="AY269" i="20"/>
  <c r="AY270" i="20"/>
  <c r="AY271" i="20"/>
  <c r="AY272" i="20"/>
  <c r="AY273" i="20"/>
  <c r="AY274" i="20"/>
  <c r="AY275" i="20"/>
  <c r="AY276" i="20"/>
  <c r="AY277" i="20"/>
  <c r="AY278" i="20"/>
  <c r="AY279" i="20"/>
  <c r="AY280" i="20"/>
  <c r="AY281" i="20"/>
  <c r="AY282" i="20"/>
  <c r="AY283" i="20"/>
  <c r="AY284" i="20"/>
  <c r="AY285" i="20"/>
  <c r="AY286" i="20"/>
  <c r="AY287" i="20"/>
  <c r="AY288" i="20"/>
  <c r="AY289" i="20"/>
  <c r="AY290" i="20"/>
  <c r="AY291" i="20"/>
  <c r="AY292" i="20"/>
  <c r="AY293" i="20"/>
  <c r="AY294" i="20"/>
  <c r="AY295" i="20"/>
  <c r="AY296" i="20"/>
  <c r="AY297" i="20"/>
  <c r="AY298" i="20"/>
  <c r="AY299" i="20"/>
  <c r="AY300" i="20"/>
  <c r="AY301" i="20"/>
  <c r="AY302" i="20"/>
  <c r="AY303" i="20"/>
  <c r="AY304" i="20"/>
  <c r="AY305" i="20"/>
  <c r="AY306" i="20"/>
  <c r="AY307" i="20"/>
  <c r="AY308" i="20"/>
  <c r="AY309" i="20"/>
  <c r="AY310" i="20"/>
  <c r="AY311" i="20"/>
  <c r="AY312" i="20"/>
  <c r="AY313" i="20"/>
  <c r="AY314" i="20"/>
  <c r="AY315" i="20"/>
  <c r="AY316" i="20"/>
  <c r="AY317" i="20"/>
  <c r="AY318" i="20"/>
  <c r="AY319" i="20"/>
  <c r="AY320" i="20"/>
  <c r="AY321" i="20"/>
  <c r="AY322" i="20"/>
  <c r="AY323" i="20"/>
  <c r="AY324" i="20"/>
  <c r="AY325" i="20"/>
  <c r="AY326" i="20"/>
  <c r="AY327" i="20"/>
  <c r="AY328" i="20"/>
  <c r="AY329" i="20"/>
  <c r="AY330" i="20"/>
  <c r="AY331" i="20"/>
  <c r="AY332" i="20"/>
  <c r="AY333" i="20"/>
  <c r="AY334" i="20"/>
  <c r="AY335" i="20"/>
  <c r="AY336" i="20"/>
  <c r="AY337" i="20"/>
  <c r="AY338" i="20"/>
  <c r="AY339" i="20"/>
  <c r="AY340" i="20"/>
  <c r="AY341" i="20"/>
  <c r="AY342" i="20"/>
  <c r="AY343" i="20"/>
  <c r="AY344" i="20"/>
  <c r="AY345" i="20"/>
  <c r="AY346" i="20"/>
  <c r="AY347" i="20"/>
  <c r="AY348" i="20"/>
  <c r="AY349" i="20"/>
  <c r="AY350" i="20"/>
  <c r="AY351" i="20"/>
  <c r="AY352" i="20"/>
  <c r="AY353" i="20"/>
  <c r="AY354" i="20"/>
  <c r="AY355" i="20"/>
  <c r="AY356" i="20"/>
  <c r="AY357" i="20"/>
  <c r="AY358" i="20"/>
  <c r="AY359" i="20"/>
  <c r="AY360" i="20"/>
  <c r="AY361" i="20"/>
  <c r="AY362" i="20"/>
  <c r="AY363" i="20"/>
  <c r="AY364" i="20"/>
  <c r="AY365" i="20"/>
  <c r="AY366" i="20"/>
  <c r="AY367" i="20"/>
  <c r="AY368" i="20"/>
  <c r="AY369" i="20"/>
  <c r="AY370" i="20"/>
  <c r="AY371" i="20"/>
  <c r="AY372" i="20"/>
  <c r="AY373" i="20"/>
  <c r="AY374" i="20"/>
  <c r="AY375" i="20"/>
  <c r="AY376" i="20"/>
  <c r="AY377" i="20"/>
  <c r="AY378" i="20"/>
  <c r="AY379" i="20"/>
  <c r="AY380" i="20"/>
  <c r="AY381" i="20"/>
  <c r="AY382" i="20"/>
  <c r="AY383" i="20"/>
  <c r="AY384" i="20"/>
  <c r="AY385" i="20"/>
  <c r="AY386" i="20"/>
  <c r="AY387" i="20"/>
  <c r="AY388" i="20"/>
  <c r="AY389" i="20"/>
  <c r="AY390" i="20"/>
  <c r="AY391" i="20"/>
  <c r="AY392" i="20"/>
  <c r="AY393" i="20"/>
  <c r="AY394" i="20"/>
  <c r="AY395" i="20"/>
  <c r="AY396" i="20"/>
  <c r="AY397" i="20"/>
  <c r="AY398" i="20"/>
  <c r="AY399" i="20"/>
  <c r="AY400" i="20"/>
  <c r="AY401" i="20"/>
  <c r="AY402" i="20"/>
  <c r="AY403" i="20"/>
  <c r="AY404" i="20"/>
  <c r="AY405" i="20"/>
  <c r="AY406" i="20"/>
  <c r="AY407" i="20"/>
  <c r="AY408" i="20"/>
  <c r="AY409" i="20"/>
  <c r="AY410" i="20"/>
  <c r="AY411" i="20"/>
  <c r="AY412" i="20"/>
  <c r="AY413" i="20"/>
  <c r="AY414" i="20"/>
  <c r="AY415" i="20"/>
  <c r="AY416" i="20"/>
  <c r="AY417" i="20"/>
  <c r="AY418" i="20"/>
  <c r="AY419" i="20"/>
  <c r="AY420" i="20"/>
  <c r="AY421" i="20"/>
  <c r="AY422" i="20"/>
  <c r="AY423" i="20"/>
  <c r="AY424" i="20"/>
  <c r="AY425" i="20"/>
  <c r="AY426" i="20"/>
  <c r="AY427" i="20"/>
  <c r="AY428" i="20"/>
  <c r="AY429" i="20"/>
  <c r="AY430" i="20"/>
  <c r="AY431" i="20"/>
  <c r="AY432" i="20"/>
  <c r="AY433" i="20"/>
  <c r="AY434" i="20"/>
  <c r="AY435" i="20"/>
  <c r="AY436" i="20"/>
  <c r="AY437" i="20"/>
  <c r="AY438" i="20"/>
  <c r="AY439" i="20"/>
  <c r="AY440" i="20"/>
  <c r="AY441" i="20"/>
  <c r="AY442" i="20"/>
  <c r="AY443" i="20"/>
  <c r="AY444" i="20"/>
  <c r="AY445" i="20"/>
  <c r="AY446" i="20"/>
  <c r="AY447" i="20"/>
  <c r="AY448" i="20"/>
  <c r="AY449" i="20"/>
  <c r="AY450" i="20"/>
  <c r="AY451" i="20"/>
  <c r="AY452" i="20"/>
  <c r="AY453" i="20"/>
  <c r="AY454" i="20"/>
  <c r="AY455" i="20"/>
  <c r="AY456" i="20"/>
  <c r="AY457" i="20"/>
  <c r="AY458" i="20"/>
  <c r="AY459" i="20"/>
  <c r="AY460" i="20"/>
  <c r="AY461" i="20"/>
  <c r="AY462" i="20"/>
  <c r="AY463" i="20"/>
  <c r="AY464" i="20"/>
  <c r="AY465" i="20"/>
  <c r="AY466" i="20"/>
  <c r="AY467" i="20"/>
  <c r="AY468" i="20"/>
  <c r="AY469" i="20"/>
  <c r="AY470" i="20"/>
  <c r="AY471" i="20"/>
  <c r="AY472" i="20"/>
  <c r="AY473" i="20"/>
  <c r="AY474" i="20"/>
  <c r="AY475" i="20"/>
  <c r="AY476" i="20"/>
  <c r="AY477" i="20"/>
  <c r="AY478" i="20"/>
  <c r="AY479" i="20"/>
  <c r="AY480" i="20"/>
  <c r="AY481" i="20"/>
  <c r="AY482" i="20"/>
  <c r="AY483" i="20"/>
  <c r="AY484" i="20"/>
  <c r="AY485" i="20"/>
  <c r="AY486" i="20"/>
  <c r="AY487" i="20"/>
  <c r="AY488" i="20"/>
  <c r="AY489" i="20"/>
  <c r="AY490" i="20"/>
  <c r="AY491" i="20"/>
  <c r="AY492" i="20"/>
  <c r="AY493" i="20"/>
  <c r="AY494" i="20"/>
  <c r="AY495" i="20"/>
  <c r="AY496" i="20"/>
  <c r="AY497" i="20"/>
  <c r="AY498" i="20"/>
  <c r="AY499" i="20"/>
  <c r="AY500" i="20"/>
  <c r="AY501" i="20"/>
  <c r="AY502" i="20"/>
  <c r="AY503" i="20"/>
  <c r="AY504" i="20"/>
  <c r="AY505" i="20"/>
  <c r="AY506" i="20"/>
  <c r="AY507" i="20"/>
  <c r="AY508" i="20"/>
  <c r="AY509" i="20"/>
  <c r="AY510" i="20"/>
  <c r="AY511" i="20"/>
  <c r="AY512" i="20"/>
  <c r="AY513" i="20"/>
  <c r="AY514" i="20"/>
  <c r="AY515" i="20"/>
  <c r="AY516" i="20"/>
  <c r="AY517" i="20"/>
  <c r="AY518" i="20"/>
  <c r="AY519" i="20"/>
  <c r="AY520" i="20"/>
  <c r="AY521" i="20"/>
  <c r="AY522" i="20"/>
  <c r="AY523" i="20"/>
  <c r="AY524" i="20"/>
  <c r="AY525" i="20"/>
  <c r="AY526" i="20"/>
  <c r="AY527" i="20"/>
  <c r="AY528" i="20"/>
  <c r="AY529" i="20"/>
  <c r="AY530" i="20"/>
  <c r="AY531" i="20"/>
  <c r="AY532" i="20"/>
  <c r="AY533" i="20"/>
  <c r="AY534" i="20"/>
  <c r="AY535" i="20"/>
  <c r="AY536" i="20"/>
  <c r="AY537" i="20"/>
  <c r="AY538" i="20"/>
  <c r="AY539" i="20"/>
  <c r="AY540" i="20"/>
  <c r="AY541" i="20"/>
  <c r="AY542" i="20"/>
  <c r="AY543" i="20"/>
  <c r="AY544" i="20"/>
  <c r="AY545" i="20"/>
  <c r="AY546" i="20"/>
  <c r="AY547" i="20"/>
  <c r="AY548" i="20"/>
  <c r="AY549" i="20"/>
  <c r="AY550" i="20"/>
  <c r="AY551" i="20"/>
  <c r="AY552" i="20"/>
  <c r="AY553" i="20"/>
  <c r="AY554" i="20"/>
  <c r="AY555" i="20"/>
  <c r="AY556" i="20"/>
  <c r="AY557" i="20"/>
  <c r="AY558" i="20"/>
  <c r="AY559" i="20"/>
  <c r="AY560" i="20"/>
  <c r="AY561" i="20"/>
  <c r="AY562" i="20"/>
  <c r="AY563" i="20"/>
  <c r="AY564" i="20"/>
  <c r="AY565" i="20"/>
  <c r="AY566" i="20"/>
  <c r="AY567" i="20"/>
  <c r="AY568" i="20"/>
  <c r="AY569" i="20"/>
  <c r="AY570" i="20"/>
  <c r="AY571" i="20"/>
  <c r="AY572" i="20"/>
  <c r="AY573" i="20"/>
  <c r="AY574" i="20"/>
  <c r="AY575" i="20"/>
  <c r="AY576" i="20"/>
  <c r="AY577" i="20"/>
  <c r="AY578" i="20"/>
  <c r="AY579" i="20"/>
  <c r="AY580" i="20"/>
  <c r="AY581" i="20"/>
  <c r="AY582" i="20"/>
  <c r="AY583" i="20"/>
  <c r="AY584" i="20"/>
  <c r="AY585" i="20"/>
  <c r="AY586" i="20"/>
  <c r="AY587" i="20"/>
  <c r="AY588" i="20"/>
  <c r="AY589" i="20"/>
  <c r="AY590" i="20"/>
  <c r="AY591" i="20"/>
  <c r="AY592" i="20"/>
  <c r="AY593" i="20"/>
  <c r="AY594" i="20"/>
  <c r="AY595" i="20"/>
  <c r="AY596" i="20"/>
  <c r="AY597" i="20"/>
  <c r="AY598" i="20"/>
  <c r="AY599" i="20"/>
  <c r="AY600" i="20"/>
  <c r="AY601" i="20"/>
  <c r="AY602" i="20"/>
  <c r="AY603" i="20"/>
  <c r="AY604" i="20"/>
  <c r="AY605" i="20"/>
  <c r="AY606" i="20"/>
  <c r="AY607" i="20"/>
  <c r="AY608" i="20"/>
  <c r="AY609" i="20"/>
  <c r="AY610" i="20"/>
  <c r="AY611" i="20"/>
  <c r="AY612" i="20"/>
  <c r="AY613" i="20"/>
  <c r="AY614" i="20"/>
  <c r="AY615" i="20"/>
  <c r="AY616" i="20"/>
  <c r="AY617" i="20"/>
  <c r="AY618" i="20"/>
  <c r="AY619" i="20"/>
  <c r="AY620" i="20"/>
  <c r="AY621" i="20"/>
  <c r="AY622" i="20"/>
  <c r="AY623" i="20"/>
  <c r="AY624" i="20"/>
  <c r="AY625" i="20"/>
  <c r="AY626" i="20"/>
  <c r="AY627" i="20"/>
  <c r="AY628" i="20"/>
  <c r="AY629" i="20"/>
  <c r="AY630" i="20"/>
  <c r="AY631" i="20"/>
  <c r="AY632" i="20"/>
  <c r="AY633" i="20"/>
  <c r="AY634" i="20"/>
  <c r="AY635" i="20"/>
  <c r="AY636" i="20"/>
  <c r="AY637" i="20"/>
  <c r="AY638" i="20"/>
  <c r="AY639" i="20"/>
  <c r="AY640" i="20"/>
  <c r="AY641" i="20"/>
  <c r="AY642" i="20"/>
  <c r="AY643" i="20"/>
  <c r="AY644" i="20"/>
  <c r="AY645" i="20"/>
  <c r="AY646" i="20"/>
  <c r="AY647" i="20"/>
  <c r="AY648" i="20"/>
  <c r="AY649" i="20"/>
  <c r="AY650" i="20"/>
  <c r="AY651" i="20"/>
  <c r="AY652" i="20"/>
  <c r="AY653" i="20"/>
  <c r="AY654" i="20"/>
  <c r="AY655" i="20"/>
  <c r="AY656" i="20"/>
  <c r="AY657" i="20"/>
  <c r="AY658" i="20"/>
  <c r="AY659" i="20"/>
  <c r="AY660" i="20"/>
  <c r="AY661" i="20"/>
  <c r="AY662" i="20"/>
  <c r="AY663" i="20"/>
  <c r="AY664" i="20"/>
  <c r="AY665" i="20"/>
  <c r="AY666" i="20"/>
  <c r="AY667" i="20"/>
  <c r="AY668" i="20"/>
  <c r="AY669" i="20"/>
  <c r="AY670" i="20"/>
  <c r="AY671" i="20"/>
  <c r="AY672" i="20"/>
  <c r="AY673" i="20"/>
  <c r="AY674" i="20"/>
  <c r="AY675" i="20"/>
  <c r="AY676" i="20"/>
  <c r="AY677" i="20"/>
  <c r="AY678" i="20"/>
  <c r="AY679" i="20"/>
  <c r="AY680" i="20"/>
  <c r="AY681" i="20"/>
  <c r="AY682" i="20"/>
  <c r="AY683" i="20"/>
  <c r="AY684" i="20"/>
  <c r="AY685" i="20"/>
  <c r="AY686" i="20"/>
  <c r="AY687" i="20"/>
  <c r="AY688" i="20"/>
  <c r="AY689" i="20"/>
  <c r="AY690" i="20"/>
  <c r="AY691" i="20"/>
  <c r="AY692" i="20"/>
  <c r="AY693" i="20"/>
  <c r="AY694" i="20"/>
  <c r="AY695" i="20"/>
  <c r="AY696" i="20"/>
  <c r="AY697" i="20"/>
  <c r="AY698" i="20"/>
  <c r="AY699" i="20"/>
  <c r="AY700" i="20"/>
  <c r="AY701" i="20"/>
  <c r="AY702" i="20"/>
  <c r="AY703" i="20"/>
  <c r="AY704" i="20"/>
  <c r="AY705" i="20"/>
  <c r="AY706" i="20"/>
  <c r="AY707" i="20"/>
  <c r="AY708" i="20"/>
  <c r="AY709" i="20"/>
  <c r="AY710" i="20"/>
  <c r="AY711" i="20"/>
  <c r="AY712" i="20"/>
  <c r="AY713" i="20"/>
  <c r="AY714" i="20"/>
  <c r="AY715" i="20"/>
  <c r="AY716" i="20"/>
  <c r="AY717" i="20"/>
  <c r="AY718" i="20"/>
  <c r="AY719" i="20"/>
  <c r="AY720" i="20"/>
  <c r="AY721" i="20"/>
  <c r="AY722" i="20"/>
  <c r="AY723" i="20"/>
  <c r="AY724" i="20"/>
  <c r="AY725" i="20"/>
  <c r="AY726" i="20"/>
  <c r="AY727" i="20"/>
  <c r="AY728" i="20"/>
  <c r="AY729" i="20"/>
  <c r="AY730" i="20"/>
  <c r="AY731" i="20"/>
  <c r="AY732" i="20"/>
  <c r="AY733" i="20"/>
  <c r="AY734" i="20"/>
  <c r="AY735" i="20"/>
  <c r="AY736" i="20"/>
  <c r="AY737" i="20"/>
  <c r="AY738" i="20"/>
  <c r="AY739" i="20"/>
  <c r="AY740" i="20"/>
  <c r="AY741" i="20"/>
  <c r="AY742" i="20"/>
  <c r="AY743" i="20"/>
  <c r="AY744" i="20"/>
  <c r="AW716" i="20"/>
  <c r="AW2" i="20"/>
  <c r="AW3" i="20"/>
  <c r="AW4" i="20"/>
  <c r="AW5" i="20"/>
  <c r="AW6" i="20"/>
  <c r="AW7" i="20"/>
  <c r="AW8" i="20"/>
  <c r="AW9" i="20"/>
  <c r="AW10" i="20"/>
  <c r="AW11" i="20"/>
  <c r="AW12" i="20"/>
  <c r="AW13" i="20"/>
  <c r="AW14" i="20"/>
  <c r="AW15" i="20"/>
  <c r="AW16" i="20"/>
  <c r="AW17" i="20"/>
  <c r="AW18" i="20"/>
  <c r="AW19" i="20"/>
  <c r="AW20" i="20"/>
  <c r="AW21" i="20"/>
  <c r="AW22" i="20"/>
  <c r="AW23" i="20"/>
  <c r="AW24" i="20"/>
  <c r="AW25" i="20"/>
  <c r="AW26" i="20"/>
  <c r="AW27" i="20"/>
  <c r="AW28" i="20"/>
  <c r="AW29" i="20"/>
  <c r="AW30" i="20"/>
  <c r="AW31" i="20"/>
  <c r="AW32" i="20"/>
  <c r="AW33" i="20"/>
  <c r="AW34" i="20"/>
  <c r="AW35" i="20"/>
  <c r="AW36" i="20"/>
  <c r="AW37" i="20"/>
  <c r="AW38" i="20"/>
  <c r="AW39" i="20"/>
  <c r="AW40" i="20"/>
  <c r="AW41" i="20"/>
  <c r="AW42" i="20"/>
  <c r="AW43" i="20"/>
  <c r="AW44" i="20"/>
  <c r="AW45" i="20"/>
  <c r="AW46" i="20"/>
  <c r="AW47" i="20"/>
  <c r="AW48" i="20"/>
  <c r="AW49" i="20"/>
  <c r="AW50" i="20"/>
  <c r="AW51" i="20"/>
  <c r="AW52" i="20"/>
  <c r="AW53" i="20"/>
  <c r="AW54" i="20"/>
  <c r="AW55" i="20"/>
  <c r="AW56" i="20"/>
  <c r="AW57" i="20"/>
  <c r="AW58" i="20"/>
  <c r="AW59" i="20"/>
  <c r="AW60" i="20"/>
  <c r="AW61" i="20"/>
  <c r="AW62" i="20"/>
  <c r="AW63" i="20"/>
  <c r="AW64" i="20"/>
  <c r="AW65" i="20"/>
  <c r="AW66" i="20"/>
  <c r="AW67" i="20"/>
  <c r="AW68" i="20"/>
  <c r="AW69" i="20"/>
  <c r="AW70" i="20"/>
  <c r="AW71" i="20"/>
  <c r="AW72" i="20"/>
  <c r="AW73" i="20"/>
  <c r="AW74" i="20"/>
  <c r="AW75" i="20"/>
  <c r="AW76" i="20"/>
  <c r="AW77" i="20"/>
  <c r="AW78" i="20"/>
  <c r="AW79" i="20"/>
  <c r="AW80" i="20"/>
  <c r="AW81" i="20"/>
  <c r="AW82" i="20"/>
  <c r="AW83" i="20"/>
  <c r="AW84" i="20"/>
  <c r="AW85" i="20"/>
  <c r="AW86" i="20"/>
  <c r="AW87" i="20"/>
  <c r="AW88" i="20"/>
  <c r="AW89" i="20"/>
  <c r="AW90" i="20"/>
  <c r="AW91" i="20"/>
  <c r="AW92" i="20"/>
  <c r="AW93" i="20"/>
  <c r="AW94" i="20"/>
  <c r="AW95" i="20"/>
  <c r="AW96" i="20"/>
  <c r="AW97" i="20"/>
  <c r="AW98" i="20"/>
  <c r="AW99" i="20"/>
  <c r="AW100" i="20"/>
  <c r="AW101" i="20"/>
  <c r="AW102" i="20"/>
  <c r="AW103" i="20"/>
  <c r="AW104" i="20"/>
  <c r="AW105" i="20"/>
  <c r="AW106" i="20"/>
  <c r="AW107" i="20"/>
  <c r="AW108" i="20"/>
  <c r="AW109" i="20"/>
  <c r="AW110" i="20"/>
  <c r="AW111" i="20"/>
  <c r="AW112" i="20"/>
  <c r="AW113" i="20"/>
  <c r="AW114" i="20"/>
  <c r="AW115" i="20"/>
  <c r="AW116" i="20"/>
  <c r="AW117" i="20"/>
  <c r="AW118" i="20"/>
  <c r="AW119" i="20"/>
  <c r="AW120" i="20"/>
  <c r="AW121" i="20"/>
  <c r="AW122" i="20"/>
  <c r="AW123" i="20"/>
  <c r="AW124" i="20"/>
  <c r="AW125" i="20"/>
  <c r="AW126" i="20"/>
  <c r="AW127" i="20"/>
  <c r="AW128" i="20"/>
  <c r="AW129" i="20"/>
  <c r="AW130" i="20"/>
  <c r="AW131" i="20"/>
  <c r="AW132" i="20"/>
  <c r="AW133" i="20"/>
  <c r="AW134" i="20"/>
  <c r="AW135" i="20"/>
  <c r="AW136" i="20"/>
  <c r="AW137" i="20"/>
  <c r="AW138" i="20"/>
  <c r="AW139" i="20"/>
  <c r="AW140" i="20"/>
  <c r="AW141" i="20"/>
  <c r="AW142" i="20"/>
  <c r="AW143" i="20"/>
  <c r="AW144" i="20"/>
  <c r="AW145" i="20"/>
  <c r="AW146" i="20"/>
  <c r="AW147" i="20"/>
  <c r="AW148" i="20"/>
  <c r="AW149" i="20"/>
  <c r="AW150" i="20"/>
  <c r="AW151" i="20"/>
  <c r="AW152" i="20"/>
  <c r="AW153" i="20"/>
  <c r="AW154" i="20"/>
  <c r="AW155" i="20"/>
  <c r="AW156" i="20"/>
  <c r="AW157" i="20"/>
  <c r="AW158" i="20"/>
  <c r="AW159" i="20"/>
  <c r="AW160" i="20"/>
  <c r="AW161" i="20"/>
  <c r="AW162" i="20"/>
  <c r="AW163" i="20"/>
  <c r="AW164" i="20"/>
  <c r="AW165" i="20"/>
  <c r="AW166" i="20"/>
  <c r="AW167" i="20"/>
  <c r="AW168" i="20"/>
  <c r="AW169" i="20"/>
  <c r="AW170" i="20"/>
  <c r="AW171" i="20"/>
  <c r="AW172" i="20"/>
  <c r="AW173" i="20"/>
  <c r="AW174" i="20"/>
  <c r="AW175" i="20"/>
  <c r="AW176" i="20"/>
  <c r="AW177" i="20"/>
  <c r="AW178" i="20"/>
  <c r="AW179" i="20"/>
  <c r="AW180" i="20"/>
  <c r="AW181" i="20"/>
  <c r="AW182" i="20"/>
  <c r="AW183" i="20"/>
  <c r="AW184" i="20"/>
  <c r="AW185" i="20"/>
  <c r="AW186" i="20"/>
  <c r="AW187" i="20"/>
  <c r="AW188" i="20"/>
  <c r="AW189" i="20"/>
  <c r="AW190" i="20"/>
  <c r="AW191" i="20"/>
  <c r="AW192" i="20"/>
  <c r="AW193" i="20"/>
  <c r="AW194" i="20"/>
  <c r="AW195" i="20"/>
  <c r="AW196" i="20"/>
  <c r="AW197" i="20"/>
  <c r="AW198" i="20"/>
  <c r="AW199" i="20"/>
  <c r="AW200" i="20"/>
  <c r="AW201" i="20"/>
  <c r="AW202" i="20"/>
  <c r="AW203" i="20"/>
  <c r="AW204" i="20"/>
  <c r="AW205" i="20"/>
  <c r="AW206" i="20"/>
  <c r="AW207" i="20"/>
  <c r="AW208" i="20"/>
  <c r="AW209" i="20"/>
  <c r="AW210" i="20"/>
  <c r="AW211" i="20"/>
  <c r="AW212" i="20"/>
  <c r="AW213" i="20"/>
  <c r="AW214" i="20"/>
  <c r="AW215" i="20"/>
  <c r="AW216" i="20"/>
  <c r="AW217" i="20"/>
  <c r="AW218" i="20"/>
  <c r="AW219" i="20"/>
  <c r="AW220" i="20"/>
  <c r="AW221" i="20"/>
  <c r="AW222" i="20"/>
  <c r="AW223" i="20"/>
  <c r="AW224" i="20"/>
  <c r="AW225" i="20"/>
  <c r="AW226" i="20"/>
  <c r="AW227" i="20"/>
  <c r="AW228" i="20"/>
  <c r="AW229" i="20"/>
  <c r="AW230" i="20"/>
  <c r="AW231" i="20"/>
  <c r="AW232" i="20"/>
  <c r="AW233" i="20"/>
  <c r="AW234" i="20"/>
  <c r="AW235" i="20"/>
  <c r="AW236" i="20"/>
  <c r="AW237" i="20"/>
  <c r="AW238" i="20"/>
  <c r="AW239" i="20"/>
  <c r="AW240" i="20"/>
  <c r="AW241" i="20"/>
  <c r="AW242" i="20"/>
  <c r="AW243" i="20"/>
  <c r="AW244" i="20"/>
  <c r="AW245" i="20"/>
  <c r="AW246" i="20"/>
  <c r="AW247" i="20"/>
  <c r="AW248" i="20"/>
  <c r="AW249" i="20"/>
  <c r="AW250" i="20"/>
  <c r="AW251" i="20"/>
  <c r="AW252" i="20"/>
  <c r="AW253" i="20"/>
  <c r="AW254" i="20"/>
  <c r="AW255" i="20"/>
  <c r="AW256" i="20"/>
  <c r="AW257" i="20"/>
  <c r="AW258" i="20"/>
  <c r="AW259" i="20"/>
  <c r="AW260" i="20"/>
  <c r="AW261" i="20"/>
  <c r="AW262" i="20"/>
  <c r="AW263" i="20"/>
  <c r="AW264" i="20"/>
  <c r="AW265" i="20"/>
  <c r="AW266" i="20"/>
  <c r="AW267" i="20"/>
  <c r="AW268" i="20"/>
  <c r="AW269" i="20"/>
  <c r="AW270" i="20"/>
  <c r="AW271" i="20"/>
  <c r="AW272" i="20"/>
  <c r="AW273" i="20"/>
  <c r="AW274" i="20"/>
  <c r="AW275" i="20"/>
  <c r="AW276" i="20"/>
  <c r="AW277" i="20"/>
  <c r="AW278" i="20"/>
  <c r="AW279" i="20"/>
  <c r="AW280" i="20"/>
  <c r="AW281" i="20"/>
  <c r="AW282" i="20"/>
  <c r="AW283" i="20"/>
  <c r="AW284" i="20"/>
  <c r="AW285" i="20"/>
  <c r="AW286" i="20"/>
  <c r="AW287" i="20"/>
  <c r="AW288" i="20"/>
  <c r="AW289" i="20"/>
  <c r="AW290" i="20"/>
  <c r="AW291" i="20"/>
  <c r="AW292" i="20"/>
  <c r="AW293" i="20"/>
  <c r="AW294" i="20"/>
  <c r="AW295" i="20"/>
  <c r="AW296" i="20"/>
  <c r="AW297" i="20"/>
  <c r="AW298" i="20"/>
  <c r="AW299" i="20"/>
  <c r="AW300" i="20"/>
  <c r="AW301" i="20"/>
  <c r="AW302" i="20"/>
  <c r="AW303" i="20"/>
  <c r="AW304" i="20"/>
  <c r="AW305" i="20"/>
  <c r="AW306" i="20"/>
  <c r="AW307" i="20"/>
  <c r="AW308" i="20"/>
  <c r="AW309" i="20"/>
  <c r="AW310" i="20"/>
  <c r="AW311" i="20"/>
  <c r="AW312" i="20"/>
  <c r="AW313" i="20"/>
  <c r="AW314" i="20"/>
  <c r="AW315" i="20"/>
  <c r="AW316" i="20"/>
  <c r="AW317" i="20"/>
  <c r="AW318" i="20"/>
  <c r="AW319" i="20"/>
  <c r="AW320" i="20"/>
  <c r="AW321" i="20"/>
  <c r="AW322" i="20"/>
  <c r="AW323" i="20"/>
  <c r="AW324" i="20"/>
  <c r="AW325" i="20"/>
  <c r="AW326" i="20"/>
  <c r="AW327" i="20"/>
  <c r="AW328" i="20"/>
  <c r="AW329" i="20"/>
  <c r="AW330" i="20"/>
  <c r="AW331" i="20"/>
  <c r="AW332" i="20"/>
  <c r="AW333" i="20"/>
  <c r="AW334" i="20"/>
  <c r="AW335" i="20"/>
  <c r="AW336" i="20"/>
  <c r="AW337" i="20"/>
  <c r="AW338" i="20"/>
  <c r="AW339" i="20"/>
  <c r="AW340" i="20"/>
  <c r="AW341" i="20"/>
  <c r="AW342" i="20"/>
  <c r="AW343" i="20"/>
  <c r="AW344" i="20"/>
  <c r="AW345" i="20"/>
  <c r="AW346" i="20"/>
  <c r="AW347" i="20"/>
  <c r="AW348" i="20"/>
  <c r="AW349" i="20"/>
  <c r="AW350" i="20"/>
  <c r="AW351" i="20"/>
  <c r="AW352" i="20"/>
  <c r="AW353" i="20"/>
  <c r="AW354" i="20"/>
  <c r="AW355" i="20"/>
  <c r="AW356" i="20"/>
  <c r="AW357" i="20"/>
  <c r="AW358" i="20"/>
  <c r="AW359" i="20"/>
  <c r="AW360" i="20"/>
  <c r="AW361" i="20"/>
  <c r="AW362" i="20"/>
  <c r="AW363" i="20"/>
  <c r="AW364" i="20"/>
  <c r="AW365" i="20"/>
  <c r="AW366" i="20"/>
  <c r="AW367" i="20"/>
  <c r="AW368" i="20"/>
  <c r="AW369" i="20"/>
  <c r="AW370" i="20"/>
  <c r="AW371" i="20"/>
  <c r="AW372" i="20"/>
  <c r="AW373" i="20"/>
  <c r="AW374" i="20"/>
  <c r="AW375" i="20"/>
  <c r="AW376" i="20"/>
  <c r="AW377" i="20"/>
  <c r="AW378" i="20"/>
  <c r="AW379" i="20"/>
  <c r="AW380" i="20"/>
  <c r="AW381" i="20"/>
  <c r="AW382" i="20"/>
  <c r="AW383" i="20"/>
  <c r="AW384" i="20"/>
  <c r="AW385" i="20"/>
  <c r="AW386" i="20"/>
  <c r="AW387" i="20"/>
  <c r="AW388" i="20"/>
  <c r="AW389" i="20"/>
  <c r="AW390" i="20"/>
  <c r="AW391" i="20"/>
  <c r="AW392" i="20"/>
  <c r="AW393" i="20"/>
  <c r="AW394" i="20"/>
  <c r="AW395" i="20"/>
  <c r="AW396" i="20"/>
  <c r="AW397" i="20"/>
  <c r="AW398" i="20"/>
  <c r="AW399" i="20"/>
  <c r="AW400" i="20"/>
  <c r="AW401" i="20"/>
  <c r="AW402" i="20"/>
  <c r="AW403" i="20"/>
  <c r="AW404" i="20"/>
  <c r="AW405" i="20"/>
  <c r="AW406" i="20"/>
  <c r="AW407" i="20"/>
  <c r="AW408" i="20"/>
  <c r="AW409" i="20"/>
  <c r="AW410" i="20"/>
  <c r="AW411" i="20"/>
  <c r="AW412" i="20"/>
  <c r="AW413" i="20"/>
  <c r="AW414" i="20"/>
  <c r="AW415" i="20"/>
  <c r="AW416" i="20"/>
  <c r="AW417" i="20"/>
  <c r="AW418" i="20"/>
  <c r="AW419" i="20"/>
  <c r="AW420" i="20"/>
  <c r="AW421" i="20"/>
  <c r="AW422" i="20"/>
  <c r="AW423" i="20"/>
  <c r="AW424" i="20"/>
  <c r="AW425" i="20"/>
  <c r="AW426" i="20"/>
  <c r="AW427" i="20"/>
  <c r="AW428" i="20"/>
  <c r="AW429" i="20"/>
  <c r="AW430" i="20"/>
  <c r="AW431" i="20"/>
  <c r="AW432" i="20"/>
  <c r="AW433" i="20"/>
  <c r="AW434" i="20"/>
  <c r="AW435" i="20"/>
  <c r="AW436" i="20"/>
  <c r="AW437" i="20"/>
  <c r="AW438" i="20"/>
  <c r="AW439" i="20"/>
  <c r="AW440" i="20"/>
  <c r="AW441" i="20"/>
  <c r="AW442" i="20"/>
  <c r="AW443" i="20"/>
  <c r="AW444" i="20"/>
  <c r="AW445" i="20"/>
  <c r="AW446" i="20"/>
  <c r="AW447" i="20"/>
  <c r="AW448" i="20"/>
  <c r="AW449" i="20"/>
  <c r="AW450" i="20"/>
  <c r="AW451" i="20"/>
  <c r="AW452" i="20"/>
  <c r="AW453" i="20"/>
  <c r="AW454" i="20"/>
  <c r="AW455" i="20"/>
  <c r="AW456" i="20"/>
  <c r="AW457" i="20"/>
  <c r="AW458" i="20"/>
  <c r="AW459" i="20"/>
  <c r="AW460" i="20"/>
  <c r="AW461" i="20"/>
  <c r="AW462" i="20"/>
  <c r="AW463" i="20"/>
  <c r="AW464" i="20"/>
  <c r="AW465" i="20"/>
  <c r="AW466" i="20"/>
  <c r="AW467" i="20"/>
  <c r="AW468" i="20"/>
  <c r="AW469" i="20"/>
  <c r="AW470" i="20"/>
  <c r="AW471" i="20"/>
  <c r="AW472" i="20"/>
  <c r="AW473" i="20"/>
  <c r="AW474" i="20"/>
  <c r="AW475" i="20"/>
  <c r="AW476" i="20"/>
  <c r="AW477" i="20"/>
  <c r="AW478" i="20"/>
  <c r="AW479" i="20"/>
  <c r="AW480" i="20"/>
  <c r="AW481" i="20"/>
  <c r="AW482" i="20"/>
  <c r="AW483" i="20"/>
  <c r="AW484" i="20"/>
  <c r="AW485" i="20"/>
  <c r="AW486" i="20"/>
  <c r="AW487" i="20"/>
  <c r="AW488" i="20"/>
  <c r="AW489" i="20"/>
  <c r="AW490" i="20"/>
  <c r="AW491" i="20"/>
  <c r="AW492" i="20"/>
  <c r="AW493" i="20"/>
  <c r="AW494" i="20"/>
  <c r="AW495" i="20"/>
  <c r="AW496" i="20"/>
  <c r="AW497" i="20"/>
  <c r="AW498" i="20"/>
  <c r="AW499" i="20"/>
  <c r="AW500" i="20"/>
  <c r="AW501" i="20"/>
  <c r="AW502" i="20"/>
  <c r="AW503" i="20"/>
  <c r="AW504" i="20"/>
  <c r="AW505" i="20"/>
  <c r="AW506" i="20"/>
  <c r="AW507" i="20"/>
  <c r="AW508" i="20"/>
  <c r="AW509" i="20"/>
  <c r="AW510" i="20"/>
  <c r="AW511" i="20"/>
  <c r="AW512" i="20"/>
  <c r="AW513" i="20"/>
  <c r="AW514" i="20"/>
  <c r="AW515" i="20"/>
  <c r="AW516" i="20"/>
  <c r="AW517" i="20"/>
  <c r="AW518" i="20"/>
  <c r="AW519" i="20"/>
  <c r="AW520" i="20"/>
  <c r="AW521" i="20"/>
  <c r="AW522" i="20"/>
  <c r="AW523" i="20"/>
  <c r="AW524" i="20"/>
  <c r="AW525" i="20"/>
  <c r="AW526" i="20"/>
  <c r="AW527" i="20"/>
  <c r="AW528" i="20"/>
  <c r="AW529" i="20"/>
  <c r="AW530" i="20"/>
  <c r="AW531" i="20"/>
  <c r="AW532" i="20"/>
  <c r="AW533" i="20"/>
  <c r="AW534" i="20"/>
  <c r="AW535" i="20"/>
  <c r="AW536" i="20"/>
  <c r="AW537" i="20"/>
  <c r="AW538" i="20"/>
  <c r="AW539" i="20"/>
  <c r="AW540" i="20"/>
  <c r="AW541" i="20"/>
  <c r="AW542" i="20"/>
  <c r="AW543" i="20"/>
  <c r="AW544" i="20"/>
  <c r="AW545" i="20"/>
  <c r="AW546" i="20"/>
  <c r="AW547" i="20"/>
  <c r="AW548" i="20"/>
  <c r="AW549" i="20"/>
  <c r="AW550" i="20"/>
  <c r="AW551" i="20"/>
  <c r="AW552" i="20"/>
  <c r="AW553" i="20"/>
  <c r="AW554" i="20"/>
  <c r="AW555" i="20"/>
  <c r="AW556" i="20"/>
  <c r="AW557" i="20"/>
  <c r="AW558" i="20"/>
  <c r="AW559" i="20"/>
  <c r="AW560" i="20"/>
  <c r="AW561" i="20"/>
  <c r="AW562" i="20"/>
  <c r="AW563" i="20"/>
  <c r="AW564" i="20"/>
  <c r="AW565" i="20"/>
  <c r="AW566" i="20"/>
  <c r="AW567" i="20"/>
  <c r="AW568" i="20"/>
  <c r="AW569" i="20"/>
  <c r="AW570" i="20"/>
  <c r="AW571" i="20"/>
  <c r="AW572" i="20"/>
  <c r="AW573" i="20"/>
  <c r="AW574" i="20"/>
  <c r="AW575" i="20"/>
  <c r="AW576" i="20"/>
  <c r="AW577" i="20"/>
  <c r="AW578" i="20"/>
  <c r="AW579" i="20"/>
  <c r="AW580" i="20"/>
  <c r="AW581" i="20"/>
  <c r="AW582" i="20"/>
  <c r="AW583" i="20"/>
  <c r="AW584" i="20"/>
  <c r="AW585" i="20"/>
  <c r="AW586" i="20"/>
  <c r="AW587" i="20"/>
  <c r="AW588" i="20"/>
  <c r="AW589" i="20"/>
  <c r="AW590" i="20"/>
  <c r="AW591" i="20"/>
  <c r="AW592" i="20"/>
  <c r="AW593" i="20"/>
  <c r="AW594" i="20"/>
  <c r="AW595" i="20"/>
  <c r="AW596" i="20"/>
  <c r="AW597" i="20"/>
  <c r="AW598" i="20"/>
  <c r="AW599" i="20"/>
  <c r="AW600" i="20"/>
  <c r="AW601" i="20"/>
  <c r="AW602" i="20"/>
  <c r="AW603" i="20"/>
  <c r="AW604" i="20"/>
  <c r="AW605" i="20"/>
  <c r="AW606" i="20"/>
  <c r="AW607" i="20"/>
  <c r="AW608" i="20"/>
  <c r="AW609" i="20"/>
  <c r="AW610" i="20"/>
  <c r="AW611" i="20"/>
  <c r="AW612" i="20"/>
  <c r="AW613" i="20"/>
  <c r="AW614" i="20"/>
  <c r="AW615" i="20"/>
  <c r="AW616" i="20"/>
  <c r="AW617" i="20"/>
  <c r="AW618" i="20"/>
  <c r="AW619" i="20"/>
  <c r="AW620" i="20"/>
  <c r="AW621" i="20"/>
  <c r="AW622" i="20"/>
  <c r="AW623" i="20"/>
  <c r="AW624" i="20"/>
  <c r="AW625" i="20"/>
  <c r="AW626" i="20"/>
  <c r="AW627" i="20"/>
  <c r="AW628" i="20"/>
  <c r="AW629" i="20"/>
  <c r="AW630" i="20"/>
  <c r="AW631" i="20"/>
  <c r="AW632" i="20"/>
  <c r="AW633" i="20"/>
  <c r="AW634" i="20"/>
  <c r="AW635" i="20"/>
  <c r="AW636" i="20"/>
  <c r="AW637" i="20"/>
  <c r="AW638" i="20"/>
  <c r="AW639" i="20"/>
  <c r="AW640" i="20"/>
  <c r="AW641" i="20"/>
  <c r="AW642" i="20"/>
  <c r="AW643" i="20"/>
  <c r="AW644" i="20"/>
  <c r="AW645" i="20"/>
  <c r="AW646" i="20"/>
  <c r="AW647" i="20"/>
  <c r="AW648" i="20"/>
  <c r="AW649" i="20"/>
  <c r="AW650" i="20"/>
  <c r="AW651" i="20"/>
  <c r="AW652" i="20"/>
  <c r="AW653" i="20"/>
  <c r="AW654" i="20"/>
  <c r="AW655" i="20"/>
  <c r="AW656" i="20"/>
  <c r="AW657" i="20"/>
  <c r="AW658" i="20"/>
  <c r="AW659" i="20"/>
  <c r="AW660" i="20"/>
  <c r="AW661" i="20"/>
  <c r="AW662" i="20"/>
  <c r="AW663" i="20"/>
  <c r="AW664" i="20"/>
  <c r="AW665" i="20"/>
  <c r="AW666" i="20"/>
  <c r="AW667" i="20"/>
  <c r="AW668" i="20"/>
  <c r="AW669" i="20"/>
  <c r="AW670" i="20"/>
  <c r="AW671" i="20"/>
  <c r="AW672" i="20"/>
  <c r="AW673" i="20"/>
  <c r="AW674" i="20"/>
  <c r="AW675" i="20"/>
  <c r="AW676" i="20"/>
  <c r="AW677" i="20"/>
  <c r="AW678" i="20"/>
  <c r="AW679" i="20"/>
  <c r="AW680" i="20"/>
  <c r="AW681" i="20"/>
  <c r="AW682" i="20"/>
  <c r="AW683" i="20"/>
  <c r="AW684" i="20"/>
  <c r="AW685" i="20"/>
  <c r="AW686" i="20"/>
  <c r="AW687" i="20"/>
  <c r="AW688" i="20"/>
  <c r="AW689" i="20"/>
  <c r="AW690" i="20"/>
  <c r="AW691" i="20"/>
  <c r="AW692" i="20"/>
  <c r="AW693" i="20"/>
  <c r="AW694" i="20"/>
  <c r="AW695" i="20"/>
  <c r="AW696" i="20"/>
  <c r="AW697" i="20"/>
  <c r="AW698" i="20"/>
  <c r="AW699" i="20"/>
  <c r="AW700" i="20"/>
  <c r="AW701" i="20"/>
  <c r="AW702" i="20"/>
  <c r="AW703" i="20"/>
  <c r="AW704" i="20"/>
  <c r="AW705" i="20"/>
  <c r="AW706" i="20"/>
  <c r="AW707" i="20"/>
  <c r="AW708" i="20"/>
  <c r="AW709" i="20"/>
  <c r="AW710" i="20"/>
  <c r="AW711" i="20"/>
  <c r="AW712" i="20"/>
  <c r="AW713" i="20"/>
  <c r="AW714" i="20"/>
  <c r="AW715" i="20"/>
  <c r="AW717" i="20"/>
  <c r="AW718" i="20"/>
  <c r="AW719" i="20"/>
  <c r="AW720" i="20"/>
  <c r="AW721" i="20"/>
  <c r="AW722" i="20"/>
  <c r="AW723" i="20"/>
  <c r="AW724" i="20"/>
  <c r="AW725" i="20"/>
  <c r="AW726" i="20"/>
  <c r="AW727" i="20"/>
  <c r="AW728" i="20"/>
  <c r="AW729" i="20"/>
  <c r="AW730" i="20"/>
  <c r="AW731" i="20"/>
  <c r="AW732" i="20"/>
  <c r="AW733" i="20"/>
  <c r="AW734" i="20"/>
  <c r="AW735" i="20"/>
  <c r="AW736" i="20"/>
  <c r="AW737" i="20"/>
  <c r="AW738" i="20"/>
  <c r="AW739" i="20"/>
  <c r="AW740" i="20"/>
  <c r="AW741" i="20"/>
  <c r="AW742" i="20"/>
  <c r="AW743" i="20"/>
  <c r="AW744" i="20"/>
  <c r="AR2" i="20"/>
  <c r="AR3" i="20"/>
  <c r="AR4" i="20"/>
  <c r="AR5" i="20"/>
  <c r="AR6" i="20"/>
  <c r="AR7" i="20"/>
  <c r="AR8" i="20"/>
  <c r="AR9" i="20"/>
  <c r="AR10" i="20"/>
  <c r="AR11" i="20"/>
  <c r="AR12" i="20"/>
  <c r="AR13" i="20"/>
  <c r="AR14" i="20"/>
  <c r="AR15" i="20"/>
  <c r="AR16" i="20"/>
  <c r="AR17" i="20"/>
  <c r="AR18" i="20"/>
  <c r="AR19" i="20"/>
  <c r="AR20" i="20"/>
  <c r="AR21" i="20"/>
  <c r="AR22" i="20"/>
  <c r="AR23" i="20"/>
  <c r="AR24" i="20"/>
  <c r="AR25" i="20"/>
  <c r="AR26" i="20"/>
  <c r="AR27" i="20"/>
  <c r="AR28" i="20"/>
  <c r="AR29" i="20"/>
  <c r="AR30" i="20"/>
  <c r="AR31" i="20"/>
  <c r="AR32" i="20"/>
  <c r="AR33" i="20"/>
  <c r="AR34" i="20"/>
  <c r="AR35" i="20"/>
  <c r="AR36" i="20"/>
  <c r="AR37" i="20"/>
  <c r="AR38" i="20"/>
  <c r="AR39" i="20"/>
  <c r="AR40" i="20"/>
  <c r="AR41" i="20"/>
  <c r="AR42" i="20"/>
  <c r="AR43" i="20"/>
  <c r="AR44" i="20"/>
  <c r="AR45" i="20"/>
  <c r="AR46" i="20"/>
  <c r="AR47" i="20"/>
  <c r="AR48" i="20"/>
  <c r="AR49" i="20"/>
  <c r="AR50" i="20"/>
  <c r="AR51" i="20"/>
  <c r="AR52" i="20"/>
  <c r="AR53" i="20"/>
  <c r="AR54" i="20"/>
  <c r="AR55" i="20"/>
  <c r="AR56" i="20"/>
  <c r="AR57" i="20"/>
  <c r="AR58" i="20"/>
  <c r="AR59" i="20"/>
  <c r="AR60" i="20"/>
  <c r="AR61" i="20"/>
  <c r="AR62" i="20"/>
  <c r="AR63" i="20"/>
  <c r="AR64" i="20"/>
  <c r="AR65" i="20"/>
  <c r="AR66" i="20"/>
  <c r="AR67" i="20"/>
  <c r="AR68" i="20"/>
  <c r="AR69" i="20"/>
  <c r="AR70" i="20"/>
  <c r="AR71" i="20"/>
  <c r="AR72" i="20"/>
  <c r="AR73" i="20"/>
  <c r="AR74" i="20"/>
  <c r="AR75" i="20"/>
  <c r="AR76" i="20"/>
  <c r="AR77" i="20"/>
  <c r="AR78" i="20"/>
  <c r="AR79" i="20"/>
  <c r="AR80" i="20"/>
  <c r="AR81" i="20"/>
  <c r="AR82" i="20"/>
  <c r="AR83" i="20"/>
  <c r="AR84" i="20"/>
  <c r="AR85" i="20"/>
  <c r="AR86" i="20"/>
  <c r="AR87" i="20"/>
  <c r="AR88" i="20"/>
  <c r="AR89" i="20"/>
  <c r="AR90" i="20"/>
  <c r="AR91" i="20"/>
  <c r="AR92" i="20"/>
  <c r="AR93" i="20"/>
  <c r="AR94" i="20"/>
  <c r="AR95" i="20"/>
  <c r="AR96" i="20"/>
  <c r="AR97" i="20"/>
  <c r="AR98" i="20"/>
  <c r="AR99" i="20"/>
  <c r="AR100" i="20"/>
  <c r="AR101" i="20"/>
  <c r="AR102" i="20"/>
  <c r="AR103" i="20"/>
  <c r="AR104" i="20"/>
  <c r="AR105" i="20"/>
  <c r="AR106" i="20"/>
  <c r="AR107" i="20"/>
  <c r="AR108" i="20"/>
  <c r="AR109" i="20"/>
  <c r="AR110" i="20"/>
  <c r="AR111" i="20"/>
  <c r="AR112" i="20"/>
  <c r="AR113" i="20"/>
  <c r="AR114" i="20"/>
  <c r="AR115" i="20"/>
  <c r="AR116" i="20"/>
  <c r="AR117" i="20"/>
  <c r="AR118" i="20"/>
  <c r="AR119" i="20"/>
  <c r="AR120" i="20"/>
  <c r="AR121" i="20"/>
  <c r="AR122" i="20"/>
  <c r="AR123" i="20"/>
  <c r="AR124" i="20"/>
  <c r="AR125" i="20"/>
  <c r="AR126" i="20"/>
  <c r="AR127" i="20"/>
  <c r="AR128" i="20"/>
  <c r="AR129" i="20"/>
  <c r="AR130" i="20"/>
  <c r="AR131" i="20"/>
  <c r="AR132" i="20"/>
  <c r="AR133" i="20"/>
  <c r="AR134" i="20"/>
  <c r="AR135" i="20"/>
  <c r="AR136" i="20"/>
  <c r="AR137" i="20"/>
  <c r="AR138" i="20"/>
  <c r="AR139" i="20"/>
  <c r="AR140" i="20"/>
  <c r="AR141" i="20"/>
  <c r="AR142" i="20"/>
  <c r="AR143" i="20"/>
  <c r="AR144" i="20"/>
  <c r="AR145" i="20"/>
  <c r="AR146" i="20"/>
  <c r="AR147" i="20"/>
  <c r="AR148" i="20"/>
  <c r="AR149" i="20"/>
  <c r="AR150" i="20"/>
  <c r="AR151" i="20"/>
  <c r="AR152" i="20"/>
  <c r="AR153" i="20"/>
  <c r="AR154" i="20"/>
  <c r="AR155" i="20"/>
  <c r="AR156" i="20"/>
  <c r="AR157" i="20"/>
  <c r="AR158" i="20"/>
  <c r="AR159" i="20"/>
  <c r="AR160" i="20"/>
  <c r="AR161" i="20"/>
  <c r="AR162" i="20"/>
  <c r="AR163" i="20"/>
  <c r="AR164" i="20"/>
  <c r="AR165" i="20"/>
  <c r="AR166" i="20"/>
  <c r="AR167" i="20"/>
  <c r="AR168" i="20"/>
  <c r="AR169" i="20"/>
  <c r="AR170" i="20"/>
  <c r="AR171" i="20"/>
  <c r="AR172" i="20"/>
  <c r="AR173" i="20"/>
  <c r="AR174" i="20"/>
  <c r="AR175" i="20"/>
  <c r="AR176" i="20"/>
  <c r="AR177" i="20"/>
  <c r="AR178" i="20"/>
  <c r="AR179" i="20"/>
  <c r="AR180" i="20"/>
  <c r="AR181" i="20"/>
  <c r="AR182" i="20"/>
  <c r="AR183" i="20"/>
  <c r="AR184" i="20"/>
  <c r="AR185" i="20"/>
  <c r="AR186" i="20"/>
  <c r="AR187" i="20"/>
  <c r="AR188" i="20"/>
  <c r="AR189" i="20"/>
  <c r="AR190" i="20"/>
  <c r="AR191" i="20"/>
  <c r="AR192" i="20"/>
  <c r="AR193" i="20"/>
  <c r="AR194" i="20"/>
  <c r="AR195" i="20"/>
  <c r="AR196" i="20"/>
  <c r="AR197" i="20"/>
  <c r="AR198" i="20"/>
  <c r="AR199" i="20"/>
  <c r="AR200" i="20"/>
  <c r="AR201" i="20"/>
  <c r="AR202" i="20"/>
  <c r="AR203" i="20"/>
  <c r="AR204" i="20"/>
  <c r="AR205" i="20"/>
  <c r="AR206" i="20"/>
  <c r="AR207" i="20"/>
  <c r="AR208" i="20"/>
  <c r="AR209" i="20"/>
  <c r="AR210" i="20"/>
  <c r="AR211" i="20"/>
  <c r="AR212" i="20"/>
  <c r="AR213" i="20"/>
  <c r="AR214" i="20"/>
  <c r="AR215" i="20"/>
  <c r="AR216" i="20"/>
  <c r="AR217" i="20"/>
  <c r="AR218" i="20"/>
  <c r="AR219" i="20"/>
  <c r="AR220" i="20"/>
  <c r="AR221" i="20"/>
  <c r="AR222" i="20"/>
  <c r="AR223" i="20"/>
  <c r="AR224" i="20"/>
  <c r="AR225" i="20"/>
  <c r="AR226" i="20"/>
  <c r="AR227" i="20"/>
  <c r="AR228" i="20"/>
  <c r="AR229" i="20"/>
  <c r="AR230" i="20"/>
  <c r="AR231" i="20"/>
  <c r="AR232" i="20"/>
  <c r="AR233" i="20"/>
  <c r="AR234" i="20"/>
  <c r="AR235" i="20"/>
  <c r="AR236" i="20"/>
  <c r="AR237" i="20"/>
  <c r="AR238" i="20"/>
  <c r="AR239" i="20"/>
  <c r="AR240" i="20"/>
  <c r="AR241" i="20"/>
  <c r="AR242" i="20"/>
  <c r="AR243" i="20"/>
  <c r="AR244" i="20"/>
  <c r="AR245" i="20"/>
  <c r="AR246" i="20"/>
  <c r="AR247" i="20"/>
  <c r="AR248" i="20"/>
  <c r="AR249" i="20"/>
  <c r="AR250" i="20"/>
  <c r="AR251" i="20"/>
  <c r="AR252" i="20"/>
  <c r="AR253" i="20"/>
  <c r="AR254" i="20"/>
  <c r="AR255" i="20"/>
  <c r="AR256" i="20"/>
  <c r="AR257" i="20"/>
  <c r="AR258" i="20"/>
  <c r="AR259" i="20"/>
  <c r="AR260" i="20"/>
  <c r="AR261" i="20"/>
  <c r="AR262" i="20"/>
  <c r="AR263" i="20"/>
  <c r="AR264" i="20"/>
  <c r="AR265" i="20"/>
  <c r="AR266" i="20"/>
  <c r="AR267" i="20"/>
  <c r="AR268" i="20"/>
  <c r="AR269" i="20"/>
  <c r="AR270" i="20"/>
  <c r="AR271" i="20"/>
  <c r="AR272" i="20"/>
  <c r="AR273" i="20"/>
  <c r="AR274" i="20"/>
  <c r="AR275" i="20"/>
  <c r="AR276" i="20"/>
  <c r="AR277" i="20"/>
  <c r="AR278" i="20"/>
  <c r="AR279" i="20"/>
  <c r="AR280" i="20"/>
  <c r="AR281" i="20"/>
  <c r="AR282" i="20"/>
  <c r="AR283" i="20"/>
  <c r="AR284" i="20"/>
  <c r="AR285" i="20"/>
  <c r="AR286" i="20"/>
  <c r="AR287" i="20"/>
  <c r="AR288" i="20"/>
  <c r="AR289" i="20"/>
  <c r="AR290" i="20"/>
  <c r="AR291" i="20"/>
  <c r="AR292" i="20"/>
  <c r="AR293" i="20"/>
  <c r="AR294" i="20"/>
  <c r="AR295" i="20"/>
  <c r="AR296" i="20"/>
  <c r="AR297" i="20"/>
  <c r="AR298" i="20"/>
  <c r="AR299" i="20"/>
  <c r="AR300" i="20"/>
  <c r="AR301" i="20"/>
  <c r="AR302" i="20"/>
  <c r="AR303" i="20"/>
  <c r="AR304" i="20"/>
  <c r="AR305" i="20"/>
  <c r="AR306" i="20"/>
  <c r="AR307" i="20"/>
  <c r="AR308" i="20"/>
  <c r="AR309" i="20"/>
  <c r="AR310" i="20"/>
  <c r="AR311" i="20"/>
  <c r="AR312" i="20"/>
  <c r="AR313" i="20"/>
  <c r="AR314" i="20"/>
  <c r="AR315" i="20"/>
  <c r="AR316" i="20"/>
  <c r="AR317" i="20"/>
  <c r="AR318" i="20"/>
  <c r="AR319" i="20"/>
  <c r="AR320" i="20"/>
  <c r="AR321" i="20"/>
  <c r="AR322" i="20"/>
  <c r="AR323" i="20"/>
  <c r="AR324" i="20"/>
  <c r="AR325" i="20"/>
  <c r="AR326" i="20"/>
  <c r="AR327" i="20"/>
  <c r="AR328" i="20"/>
  <c r="AR329" i="20"/>
  <c r="AR330" i="20"/>
  <c r="AR331" i="20"/>
  <c r="AR332" i="20"/>
  <c r="AR333" i="20"/>
  <c r="AR334" i="20"/>
  <c r="AR335" i="20"/>
  <c r="AR336" i="20"/>
  <c r="AR337" i="20"/>
  <c r="AR338" i="20"/>
  <c r="AR339" i="20"/>
  <c r="AR340" i="20"/>
  <c r="AR341" i="20"/>
  <c r="AR342" i="20"/>
  <c r="AR343" i="20"/>
  <c r="AR344" i="20"/>
  <c r="AR345" i="20"/>
  <c r="AR346" i="20"/>
  <c r="AR347" i="20"/>
  <c r="AR348" i="20"/>
  <c r="AR349" i="20"/>
  <c r="AR350" i="20"/>
  <c r="AR351" i="20"/>
  <c r="AR352" i="20"/>
  <c r="AR353" i="20"/>
  <c r="AR354" i="20"/>
  <c r="AR355" i="20"/>
  <c r="AR356" i="20"/>
  <c r="AR357" i="20"/>
  <c r="AR358" i="20"/>
  <c r="AR359" i="20"/>
  <c r="AR360" i="20"/>
  <c r="AR361" i="20"/>
  <c r="AR362" i="20"/>
  <c r="AR363" i="20"/>
  <c r="AR364" i="20"/>
  <c r="AR365" i="20"/>
  <c r="AR366" i="20"/>
  <c r="AR367" i="20"/>
  <c r="AR368" i="20"/>
  <c r="AR369" i="20"/>
  <c r="AR370" i="20"/>
  <c r="AR371" i="20"/>
  <c r="AR372" i="20"/>
  <c r="AR373" i="20"/>
  <c r="AR374" i="20"/>
  <c r="AR375" i="20"/>
  <c r="AR376" i="20"/>
  <c r="AR377" i="20"/>
  <c r="AR378" i="20"/>
  <c r="AR379" i="20"/>
  <c r="AR380" i="20"/>
  <c r="AR381" i="20"/>
  <c r="AR382" i="20"/>
  <c r="AR383" i="20"/>
  <c r="AR384" i="20"/>
  <c r="AR385" i="20"/>
  <c r="AR386" i="20"/>
  <c r="AR387" i="20"/>
  <c r="AR388" i="20"/>
  <c r="AR389" i="20"/>
  <c r="AR390" i="20"/>
  <c r="AR391" i="20"/>
  <c r="AR392" i="20"/>
  <c r="AR393" i="20"/>
  <c r="AR394" i="20"/>
  <c r="AR395" i="20"/>
  <c r="AR396" i="20"/>
  <c r="AR397" i="20"/>
  <c r="AR398" i="20"/>
  <c r="AR399" i="20"/>
  <c r="AR400" i="20"/>
  <c r="AR401" i="20"/>
  <c r="AR402" i="20"/>
  <c r="AR403" i="20"/>
  <c r="AR404" i="20"/>
  <c r="AR405" i="20"/>
  <c r="AR406" i="20"/>
  <c r="AR407" i="20"/>
  <c r="AR408" i="20"/>
  <c r="AR409" i="20"/>
  <c r="AR410" i="20"/>
  <c r="AR411" i="20"/>
  <c r="AR412" i="20"/>
  <c r="AR413" i="20"/>
  <c r="AR414" i="20"/>
  <c r="AR415" i="20"/>
  <c r="AR416" i="20"/>
  <c r="AR417" i="20"/>
  <c r="AR418" i="20"/>
  <c r="AR419" i="20"/>
  <c r="AR420" i="20"/>
  <c r="AR421" i="20"/>
  <c r="AR422" i="20"/>
  <c r="AR423" i="20"/>
  <c r="AR424" i="20"/>
  <c r="AR425" i="20"/>
  <c r="AR426" i="20"/>
  <c r="AR427" i="20"/>
  <c r="AR428" i="20"/>
  <c r="AR429" i="20"/>
  <c r="AR430" i="20"/>
  <c r="AR431" i="20"/>
  <c r="AR432" i="20"/>
  <c r="AR433" i="20"/>
  <c r="AR434" i="20"/>
  <c r="AR435" i="20"/>
  <c r="AR436" i="20"/>
  <c r="AR437" i="20"/>
  <c r="AR438" i="20"/>
  <c r="AR439" i="20"/>
  <c r="AR440" i="20"/>
  <c r="AR441" i="20"/>
  <c r="AR442" i="20"/>
  <c r="AR443" i="20"/>
  <c r="AR444" i="20"/>
  <c r="AR445" i="20"/>
  <c r="AR446" i="20"/>
  <c r="AR447" i="20"/>
  <c r="AR448" i="20"/>
  <c r="AR449" i="20"/>
  <c r="AR450" i="20"/>
  <c r="AR451" i="20"/>
  <c r="AR452" i="20"/>
  <c r="AR453" i="20"/>
  <c r="AR454" i="20"/>
  <c r="AR455" i="20"/>
  <c r="AR456" i="20"/>
  <c r="AR457" i="20"/>
  <c r="AR458" i="20"/>
  <c r="AR459" i="20"/>
  <c r="AR460" i="20"/>
  <c r="AR461" i="20"/>
  <c r="AR462" i="20"/>
  <c r="AR463" i="20"/>
  <c r="AR464" i="20"/>
  <c r="AR465" i="20"/>
  <c r="AR466" i="20"/>
  <c r="AR467" i="20"/>
  <c r="AR468" i="20"/>
  <c r="AR469" i="20"/>
  <c r="AR470" i="20"/>
  <c r="AR471" i="20"/>
  <c r="AR472" i="20"/>
  <c r="AR473" i="20"/>
  <c r="AR474" i="20"/>
  <c r="AR475" i="20"/>
  <c r="AR476" i="20"/>
  <c r="AR477" i="20"/>
  <c r="AR478" i="20"/>
  <c r="AR479" i="20"/>
  <c r="AR480" i="20"/>
  <c r="AR481" i="20"/>
  <c r="AR482" i="20"/>
  <c r="AR483" i="20"/>
  <c r="AR484" i="20"/>
  <c r="AR485" i="20"/>
  <c r="AR486" i="20"/>
  <c r="AR487" i="20"/>
  <c r="AR488" i="20"/>
  <c r="AR489" i="20"/>
  <c r="AR490" i="20"/>
  <c r="AR491" i="20"/>
  <c r="AR492" i="20"/>
  <c r="AR493" i="20"/>
  <c r="AR494" i="20"/>
  <c r="AR495" i="20"/>
  <c r="AR496" i="20"/>
  <c r="AR497" i="20"/>
  <c r="AR498" i="20"/>
  <c r="AR499" i="20"/>
  <c r="AR500" i="20"/>
  <c r="AR501" i="20"/>
  <c r="AR502" i="20"/>
  <c r="AR503" i="20"/>
  <c r="AR504" i="20"/>
  <c r="AR505" i="20"/>
  <c r="AR506" i="20"/>
  <c r="AR507" i="20"/>
  <c r="AR508" i="20"/>
  <c r="AR509" i="20"/>
  <c r="AR510" i="20"/>
  <c r="AR511" i="20"/>
  <c r="AR512" i="20"/>
  <c r="AR513" i="20"/>
  <c r="AR514" i="20"/>
  <c r="AR515" i="20"/>
  <c r="AR516" i="20"/>
  <c r="AR517" i="20"/>
  <c r="AR518" i="20"/>
  <c r="AR519" i="20"/>
  <c r="AR520" i="20"/>
  <c r="AR521" i="20"/>
  <c r="AR522" i="20"/>
  <c r="AR523" i="20"/>
  <c r="AR524" i="20"/>
  <c r="AR525" i="20"/>
  <c r="AR526" i="20"/>
  <c r="AR527" i="20"/>
  <c r="AR528" i="20"/>
  <c r="AR529" i="20"/>
  <c r="AR530" i="20"/>
  <c r="AR531" i="20"/>
  <c r="AR532" i="20"/>
  <c r="AR533" i="20"/>
  <c r="AR534" i="20"/>
  <c r="AR535" i="20"/>
  <c r="AR536" i="20"/>
  <c r="AR537" i="20"/>
  <c r="AR538" i="20"/>
  <c r="AR539" i="20"/>
  <c r="AR540" i="20"/>
  <c r="AR541" i="20"/>
  <c r="AR542" i="20"/>
  <c r="AR543" i="20"/>
  <c r="AR544" i="20"/>
  <c r="AR545" i="20"/>
  <c r="AR546" i="20"/>
  <c r="AR547" i="20"/>
  <c r="AR548" i="20"/>
  <c r="AR549" i="20"/>
  <c r="AR550" i="20"/>
  <c r="AR551" i="20"/>
  <c r="AR552" i="20"/>
  <c r="AR553" i="20"/>
  <c r="AR554" i="20"/>
  <c r="AR555" i="20"/>
  <c r="AR556" i="20"/>
  <c r="AR557" i="20"/>
  <c r="AR558" i="20"/>
  <c r="AR559" i="20"/>
  <c r="AR560" i="20"/>
  <c r="AR561" i="20"/>
  <c r="AR562" i="20"/>
  <c r="AR563" i="20"/>
  <c r="AR564" i="20"/>
  <c r="AR565" i="20"/>
  <c r="AR566" i="20"/>
  <c r="AR567" i="20"/>
  <c r="AR568" i="20"/>
  <c r="AR569" i="20"/>
  <c r="AR570" i="20"/>
  <c r="AR571" i="20"/>
  <c r="AR572" i="20"/>
  <c r="AR573" i="20"/>
  <c r="AR574" i="20"/>
  <c r="AR575" i="20"/>
  <c r="AR576" i="20"/>
  <c r="AR577" i="20"/>
  <c r="AR578" i="20"/>
  <c r="AR579" i="20"/>
  <c r="AR580" i="20"/>
  <c r="AR581" i="20"/>
  <c r="AR582" i="20"/>
  <c r="AR583" i="20"/>
  <c r="AR584" i="20"/>
  <c r="AR585" i="20"/>
  <c r="AR586" i="20"/>
  <c r="AR587" i="20"/>
  <c r="AR588" i="20"/>
  <c r="AR589" i="20"/>
  <c r="AR590" i="20"/>
  <c r="AR591" i="20"/>
  <c r="AR592" i="20"/>
  <c r="AR593" i="20"/>
  <c r="AR594" i="20"/>
  <c r="AR595" i="20"/>
  <c r="AR596" i="20"/>
  <c r="AR597" i="20"/>
  <c r="AR598" i="20"/>
  <c r="AR599" i="20"/>
  <c r="AR600" i="20"/>
  <c r="AR601" i="20"/>
  <c r="AR602" i="20"/>
  <c r="AR603" i="20"/>
  <c r="AR604" i="20"/>
  <c r="AR605" i="20"/>
  <c r="AR606" i="20"/>
  <c r="AR607" i="20"/>
  <c r="AR608" i="20"/>
  <c r="AR609" i="20"/>
  <c r="AR610" i="20"/>
  <c r="AR611" i="20"/>
  <c r="AR612" i="20"/>
  <c r="AR613" i="20"/>
  <c r="AR614" i="20"/>
  <c r="AR615" i="20"/>
  <c r="AR616" i="20"/>
  <c r="AR617" i="20"/>
  <c r="AR618" i="20"/>
  <c r="AR619" i="20"/>
  <c r="AR620" i="20"/>
  <c r="AR621" i="20"/>
  <c r="AR622" i="20"/>
  <c r="AR623" i="20"/>
  <c r="AR624" i="20"/>
  <c r="AR625" i="20"/>
  <c r="AR626" i="20"/>
  <c r="AR627" i="20"/>
  <c r="AR628" i="20"/>
  <c r="AR629" i="20"/>
  <c r="AR630" i="20"/>
  <c r="AR631" i="20"/>
  <c r="AR632" i="20"/>
  <c r="AR633" i="20"/>
  <c r="AR634" i="20"/>
  <c r="AR635" i="20"/>
  <c r="AR636" i="20"/>
  <c r="AR637" i="20"/>
  <c r="AR638" i="20"/>
  <c r="AR639" i="20"/>
  <c r="AR640" i="20"/>
  <c r="AR641" i="20"/>
  <c r="AR642" i="20"/>
  <c r="AR643" i="20"/>
  <c r="AR644" i="20"/>
  <c r="AR645" i="20"/>
  <c r="AR646" i="20"/>
  <c r="AR647" i="20"/>
  <c r="AR648" i="20"/>
  <c r="AR649" i="20"/>
  <c r="AR650" i="20"/>
  <c r="AR651" i="20"/>
  <c r="AR652" i="20"/>
  <c r="AR653" i="20"/>
  <c r="AR654" i="20"/>
  <c r="AR655" i="20"/>
  <c r="AR656" i="20"/>
  <c r="AR657" i="20"/>
  <c r="AR658" i="20"/>
  <c r="AR659" i="20"/>
  <c r="AR660" i="20"/>
  <c r="AR661" i="20"/>
  <c r="AR662" i="20"/>
  <c r="AR663" i="20"/>
  <c r="AR664" i="20"/>
  <c r="AR665" i="20"/>
  <c r="AR666" i="20"/>
  <c r="AR667" i="20"/>
  <c r="AR668" i="20"/>
  <c r="AR669" i="20"/>
  <c r="AR670" i="20"/>
  <c r="AR671" i="20"/>
  <c r="AR672" i="20"/>
  <c r="AR673" i="20"/>
  <c r="AR674" i="20"/>
  <c r="AR675" i="20"/>
  <c r="AR676" i="20"/>
  <c r="AR677" i="20"/>
  <c r="AR678" i="20"/>
  <c r="AR679" i="20"/>
  <c r="AR680" i="20"/>
  <c r="AR681" i="20"/>
  <c r="AR682" i="20"/>
  <c r="AR683" i="20"/>
  <c r="AR684" i="20"/>
  <c r="AR685" i="20"/>
  <c r="AR686" i="20"/>
  <c r="AR687" i="20"/>
  <c r="AR688" i="20"/>
  <c r="AR689" i="20"/>
  <c r="AR690" i="20"/>
  <c r="AR691" i="20"/>
  <c r="AR692" i="20"/>
  <c r="AR693" i="20"/>
  <c r="AR694" i="20"/>
  <c r="AR695" i="20"/>
  <c r="AR696" i="20"/>
  <c r="AR697" i="20"/>
  <c r="AR698" i="20"/>
  <c r="AR699" i="20"/>
  <c r="AR700" i="20"/>
  <c r="AR701" i="20"/>
  <c r="AR702" i="20"/>
  <c r="AR703" i="20"/>
  <c r="AR704" i="20"/>
  <c r="AR705" i="20"/>
  <c r="AR706" i="20"/>
  <c r="AR707" i="20"/>
  <c r="AR708" i="20"/>
  <c r="AR709" i="20"/>
  <c r="AR710" i="20"/>
  <c r="AR711" i="20"/>
  <c r="AR712" i="20"/>
  <c r="AR713" i="20"/>
  <c r="AR714" i="20"/>
  <c r="AR715" i="20"/>
  <c r="AR716" i="20"/>
  <c r="AR717" i="20"/>
  <c r="AR718" i="20"/>
  <c r="AR719" i="20"/>
  <c r="AR720" i="20"/>
  <c r="AR721" i="20"/>
  <c r="AR722" i="20"/>
  <c r="AR723" i="20"/>
  <c r="AR724" i="20"/>
  <c r="AR725" i="20"/>
  <c r="AR726" i="20"/>
  <c r="AR727" i="20"/>
  <c r="AR728" i="20"/>
  <c r="AR729" i="20"/>
  <c r="AR730" i="20"/>
  <c r="AR731" i="20"/>
  <c r="AR732" i="20"/>
  <c r="AR733" i="20"/>
  <c r="AR734" i="20"/>
  <c r="AR735" i="20"/>
  <c r="AR736" i="20"/>
  <c r="AR737" i="20"/>
  <c r="AR738" i="20"/>
  <c r="AR739" i="20"/>
  <c r="AR740" i="20"/>
  <c r="AR741" i="20"/>
  <c r="AR742" i="20"/>
  <c r="AR743" i="20"/>
  <c r="AR744" i="20"/>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G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AS59" i="20"/>
  <c r="AS3" i="20"/>
  <c r="AS4" i="20"/>
  <c r="AS5" i="20"/>
  <c r="AS6" i="20"/>
  <c r="AS7" i="20"/>
  <c r="AS8" i="20"/>
  <c r="AS9" i="20"/>
  <c r="AS10" i="20"/>
  <c r="AS11" i="20"/>
  <c r="AS12" i="20"/>
  <c r="AS13" i="20"/>
  <c r="AS14" i="20"/>
  <c r="AS15" i="20"/>
  <c r="AS16" i="20"/>
  <c r="AS17" i="20"/>
  <c r="AS18" i="20"/>
  <c r="AS19" i="20"/>
  <c r="AS20" i="20"/>
  <c r="AS21" i="20"/>
  <c r="AS22" i="20"/>
  <c r="AS23" i="20"/>
  <c r="AS24" i="20"/>
  <c r="AS25" i="20"/>
  <c r="AS26" i="20"/>
  <c r="AS27" i="20"/>
  <c r="AS28" i="20"/>
  <c r="AS29" i="20"/>
  <c r="AS30" i="20"/>
  <c r="AS31" i="20"/>
  <c r="AS32" i="20"/>
  <c r="AS33" i="20"/>
  <c r="AS34" i="20"/>
  <c r="AS35" i="20"/>
  <c r="AS36" i="20"/>
  <c r="AS37" i="20"/>
  <c r="AS38" i="20"/>
  <c r="AS39" i="20"/>
  <c r="AS40" i="20"/>
  <c r="AS41" i="20"/>
  <c r="AS42" i="20"/>
  <c r="AS43" i="20"/>
  <c r="AS44" i="20"/>
  <c r="AS45" i="20"/>
  <c r="AS46" i="20"/>
  <c r="AS47" i="20"/>
  <c r="AS48" i="20"/>
  <c r="AS49" i="20"/>
  <c r="AS50" i="20"/>
  <c r="AS51" i="20"/>
  <c r="AS52" i="20"/>
  <c r="AS53" i="20"/>
  <c r="AS54" i="20"/>
  <c r="AS55" i="20"/>
  <c r="AS56" i="20"/>
  <c r="AS57" i="20"/>
  <c r="AS58" i="20"/>
  <c r="AS60" i="20"/>
  <c r="AS61" i="20"/>
  <c r="AS62" i="20"/>
  <c r="AS63" i="20"/>
  <c r="AS64" i="20"/>
  <c r="AS65" i="20"/>
  <c r="AS66" i="20"/>
  <c r="AS67" i="20"/>
  <c r="AS68" i="20"/>
  <c r="AS69" i="20"/>
  <c r="AS70" i="20"/>
  <c r="AS71" i="20"/>
  <c r="AS72" i="20"/>
  <c r="AS73" i="20"/>
  <c r="AS74" i="20"/>
  <c r="AS75" i="20"/>
  <c r="AS76" i="20"/>
  <c r="AS77" i="20"/>
  <c r="AS78" i="20"/>
  <c r="AS79" i="20"/>
  <c r="AS80" i="20"/>
  <c r="AS81" i="20"/>
  <c r="AS82" i="20"/>
  <c r="AS83" i="20"/>
  <c r="AS84" i="20"/>
  <c r="AS85" i="20"/>
  <c r="AS86" i="20"/>
  <c r="AS87" i="20"/>
  <c r="AS88" i="20"/>
  <c r="AS89" i="20"/>
  <c r="AS90" i="20"/>
  <c r="AS91" i="20"/>
  <c r="AS92" i="20"/>
  <c r="AS93" i="20"/>
  <c r="AS94" i="20"/>
  <c r="AS95" i="20"/>
  <c r="AS96" i="20"/>
  <c r="AS97" i="20"/>
  <c r="AS98" i="20"/>
  <c r="AS99" i="20"/>
  <c r="AS100" i="20"/>
  <c r="AS101" i="20"/>
  <c r="AS102" i="20"/>
  <c r="AS103" i="20"/>
  <c r="AS104" i="20"/>
  <c r="AS105" i="20"/>
  <c r="AS106" i="20"/>
  <c r="AS107" i="20"/>
  <c r="AS108" i="20"/>
  <c r="AS109" i="20"/>
  <c r="AS110" i="20"/>
  <c r="AS111" i="20"/>
  <c r="AS112" i="20"/>
  <c r="AS113" i="20"/>
  <c r="AS114" i="20"/>
  <c r="AS115" i="20"/>
  <c r="AS116" i="20"/>
  <c r="AS117" i="20"/>
  <c r="AS118" i="20"/>
  <c r="AS119" i="20"/>
  <c r="AS120" i="20"/>
  <c r="AS121" i="20"/>
  <c r="AS122" i="20"/>
  <c r="AS123" i="20"/>
  <c r="AS124" i="20"/>
  <c r="AS125" i="20"/>
  <c r="AS126" i="20"/>
  <c r="AS127" i="20"/>
  <c r="AS128" i="20"/>
  <c r="AS129" i="20"/>
  <c r="AS130" i="20"/>
  <c r="AS131" i="20"/>
  <c r="AS132" i="20"/>
  <c r="AS133" i="20"/>
  <c r="AS134" i="20"/>
  <c r="AS135" i="20"/>
  <c r="AS136" i="20"/>
  <c r="AS137" i="20"/>
  <c r="AS138" i="20"/>
  <c r="AS139" i="20"/>
  <c r="AS140" i="20"/>
  <c r="AS141" i="20"/>
  <c r="AS142" i="20"/>
  <c r="AS143" i="20"/>
  <c r="AS144" i="20"/>
  <c r="AS145" i="20"/>
  <c r="AS146" i="20"/>
  <c r="AS147" i="20"/>
  <c r="AS148" i="20"/>
  <c r="AS149" i="20"/>
  <c r="AS150" i="20"/>
  <c r="AS151" i="20"/>
  <c r="AS152" i="20"/>
  <c r="AS153" i="20"/>
  <c r="AS154" i="20"/>
  <c r="AS155" i="20"/>
  <c r="AS156" i="20"/>
  <c r="AS157" i="20"/>
  <c r="AS158" i="20"/>
  <c r="AS159" i="20"/>
  <c r="AS160" i="20"/>
  <c r="AS161" i="20"/>
  <c r="AS162" i="20"/>
  <c r="AS163" i="20"/>
  <c r="AS164" i="20"/>
  <c r="AS165" i="20"/>
  <c r="AS166" i="20"/>
  <c r="AS167" i="20"/>
  <c r="AS168" i="20"/>
  <c r="AS169" i="20"/>
  <c r="AS170" i="20"/>
  <c r="AS171" i="20"/>
  <c r="AS172" i="20"/>
  <c r="AS173" i="20"/>
  <c r="AS174" i="20"/>
  <c r="AS175" i="20"/>
  <c r="AS176" i="20"/>
  <c r="AS177" i="20"/>
  <c r="AS178" i="20"/>
  <c r="AS179" i="20"/>
  <c r="AS180" i="20"/>
  <c r="AS181" i="20"/>
  <c r="AS182" i="20"/>
  <c r="AS183" i="20"/>
  <c r="AS184" i="20"/>
  <c r="AS185" i="20"/>
  <c r="AS186" i="20"/>
  <c r="AS187" i="20"/>
  <c r="AS188" i="20"/>
  <c r="AS189" i="20"/>
  <c r="AS190" i="20"/>
  <c r="AS191" i="20"/>
  <c r="AS192" i="20"/>
  <c r="AS193" i="20"/>
  <c r="AS194" i="20"/>
  <c r="AS195" i="20"/>
  <c r="AS196" i="20"/>
  <c r="AS197" i="20"/>
  <c r="AS198" i="20"/>
  <c r="AS199" i="20"/>
  <c r="AS200" i="20"/>
  <c r="AS201" i="20"/>
  <c r="AS202" i="20"/>
  <c r="AS203" i="20"/>
  <c r="AS204" i="20"/>
  <c r="AS205" i="20"/>
  <c r="AS206" i="20"/>
  <c r="AS207" i="20"/>
  <c r="AS208" i="20"/>
  <c r="AS209" i="20"/>
  <c r="AS210" i="20"/>
  <c r="AS211" i="20"/>
  <c r="AS212" i="20"/>
  <c r="AS213" i="20"/>
  <c r="AS214" i="20"/>
  <c r="AS215" i="20"/>
  <c r="AS216" i="20"/>
  <c r="AS217" i="20"/>
  <c r="AS218" i="20"/>
  <c r="AS219" i="20"/>
  <c r="AS220" i="20"/>
  <c r="AS221" i="20"/>
  <c r="AS222" i="20"/>
  <c r="AS223" i="20"/>
  <c r="AS224" i="20"/>
  <c r="AS225" i="20"/>
  <c r="AS226" i="20"/>
  <c r="AS227" i="20"/>
  <c r="AS228" i="20"/>
  <c r="AS229" i="20"/>
  <c r="AS230" i="20"/>
  <c r="AS231" i="20"/>
  <c r="AS232" i="20"/>
  <c r="AS233" i="20"/>
  <c r="AS234" i="20"/>
  <c r="AS235" i="20"/>
  <c r="AS236" i="20"/>
  <c r="AS237" i="20"/>
  <c r="AS238" i="20"/>
  <c r="AS239" i="20"/>
  <c r="AS240" i="20"/>
  <c r="AS241" i="20"/>
  <c r="AS242" i="20"/>
  <c r="AS243" i="20"/>
  <c r="AS244" i="20"/>
  <c r="AS245" i="20"/>
  <c r="AS246" i="20"/>
  <c r="AS247" i="20"/>
  <c r="AS248" i="20"/>
  <c r="AS249" i="20"/>
  <c r="AS250" i="20"/>
  <c r="AS251" i="20"/>
  <c r="AS252" i="20"/>
  <c r="AS253" i="20"/>
  <c r="AS254" i="20"/>
  <c r="AS255" i="20"/>
  <c r="AS256" i="20"/>
  <c r="AS257" i="20"/>
  <c r="AS258" i="20"/>
  <c r="AS259" i="20"/>
  <c r="AS260" i="20"/>
  <c r="AS261" i="20"/>
  <c r="AS262" i="20"/>
  <c r="AS263" i="20"/>
  <c r="AS264" i="20"/>
  <c r="AS265" i="20"/>
  <c r="AS266" i="20"/>
  <c r="AS267" i="20"/>
  <c r="AS268" i="20"/>
  <c r="AS269" i="20"/>
  <c r="AS270" i="20"/>
  <c r="AS271" i="20"/>
  <c r="AS272" i="20"/>
  <c r="AS273" i="20"/>
  <c r="AS274" i="20"/>
  <c r="AS275" i="20"/>
  <c r="AS276" i="20"/>
  <c r="AS277" i="20"/>
  <c r="AS278" i="20"/>
  <c r="AS279" i="20"/>
  <c r="AS280" i="20"/>
  <c r="AS281" i="20"/>
  <c r="AS282" i="20"/>
  <c r="AS283" i="20"/>
  <c r="AS284" i="20"/>
  <c r="AS285" i="20"/>
  <c r="AS286" i="20"/>
  <c r="AS287" i="20"/>
  <c r="AS288" i="20"/>
  <c r="AS289" i="20"/>
  <c r="AS290" i="20"/>
  <c r="AS291" i="20"/>
  <c r="AS292" i="20"/>
  <c r="AS293" i="20"/>
  <c r="AS294" i="20"/>
  <c r="AS295" i="20"/>
  <c r="AS296" i="20"/>
  <c r="AS297" i="20"/>
  <c r="AS298" i="20"/>
  <c r="AS299" i="20"/>
  <c r="AS300" i="20"/>
  <c r="AS301" i="20"/>
  <c r="AS302" i="20"/>
  <c r="AS303" i="20"/>
  <c r="AS304" i="20"/>
  <c r="AS305" i="20"/>
  <c r="AS306" i="20"/>
  <c r="AS307" i="20"/>
  <c r="AS308" i="20"/>
  <c r="AS309" i="20"/>
  <c r="AS310" i="20"/>
  <c r="AS311" i="20"/>
  <c r="AS312" i="20"/>
  <c r="AS313" i="20"/>
  <c r="AS314" i="20"/>
  <c r="AS315" i="20"/>
  <c r="AS316" i="20"/>
  <c r="AS317" i="20"/>
  <c r="AS318" i="20"/>
  <c r="AS319" i="20"/>
  <c r="AS320" i="20"/>
  <c r="AS321" i="20"/>
  <c r="AS322" i="20"/>
  <c r="AS323" i="20"/>
  <c r="AS324" i="20"/>
  <c r="AS325" i="20"/>
  <c r="AS326" i="20"/>
  <c r="AS327" i="20"/>
  <c r="AS328" i="20"/>
  <c r="AS329" i="20"/>
  <c r="AS330" i="20"/>
  <c r="AS331" i="20"/>
  <c r="AS332" i="20"/>
  <c r="AS333" i="20"/>
  <c r="AS334" i="20"/>
  <c r="AS335" i="20"/>
  <c r="AS336" i="20"/>
  <c r="AS337" i="20"/>
  <c r="AS338" i="20"/>
  <c r="AS339" i="20"/>
  <c r="AS340" i="20"/>
  <c r="AS341" i="20"/>
  <c r="AS342" i="20"/>
  <c r="AS343" i="20"/>
  <c r="AS344" i="20"/>
  <c r="AS345" i="20"/>
  <c r="AS346" i="20"/>
  <c r="AS347" i="20"/>
  <c r="AS348" i="20"/>
  <c r="AS349" i="20"/>
  <c r="AS350" i="20"/>
  <c r="AS351" i="20"/>
  <c r="AS352" i="20"/>
  <c r="AS353" i="20"/>
  <c r="AS354" i="20"/>
  <c r="AS355" i="20"/>
  <c r="AS356" i="20"/>
  <c r="AS357" i="20"/>
  <c r="AS358" i="20"/>
  <c r="AS359" i="20"/>
  <c r="AS360" i="20"/>
  <c r="AS361" i="20"/>
  <c r="AS362" i="20"/>
  <c r="AS363" i="20"/>
  <c r="AS364" i="20"/>
  <c r="AS365" i="20"/>
  <c r="AS366" i="20"/>
  <c r="AS367" i="20"/>
  <c r="AS368" i="20"/>
  <c r="AS369" i="20"/>
  <c r="AS370" i="20"/>
  <c r="AS371" i="20"/>
  <c r="AS372" i="20"/>
  <c r="AS373" i="20"/>
  <c r="AS374" i="20"/>
  <c r="AS375" i="20"/>
  <c r="AS376" i="20"/>
  <c r="AS377" i="20"/>
  <c r="AS378" i="20"/>
  <c r="AS379" i="20"/>
  <c r="AS380" i="20"/>
  <c r="AS381" i="20"/>
  <c r="AS382" i="20"/>
  <c r="AS383" i="20"/>
  <c r="AS384" i="20"/>
  <c r="AS385" i="20"/>
  <c r="AS386" i="20"/>
  <c r="AS387" i="20"/>
  <c r="AS388" i="20"/>
  <c r="AS389" i="20"/>
  <c r="AS390" i="20"/>
  <c r="AS391" i="20"/>
  <c r="AS392" i="20"/>
  <c r="AS393" i="20"/>
  <c r="AS394" i="20"/>
  <c r="AS395" i="20"/>
  <c r="AS396" i="20"/>
  <c r="AS397" i="20"/>
  <c r="AS398" i="20"/>
  <c r="AS399" i="20"/>
  <c r="AS400" i="20"/>
  <c r="AS401" i="20"/>
  <c r="AS402" i="20"/>
  <c r="AS403" i="20"/>
  <c r="AS404" i="20"/>
  <c r="AS405" i="20"/>
  <c r="AS406" i="20"/>
  <c r="AS407" i="20"/>
  <c r="AS408" i="20"/>
  <c r="AS409" i="20"/>
  <c r="AS410" i="20"/>
  <c r="AS411" i="20"/>
  <c r="AS412" i="20"/>
  <c r="AS413" i="20"/>
  <c r="AS414" i="20"/>
  <c r="AS415" i="20"/>
  <c r="AS416" i="20"/>
  <c r="AS417" i="20"/>
  <c r="AS418" i="20"/>
  <c r="AS419" i="20"/>
  <c r="AS420" i="20"/>
  <c r="AS421" i="20"/>
  <c r="AS422" i="20"/>
  <c r="AS423" i="20"/>
  <c r="AS424" i="20"/>
  <c r="AS425" i="20"/>
  <c r="AS426" i="20"/>
  <c r="AS427" i="20"/>
  <c r="AS428" i="20"/>
  <c r="AS429" i="20"/>
  <c r="AS430" i="20"/>
  <c r="AS431" i="20"/>
  <c r="AS432" i="20"/>
  <c r="AS433" i="20"/>
  <c r="AS434" i="20"/>
  <c r="AS435" i="20"/>
  <c r="AS436" i="20"/>
  <c r="AS437" i="20"/>
  <c r="AS438" i="20"/>
  <c r="AS439" i="20"/>
  <c r="AS440" i="20"/>
  <c r="AS441" i="20"/>
  <c r="AS442" i="20"/>
  <c r="AS443" i="20"/>
  <c r="AS444" i="20"/>
  <c r="AS445" i="20"/>
  <c r="AS446" i="20"/>
  <c r="AS447" i="20"/>
  <c r="AS448" i="20"/>
  <c r="AS449" i="20"/>
  <c r="AS450" i="20"/>
  <c r="AS451" i="20"/>
  <c r="AS452" i="20"/>
  <c r="AS453" i="20"/>
  <c r="AS454" i="20"/>
  <c r="AS455" i="20"/>
  <c r="AS456" i="20"/>
  <c r="AS457" i="20"/>
  <c r="AS458" i="20"/>
  <c r="AS459" i="20"/>
  <c r="AS460" i="20"/>
  <c r="AS461" i="20"/>
  <c r="AS462" i="20"/>
  <c r="AS463" i="20"/>
  <c r="AS464" i="20"/>
  <c r="AS465" i="20"/>
  <c r="AS466" i="20"/>
  <c r="AS467" i="20"/>
  <c r="AS468" i="20"/>
  <c r="AS469" i="20"/>
  <c r="AS470" i="20"/>
  <c r="AS471" i="20"/>
  <c r="AS472" i="20"/>
  <c r="AS473" i="20"/>
  <c r="AS474" i="20"/>
  <c r="AS475" i="20"/>
  <c r="AS476" i="20"/>
  <c r="AS477" i="20"/>
  <c r="AS478" i="20"/>
  <c r="AS479" i="20"/>
  <c r="AS480" i="20"/>
  <c r="AS481" i="20"/>
  <c r="AS482" i="20"/>
  <c r="AS483" i="20"/>
  <c r="AS484" i="20"/>
  <c r="AS485" i="20"/>
  <c r="AS486" i="20"/>
  <c r="AS487" i="20"/>
  <c r="AS488" i="20"/>
  <c r="AS489" i="20"/>
  <c r="AS490" i="20"/>
  <c r="AS491" i="20"/>
  <c r="AS492" i="20"/>
  <c r="AS493" i="20"/>
  <c r="AS494" i="20"/>
  <c r="AS495" i="20"/>
  <c r="AS496" i="20"/>
  <c r="AS497" i="20"/>
  <c r="AS498" i="20"/>
  <c r="AS499" i="20"/>
  <c r="AS500" i="20"/>
  <c r="AS501" i="20"/>
  <c r="AS502" i="20"/>
  <c r="AS503" i="20"/>
  <c r="AS504" i="20"/>
  <c r="AS505" i="20"/>
  <c r="AS506" i="20"/>
  <c r="AS507" i="20"/>
  <c r="AS508" i="20"/>
  <c r="AS509" i="20"/>
  <c r="AS510" i="20"/>
  <c r="AS511" i="20"/>
  <c r="AS512" i="20"/>
  <c r="AS513" i="20"/>
  <c r="AS514" i="20"/>
  <c r="AS515" i="20"/>
  <c r="AS516" i="20"/>
  <c r="AS517" i="20"/>
  <c r="AS518" i="20"/>
  <c r="AS519" i="20"/>
  <c r="AS520" i="20"/>
  <c r="AS521" i="20"/>
  <c r="AS522" i="20"/>
  <c r="AS523" i="20"/>
  <c r="AS524" i="20"/>
  <c r="AS525" i="20"/>
  <c r="AS526" i="20"/>
  <c r="AS527" i="20"/>
  <c r="AS528" i="20"/>
  <c r="AS529" i="20"/>
  <c r="AS530" i="20"/>
  <c r="AS531" i="20"/>
  <c r="AS532" i="20"/>
  <c r="AS533" i="20"/>
  <c r="AS534" i="20"/>
  <c r="AS535" i="20"/>
  <c r="AS536" i="20"/>
  <c r="AS537" i="20"/>
  <c r="AS538" i="20"/>
  <c r="AS539" i="20"/>
  <c r="AS540" i="20"/>
  <c r="AS541" i="20"/>
  <c r="AS542" i="20"/>
  <c r="AS543" i="20"/>
  <c r="AS544" i="20"/>
  <c r="AS545" i="20"/>
  <c r="AS546" i="20"/>
  <c r="AS547" i="20"/>
  <c r="AS548" i="20"/>
  <c r="AS549" i="20"/>
  <c r="AS550" i="20"/>
  <c r="AS551" i="20"/>
  <c r="AS552" i="20"/>
  <c r="AS553" i="20"/>
  <c r="AS554" i="20"/>
  <c r="AS555" i="20"/>
  <c r="AS556" i="20"/>
  <c r="AS557" i="20"/>
  <c r="AS558" i="20"/>
  <c r="AS559" i="20"/>
  <c r="AS560" i="20"/>
  <c r="AS561" i="20"/>
  <c r="AS562" i="20"/>
  <c r="AS563" i="20"/>
  <c r="AS564" i="20"/>
  <c r="AS565" i="20"/>
  <c r="AS566" i="20"/>
  <c r="AS567" i="20"/>
  <c r="AS568" i="20"/>
  <c r="AS569" i="20"/>
  <c r="AS570" i="20"/>
  <c r="AS571" i="20"/>
  <c r="AS572" i="20"/>
  <c r="AS573" i="20"/>
  <c r="AS574" i="20"/>
  <c r="AS575" i="20"/>
  <c r="AS576" i="20"/>
  <c r="AS577" i="20"/>
  <c r="AS578" i="20"/>
  <c r="AS579" i="20"/>
  <c r="AS580" i="20"/>
  <c r="AS581" i="20"/>
  <c r="AS582" i="20"/>
  <c r="AS583" i="20"/>
  <c r="AS584" i="20"/>
  <c r="AS585" i="20"/>
  <c r="AS586" i="20"/>
  <c r="AS587" i="20"/>
  <c r="AS588" i="20"/>
  <c r="AS589" i="20"/>
  <c r="AS590" i="20"/>
  <c r="AS591" i="20"/>
  <c r="AS592" i="20"/>
  <c r="AS593" i="20"/>
  <c r="AS594" i="20"/>
  <c r="AS595" i="20"/>
  <c r="AS596" i="20"/>
  <c r="AS597" i="20"/>
  <c r="AS598" i="20"/>
  <c r="AS599" i="20"/>
  <c r="AS600" i="20"/>
  <c r="AS601" i="20"/>
  <c r="AS602" i="20"/>
  <c r="AS603" i="20"/>
  <c r="AS604" i="20"/>
  <c r="AS605" i="20"/>
  <c r="AS606" i="20"/>
  <c r="AS607" i="20"/>
  <c r="AS608" i="20"/>
  <c r="AS609" i="20"/>
  <c r="AS610" i="20"/>
  <c r="AS611" i="20"/>
  <c r="AS612" i="20"/>
  <c r="AS613" i="20"/>
  <c r="AS614" i="20"/>
  <c r="AS615" i="20"/>
  <c r="AS616" i="20"/>
  <c r="AS617" i="20"/>
  <c r="AS618" i="20"/>
  <c r="AS619" i="20"/>
  <c r="AS620" i="20"/>
  <c r="AS621" i="20"/>
  <c r="AS622" i="20"/>
  <c r="AS623" i="20"/>
  <c r="AS624" i="20"/>
  <c r="AS625" i="20"/>
  <c r="AS626" i="20"/>
  <c r="AS627" i="20"/>
  <c r="AS628" i="20"/>
  <c r="AS629" i="20"/>
  <c r="AS630" i="20"/>
  <c r="AS631" i="20"/>
  <c r="AS632" i="20"/>
  <c r="AS633" i="20"/>
  <c r="AS634" i="20"/>
  <c r="AS635" i="20"/>
  <c r="AS636" i="20"/>
  <c r="AS637" i="20"/>
  <c r="AS638" i="20"/>
  <c r="AS639" i="20"/>
  <c r="AS640" i="20"/>
  <c r="AS641" i="20"/>
  <c r="AS642" i="20"/>
  <c r="AS643" i="20"/>
  <c r="AS644" i="20"/>
  <c r="AS645" i="20"/>
  <c r="AS646" i="20"/>
  <c r="AS647" i="20"/>
  <c r="AS648" i="20"/>
  <c r="AS649" i="20"/>
  <c r="AS650" i="20"/>
  <c r="AS651" i="20"/>
  <c r="AS652" i="20"/>
  <c r="AS653" i="20"/>
  <c r="AS654" i="20"/>
  <c r="AS655" i="20"/>
  <c r="AS656" i="20"/>
  <c r="AS657" i="20"/>
  <c r="AS658" i="20"/>
  <c r="AS659" i="20"/>
  <c r="AS660" i="20"/>
  <c r="AS661" i="20"/>
  <c r="AS662" i="20"/>
  <c r="AS663" i="20"/>
  <c r="AS664" i="20"/>
  <c r="AS665" i="20"/>
  <c r="AS666" i="20"/>
  <c r="AS667" i="20"/>
  <c r="AS668" i="20"/>
  <c r="AS669" i="20"/>
  <c r="AS670" i="20"/>
  <c r="AS671" i="20"/>
  <c r="AS672" i="20"/>
  <c r="AS673" i="20"/>
  <c r="AS674" i="20"/>
  <c r="AS675" i="20"/>
  <c r="AS676" i="20"/>
  <c r="AS677" i="20"/>
  <c r="AS678" i="20"/>
  <c r="AS679" i="20"/>
  <c r="AS680" i="20"/>
  <c r="AS681" i="20"/>
  <c r="AS682" i="20"/>
  <c r="AS683" i="20"/>
  <c r="AS684" i="20"/>
  <c r="AS685" i="20"/>
  <c r="AS686" i="20"/>
  <c r="AS687" i="20"/>
  <c r="AS688" i="20"/>
  <c r="AS689" i="20"/>
  <c r="AS690" i="20"/>
  <c r="AS691" i="20"/>
  <c r="AS692" i="20"/>
  <c r="AS693" i="20"/>
  <c r="AS694" i="20"/>
  <c r="AS695" i="20"/>
  <c r="AS696" i="20"/>
  <c r="AS697" i="20"/>
  <c r="AS698" i="20"/>
  <c r="AS699" i="20"/>
  <c r="AS700" i="20"/>
  <c r="AS701" i="20"/>
  <c r="AS702" i="20"/>
  <c r="AS703" i="20"/>
  <c r="AS704" i="20"/>
  <c r="AS705" i="20"/>
  <c r="AS706" i="20"/>
  <c r="AS707" i="20"/>
  <c r="AS708" i="20"/>
  <c r="AS709" i="20"/>
  <c r="AS710" i="20"/>
  <c r="AS711" i="20"/>
  <c r="AS712" i="20"/>
  <c r="AS713" i="20"/>
  <c r="AS714" i="20"/>
  <c r="AS715" i="20"/>
  <c r="AS716" i="20"/>
  <c r="AS717" i="20"/>
  <c r="AS718" i="20"/>
  <c r="AS719" i="20"/>
  <c r="AS720" i="20"/>
  <c r="AS721" i="20"/>
  <c r="AS722" i="20"/>
  <c r="AS723" i="20"/>
  <c r="AS724" i="20"/>
  <c r="AS725" i="20"/>
  <c r="AS726" i="20"/>
  <c r="AS727" i="20"/>
  <c r="AS728" i="20"/>
  <c r="AS729" i="20"/>
  <c r="AS730" i="20"/>
  <c r="AS731" i="20"/>
  <c r="AS732" i="20"/>
  <c r="AS733" i="20"/>
  <c r="AS734" i="20"/>
  <c r="AS735" i="20"/>
  <c r="AS736" i="20"/>
  <c r="AS737" i="20"/>
  <c r="AS738" i="20"/>
  <c r="AS739" i="20"/>
  <c r="AS740" i="20"/>
  <c r="AS741" i="20"/>
  <c r="AS742" i="20"/>
  <c r="AS743" i="20"/>
  <c r="AS744" i="20"/>
  <c r="AQ178" i="20"/>
  <c r="AQ179" i="20"/>
  <c r="AQ202" i="20"/>
  <c r="AQ203" i="20"/>
  <c r="AQ220" i="20"/>
  <c r="AX220" i="20" s="1"/>
  <c r="AQ221" i="20"/>
  <c r="AQ238" i="20"/>
  <c r="AX238" i="20" s="1"/>
  <c r="AQ239" i="20"/>
  <c r="AQ304" i="20"/>
  <c r="AQ256" i="20"/>
  <c r="AX256" i="20" s="1"/>
  <c r="AX257" i="20" s="1"/>
  <c r="AQ257" i="20"/>
  <c r="AQ295" i="20"/>
  <c r="AX295" i="20" s="1"/>
  <c r="AQ296" i="20"/>
  <c r="AQ289" i="20"/>
  <c r="AX289" i="20" s="1"/>
  <c r="AQ290" i="20"/>
  <c r="AQ274" i="20"/>
  <c r="AQ275" i="20"/>
  <c r="AQ305" i="20"/>
  <c r="AQ317" i="20"/>
  <c r="AX317" i="20" s="1"/>
  <c r="AX318" i="20" s="1"/>
  <c r="AQ318" i="20"/>
  <c r="AQ328" i="20"/>
  <c r="AQ329" i="20"/>
  <c r="AQ339" i="20"/>
  <c r="AX339" i="20" s="1"/>
  <c r="AX340" i="20" s="1"/>
  <c r="AQ340" i="20"/>
  <c r="AQ355" i="20"/>
  <c r="AX355" i="20" s="1"/>
  <c r="AQ356" i="20"/>
  <c r="AQ371" i="20"/>
  <c r="AX371" i="20" s="1"/>
  <c r="AX372" i="20" s="1"/>
  <c r="AQ372" i="20"/>
  <c r="AQ387" i="20"/>
  <c r="AX387" i="20" s="1"/>
  <c r="AQ388" i="20"/>
  <c r="AQ486" i="20"/>
  <c r="AX486" i="20" s="1"/>
  <c r="AX487" i="20" s="1"/>
  <c r="AQ487" i="20"/>
  <c r="AQ499" i="20"/>
  <c r="AX499" i="20" s="1"/>
  <c r="AQ500" i="20"/>
  <c r="AQ510" i="20"/>
  <c r="AX510" i="20" s="1"/>
  <c r="AQ511" i="20"/>
  <c r="AQ521" i="20"/>
  <c r="AX521" i="20" s="1"/>
  <c r="AQ522" i="20"/>
  <c r="AQ532" i="20"/>
  <c r="AX532" i="20" s="1"/>
  <c r="AX533" i="20" s="1"/>
  <c r="AQ533" i="20"/>
  <c r="AQ543" i="20"/>
  <c r="AQ544" i="20"/>
  <c r="AQ567" i="20"/>
  <c r="AX567" i="20" s="1"/>
  <c r="AQ568" i="20"/>
  <c r="AQ579" i="20"/>
  <c r="AX579" i="20" s="1"/>
  <c r="AQ591" i="20"/>
  <c r="AX591" i="20" s="1"/>
  <c r="AQ592" i="20"/>
  <c r="AQ580" i="20"/>
  <c r="AQ603" i="20"/>
  <c r="AX603" i="20" s="1"/>
  <c r="AQ604" i="20"/>
  <c r="AQ615" i="20"/>
  <c r="AX615" i="20" s="1"/>
  <c r="AQ616" i="20"/>
  <c r="AQ627" i="20"/>
  <c r="AX627" i="20" s="1"/>
  <c r="AQ628" i="20"/>
  <c r="AQ639" i="20"/>
  <c r="AX639" i="20" s="1"/>
  <c r="AQ605" i="20"/>
  <c r="AQ569" i="20"/>
  <c r="AQ581" i="20"/>
  <c r="AQ617" i="20"/>
  <c r="AQ593" i="20"/>
  <c r="AQ629" i="20"/>
  <c r="AQ408" i="20"/>
  <c r="AQ419" i="20"/>
  <c r="AQ409" i="20"/>
  <c r="AQ420" i="20"/>
  <c r="AQ430" i="20"/>
  <c r="AX430" i="20" s="1"/>
  <c r="AQ431" i="20"/>
  <c r="AQ441" i="20"/>
  <c r="AX441" i="20" s="1"/>
  <c r="AQ442" i="20"/>
  <c r="AQ452" i="20"/>
  <c r="AX452" i="20" s="1"/>
  <c r="AQ453" i="20"/>
  <c r="AQ463" i="20"/>
  <c r="AX463" i="20" s="1"/>
  <c r="AQ464" i="20"/>
  <c r="AQ474" i="20"/>
  <c r="AX474" i="20" s="1"/>
  <c r="AQ475" i="20"/>
  <c r="AQ480" i="20"/>
  <c r="AX480" i="20" s="1"/>
  <c r="AQ481" i="20"/>
  <c r="AQ644" i="20"/>
  <c r="AX644" i="20" s="1"/>
  <c r="AQ31" i="20"/>
  <c r="AX31" i="20" s="1"/>
  <c r="AQ32" i="20"/>
  <c r="AQ33" i="20"/>
  <c r="AQ180" i="20"/>
  <c r="AX180" i="20" s="1"/>
  <c r="AX181" i="20" s="1"/>
  <c r="AX182" i="20" s="1"/>
  <c r="AQ181" i="20"/>
  <c r="AQ182" i="20"/>
  <c r="AQ34" i="20"/>
  <c r="AQ306" i="20"/>
  <c r="AQ307" i="20"/>
  <c r="AQ35" i="20"/>
  <c r="AX35" i="20" s="1"/>
  <c r="AQ63" i="20"/>
  <c r="AQ36" i="20"/>
  <c r="AQ37" i="20"/>
  <c r="AQ38" i="20"/>
  <c r="AX38" i="20" s="1"/>
  <c r="AQ258" i="20"/>
  <c r="AX258" i="20" s="1"/>
  <c r="AQ204" i="20"/>
  <c r="AQ183" i="20"/>
  <c r="AX183" i="20" s="1"/>
  <c r="AQ240" i="20"/>
  <c r="AQ222" i="20"/>
  <c r="AX222" i="20" s="1"/>
  <c r="AQ84" i="20"/>
  <c r="AQ64" i="20"/>
  <c r="AX64" i="20" s="1"/>
  <c r="AX65" i="20" s="1"/>
  <c r="AQ100" i="20"/>
  <c r="AX100" i="20" s="1"/>
  <c r="AQ120" i="20"/>
  <c r="AQ139" i="20"/>
  <c r="AX139" i="20" s="1"/>
  <c r="AQ140" i="20"/>
  <c r="AQ205" i="20"/>
  <c r="AQ184" i="20"/>
  <c r="AQ223" i="20"/>
  <c r="AQ259" i="20"/>
  <c r="AQ241" i="20"/>
  <c r="AQ101" i="20"/>
  <c r="AQ39" i="20"/>
  <c r="AQ121" i="20"/>
  <c r="AQ65" i="20"/>
  <c r="AQ85" i="20"/>
  <c r="AQ276" i="20"/>
  <c r="AX276" i="20" s="1"/>
  <c r="AQ277" i="20"/>
  <c r="AQ102" i="20"/>
  <c r="AQ141" i="20"/>
  <c r="AQ40" i="20"/>
  <c r="AQ122" i="20"/>
  <c r="AQ86" i="20"/>
  <c r="AQ66" i="20"/>
  <c r="AQ206" i="20"/>
  <c r="AQ224" i="20"/>
  <c r="AQ242" i="20"/>
  <c r="AQ185" i="20"/>
  <c r="AQ260" i="20"/>
  <c r="AQ278" i="20"/>
  <c r="AQ67" i="20"/>
  <c r="AQ103" i="20"/>
  <c r="AQ123" i="20"/>
  <c r="AQ41" i="20"/>
  <c r="AQ87" i="20"/>
  <c r="AQ142" i="20"/>
  <c r="AQ243" i="20"/>
  <c r="AQ261" i="20"/>
  <c r="AQ186" i="20"/>
  <c r="AQ225" i="20"/>
  <c r="AQ207" i="20"/>
  <c r="AQ279" i="20"/>
  <c r="AQ262" i="20"/>
  <c r="AQ244" i="20"/>
  <c r="AQ226" i="20"/>
  <c r="AQ187" i="20"/>
  <c r="AQ208" i="20"/>
  <c r="AQ280" i="20"/>
  <c r="AQ104" i="20"/>
  <c r="AQ42" i="20"/>
  <c r="AQ124" i="20"/>
  <c r="AQ68" i="20"/>
  <c r="AQ88" i="20"/>
  <c r="AQ143" i="20"/>
  <c r="AQ488" i="20"/>
  <c r="AQ489" i="20"/>
  <c r="AQ188" i="20"/>
  <c r="AX188" i="20" s="1"/>
  <c r="AQ189" i="20"/>
  <c r="AQ341" i="20"/>
  <c r="AQ357" i="20"/>
  <c r="AQ373" i="20"/>
  <c r="AQ389" i="20"/>
  <c r="AX389" i="20" s="1"/>
  <c r="AQ358" i="20"/>
  <c r="AQ374" i="20"/>
  <c r="AQ390" i="20"/>
  <c r="AQ342" i="20"/>
  <c r="AQ343" i="20"/>
  <c r="AQ359" i="20"/>
  <c r="AQ375" i="20"/>
  <c r="AQ391" i="20"/>
  <c r="AQ376" i="20"/>
  <c r="AQ344" i="20"/>
  <c r="AQ392" i="20"/>
  <c r="AQ360" i="20"/>
  <c r="AQ393" i="20"/>
  <c r="AQ377" i="20"/>
  <c r="AQ345" i="20"/>
  <c r="AQ361" i="20"/>
  <c r="AQ403" i="20"/>
  <c r="AQ570" i="20"/>
  <c r="AQ534" i="20"/>
  <c r="AQ554" i="20"/>
  <c r="AX554" i="20" s="1"/>
  <c r="AQ362" i="20"/>
  <c r="AX362" i="20" s="1"/>
  <c r="AQ346" i="20"/>
  <c r="AX346" i="20" s="1"/>
  <c r="AQ378" i="20"/>
  <c r="AQ490" i="20"/>
  <c r="AQ606" i="20"/>
  <c r="AQ582" i="20"/>
  <c r="AX582" i="20" s="1"/>
  <c r="AQ618" i="20"/>
  <c r="AX618" i="20" s="1"/>
  <c r="AQ630" i="20"/>
  <c r="AQ594" i="20"/>
  <c r="AX594" i="20" s="1"/>
  <c r="AQ465" i="20"/>
  <c r="AX465" i="20" s="1"/>
  <c r="AQ394" i="20"/>
  <c r="AQ330" i="20"/>
  <c r="AQ501" i="20"/>
  <c r="AQ308" i="20"/>
  <c r="AX308" i="20" s="1"/>
  <c r="AQ319" i="20"/>
  <c r="AX319" i="20" s="1"/>
  <c r="AQ523" i="20"/>
  <c r="AX523" i="20" s="1"/>
  <c r="AQ545" i="20"/>
  <c r="AX545" i="20" s="1"/>
  <c r="AQ347" i="20"/>
  <c r="AQ69" i="20"/>
  <c r="AQ410" i="20"/>
  <c r="AQ105" i="20"/>
  <c r="AX105" i="20" s="1"/>
  <c r="AQ160" i="20"/>
  <c r="AQ363" i="20"/>
  <c r="AQ331" i="20"/>
  <c r="AQ43" i="20"/>
  <c r="AX43" i="20" s="1"/>
  <c r="AQ395" i="20"/>
  <c r="AQ309" i="20"/>
  <c r="AQ320" i="20"/>
  <c r="AQ89" i="20"/>
  <c r="AX89" i="20" s="1"/>
  <c r="AQ379" i="20"/>
  <c r="AQ512" i="20"/>
  <c r="AX512" i="20" s="1"/>
  <c r="AQ619" i="20"/>
  <c r="AQ631" i="20"/>
  <c r="AQ607" i="20"/>
  <c r="AQ595" i="20"/>
  <c r="AQ571" i="20"/>
  <c r="AQ583" i="20"/>
  <c r="AQ421" i="20"/>
  <c r="AQ454" i="20"/>
  <c r="AX454" i="20" s="1"/>
  <c r="AQ432" i="20"/>
  <c r="AX432" i="20" s="1"/>
  <c r="AQ443" i="20"/>
  <c r="AX443" i="20" s="1"/>
  <c r="AX444" i="20" s="1"/>
  <c r="AX445" i="20" s="1"/>
  <c r="AX446" i="20" s="1"/>
  <c r="AQ555" i="20"/>
  <c r="AQ491" i="20"/>
  <c r="AQ144" i="20"/>
  <c r="AQ502" i="20"/>
  <c r="AQ161" i="20"/>
  <c r="AQ145" i="20"/>
  <c r="AQ70" i="20"/>
  <c r="AQ90" i="20"/>
  <c r="AQ44" i="20"/>
  <c r="AQ513" i="20"/>
  <c r="AQ524" i="20"/>
  <c r="AQ106" i="20"/>
  <c r="AQ535" i="20"/>
  <c r="AQ546" i="20"/>
  <c r="AQ422" i="20"/>
  <c r="AQ433" i="20"/>
  <c r="AQ411" i="20"/>
  <c r="AQ466" i="20"/>
  <c r="AQ444" i="20"/>
  <c r="AQ455" i="20"/>
  <c r="AQ125" i="20"/>
  <c r="AQ126" i="20"/>
  <c r="AQ608" i="20"/>
  <c r="AQ620" i="20"/>
  <c r="AQ596" i="20"/>
  <c r="AQ572" i="20"/>
  <c r="AQ632" i="20"/>
  <c r="AQ584" i="20"/>
  <c r="AQ364" i="20"/>
  <c r="AQ332" i="20"/>
  <c r="AQ380" i="20"/>
  <c r="AQ310" i="20"/>
  <c r="AQ396" i="20"/>
  <c r="AQ321" i="20"/>
  <c r="AQ348" i="20"/>
  <c r="AQ434" i="20"/>
  <c r="AQ423" i="20"/>
  <c r="AQ445" i="20"/>
  <c r="AQ467" i="20"/>
  <c r="AQ412" i="20"/>
  <c r="AQ456" i="20"/>
  <c r="AQ633" i="20"/>
  <c r="AQ621" i="20"/>
  <c r="AQ609" i="20"/>
  <c r="AQ585" i="20"/>
  <c r="AQ597" i="20"/>
  <c r="AQ573" i="20"/>
  <c r="AQ503" i="20"/>
  <c r="AQ514" i="20"/>
  <c r="AQ556" i="20"/>
  <c r="AQ492" i="20"/>
  <c r="AQ525" i="20"/>
  <c r="AQ536" i="20"/>
  <c r="AQ547" i="20"/>
  <c r="AQ45" i="20"/>
  <c r="AQ107" i="20"/>
  <c r="AQ146" i="20"/>
  <c r="AQ127" i="20"/>
  <c r="AQ71" i="20"/>
  <c r="AQ162" i="20"/>
  <c r="AQ91" i="20"/>
  <c r="AQ381" i="20"/>
  <c r="AQ333" i="20"/>
  <c r="AQ397" i="20"/>
  <c r="AQ311" i="20"/>
  <c r="AQ322" i="20"/>
  <c r="AQ365" i="20"/>
  <c r="AQ349" i="20"/>
  <c r="AQ468" i="20"/>
  <c r="AQ446" i="20"/>
  <c r="AQ413" i="20"/>
  <c r="AQ457" i="20"/>
  <c r="AQ424" i="20"/>
  <c r="AQ435" i="20"/>
  <c r="AQ574" i="20"/>
  <c r="AQ634" i="20"/>
  <c r="AQ598" i="20"/>
  <c r="AQ610" i="20"/>
  <c r="AQ586" i="20"/>
  <c r="AQ622" i="20"/>
  <c r="AQ190" i="20"/>
  <c r="AX190" i="20" s="1"/>
  <c r="AQ281" i="20"/>
  <c r="AX281" i="20" s="1"/>
  <c r="AX282" i="20" s="1"/>
  <c r="AX283" i="20" s="1"/>
  <c r="AX284" i="20" s="1"/>
  <c r="AQ245" i="20"/>
  <c r="AX245" i="20" s="1"/>
  <c r="AQ227" i="20"/>
  <c r="AX227" i="20" s="1"/>
  <c r="AQ263" i="20"/>
  <c r="AX263" i="20" s="1"/>
  <c r="AQ209" i="20"/>
  <c r="AX209" i="20" s="1"/>
  <c r="AX210" i="20" s="1"/>
  <c r="AQ191" i="20"/>
  <c r="AQ228" i="20"/>
  <c r="AQ282" i="20"/>
  <c r="AQ264" i="20"/>
  <c r="AQ246" i="20"/>
  <c r="AQ210" i="20"/>
  <c r="AQ493" i="20"/>
  <c r="AQ526" i="20"/>
  <c r="AQ548" i="20"/>
  <c r="AQ537" i="20"/>
  <c r="AQ504" i="20"/>
  <c r="AQ557" i="20"/>
  <c r="AQ515" i="20"/>
  <c r="AQ425" i="20"/>
  <c r="AQ447" i="20"/>
  <c r="AQ469" i="20"/>
  <c r="AQ436" i="20"/>
  <c r="AQ414" i="20"/>
  <c r="AQ458" i="20"/>
  <c r="AQ163" i="20"/>
  <c r="AQ46" i="20"/>
  <c r="AQ147" i="20"/>
  <c r="AQ72" i="20"/>
  <c r="AQ108" i="20"/>
  <c r="AQ92" i="20"/>
  <c r="AQ128" i="20"/>
  <c r="AQ382" i="20"/>
  <c r="AQ323" i="20"/>
  <c r="AQ312" i="20"/>
  <c r="AQ398" i="20"/>
  <c r="AQ334" i="20"/>
  <c r="AQ350" i="20"/>
  <c r="AQ366" i="20"/>
  <c r="AQ549" i="20"/>
  <c r="AQ505" i="20"/>
  <c r="AQ516" i="20"/>
  <c r="AQ538" i="20"/>
  <c r="AQ527" i="20"/>
  <c r="AQ494" i="20"/>
  <c r="AQ558" i="20"/>
  <c r="AQ265" i="20"/>
  <c r="AQ192" i="20"/>
  <c r="AQ247" i="20"/>
  <c r="AQ229" i="20"/>
  <c r="AQ211" i="20"/>
  <c r="AQ283" i="20"/>
  <c r="AQ164" i="20"/>
  <c r="AQ129" i="20"/>
  <c r="AQ73" i="20"/>
  <c r="AQ47" i="20"/>
  <c r="AQ148" i="20"/>
  <c r="AQ93" i="20"/>
  <c r="AQ109" i="20"/>
  <c r="AQ212" i="20"/>
  <c r="AQ193" i="20"/>
  <c r="AQ248" i="20"/>
  <c r="AQ266" i="20"/>
  <c r="AQ230" i="20"/>
  <c r="AQ284" i="20"/>
  <c r="AQ48" i="20"/>
  <c r="AX48" i="20" s="1"/>
  <c r="AQ49" i="20"/>
  <c r="AQ50" i="20"/>
  <c r="AX50" i="20" s="1"/>
  <c r="AQ74" i="20"/>
  <c r="AQ51" i="20"/>
  <c r="AQ75" i="20"/>
  <c r="AQ76" i="20"/>
  <c r="AQ52" i="20"/>
  <c r="AQ194" i="20"/>
  <c r="AX194" i="20" s="1"/>
  <c r="AQ53" i="20"/>
  <c r="AQ174" i="20"/>
  <c r="AX174" i="20" s="1"/>
  <c r="AQ149" i="20"/>
  <c r="AX149" i="20" s="1"/>
  <c r="AQ130" i="20"/>
  <c r="AX130" i="20" s="1"/>
  <c r="AQ150" i="20"/>
  <c r="AX150" i="20" s="1"/>
  <c r="AQ131" i="20"/>
  <c r="AX131" i="20" s="1"/>
  <c r="AX132" i="20" s="1"/>
  <c r="AX133" i="20" s="1"/>
  <c r="AX134" i="20" s="1"/>
  <c r="AQ165" i="20"/>
  <c r="AQ110" i="20"/>
  <c r="AX110" i="20" s="1"/>
  <c r="AQ111" i="20"/>
  <c r="AQ132" i="20"/>
  <c r="AQ166" i="20"/>
  <c r="AQ167" i="20"/>
  <c r="AX167" i="20" s="1"/>
  <c r="AQ175" i="20"/>
  <c r="AQ151" i="20"/>
  <c r="AQ54" i="20"/>
  <c r="AQ55" i="20"/>
  <c r="AQ112" i="20"/>
  <c r="AQ133" i="20"/>
  <c r="AQ152" i="20"/>
  <c r="AQ168" i="20"/>
  <c r="AQ176" i="20"/>
  <c r="AQ77" i="20"/>
  <c r="AX77" i="20" s="1"/>
  <c r="AQ177" i="20"/>
  <c r="AQ56" i="20"/>
  <c r="AQ113" i="20"/>
  <c r="AQ134" i="20"/>
  <c r="AQ153" i="20"/>
  <c r="AQ169" i="20"/>
  <c r="AQ335" i="20"/>
  <c r="AX335" i="20" s="1"/>
  <c r="AQ415" i="20"/>
  <c r="AX415" i="20" s="1"/>
  <c r="AQ459" i="20"/>
  <c r="AX459" i="20" s="1"/>
  <c r="AQ426" i="20"/>
  <c r="AQ482" i="20"/>
  <c r="AX482" i="20" s="1"/>
  <c r="AX483" i="20" s="1"/>
  <c r="AQ470" i="20"/>
  <c r="AQ448" i="20"/>
  <c r="AX448" i="20" s="1"/>
  <c r="AQ476" i="20"/>
  <c r="AX476" i="20" s="1"/>
  <c r="AQ213" i="20"/>
  <c r="AX213" i="20" s="1"/>
  <c r="AQ285" i="20"/>
  <c r="AQ297" i="20"/>
  <c r="AX297" i="20" s="1"/>
  <c r="AQ231" i="20"/>
  <c r="AX231" i="20" s="1"/>
  <c r="AX232" i="20" s="1"/>
  <c r="AQ249" i="20"/>
  <c r="AX249" i="20" s="1"/>
  <c r="AQ267" i="20"/>
  <c r="AX267" i="20" s="1"/>
  <c r="AQ195" i="20"/>
  <c r="AX195" i="20" s="1"/>
  <c r="AQ437" i="20"/>
  <c r="AX437" i="20" s="1"/>
  <c r="AQ506" i="20"/>
  <c r="AX506" i="20" s="1"/>
  <c r="AQ559" i="20"/>
  <c r="AX559" i="20" s="1"/>
  <c r="AQ528" i="20"/>
  <c r="AX528" i="20" s="1"/>
  <c r="AQ550" i="20"/>
  <c r="AX550" i="20" s="1"/>
  <c r="AX551" i="20" s="1"/>
  <c r="AX552" i="20" s="1"/>
  <c r="AX553" i="20" s="1"/>
  <c r="AQ517" i="20"/>
  <c r="AQ367" i="20"/>
  <c r="AX367" i="20" s="1"/>
  <c r="AQ313" i="20"/>
  <c r="AX313" i="20" s="1"/>
  <c r="AQ383" i="20"/>
  <c r="AX383" i="20" s="1"/>
  <c r="AQ57" i="20"/>
  <c r="AX57" i="20" s="1"/>
  <c r="AQ78" i="20"/>
  <c r="AX78" i="20" s="1"/>
  <c r="AQ94" i="20"/>
  <c r="AX94" i="20" s="1"/>
  <c r="AQ563" i="20"/>
  <c r="AQ324" i="20"/>
  <c r="AX324" i="20" s="1"/>
  <c r="AQ351" i="20"/>
  <c r="AX351" i="20" s="1"/>
  <c r="AQ114" i="20"/>
  <c r="AQ170" i="20"/>
  <c r="AX170" i="20" s="1"/>
  <c r="AQ135" i="20"/>
  <c r="AX135" i="20" s="1"/>
  <c r="AQ399" i="20"/>
  <c r="AX399" i="20" s="1"/>
  <c r="AQ495" i="20"/>
  <c r="AX495" i="20" s="1"/>
  <c r="AQ404" i="20"/>
  <c r="AX404" i="20" s="1"/>
  <c r="AX405" i="20" s="1"/>
  <c r="AQ154" i="20"/>
  <c r="AX154" i="20" s="1"/>
  <c r="AQ539" i="20"/>
  <c r="AX539" i="20" s="1"/>
  <c r="AQ291" i="20"/>
  <c r="AX291" i="20" s="1"/>
  <c r="AX292" i="20" s="1"/>
  <c r="AX293" i="20" s="1"/>
  <c r="AX294" i="20" s="1"/>
  <c r="AQ560" i="20"/>
  <c r="AQ551" i="20"/>
  <c r="AQ529" i="20"/>
  <c r="AQ540" i="20"/>
  <c r="AQ507" i="20"/>
  <c r="AQ564" i="20"/>
  <c r="AQ518" i="20"/>
  <c r="AQ496" i="20"/>
  <c r="AQ196" i="20"/>
  <c r="AQ298" i="20"/>
  <c r="AQ232" i="20"/>
  <c r="AQ268" i="20"/>
  <c r="AQ214" i="20"/>
  <c r="AQ286" i="20"/>
  <c r="AQ292" i="20"/>
  <c r="AQ250" i="20"/>
  <c r="AQ314" i="20"/>
  <c r="AQ368" i="20"/>
  <c r="AQ384" i="20"/>
  <c r="AQ352" i="20"/>
  <c r="AQ336" i="20"/>
  <c r="AQ400" i="20"/>
  <c r="AQ405" i="20"/>
  <c r="AQ325" i="20"/>
  <c r="AQ155" i="20"/>
  <c r="AQ136" i="20"/>
  <c r="AQ79" i="20"/>
  <c r="AQ171" i="20"/>
  <c r="AQ95" i="20"/>
  <c r="AQ115" i="20"/>
  <c r="AQ58" i="20"/>
  <c r="AQ471" i="20"/>
  <c r="AQ427" i="20"/>
  <c r="AQ483" i="20"/>
  <c r="AQ416" i="20"/>
  <c r="AQ449" i="20"/>
  <c r="AQ438" i="20"/>
  <c r="AQ460" i="20"/>
  <c r="AQ477" i="20"/>
  <c r="AQ287" i="20"/>
  <c r="AQ251" i="20"/>
  <c r="AQ197" i="20"/>
  <c r="AQ215" i="20"/>
  <c r="AQ299" i="20"/>
  <c r="AQ233" i="20"/>
  <c r="AQ293" i="20"/>
  <c r="AQ269" i="20"/>
  <c r="AQ530" i="20"/>
  <c r="AQ561" i="20"/>
  <c r="AQ552" i="20"/>
  <c r="AQ565" i="20"/>
  <c r="AQ541" i="20"/>
  <c r="AQ508" i="20"/>
  <c r="AQ519" i="20"/>
  <c r="AQ497" i="20"/>
  <c r="AQ156" i="20"/>
  <c r="AQ80" i="20"/>
  <c r="AQ96" i="20"/>
  <c r="AQ137" i="20"/>
  <c r="AQ116" i="20"/>
  <c r="AQ59" i="20"/>
  <c r="AQ478" i="20"/>
  <c r="AQ461" i="20"/>
  <c r="AQ484" i="20"/>
  <c r="AQ417" i="20"/>
  <c r="AQ450" i="20"/>
  <c r="AQ428" i="20"/>
  <c r="AQ439" i="20"/>
  <c r="AQ337" i="20"/>
  <c r="AQ369" i="20"/>
  <c r="AQ401" i="20"/>
  <c r="AQ326" i="20"/>
  <c r="AQ406" i="20"/>
  <c r="AQ315" i="20"/>
  <c r="AQ385" i="20"/>
  <c r="AQ353" i="20"/>
  <c r="AQ472" i="20"/>
  <c r="AQ172" i="20"/>
  <c r="AQ252" i="20"/>
  <c r="AQ198" i="20"/>
  <c r="AQ216" i="20"/>
  <c r="AQ300" i="20"/>
  <c r="AQ234" i="20"/>
  <c r="AQ288" i="20"/>
  <c r="AQ270" i="20"/>
  <c r="AQ294" i="20"/>
  <c r="AQ566" i="20"/>
  <c r="AQ562" i="20"/>
  <c r="AQ542" i="20"/>
  <c r="AQ509" i="20"/>
  <c r="AQ531" i="20"/>
  <c r="AQ553" i="20"/>
  <c r="AQ520" i="20"/>
  <c r="AQ498" i="20"/>
  <c r="AQ60" i="20"/>
  <c r="AQ157" i="20"/>
  <c r="AQ138" i="20"/>
  <c r="AQ97" i="20"/>
  <c r="AQ117" i="20"/>
  <c r="AQ81" i="20"/>
  <c r="AQ173" i="20"/>
  <c r="AQ386" i="20"/>
  <c r="AQ354" i="20"/>
  <c r="AQ316" i="20"/>
  <c r="AQ327" i="20"/>
  <c r="AQ407" i="20"/>
  <c r="AQ402" i="20"/>
  <c r="AQ370" i="20"/>
  <c r="AQ338" i="20"/>
  <c r="AQ473" i="20"/>
  <c r="AQ440" i="20"/>
  <c r="AQ418" i="20"/>
  <c r="AQ485" i="20"/>
  <c r="AQ429" i="20"/>
  <c r="AQ462" i="20"/>
  <c r="AQ451" i="20"/>
  <c r="AQ479" i="20"/>
  <c r="AQ713" i="20"/>
  <c r="AX713" i="20" s="1"/>
  <c r="AQ737" i="20"/>
  <c r="AX737" i="20" s="1"/>
  <c r="AQ733" i="20"/>
  <c r="AQ6" i="20"/>
  <c r="AX6" i="20" s="1"/>
  <c r="AQ2" i="20"/>
  <c r="AX2" i="20" s="1"/>
  <c r="AQ669" i="20"/>
  <c r="AX669" i="20" s="1"/>
  <c r="AQ649" i="20"/>
  <c r="AX649" i="20" s="1"/>
  <c r="AQ26" i="20"/>
  <c r="AX26" i="20" s="1"/>
  <c r="AQ677" i="20"/>
  <c r="AX677" i="20" s="1"/>
  <c r="AQ721" i="20"/>
  <c r="AX721" i="20" s="1"/>
  <c r="AQ665" i="20"/>
  <c r="AX665" i="20" s="1"/>
  <c r="AX666" i="20" s="1"/>
  <c r="AQ717" i="20"/>
  <c r="AX717" i="20" s="1"/>
  <c r="AQ657" i="20"/>
  <c r="AX657" i="20" s="1"/>
  <c r="AX658" i="20" s="1"/>
  <c r="AQ653" i="20"/>
  <c r="AQ30" i="20"/>
  <c r="AQ673" i="20"/>
  <c r="AX673" i="20" s="1"/>
  <c r="AX674" i="20" s="1"/>
  <c r="AQ741" i="20"/>
  <c r="AX741" i="20" s="1"/>
  <c r="AX742" i="20" s="1"/>
  <c r="AQ599" i="20"/>
  <c r="AQ725" i="20"/>
  <c r="AQ635" i="20"/>
  <c r="AX635" i="20" s="1"/>
  <c r="AQ640" i="20"/>
  <c r="AX640" i="20" s="1"/>
  <c r="AX641" i="20" s="1"/>
  <c r="AQ18" i="20"/>
  <c r="AX18" i="20" s="1"/>
  <c r="AQ575" i="20"/>
  <c r="AX575" i="20" s="1"/>
  <c r="AQ10" i="20"/>
  <c r="AX10" i="20" s="1"/>
  <c r="AQ623" i="20"/>
  <c r="AX623" i="20" s="1"/>
  <c r="AQ661" i="20"/>
  <c r="AQ645" i="20"/>
  <c r="AX645" i="20" s="1"/>
  <c r="AX646" i="20" s="1"/>
  <c r="AQ587" i="20"/>
  <c r="AX587" i="20" s="1"/>
  <c r="AQ14" i="20"/>
  <c r="AX14" i="20" s="1"/>
  <c r="AQ22" i="20"/>
  <c r="AX22" i="20" s="1"/>
  <c r="AQ611" i="20"/>
  <c r="AQ7" i="20"/>
  <c r="AQ3" i="20"/>
  <c r="AX3" i="20" s="1"/>
  <c r="AQ23" i="20"/>
  <c r="AQ27" i="20"/>
  <c r="AQ11" i="20"/>
  <c r="AQ19" i="20"/>
  <c r="AQ15" i="20"/>
  <c r="AQ678" i="20"/>
  <c r="AQ650" i="20"/>
  <c r="AQ670" i="20"/>
  <c r="AQ658" i="20"/>
  <c r="AQ662" i="20"/>
  <c r="AQ654" i="20"/>
  <c r="AQ666" i="20"/>
  <c r="AQ674" i="20"/>
  <c r="AQ729" i="20"/>
  <c r="AX729" i="20" s="1"/>
  <c r="AQ576" i="20"/>
  <c r="AQ646" i="20"/>
  <c r="AQ641" i="20"/>
  <c r="AQ636" i="20"/>
  <c r="AQ730" i="20"/>
  <c r="AQ726" i="20"/>
  <c r="AQ742" i="20"/>
  <c r="AQ722" i="20"/>
  <c r="AQ734" i="20"/>
  <c r="AQ718" i="20"/>
  <c r="AQ600" i="20"/>
  <c r="AQ612" i="20"/>
  <c r="AQ624" i="20"/>
  <c r="AQ588" i="20"/>
  <c r="AQ685" i="20"/>
  <c r="AX685" i="20" s="1"/>
  <c r="AQ714" i="20"/>
  <c r="AQ689" i="20"/>
  <c r="AX689" i="20" s="1"/>
  <c r="AQ693" i="20"/>
  <c r="AQ701" i="20"/>
  <c r="AQ697" i="20"/>
  <c r="AX697" i="20" s="1"/>
  <c r="AX698" i="20" s="1"/>
  <c r="AQ681" i="20"/>
  <c r="AX681" i="20" s="1"/>
  <c r="AQ738" i="20"/>
  <c r="AQ709" i="20"/>
  <c r="AQ705" i="20"/>
  <c r="AX705" i="20" s="1"/>
  <c r="AQ682" i="20"/>
  <c r="AQ686" i="20"/>
  <c r="AQ698" i="20"/>
  <c r="AQ690" i="20"/>
  <c r="AQ706" i="20"/>
  <c r="AQ694" i="20"/>
  <c r="AQ710" i="20"/>
  <c r="AQ702" i="20"/>
  <c r="AQ24" i="20"/>
  <c r="AQ28" i="20"/>
  <c r="AQ4" i="20"/>
  <c r="AQ12" i="20"/>
  <c r="AQ8" i="20"/>
  <c r="AQ679" i="20"/>
  <c r="AQ659" i="20"/>
  <c r="AQ671" i="20"/>
  <c r="AQ651" i="20"/>
  <c r="AQ675" i="20"/>
  <c r="AQ663" i="20"/>
  <c r="AQ667" i="20"/>
  <c r="AQ655" i="20"/>
  <c r="AQ16" i="20"/>
  <c r="AQ20" i="20"/>
  <c r="AQ642" i="20"/>
  <c r="AQ577" i="20"/>
  <c r="AQ625" i="20"/>
  <c r="AQ601" i="20"/>
  <c r="AQ613" i="20"/>
  <c r="AQ647" i="20"/>
  <c r="AQ715" i="20"/>
  <c r="AQ727" i="20"/>
  <c r="AQ719" i="20"/>
  <c r="AQ735" i="20"/>
  <c r="AQ743" i="20"/>
  <c r="AQ731" i="20"/>
  <c r="AQ723" i="20"/>
  <c r="AQ637" i="20"/>
  <c r="AQ589" i="20"/>
  <c r="AQ739" i="20"/>
  <c r="AQ672" i="20"/>
  <c r="AQ668" i="20"/>
  <c r="AQ652" i="20"/>
  <c r="AQ676" i="20"/>
  <c r="AQ664" i="20"/>
  <c r="AQ680" i="20"/>
  <c r="AQ660" i="20"/>
  <c r="AQ656" i="20"/>
  <c r="AQ691" i="20"/>
  <c r="AQ711" i="20"/>
  <c r="AQ683" i="20"/>
  <c r="AQ703" i="20"/>
  <c r="AQ707" i="20"/>
  <c r="AQ699" i="20"/>
  <c r="AQ695" i="20"/>
  <c r="AQ687" i="20"/>
  <c r="AQ29" i="20"/>
  <c r="AQ13" i="20"/>
  <c r="AQ9" i="20"/>
  <c r="AQ5" i="20"/>
  <c r="AQ25" i="20"/>
  <c r="AQ21" i="20"/>
  <c r="AQ17" i="20"/>
  <c r="AQ648" i="20"/>
  <c r="AQ614" i="20"/>
  <c r="AQ643" i="20"/>
  <c r="AQ602" i="20"/>
  <c r="AQ578" i="20"/>
  <c r="AQ626" i="20"/>
  <c r="AQ638" i="20"/>
  <c r="AQ590" i="20"/>
  <c r="AQ736" i="20"/>
  <c r="AQ724" i="20"/>
  <c r="AQ728" i="20"/>
  <c r="AQ744" i="20"/>
  <c r="AQ716" i="20"/>
  <c r="AQ720" i="20"/>
  <c r="AQ732" i="20"/>
  <c r="AQ688" i="20"/>
  <c r="AQ712" i="20"/>
  <c r="AQ684" i="20"/>
  <c r="AQ700" i="20"/>
  <c r="AQ704" i="20"/>
  <c r="AQ708" i="20"/>
  <c r="AQ692" i="20"/>
  <c r="AQ696" i="20"/>
  <c r="AQ740" i="20"/>
  <c r="AQ158" i="20"/>
  <c r="AX158" i="20" s="1"/>
  <c r="AQ82" i="20"/>
  <c r="AX82" i="20" s="1"/>
  <c r="AQ235" i="20"/>
  <c r="AX235" i="20" s="1"/>
  <c r="AX236" i="20" s="1"/>
  <c r="AQ61" i="20"/>
  <c r="AX61" i="20" s="1"/>
  <c r="AQ217" i="20"/>
  <c r="AX217" i="20" s="1"/>
  <c r="AQ98" i="20"/>
  <c r="AQ301" i="20"/>
  <c r="AX301" i="20" s="1"/>
  <c r="AQ253" i="20"/>
  <c r="AX253" i="20" s="1"/>
  <c r="AQ271" i="20"/>
  <c r="AX271" i="20" s="1"/>
  <c r="AQ199" i="20"/>
  <c r="AX199" i="20" s="1"/>
  <c r="AQ118" i="20"/>
  <c r="AX118" i="20" s="1"/>
  <c r="AX119" i="20" s="1"/>
  <c r="AQ272" i="20"/>
  <c r="AQ236" i="20"/>
  <c r="AQ302" i="20"/>
  <c r="AQ218" i="20"/>
  <c r="AQ83" i="20"/>
  <c r="AQ119" i="20"/>
  <c r="AQ62" i="20"/>
  <c r="AQ99" i="20"/>
  <c r="AQ159" i="20"/>
  <c r="AQ254" i="20"/>
  <c r="AQ200" i="20"/>
  <c r="AQ273" i="20"/>
  <c r="AQ201" i="20"/>
  <c r="AQ303" i="20"/>
  <c r="AQ219" i="20"/>
  <c r="AQ255" i="20"/>
  <c r="AQ237" i="20"/>
  <c r="AO178" i="20"/>
  <c r="AO179" i="20"/>
  <c r="AO202" i="20"/>
  <c r="AO203" i="20"/>
  <c r="AO220" i="20"/>
  <c r="AO221" i="20"/>
  <c r="AO238" i="20"/>
  <c r="AO239" i="20"/>
  <c r="AO304" i="20"/>
  <c r="AO256" i="20"/>
  <c r="AO257" i="20"/>
  <c r="AO295" i="20"/>
  <c r="AO296" i="20"/>
  <c r="AO289" i="20"/>
  <c r="AO290" i="20"/>
  <c r="AO274" i="20"/>
  <c r="AO275" i="20"/>
  <c r="AO305" i="20"/>
  <c r="AO317" i="20"/>
  <c r="AO318" i="20"/>
  <c r="AO328" i="20"/>
  <c r="AO329" i="20"/>
  <c r="AO339" i="20"/>
  <c r="AO340" i="20"/>
  <c r="AO355" i="20"/>
  <c r="AO356" i="20"/>
  <c r="AO371" i="20"/>
  <c r="AO372" i="20"/>
  <c r="AO387" i="20"/>
  <c r="AO388" i="20"/>
  <c r="AO486" i="20"/>
  <c r="AO487" i="20"/>
  <c r="AO499" i="20"/>
  <c r="AO500" i="20"/>
  <c r="AO510" i="20"/>
  <c r="AO511" i="20"/>
  <c r="AO521" i="20"/>
  <c r="AO522" i="20"/>
  <c r="AO532" i="20"/>
  <c r="AO533" i="20"/>
  <c r="AO543" i="20"/>
  <c r="AO544" i="20"/>
  <c r="AO567" i="20"/>
  <c r="AO568" i="20"/>
  <c r="AO579" i="20"/>
  <c r="AO591" i="20"/>
  <c r="AO592" i="20"/>
  <c r="AO580" i="20"/>
  <c r="AO603" i="20"/>
  <c r="AO604" i="20"/>
  <c r="AO615" i="20"/>
  <c r="AO616" i="20"/>
  <c r="AO627" i="20"/>
  <c r="AO628" i="20"/>
  <c r="AO639" i="20"/>
  <c r="AO605" i="20"/>
  <c r="AO569" i="20"/>
  <c r="AO581" i="20"/>
  <c r="AO617" i="20"/>
  <c r="AO593" i="20"/>
  <c r="AO629" i="20"/>
  <c r="AO408" i="20"/>
  <c r="AO419" i="20"/>
  <c r="AO409" i="20"/>
  <c r="AO420" i="20"/>
  <c r="AO430" i="20"/>
  <c r="AO431" i="20"/>
  <c r="AO441" i="20"/>
  <c r="AO442" i="20"/>
  <c r="AO452" i="20"/>
  <c r="AO453" i="20"/>
  <c r="AO463" i="20"/>
  <c r="AO464" i="20"/>
  <c r="AO474" i="20"/>
  <c r="AO475" i="20"/>
  <c r="AO480" i="20"/>
  <c r="AO481" i="20"/>
  <c r="AO644" i="20"/>
  <c r="AO31" i="20"/>
  <c r="AO32" i="20"/>
  <c r="AO33" i="20"/>
  <c r="AO180" i="20"/>
  <c r="AO181" i="20"/>
  <c r="AO182" i="20"/>
  <c r="AO34" i="20"/>
  <c r="AO306" i="20"/>
  <c r="AO307" i="20"/>
  <c r="AO35" i="20"/>
  <c r="AO63" i="20"/>
  <c r="AO36" i="20"/>
  <c r="AO37" i="20"/>
  <c r="AO38" i="20"/>
  <c r="AO258" i="20"/>
  <c r="AO204" i="20"/>
  <c r="AO183" i="20"/>
  <c r="AO240" i="20"/>
  <c r="AO222" i="20"/>
  <c r="AO84" i="20"/>
  <c r="AO64" i="20"/>
  <c r="AO100" i="20"/>
  <c r="AO120" i="20"/>
  <c r="AO139" i="20"/>
  <c r="AO140" i="20"/>
  <c r="AO205" i="20"/>
  <c r="AO184" i="20"/>
  <c r="AO223" i="20"/>
  <c r="AO259" i="20"/>
  <c r="AO241" i="20"/>
  <c r="AO101" i="20"/>
  <c r="AO39" i="20"/>
  <c r="AO121" i="20"/>
  <c r="AO65" i="20"/>
  <c r="AO85" i="20"/>
  <c r="AO276" i="20"/>
  <c r="AO277" i="20"/>
  <c r="AO102" i="20"/>
  <c r="AO141" i="20"/>
  <c r="AO40" i="20"/>
  <c r="AO122" i="20"/>
  <c r="AO86" i="20"/>
  <c r="AO66" i="20"/>
  <c r="AO206" i="20"/>
  <c r="AO224" i="20"/>
  <c r="AO242" i="20"/>
  <c r="AO185" i="20"/>
  <c r="AO260" i="20"/>
  <c r="AO278" i="20"/>
  <c r="AO67" i="20"/>
  <c r="AO103" i="20"/>
  <c r="AO123" i="20"/>
  <c r="AO41" i="20"/>
  <c r="AO87" i="20"/>
  <c r="AO142" i="20"/>
  <c r="AO243" i="20"/>
  <c r="AO261" i="20"/>
  <c r="AO186" i="20"/>
  <c r="AO225" i="20"/>
  <c r="AO207" i="20"/>
  <c r="AO279" i="20"/>
  <c r="AO262" i="20"/>
  <c r="AO244" i="20"/>
  <c r="AO226" i="20"/>
  <c r="AO187" i="20"/>
  <c r="AO208" i="20"/>
  <c r="AO280" i="20"/>
  <c r="AO104" i="20"/>
  <c r="AO42" i="20"/>
  <c r="AO124" i="20"/>
  <c r="AO68" i="20"/>
  <c r="AO88" i="20"/>
  <c r="AO143" i="20"/>
  <c r="AO488" i="20"/>
  <c r="AO489" i="20"/>
  <c r="AO188" i="20"/>
  <c r="AO189" i="20"/>
  <c r="AO341" i="20"/>
  <c r="AO357" i="20"/>
  <c r="AO373" i="20"/>
  <c r="AO389" i="20"/>
  <c r="AO358" i="20"/>
  <c r="AO374" i="20"/>
  <c r="AO390" i="20"/>
  <c r="AO342" i="20"/>
  <c r="AO343" i="20"/>
  <c r="AO359" i="20"/>
  <c r="AO375" i="20"/>
  <c r="AO391" i="20"/>
  <c r="AO376" i="20"/>
  <c r="AO344" i="20"/>
  <c r="AO392" i="20"/>
  <c r="AO360" i="20"/>
  <c r="AO393" i="20"/>
  <c r="AO377" i="20"/>
  <c r="AO345" i="20"/>
  <c r="AO361" i="20"/>
  <c r="AO403" i="20"/>
  <c r="AO570" i="20"/>
  <c r="AO534" i="20"/>
  <c r="AO554" i="20"/>
  <c r="AO362" i="20"/>
  <c r="AO346" i="20"/>
  <c r="AO378" i="20"/>
  <c r="AO490" i="20"/>
  <c r="AO606" i="20"/>
  <c r="AO582" i="20"/>
  <c r="AO618" i="20"/>
  <c r="AO630" i="20"/>
  <c r="AO594" i="20"/>
  <c r="AO465" i="20"/>
  <c r="AO394" i="20"/>
  <c r="AO330" i="20"/>
  <c r="AO501" i="20"/>
  <c r="AO308" i="20"/>
  <c r="AO319" i="20"/>
  <c r="AO523" i="20"/>
  <c r="AO545" i="20"/>
  <c r="AO347" i="20"/>
  <c r="AO69" i="20"/>
  <c r="AO410" i="20"/>
  <c r="AO105" i="20"/>
  <c r="AO160" i="20"/>
  <c r="AO363" i="20"/>
  <c r="AO331" i="20"/>
  <c r="AO43" i="20"/>
  <c r="AO395" i="20"/>
  <c r="AO309" i="20"/>
  <c r="AO320" i="20"/>
  <c r="AO89" i="20"/>
  <c r="AO379" i="20"/>
  <c r="AO512" i="20"/>
  <c r="AO619" i="20"/>
  <c r="AO631" i="20"/>
  <c r="AO607" i="20"/>
  <c r="AO595" i="20"/>
  <c r="AO571" i="20"/>
  <c r="AO583" i="20"/>
  <c r="AO421" i="20"/>
  <c r="AO454" i="20"/>
  <c r="AO432" i="20"/>
  <c r="AO443" i="20"/>
  <c r="AO555" i="20"/>
  <c r="AO491" i="20"/>
  <c r="AO144" i="20"/>
  <c r="AO502" i="20"/>
  <c r="AO161" i="20"/>
  <c r="AO145" i="20"/>
  <c r="AO70" i="20"/>
  <c r="AO90" i="20"/>
  <c r="AO44" i="20"/>
  <c r="AO513" i="20"/>
  <c r="AO524" i="20"/>
  <c r="AO106" i="20"/>
  <c r="AO535" i="20"/>
  <c r="AO546" i="20"/>
  <c r="AO422" i="20"/>
  <c r="AO433" i="20"/>
  <c r="AO411" i="20"/>
  <c r="AO466" i="20"/>
  <c r="AO444" i="20"/>
  <c r="AO455" i="20"/>
  <c r="AO125" i="20"/>
  <c r="AO126" i="20"/>
  <c r="AO608" i="20"/>
  <c r="AO620" i="20"/>
  <c r="AO596" i="20"/>
  <c r="AO572" i="20"/>
  <c r="AO632" i="20"/>
  <c r="AO584" i="20"/>
  <c r="AO364" i="20"/>
  <c r="AO332" i="20"/>
  <c r="AO380" i="20"/>
  <c r="AO310" i="20"/>
  <c r="AO396" i="20"/>
  <c r="AO321" i="20"/>
  <c r="AO348" i="20"/>
  <c r="AO434" i="20"/>
  <c r="AO423" i="20"/>
  <c r="AO445" i="20"/>
  <c r="AO467" i="20"/>
  <c r="AO412" i="20"/>
  <c r="AO456" i="20"/>
  <c r="AO633" i="20"/>
  <c r="AO621" i="20"/>
  <c r="AO609" i="20"/>
  <c r="AO585" i="20"/>
  <c r="AO597" i="20"/>
  <c r="AO573" i="20"/>
  <c r="AO503" i="20"/>
  <c r="AO514" i="20"/>
  <c r="AO556" i="20"/>
  <c r="AO492" i="20"/>
  <c r="AO525" i="20"/>
  <c r="AO536" i="20"/>
  <c r="AO547" i="20"/>
  <c r="AO45" i="20"/>
  <c r="AO107" i="20"/>
  <c r="AO146" i="20"/>
  <c r="AO127" i="20"/>
  <c r="AO71" i="20"/>
  <c r="AO162" i="20"/>
  <c r="AO91" i="20"/>
  <c r="AO381" i="20"/>
  <c r="AO333" i="20"/>
  <c r="AO397" i="20"/>
  <c r="AO311" i="20"/>
  <c r="AO322" i="20"/>
  <c r="AO365" i="20"/>
  <c r="AO349" i="20"/>
  <c r="AO468" i="20"/>
  <c r="AO446" i="20"/>
  <c r="AO413" i="20"/>
  <c r="AO457" i="20"/>
  <c r="AO424" i="20"/>
  <c r="AO435" i="20"/>
  <c r="AO574" i="20"/>
  <c r="AO634" i="20"/>
  <c r="AO598" i="20"/>
  <c r="AO610" i="20"/>
  <c r="AO586" i="20"/>
  <c r="AO622" i="20"/>
  <c r="AO190" i="20"/>
  <c r="AO281" i="20"/>
  <c r="AO245" i="20"/>
  <c r="AO227" i="20"/>
  <c r="AO263" i="20"/>
  <c r="AO209" i="20"/>
  <c r="AO191" i="20"/>
  <c r="AO228" i="20"/>
  <c r="AO282" i="20"/>
  <c r="AO264" i="20"/>
  <c r="AO246" i="20"/>
  <c r="AO210" i="20"/>
  <c r="AO493" i="20"/>
  <c r="AO526" i="20"/>
  <c r="AO548" i="20"/>
  <c r="AO537" i="20"/>
  <c r="AO504" i="20"/>
  <c r="AO557" i="20"/>
  <c r="AO515" i="20"/>
  <c r="AO425" i="20"/>
  <c r="AO447" i="20"/>
  <c r="AO469" i="20"/>
  <c r="AO436" i="20"/>
  <c r="AO414" i="20"/>
  <c r="AO458" i="20"/>
  <c r="AO163" i="20"/>
  <c r="AO46" i="20"/>
  <c r="AO147" i="20"/>
  <c r="AO72" i="20"/>
  <c r="AO108" i="20"/>
  <c r="AO92" i="20"/>
  <c r="AO128" i="20"/>
  <c r="AO382" i="20"/>
  <c r="AO323" i="20"/>
  <c r="AO312" i="20"/>
  <c r="AO398" i="20"/>
  <c r="AO334" i="20"/>
  <c r="AO350" i="20"/>
  <c r="AO366" i="20"/>
  <c r="AO549" i="20"/>
  <c r="AO505" i="20"/>
  <c r="AO516" i="20"/>
  <c r="AO538" i="20"/>
  <c r="AO527" i="20"/>
  <c r="AO494" i="20"/>
  <c r="AO558" i="20"/>
  <c r="AO265" i="20"/>
  <c r="AO192" i="20"/>
  <c r="AO247" i="20"/>
  <c r="AO229" i="20"/>
  <c r="AO211" i="20"/>
  <c r="AO283" i="20"/>
  <c r="AO164" i="20"/>
  <c r="AO129" i="20"/>
  <c r="AO73" i="20"/>
  <c r="AO47" i="20"/>
  <c r="AO148" i="20"/>
  <c r="AO93" i="20"/>
  <c r="AO109" i="20"/>
  <c r="AO212" i="20"/>
  <c r="AO193" i="20"/>
  <c r="AO248" i="20"/>
  <c r="AO266" i="20"/>
  <c r="AO230" i="20"/>
  <c r="AO284" i="20"/>
  <c r="AO48" i="20"/>
  <c r="AO49" i="20"/>
  <c r="AO50" i="20"/>
  <c r="AO74" i="20"/>
  <c r="AO51" i="20"/>
  <c r="AO75" i="20"/>
  <c r="AO76" i="20"/>
  <c r="AO52" i="20"/>
  <c r="AO194" i="20"/>
  <c r="AO53" i="20"/>
  <c r="AO174" i="20"/>
  <c r="AO149" i="20"/>
  <c r="AO130" i="20"/>
  <c r="AO150" i="20"/>
  <c r="AO131" i="20"/>
  <c r="AO165" i="20"/>
  <c r="AO110" i="20"/>
  <c r="AO111" i="20"/>
  <c r="AO132" i="20"/>
  <c r="AO166" i="20"/>
  <c r="AO167" i="20"/>
  <c r="AO175" i="20"/>
  <c r="AO151" i="20"/>
  <c r="AO54" i="20"/>
  <c r="AO55" i="20"/>
  <c r="AO112" i="20"/>
  <c r="AO133" i="20"/>
  <c r="AO152" i="20"/>
  <c r="AO168" i="20"/>
  <c r="AO176" i="20"/>
  <c r="AO77" i="20"/>
  <c r="AO177" i="20"/>
  <c r="AO56" i="20"/>
  <c r="AO113" i="20"/>
  <c r="AO134" i="20"/>
  <c r="AO153" i="20"/>
  <c r="AO169" i="20"/>
  <c r="AO335" i="20"/>
  <c r="AO415" i="20"/>
  <c r="AO459" i="20"/>
  <c r="AO426" i="20"/>
  <c r="AO482" i="20"/>
  <c r="AO470" i="20"/>
  <c r="AO448" i="20"/>
  <c r="AO476" i="20"/>
  <c r="AO213" i="20"/>
  <c r="AO285" i="20"/>
  <c r="AO297" i="20"/>
  <c r="AO231" i="20"/>
  <c r="AO249" i="20"/>
  <c r="AO267" i="20"/>
  <c r="AO195" i="20"/>
  <c r="AO437" i="20"/>
  <c r="AO506" i="20"/>
  <c r="AO559" i="20"/>
  <c r="AO528" i="20"/>
  <c r="AO550" i="20"/>
  <c r="AO517" i="20"/>
  <c r="AO367" i="20"/>
  <c r="AO313" i="20"/>
  <c r="AO383" i="20"/>
  <c r="AO57" i="20"/>
  <c r="AO78" i="20"/>
  <c r="AO94" i="20"/>
  <c r="AO563" i="20"/>
  <c r="AO324" i="20"/>
  <c r="AO351" i="20"/>
  <c r="AO114" i="20"/>
  <c r="AO170" i="20"/>
  <c r="AO135" i="20"/>
  <c r="AO399" i="20"/>
  <c r="AO495" i="20"/>
  <c r="AO404" i="20"/>
  <c r="AO154" i="20"/>
  <c r="AO539" i="20"/>
  <c r="AO291" i="20"/>
  <c r="AO560" i="20"/>
  <c r="AO551" i="20"/>
  <c r="AO529" i="20"/>
  <c r="AO540" i="20"/>
  <c r="AO507" i="20"/>
  <c r="AO564" i="20"/>
  <c r="AO518" i="20"/>
  <c r="AO496" i="20"/>
  <c r="AO196" i="20"/>
  <c r="AO298" i="20"/>
  <c r="AO232" i="20"/>
  <c r="AO268" i="20"/>
  <c r="AO214" i="20"/>
  <c r="AO286" i="20"/>
  <c r="AO292" i="20"/>
  <c r="AO250" i="20"/>
  <c r="AO314" i="20"/>
  <c r="AO368" i="20"/>
  <c r="AO384" i="20"/>
  <c r="AO352" i="20"/>
  <c r="AO336" i="20"/>
  <c r="AO400" i="20"/>
  <c r="AO405" i="20"/>
  <c r="AO325" i="20"/>
  <c r="AO155" i="20"/>
  <c r="AO136" i="20"/>
  <c r="AO79" i="20"/>
  <c r="AO171" i="20"/>
  <c r="AO95" i="20"/>
  <c r="AO115" i="20"/>
  <c r="AO58" i="20"/>
  <c r="AO471" i="20"/>
  <c r="AO427" i="20"/>
  <c r="AO483" i="20"/>
  <c r="AO416" i="20"/>
  <c r="AO449" i="20"/>
  <c r="AO438" i="20"/>
  <c r="AO460" i="20"/>
  <c r="AO477" i="20"/>
  <c r="AO287" i="20"/>
  <c r="AO251" i="20"/>
  <c r="AO197" i="20"/>
  <c r="AO215" i="20"/>
  <c r="AO299" i="20"/>
  <c r="AO233" i="20"/>
  <c r="AO293" i="20"/>
  <c r="AO269" i="20"/>
  <c r="AO530" i="20"/>
  <c r="AO561" i="20"/>
  <c r="AO552" i="20"/>
  <c r="AO565" i="20"/>
  <c r="AO541" i="20"/>
  <c r="AO508" i="20"/>
  <c r="AO519" i="20"/>
  <c r="AO497" i="20"/>
  <c r="AO156" i="20"/>
  <c r="AO80" i="20"/>
  <c r="AO96" i="20"/>
  <c r="AO137" i="20"/>
  <c r="AO116" i="20"/>
  <c r="AO59" i="20"/>
  <c r="AO478" i="20"/>
  <c r="AO461" i="20"/>
  <c r="AO484" i="20"/>
  <c r="AO417" i="20"/>
  <c r="AO450" i="20"/>
  <c r="AO428" i="20"/>
  <c r="AO439" i="20"/>
  <c r="AO337" i="20"/>
  <c r="AO369" i="20"/>
  <c r="AO401" i="20"/>
  <c r="AO326" i="20"/>
  <c r="AO406" i="20"/>
  <c r="AO315" i="20"/>
  <c r="AO385" i="20"/>
  <c r="AO353" i="20"/>
  <c r="AO472" i="20"/>
  <c r="AO172" i="20"/>
  <c r="AO252" i="20"/>
  <c r="AO198" i="20"/>
  <c r="AO216" i="20"/>
  <c r="AO300" i="20"/>
  <c r="AO234" i="20"/>
  <c r="AO288" i="20"/>
  <c r="AO270" i="20"/>
  <c r="AO294" i="20"/>
  <c r="AO566" i="20"/>
  <c r="AO562" i="20"/>
  <c r="AO542" i="20"/>
  <c r="AO509" i="20"/>
  <c r="AO531" i="20"/>
  <c r="AO553" i="20"/>
  <c r="AO520" i="20"/>
  <c r="AO498" i="20"/>
  <c r="AO60" i="20"/>
  <c r="AO157" i="20"/>
  <c r="AO138" i="20"/>
  <c r="AO97" i="20"/>
  <c r="AO117" i="20"/>
  <c r="AO81" i="20"/>
  <c r="AO173" i="20"/>
  <c r="AO386" i="20"/>
  <c r="AO354" i="20"/>
  <c r="AO316" i="20"/>
  <c r="AO327" i="20"/>
  <c r="AO407" i="20"/>
  <c r="AO402" i="20"/>
  <c r="AO370" i="20"/>
  <c r="AO338" i="20"/>
  <c r="AO473" i="20"/>
  <c r="AO440" i="20"/>
  <c r="AO418" i="20"/>
  <c r="AO485" i="20"/>
  <c r="AO429" i="20"/>
  <c r="AO462" i="20"/>
  <c r="AO451" i="20"/>
  <c r="AO479" i="20"/>
  <c r="AO713" i="20"/>
  <c r="AO737" i="20"/>
  <c r="AO733" i="20"/>
  <c r="AO6" i="20"/>
  <c r="AO2" i="20"/>
  <c r="AO669" i="20"/>
  <c r="AO649" i="20"/>
  <c r="AO26" i="20"/>
  <c r="AO677" i="20"/>
  <c r="AO721" i="20"/>
  <c r="AO665" i="20"/>
  <c r="AO717" i="20"/>
  <c r="AO657" i="20"/>
  <c r="AO653" i="20"/>
  <c r="AO30" i="20"/>
  <c r="AO673" i="20"/>
  <c r="AO741" i="20"/>
  <c r="AO599" i="20"/>
  <c r="AO725" i="20"/>
  <c r="AO635" i="20"/>
  <c r="AO640" i="20"/>
  <c r="AO18" i="20"/>
  <c r="AO575" i="20"/>
  <c r="AO10" i="20"/>
  <c r="AO623" i="20"/>
  <c r="AO661" i="20"/>
  <c r="AO645" i="20"/>
  <c r="AO587" i="20"/>
  <c r="AO14" i="20"/>
  <c r="AO22" i="20"/>
  <c r="AO611" i="20"/>
  <c r="AO7" i="20"/>
  <c r="AO3" i="20"/>
  <c r="AO23" i="20"/>
  <c r="AO27" i="20"/>
  <c r="AO11" i="20"/>
  <c r="AO19" i="20"/>
  <c r="AO15" i="20"/>
  <c r="AO678" i="20"/>
  <c r="AO650" i="20"/>
  <c r="AO670" i="20"/>
  <c r="AO658" i="20"/>
  <c r="AO662" i="20"/>
  <c r="AO654" i="20"/>
  <c r="AO666" i="20"/>
  <c r="AO674" i="20"/>
  <c r="AO729" i="20"/>
  <c r="AO576" i="20"/>
  <c r="AO646" i="20"/>
  <c r="AO641" i="20"/>
  <c r="AO636" i="20"/>
  <c r="AO730" i="20"/>
  <c r="AO726" i="20"/>
  <c r="AO742" i="20"/>
  <c r="AO722" i="20"/>
  <c r="AO734" i="20"/>
  <c r="AO718" i="20"/>
  <c r="AO600" i="20"/>
  <c r="AO612" i="20"/>
  <c r="AO624" i="20"/>
  <c r="AO588" i="20"/>
  <c r="AO685" i="20"/>
  <c r="AO714" i="20"/>
  <c r="AO689" i="20"/>
  <c r="AO693" i="20"/>
  <c r="AO701" i="20"/>
  <c r="AO697" i="20"/>
  <c r="AO681" i="20"/>
  <c r="AO738" i="20"/>
  <c r="AO709" i="20"/>
  <c r="AO705" i="20"/>
  <c r="AO682" i="20"/>
  <c r="AO686" i="20"/>
  <c r="AO698" i="20"/>
  <c r="AO690" i="20"/>
  <c r="AO706" i="20"/>
  <c r="AO694" i="20"/>
  <c r="AO710" i="20"/>
  <c r="AO702" i="20"/>
  <c r="AO24" i="20"/>
  <c r="AO28" i="20"/>
  <c r="AO4" i="20"/>
  <c r="AO12" i="20"/>
  <c r="AO8" i="20"/>
  <c r="AO679" i="20"/>
  <c r="AO659" i="20"/>
  <c r="AO671" i="20"/>
  <c r="AO651" i="20"/>
  <c r="AO675" i="20"/>
  <c r="AO663" i="20"/>
  <c r="AO667" i="20"/>
  <c r="AO655" i="20"/>
  <c r="AO16" i="20"/>
  <c r="AO20" i="20"/>
  <c r="AO642" i="20"/>
  <c r="AO577" i="20"/>
  <c r="AO625" i="20"/>
  <c r="AO601" i="20"/>
  <c r="AO613" i="20"/>
  <c r="AO647" i="20"/>
  <c r="AO715" i="20"/>
  <c r="AO727" i="20"/>
  <c r="AO719" i="20"/>
  <c r="AO735" i="20"/>
  <c r="AO743" i="20"/>
  <c r="AO731" i="20"/>
  <c r="AO723" i="20"/>
  <c r="AO637" i="20"/>
  <c r="AO589" i="20"/>
  <c r="AO739" i="20"/>
  <c r="AO672" i="20"/>
  <c r="AO668" i="20"/>
  <c r="AO652" i="20"/>
  <c r="AO676" i="20"/>
  <c r="AO664" i="20"/>
  <c r="AO680" i="20"/>
  <c r="AO660" i="20"/>
  <c r="AO656" i="20"/>
  <c r="AO691" i="20"/>
  <c r="AO711" i="20"/>
  <c r="AO683" i="20"/>
  <c r="AO703" i="20"/>
  <c r="AO707" i="20"/>
  <c r="AO699" i="20"/>
  <c r="AO695" i="20"/>
  <c r="AO687" i="20"/>
  <c r="AO29" i="20"/>
  <c r="AO13" i="20"/>
  <c r="AO9" i="20"/>
  <c r="AO5" i="20"/>
  <c r="AO25" i="20"/>
  <c r="AO21" i="20"/>
  <c r="AO17" i="20"/>
  <c r="AO648" i="20"/>
  <c r="AO614" i="20"/>
  <c r="AO643" i="20"/>
  <c r="AO602" i="20"/>
  <c r="AO578" i="20"/>
  <c r="AO626" i="20"/>
  <c r="AO638" i="20"/>
  <c r="AO590" i="20"/>
  <c r="AO736" i="20"/>
  <c r="AO724" i="20"/>
  <c r="AO728" i="20"/>
  <c r="AO744" i="20"/>
  <c r="AO716" i="20"/>
  <c r="AO720" i="20"/>
  <c r="AO732" i="20"/>
  <c r="AO688" i="20"/>
  <c r="AO712" i="20"/>
  <c r="AO684" i="20"/>
  <c r="AO700" i="20"/>
  <c r="AO704" i="20"/>
  <c r="AO708" i="20"/>
  <c r="AO692" i="20"/>
  <c r="AO696" i="20"/>
  <c r="AO740" i="20"/>
  <c r="AO158" i="20"/>
  <c r="AO82" i="20"/>
  <c r="AO235" i="20"/>
  <c r="AO61" i="20"/>
  <c r="AO217" i="20"/>
  <c r="AO98" i="20"/>
  <c r="AO301" i="20"/>
  <c r="AO253" i="20"/>
  <c r="AO271" i="20"/>
  <c r="AO199" i="20"/>
  <c r="AO118" i="20"/>
  <c r="AO272" i="20"/>
  <c r="AO236" i="20"/>
  <c r="AO302" i="20"/>
  <c r="AO218" i="20"/>
  <c r="AO83" i="20"/>
  <c r="AO119" i="20"/>
  <c r="AO62" i="20"/>
  <c r="AO99" i="20"/>
  <c r="AO159" i="20"/>
  <c r="AO254" i="20"/>
  <c r="AO200" i="20"/>
  <c r="AO273" i="20"/>
  <c r="AO201" i="20"/>
  <c r="AO303" i="20"/>
  <c r="AO219" i="20"/>
  <c r="AO255" i="20"/>
  <c r="AO237" i="20"/>
  <c r="AU178" i="20"/>
  <c r="AU179" i="20"/>
  <c r="AU202" i="20"/>
  <c r="AU203" i="20"/>
  <c r="AU220" i="20"/>
  <c r="AU221" i="20"/>
  <c r="AU238" i="20"/>
  <c r="AU239" i="20"/>
  <c r="AU304" i="20"/>
  <c r="AU256" i="20"/>
  <c r="AU257" i="20"/>
  <c r="AU295" i="20"/>
  <c r="AU296" i="20"/>
  <c r="AU289" i="20"/>
  <c r="AU290" i="20"/>
  <c r="AU274" i="20"/>
  <c r="AU275" i="20"/>
  <c r="AU305" i="20"/>
  <c r="AU317" i="20"/>
  <c r="AU318" i="20"/>
  <c r="AU328" i="20"/>
  <c r="AU329" i="20"/>
  <c r="AU339" i="20"/>
  <c r="AU340" i="20"/>
  <c r="AU355" i="20"/>
  <c r="AU356" i="20"/>
  <c r="AU371" i="20"/>
  <c r="AU372" i="20"/>
  <c r="AU387" i="20"/>
  <c r="AU388" i="20"/>
  <c r="AU486" i="20"/>
  <c r="AU487" i="20"/>
  <c r="AU499" i="20"/>
  <c r="AU500" i="20"/>
  <c r="AU510" i="20"/>
  <c r="AU511" i="20"/>
  <c r="AU521" i="20"/>
  <c r="AU522" i="20"/>
  <c r="AU532" i="20"/>
  <c r="AU533" i="20"/>
  <c r="AU543" i="20"/>
  <c r="AU544" i="20"/>
  <c r="AU567" i="20"/>
  <c r="AU568" i="20"/>
  <c r="AU579" i="20"/>
  <c r="AU591" i="20"/>
  <c r="AU592" i="20"/>
  <c r="AU580" i="20"/>
  <c r="AU603" i="20"/>
  <c r="AU604" i="20"/>
  <c r="AU615" i="20"/>
  <c r="AU616" i="20"/>
  <c r="AU627" i="20"/>
  <c r="AU628" i="20"/>
  <c r="AU639" i="20"/>
  <c r="AU605" i="20"/>
  <c r="AU569" i="20"/>
  <c r="AU581" i="20"/>
  <c r="AU617" i="20"/>
  <c r="AU593" i="20"/>
  <c r="AU629" i="20"/>
  <c r="AU408" i="20"/>
  <c r="AU419" i="20"/>
  <c r="AU409" i="20"/>
  <c r="AU420" i="20"/>
  <c r="AU430" i="20"/>
  <c r="AU431" i="20"/>
  <c r="AU441" i="20"/>
  <c r="AU442" i="20"/>
  <c r="AU452" i="20"/>
  <c r="AU453" i="20"/>
  <c r="AU463" i="20"/>
  <c r="AU464" i="20"/>
  <c r="AU474" i="20"/>
  <c r="AU475" i="20"/>
  <c r="AU480" i="20"/>
  <c r="AU481" i="20"/>
  <c r="AU644" i="20"/>
  <c r="AU31" i="20"/>
  <c r="AU32" i="20"/>
  <c r="AU33" i="20"/>
  <c r="AU180" i="20"/>
  <c r="AU181" i="20"/>
  <c r="AU182" i="20"/>
  <c r="AU34" i="20"/>
  <c r="AU306" i="20"/>
  <c r="AU307" i="20"/>
  <c r="AU35" i="20"/>
  <c r="AU63" i="20"/>
  <c r="AU36" i="20"/>
  <c r="AU37" i="20"/>
  <c r="AU38" i="20"/>
  <c r="AU258" i="20"/>
  <c r="AU204" i="20"/>
  <c r="AU183" i="20"/>
  <c r="AU240" i="20"/>
  <c r="AU222" i="20"/>
  <c r="AU84" i="20"/>
  <c r="AU64" i="20"/>
  <c r="AU100" i="20"/>
  <c r="AU120" i="20"/>
  <c r="AU139" i="20"/>
  <c r="AU140" i="20"/>
  <c r="AU205" i="20"/>
  <c r="AU184" i="20"/>
  <c r="AU223" i="20"/>
  <c r="AU259" i="20"/>
  <c r="AU241" i="20"/>
  <c r="AU101" i="20"/>
  <c r="AU39" i="20"/>
  <c r="AU121" i="20"/>
  <c r="AU65" i="20"/>
  <c r="AU85" i="20"/>
  <c r="AU276" i="20"/>
  <c r="AU277" i="20"/>
  <c r="AU102" i="20"/>
  <c r="AU141" i="20"/>
  <c r="AU40" i="20"/>
  <c r="AU122" i="20"/>
  <c r="AU86" i="20"/>
  <c r="AU66" i="20"/>
  <c r="AU206" i="20"/>
  <c r="AU224" i="20"/>
  <c r="AU242" i="20"/>
  <c r="AU185" i="20"/>
  <c r="AU260" i="20"/>
  <c r="AU278" i="20"/>
  <c r="AU67" i="20"/>
  <c r="AU103" i="20"/>
  <c r="AU123" i="20"/>
  <c r="AU41" i="20"/>
  <c r="AU87" i="20"/>
  <c r="AU142" i="20"/>
  <c r="AU243" i="20"/>
  <c r="AU261" i="20"/>
  <c r="AU186" i="20"/>
  <c r="AU225" i="20"/>
  <c r="AU207" i="20"/>
  <c r="AU279" i="20"/>
  <c r="AU262" i="20"/>
  <c r="AU244" i="20"/>
  <c r="AU226" i="20"/>
  <c r="AU187" i="20"/>
  <c r="AU208" i="20"/>
  <c r="AU280" i="20"/>
  <c r="AU104" i="20"/>
  <c r="AU42" i="20"/>
  <c r="AU124" i="20"/>
  <c r="AU68" i="20"/>
  <c r="AU88" i="20"/>
  <c r="AU143" i="20"/>
  <c r="AU488" i="20"/>
  <c r="AU489" i="20"/>
  <c r="AU188" i="20"/>
  <c r="AU189" i="20"/>
  <c r="AU341" i="20"/>
  <c r="AU357" i="20"/>
  <c r="AU373" i="20"/>
  <c r="AU389" i="20"/>
  <c r="AU358" i="20"/>
  <c r="AU374" i="20"/>
  <c r="AU390" i="20"/>
  <c r="AU342" i="20"/>
  <c r="AU343" i="20"/>
  <c r="AU359" i="20"/>
  <c r="AU375" i="20"/>
  <c r="AU391" i="20"/>
  <c r="AU376" i="20"/>
  <c r="AU344" i="20"/>
  <c r="AU392" i="20"/>
  <c r="AU360" i="20"/>
  <c r="AU393" i="20"/>
  <c r="AU377" i="20"/>
  <c r="AU345" i="20"/>
  <c r="AU361" i="20"/>
  <c r="AU403" i="20"/>
  <c r="AU570" i="20"/>
  <c r="AU534" i="20"/>
  <c r="AU554" i="20"/>
  <c r="AU362" i="20"/>
  <c r="AU346" i="20"/>
  <c r="AU378" i="20"/>
  <c r="AU490" i="20"/>
  <c r="AU606" i="20"/>
  <c r="AU582" i="20"/>
  <c r="AU618" i="20"/>
  <c r="AU630" i="20"/>
  <c r="AU594" i="20"/>
  <c r="AU465" i="20"/>
  <c r="AU394" i="20"/>
  <c r="AU330" i="20"/>
  <c r="AU501" i="20"/>
  <c r="AU308" i="20"/>
  <c r="AU319" i="20"/>
  <c r="AU523" i="20"/>
  <c r="AU545" i="20"/>
  <c r="AU347" i="20"/>
  <c r="AU69" i="20"/>
  <c r="AU410" i="20"/>
  <c r="AU105" i="20"/>
  <c r="AU160" i="20"/>
  <c r="AU363" i="20"/>
  <c r="AU331" i="20"/>
  <c r="AU43" i="20"/>
  <c r="AU395" i="20"/>
  <c r="AU309" i="20"/>
  <c r="AU320" i="20"/>
  <c r="AU89" i="20"/>
  <c r="AU379" i="20"/>
  <c r="AU512" i="20"/>
  <c r="AU619" i="20"/>
  <c r="AU631" i="20"/>
  <c r="AU607" i="20"/>
  <c r="AU595" i="20"/>
  <c r="AU571" i="20"/>
  <c r="AU583" i="20"/>
  <c r="AU421" i="20"/>
  <c r="AU454" i="20"/>
  <c r="AU432" i="20"/>
  <c r="AU443" i="20"/>
  <c r="AU555" i="20"/>
  <c r="AU491" i="20"/>
  <c r="AU144" i="20"/>
  <c r="AU502" i="20"/>
  <c r="AU161" i="20"/>
  <c r="AU145" i="20"/>
  <c r="AU70" i="20"/>
  <c r="AU90" i="20"/>
  <c r="AU44" i="20"/>
  <c r="AU513" i="20"/>
  <c r="AU524" i="20"/>
  <c r="AU106" i="20"/>
  <c r="AU535" i="20"/>
  <c r="AU546" i="20"/>
  <c r="AU422" i="20"/>
  <c r="AU433" i="20"/>
  <c r="AU411" i="20"/>
  <c r="AU466" i="20"/>
  <c r="AU444" i="20"/>
  <c r="AU455" i="20"/>
  <c r="AU125" i="20"/>
  <c r="AU126" i="20"/>
  <c r="AU608" i="20"/>
  <c r="AU620" i="20"/>
  <c r="AU596" i="20"/>
  <c r="AU572" i="20"/>
  <c r="AU632" i="20"/>
  <c r="AU584" i="20"/>
  <c r="AU364" i="20"/>
  <c r="AU332" i="20"/>
  <c r="AU380" i="20"/>
  <c r="AU310" i="20"/>
  <c r="AU396" i="20"/>
  <c r="AU321" i="20"/>
  <c r="AU348" i="20"/>
  <c r="AU434" i="20"/>
  <c r="AU423" i="20"/>
  <c r="AU445" i="20"/>
  <c r="AU467" i="20"/>
  <c r="AU412" i="20"/>
  <c r="AU456" i="20"/>
  <c r="AU633" i="20"/>
  <c r="AU621" i="20"/>
  <c r="AU609" i="20"/>
  <c r="AU585" i="20"/>
  <c r="AU597" i="20"/>
  <c r="AU573" i="20"/>
  <c r="AU503" i="20"/>
  <c r="AU514" i="20"/>
  <c r="AU556" i="20"/>
  <c r="AU492" i="20"/>
  <c r="AU525" i="20"/>
  <c r="AU536" i="20"/>
  <c r="AU547" i="20"/>
  <c r="AU45" i="20"/>
  <c r="AU107" i="20"/>
  <c r="AU146" i="20"/>
  <c r="AU127" i="20"/>
  <c r="AU71" i="20"/>
  <c r="AU162" i="20"/>
  <c r="AU91" i="20"/>
  <c r="AU381" i="20"/>
  <c r="AU333" i="20"/>
  <c r="AU397" i="20"/>
  <c r="AU311" i="20"/>
  <c r="AU322" i="20"/>
  <c r="AU365" i="20"/>
  <c r="AU349" i="20"/>
  <c r="AU468" i="20"/>
  <c r="AU446" i="20"/>
  <c r="AU413" i="20"/>
  <c r="AU457" i="20"/>
  <c r="AU424" i="20"/>
  <c r="AU435" i="20"/>
  <c r="AU574" i="20"/>
  <c r="AU634" i="20"/>
  <c r="AU598" i="20"/>
  <c r="AU610" i="20"/>
  <c r="AU586" i="20"/>
  <c r="AU622" i="20"/>
  <c r="AU190" i="20"/>
  <c r="AU281" i="20"/>
  <c r="AU245" i="20"/>
  <c r="AU227" i="20"/>
  <c r="AU263" i="20"/>
  <c r="AU209" i="20"/>
  <c r="AU191" i="20"/>
  <c r="AU228" i="20"/>
  <c r="AU282" i="20"/>
  <c r="AU264" i="20"/>
  <c r="AU246" i="20"/>
  <c r="AU210" i="20"/>
  <c r="AU493" i="20"/>
  <c r="AU526" i="20"/>
  <c r="AU548" i="20"/>
  <c r="AU537" i="20"/>
  <c r="AU504" i="20"/>
  <c r="AU557" i="20"/>
  <c r="AU515" i="20"/>
  <c r="AU425" i="20"/>
  <c r="AU447" i="20"/>
  <c r="AU469" i="20"/>
  <c r="AU436" i="20"/>
  <c r="AU414" i="20"/>
  <c r="AU458" i="20"/>
  <c r="AU163" i="20"/>
  <c r="AU46" i="20"/>
  <c r="AU147" i="20"/>
  <c r="AU72" i="20"/>
  <c r="AU108" i="20"/>
  <c r="AU92" i="20"/>
  <c r="AU128" i="20"/>
  <c r="AU382" i="20"/>
  <c r="AU323" i="20"/>
  <c r="AU312" i="20"/>
  <c r="AU398" i="20"/>
  <c r="AU334" i="20"/>
  <c r="AU350" i="20"/>
  <c r="AU366" i="20"/>
  <c r="AU549" i="20"/>
  <c r="AU505" i="20"/>
  <c r="AU516" i="20"/>
  <c r="AU538" i="20"/>
  <c r="AU527" i="20"/>
  <c r="AU494" i="20"/>
  <c r="AU558" i="20"/>
  <c r="AU265" i="20"/>
  <c r="AU192" i="20"/>
  <c r="AU247" i="20"/>
  <c r="AU229" i="20"/>
  <c r="AU211" i="20"/>
  <c r="AU283" i="20"/>
  <c r="AU164" i="20"/>
  <c r="AU129" i="20"/>
  <c r="AU73" i="20"/>
  <c r="AU47" i="20"/>
  <c r="AU148" i="20"/>
  <c r="AU93" i="20"/>
  <c r="AU109" i="20"/>
  <c r="AU212" i="20"/>
  <c r="AU193" i="20"/>
  <c r="AU248" i="20"/>
  <c r="AU266" i="20"/>
  <c r="AU230" i="20"/>
  <c r="AU284" i="20"/>
  <c r="AU48" i="20"/>
  <c r="AU49" i="20"/>
  <c r="AU50" i="20"/>
  <c r="AU74" i="20"/>
  <c r="AU51" i="20"/>
  <c r="AU75" i="20"/>
  <c r="AU76" i="20"/>
  <c r="AU52" i="20"/>
  <c r="AU194" i="20"/>
  <c r="AU53" i="20"/>
  <c r="AU174" i="20"/>
  <c r="AU149" i="20"/>
  <c r="AU130" i="20"/>
  <c r="AU150" i="20"/>
  <c r="AU131" i="20"/>
  <c r="AU165" i="20"/>
  <c r="AU110" i="20"/>
  <c r="AU111" i="20"/>
  <c r="AU132" i="20"/>
  <c r="AU166" i="20"/>
  <c r="AU167" i="20"/>
  <c r="AU175" i="20"/>
  <c r="AU151" i="20"/>
  <c r="AU54" i="20"/>
  <c r="AU55" i="20"/>
  <c r="AU112" i="20"/>
  <c r="AU133" i="20"/>
  <c r="AU152" i="20"/>
  <c r="AU168" i="20"/>
  <c r="AU176" i="20"/>
  <c r="AU77" i="20"/>
  <c r="AU177" i="20"/>
  <c r="AU56" i="20"/>
  <c r="AU113" i="20"/>
  <c r="AU134" i="20"/>
  <c r="AU153" i="20"/>
  <c r="AU169" i="20"/>
  <c r="AU335" i="20"/>
  <c r="AU415" i="20"/>
  <c r="AU459" i="20"/>
  <c r="AU426" i="20"/>
  <c r="AU482" i="20"/>
  <c r="AU470" i="20"/>
  <c r="AU448" i="20"/>
  <c r="AU476" i="20"/>
  <c r="AU213" i="20"/>
  <c r="AU285" i="20"/>
  <c r="AU297" i="20"/>
  <c r="AU231" i="20"/>
  <c r="AU249" i="20"/>
  <c r="AU267" i="20"/>
  <c r="AU195" i="20"/>
  <c r="AU437" i="20"/>
  <c r="AU506" i="20"/>
  <c r="AU559" i="20"/>
  <c r="AU528" i="20"/>
  <c r="AU550" i="20"/>
  <c r="AU517" i="20"/>
  <c r="AU367" i="20"/>
  <c r="AU313" i="20"/>
  <c r="AU383" i="20"/>
  <c r="AU57" i="20"/>
  <c r="AU78" i="20"/>
  <c r="AU94" i="20"/>
  <c r="AU563" i="20"/>
  <c r="AU324" i="20"/>
  <c r="AU351" i="20"/>
  <c r="AU114" i="20"/>
  <c r="AU170" i="20"/>
  <c r="AU135" i="20"/>
  <c r="AU399" i="20"/>
  <c r="AU495" i="20"/>
  <c r="AU404" i="20"/>
  <c r="AU154" i="20"/>
  <c r="AU539" i="20"/>
  <c r="AU291" i="20"/>
  <c r="AU560" i="20"/>
  <c r="AU551" i="20"/>
  <c r="AU529" i="20"/>
  <c r="AU540" i="20"/>
  <c r="AU507" i="20"/>
  <c r="AU564" i="20"/>
  <c r="AU518" i="20"/>
  <c r="AU496" i="20"/>
  <c r="AU196" i="20"/>
  <c r="AU298" i="20"/>
  <c r="AU232" i="20"/>
  <c r="AU268" i="20"/>
  <c r="AU214" i="20"/>
  <c r="AU286" i="20"/>
  <c r="AU292" i="20"/>
  <c r="AU250" i="20"/>
  <c r="AU314" i="20"/>
  <c r="AU368" i="20"/>
  <c r="AU384" i="20"/>
  <c r="AU352" i="20"/>
  <c r="AU336" i="20"/>
  <c r="AU400" i="20"/>
  <c r="AU405" i="20"/>
  <c r="AU325" i="20"/>
  <c r="AU155" i="20"/>
  <c r="AU136" i="20"/>
  <c r="AU79" i="20"/>
  <c r="AU171" i="20"/>
  <c r="AU95" i="20"/>
  <c r="AU115" i="20"/>
  <c r="AU58" i="20"/>
  <c r="AU471" i="20"/>
  <c r="AU427" i="20"/>
  <c r="AU483" i="20"/>
  <c r="AU416" i="20"/>
  <c r="AU449" i="20"/>
  <c r="AU438" i="20"/>
  <c r="AU460" i="20"/>
  <c r="AU477" i="20"/>
  <c r="AU287" i="20"/>
  <c r="AU251" i="20"/>
  <c r="AU197" i="20"/>
  <c r="AU215" i="20"/>
  <c r="AU299" i="20"/>
  <c r="AU233" i="20"/>
  <c r="AU293" i="20"/>
  <c r="AU269" i="20"/>
  <c r="AU530" i="20"/>
  <c r="AU561" i="20"/>
  <c r="AU552" i="20"/>
  <c r="AU565" i="20"/>
  <c r="AU541" i="20"/>
  <c r="AU508" i="20"/>
  <c r="AU519" i="20"/>
  <c r="AU497" i="20"/>
  <c r="AU156" i="20"/>
  <c r="AU80" i="20"/>
  <c r="AU96" i="20"/>
  <c r="AU137" i="20"/>
  <c r="AU116" i="20"/>
  <c r="AU59" i="20"/>
  <c r="AU478" i="20"/>
  <c r="AU461" i="20"/>
  <c r="AU484" i="20"/>
  <c r="AU417" i="20"/>
  <c r="AU450" i="20"/>
  <c r="AU428" i="20"/>
  <c r="AU439" i="20"/>
  <c r="AU337" i="20"/>
  <c r="AU369" i="20"/>
  <c r="AU401" i="20"/>
  <c r="AU326" i="20"/>
  <c r="AU406" i="20"/>
  <c r="AU315" i="20"/>
  <c r="AU385" i="20"/>
  <c r="AU353" i="20"/>
  <c r="AU472" i="20"/>
  <c r="AU172" i="20"/>
  <c r="AU252" i="20"/>
  <c r="AU198" i="20"/>
  <c r="AU216" i="20"/>
  <c r="AU300" i="20"/>
  <c r="AU234" i="20"/>
  <c r="AU288" i="20"/>
  <c r="AU270" i="20"/>
  <c r="AU294" i="20"/>
  <c r="AU566" i="20"/>
  <c r="AU562" i="20"/>
  <c r="AU542" i="20"/>
  <c r="AU509" i="20"/>
  <c r="AU531" i="20"/>
  <c r="AU553" i="20"/>
  <c r="AU520" i="20"/>
  <c r="AU498" i="20"/>
  <c r="AU60" i="20"/>
  <c r="AU157" i="20"/>
  <c r="AU138" i="20"/>
  <c r="AU97" i="20"/>
  <c r="AU117" i="20"/>
  <c r="AU81" i="20"/>
  <c r="AU173" i="20"/>
  <c r="AU386" i="20"/>
  <c r="AU354" i="20"/>
  <c r="AU316" i="20"/>
  <c r="AU327" i="20"/>
  <c r="AU407" i="20"/>
  <c r="AU402" i="20"/>
  <c r="AU370" i="20"/>
  <c r="AU338" i="20"/>
  <c r="AU473" i="20"/>
  <c r="AU440" i="20"/>
  <c r="AU418" i="20"/>
  <c r="AU485" i="20"/>
  <c r="AU429" i="20"/>
  <c r="AU462" i="20"/>
  <c r="AU451" i="20"/>
  <c r="AU479" i="20"/>
  <c r="AU713" i="20"/>
  <c r="AU737" i="20"/>
  <c r="AU733" i="20"/>
  <c r="AU6" i="20"/>
  <c r="AU2" i="20"/>
  <c r="AU669" i="20"/>
  <c r="AU649" i="20"/>
  <c r="AU26" i="20"/>
  <c r="AU677" i="20"/>
  <c r="AU721" i="20"/>
  <c r="AU665" i="20"/>
  <c r="AU717" i="20"/>
  <c r="AU657" i="20"/>
  <c r="AU653" i="20"/>
  <c r="AU30" i="20"/>
  <c r="AU673" i="20"/>
  <c r="AU741" i="20"/>
  <c r="AU599" i="20"/>
  <c r="AU725" i="20"/>
  <c r="AU635" i="20"/>
  <c r="AU640" i="20"/>
  <c r="AU18" i="20"/>
  <c r="AU575" i="20"/>
  <c r="AU10" i="20"/>
  <c r="AU623" i="20"/>
  <c r="AU661" i="20"/>
  <c r="AU645" i="20"/>
  <c r="AU587" i="20"/>
  <c r="AU14" i="20"/>
  <c r="AU22" i="20"/>
  <c r="AU611" i="20"/>
  <c r="AU7" i="20"/>
  <c r="AU3" i="20"/>
  <c r="AU23" i="20"/>
  <c r="AU27" i="20"/>
  <c r="AU11" i="20"/>
  <c r="AU19" i="20"/>
  <c r="AU15" i="20"/>
  <c r="AU678" i="20"/>
  <c r="AU650" i="20"/>
  <c r="AU670" i="20"/>
  <c r="AU658" i="20"/>
  <c r="AU662" i="20"/>
  <c r="AU654" i="20"/>
  <c r="AU666" i="20"/>
  <c r="AU674" i="20"/>
  <c r="AU729" i="20"/>
  <c r="AU576" i="20"/>
  <c r="AU646" i="20"/>
  <c r="AU641" i="20"/>
  <c r="AU636" i="20"/>
  <c r="AU730" i="20"/>
  <c r="AU726" i="20"/>
  <c r="AU742" i="20"/>
  <c r="AU722" i="20"/>
  <c r="AU734" i="20"/>
  <c r="AU718" i="20"/>
  <c r="AU600" i="20"/>
  <c r="AU612" i="20"/>
  <c r="AU624" i="20"/>
  <c r="AU588" i="20"/>
  <c r="AU685" i="20"/>
  <c r="AU714" i="20"/>
  <c r="AU689" i="20"/>
  <c r="AU693" i="20"/>
  <c r="AU701" i="20"/>
  <c r="AU697" i="20"/>
  <c r="AU681" i="20"/>
  <c r="AU738" i="20"/>
  <c r="AU709" i="20"/>
  <c r="AU705" i="20"/>
  <c r="AU682" i="20"/>
  <c r="AU686" i="20"/>
  <c r="AU698" i="20"/>
  <c r="AU690" i="20"/>
  <c r="AU706" i="20"/>
  <c r="AU694" i="20"/>
  <c r="AU710" i="20"/>
  <c r="AU702" i="20"/>
  <c r="AU24" i="20"/>
  <c r="AU28" i="20"/>
  <c r="AU4" i="20"/>
  <c r="AU12" i="20"/>
  <c r="AU8" i="20"/>
  <c r="AU679" i="20"/>
  <c r="AU659" i="20"/>
  <c r="AU671" i="20"/>
  <c r="AU651" i="20"/>
  <c r="AU675" i="20"/>
  <c r="AU663" i="20"/>
  <c r="AU667" i="20"/>
  <c r="AU655" i="20"/>
  <c r="AU16" i="20"/>
  <c r="AU20" i="20"/>
  <c r="AU642" i="20"/>
  <c r="AU577" i="20"/>
  <c r="AU625" i="20"/>
  <c r="AU601" i="20"/>
  <c r="AU613" i="20"/>
  <c r="AU647" i="20"/>
  <c r="AU715" i="20"/>
  <c r="AU727" i="20"/>
  <c r="AU719" i="20"/>
  <c r="AU735" i="20"/>
  <c r="AU743" i="20"/>
  <c r="AU731" i="20"/>
  <c r="AU723" i="20"/>
  <c r="AU637" i="20"/>
  <c r="AU589" i="20"/>
  <c r="AU739" i="20"/>
  <c r="AU672" i="20"/>
  <c r="AU668" i="20"/>
  <c r="AU652" i="20"/>
  <c r="AU676" i="20"/>
  <c r="AU664" i="20"/>
  <c r="AU680" i="20"/>
  <c r="AU660" i="20"/>
  <c r="AU656" i="20"/>
  <c r="AU691" i="20"/>
  <c r="AU711" i="20"/>
  <c r="AU683" i="20"/>
  <c r="AU703" i="20"/>
  <c r="AU707" i="20"/>
  <c r="AU699" i="20"/>
  <c r="AU695" i="20"/>
  <c r="AU687" i="20"/>
  <c r="AU29" i="20"/>
  <c r="AU13" i="20"/>
  <c r="AU9" i="20"/>
  <c r="AU5" i="20"/>
  <c r="AU25" i="20"/>
  <c r="AU21" i="20"/>
  <c r="AU17" i="20"/>
  <c r="AU648" i="20"/>
  <c r="AU614" i="20"/>
  <c r="AU643" i="20"/>
  <c r="AU602" i="20"/>
  <c r="AU578" i="20"/>
  <c r="AU626" i="20"/>
  <c r="AU638" i="20"/>
  <c r="AU590" i="20"/>
  <c r="AU736" i="20"/>
  <c r="AU724" i="20"/>
  <c r="AU728" i="20"/>
  <c r="AU744" i="20"/>
  <c r="AU716" i="20"/>
  <c r="AU720" i="20"/>
  <c r="AU732" i="20"/>
  <c r="AU688" i="20"/>
  <c r="AU712" i="20"/>
  <c r="AU684" i="20"/>
  <c r="AU700" i="20"/>
  <c r="AU704" i="20"/>
  <c r="AU708" i="20"/>
  <c r="AU692" i="20"/>
  <c r="AU696" i="20"/>
  <c r="AU740" i="20"/>
  <c r="AU158" i="20"/>
  <c r="AU82" i="20"/>
  <c r="AU235" i="20"/>
  <c r="AU61" i="20"/>
  <c r="AU217" i="20"/>
  <c r="AU98" i="20"/>
  <c r="AU301" i="20"/>
  <c r="AU253" i="20"/>
  <c r="AU271" i="20"/>
  <c r="AU199" i="20"/>
  <c r="AU118" i="20"/>
  <c r="AU272" i="20"/>
  <c r="AU236" i="20"/>
  <c r="AU302" i="20"/>
  <c r="AU218" i="20"/>
  <c r="AU83" i="20"/>
  <c r="AU119" i="20"/>
  <c r="AU62" i="20"/>
  <c r="AU99" i="20"/>
  <c r="AU159" i="20"/>
  <c r="AU254" i="20"/>
  <c r="AU200" i="20"/>
  <c r="AU273" i="20"/>
  <c r="AU201" i="20"/>
  <c r="AU303" i="20"/>
  <c r="AU219" i="20"/>
  <c r="AU255" i="20"/>
  <c r="AU237" i="20"/>
  <c r="AX314" i="20" l="1"/>
  <c r="AX315" i="20" s="1"/>
  <c r="AX106" i="20"/>
  <c r="AX500" i="20"/>
  <c r="AX155" i="20"/>
  <c r="AX699" i="20"/>
  <c r="AX356" i="20"/>
  <c r="AX237" i="20"/>
  <c r="AX690" i="20"/>
  <c r="AX691" i="20" s="1"/>
  <c r="AX692" i="20" s="1"/>
  <c r="AX11" i="20"/>
  <c r="AX12" i="20" s="1"/>
  <c r="AX675" i="20"/>
  <c r="AX676" i="20" s="1"/>
  <c r="AX27" i="20"/>
  <c r="AX28" i="20" s="1"/>
  <c r="AX29" i="20" s="1"/>
  <c r="AX406" i="20"/>
  <c r="AX407" i="20" s="1"/>
  <c r="AX111" i="20"/>
  <c r="AX112" i="20" s="1"/>
  <c r="AX113" i="20" s="1"/>
  <c r="AX49" i="20"/>
  <c r="AX140" i="20"/>
  <c r="AX141" i="20" s="1"/>
  <c r="AX142" i="20" s="1"/>
  <c r="AX143" i="20" s="1"/>
  <c r="AX290" i="20"/>
  <c r="AX196" i="20"/>
  <c r="AX197" i="20" s="1"/>
  <c r="AX706" i="20"/>
  <c r="AX730" i="20"/>
  <c r="AX731" i="20" s="1"/>
  <c r="AX732" i="20" s="1"/>
  <c r="AX352" i="20"/>
  <c r="AX353" i="20" s="1"/>
  <c r="AX354" i="20" s="1"/>
  <c r="AX298" i="20"/>
  <c r="AX299" i="20" s="1"/>
  <c r="AX300" i="20" s="1"/>
  <c r="AX460" i="20"/>
  <c r="AX461" i="20" s="1"/>
  <c r="AX462" i="20" s="1"/>
  <c r="AX580" i="20"/>
  <c r="AX581" i="20" s="1"/>
  <c r="AX604" i="20"/>
  <c r="AX605" i="20" s="1"/>
  <c r="AX368" i="20"/>
  <c r="AX464" i="20"/>
  <c r="AX718" i="20"/>
  <c r="AX369" i="20"/>
  <c r="AX400" i="20"/>
  <c r="AX401" i="20" s="1"/>
  <c r="AX402" i="20" s="1"/>
  <c r="AX336" i="20"/>
  <c r="AX337" i="20" s="1"/>
  <c r="AX338" i="20" s="1"/>
  <c r="AX214" i="20"/>
  <c r="AX215" i="20" s="1"/>
  <c r="AX216" i="20" s="1"/>
  <c r="AX507" i="20"/>
  <c r="AX508" i="20" s="1"/>
  <c r="AX509" i="20" s="1"/>
  <c r="AX595" i="20"/>
  <c r="AX596" i="20" s="1"/>
  <c r="AX597" i="20" s="1"/>
  <c r="AX598" i="20" s="1"/>
  <c r="AX309" i="20"/>
  <c r="AX200" i="20"/>
  <c r="AX201" i="20" s="1"/>
  <c r="AX707" i="20"/>
  <c r="AX708" i="20" s="1"/>
  <c r="AX576" i="20"/>
  <c r="AX577" i="20" s="1"/>
  <c r="AX578" i="20" s="1"/>
  <c r="AX650" i="20"/>
  <c r="AX651" i="20" s="1"/>
  <c r="AX652" i="20" s="1"/>
  <c r="AX496" i="20"/>
  <c r="AX497" i="20" s="1"/>
  <c r="AX498" i="20" s="1"/>
  <c r="AX95" i="20"/>
  <c r="AX96" i="20" s="1"/>
  <c r="AX97" i="20" s="1"/>
  <c r="AX191" i="20"/>
  <c r="AX192" i="20" s="1"/>
  <c r="AX193" i="20" s="1"/>
  <c r="AX466" i="20"/>
  <c r="AX467" i="20" s="1"/>
  <c r="AX468" i="20" s="1"/>
  <c r="AX469" i="20" s="1"/>
  <c r="AX347" i="20"/>
  <c r="AX348" i="20" s="1"/>
  <c r="AX349" i="20" s="1"/>
  <c r="AX350" i="20" s="1"/>
  <c r="AX628" i="20"/>
  <c r="AX629" i="20" s="1"/>
  <c r="AX522" i="20"/>
  <c r="AX388" i="20"/>
  <c r="AX221" i="20"/>
  <c r="AX272" i="20"/>
  <c r="AX273" i="20" s="1"/>
  <c r="AX159" i="20"/>
  <c r="AX686" i="20"/>
  <c r="AX687" i="20" s="1"/>
  <c r="AX688" i="20" s="1"/>
  <c r="AX23" i="20"/>
  <c r="AX24" i="20" s="1"/>
  <c r="AX25" i="20" s="1"/>
  <c r="AX19" i="20"/>
  <c r="AX20" i="20" s="1"/>
  <c r="AX21" i="20" s="1"/>
  <c r="AX670" i="20"/>
  <c r="AX671" i="20" s="1"/>
  <c r="AX672" i="20" s="1"/>
  <c r="AX384" i="20"/>
  <c r="AX529" i="20"/>
  <c r="AX530" i="20" s="1"/>
  <c r="AX531" i="20" s="1"/>
  <c r="AX79" i="20"/>
  <c r="AX80" i="20" s="1"/>
  <c r="AX81" i="20" s="1"/>
  <c r="AX560" i="20"/>
  <c r="AX561" i="20" s="1"/>
  <c r="AX562" i="20" s="1"/>
  <c r="AX416" i="20"/>
  <c r="AX417" i="20" s="1"/>
  <c r="AX418" i="20" s="1"/>
  <c r="AX433" i="20"/>
  <c r="AX434" i="20" s="1"/>
  <c r="AX435" i="20" s="1"/>
  <c r="AX436" i="20" s="1"/>
  <c r="AX44" i="20"/>
  <c r="AX45" i="20" s="1"/>
  <c r="AX46" i="20" s="1"/>
  <c r="AX47" i="20" s="1"/>
  <c r="AX546" i="20"/>
  <c r="AX547" i="20" s="1"/>
  <c r="AX548" i="20" s="1"/>
  <c r="AX549" i="20" s="1"/>
  <c r="AX363" i="20"/>
  <c r="AX364" i="20" s="1"/>
  <c r="AX365" i="20" s="1"/>
  <c r="AX366" i="20" s="1"/>
  <c r="AX101" i="20"/>
  <c r="AX102" i="20" s="1"/>
  <c r="AX103" i="20" s="1"/>
  <c r="AX104" i="20" s="1"/>
  <c r="AX39" i="20"/>
  <c r="AX40" i="20" s="1"/>
  <c r="AX41" i="20" s="1"/>
  <c r="AX42" i="20" s="1"/>
  <c r="AX442" i="20"/>
  <c r="AX616" i="20"/>
  <c r="AX568" i="20"/>
  <c r="AX569" i="20" s="1"/>
  <c r="AX15" i="20"/>
  <c r="AX16" i="20" s="1"/>
  <c r="AX17" i="20" s="1"/>
  <c r="AX642" i="20"/>
  <c r="AX643" i="20" s="1"/>
  <c r="AX659" i="20"/>
  <c r="AX660" i="20" s="1"/>
  <c r="AX136" i="20"/>
  <c r="AX137" i="20" s="1"/>
  <c r="AX138" i="20" s="1"/>
  <c r="AX58" i="20"/>
  <c r="AX59" i="20" s="1"/>
  <c r="AX60" i="20" s="1"/>
  <c r="AX151" i="20"/>
  <c r="AX152" i="20" s="1"/>
  <c r="AX153" i="20" s="1"/>
  <c r="AX524" i="20"/>
  <c r="AX525" i="20" s="1"/>
  <c r="AX526" i="20" s="1"/>
  <c r="AX527" i="20" s="1"/>
  <c r="AX555" i="20"/>
  <c r="AX556" i="20" s="1"/>
  <c r="AX557" i="20" s="1"/>
  <c r="AX558" i="20" s="1"/>
  <c r="AX189" i="20"/>
  <c r="AX277" i="20"/>
  <c r="AX66" i="20"/>
  <c r="AX67" i="20" s="1"/>
  <c r="AX68" i="20" s="1"/>
  <c r="AX511" i="20"/>
  <c r="AX233" i="20"/>
  <c r="AX234" i="20" s="1"/>
  <c r="AX302" i="20"/>
  <c r="AX303" i="20" s="1"/>
  <c r="AX682" i="20"/>
  <c r="AX683" i="20" s="1"/>
  <c r="AX684" i="20" s="1"/>
  <c r="AX588" i="20"/>
  <c r="AX589" i="20" s="1"/>
  <c r="AX590" i="20" s="1"/>
  <c r="AX636" i="20"/>
  <c r="AX637" i="20" s="1"/>
  <c r="AX638" i="20" s="1"/>
  <c r="AX7" i="20"/>
  <c r="AX8" i="20" s="1"/>
  <c r="AX9" i="20" s="1"/>
  <c r="AX171" i="20"/>
  <c r="AX172" i="20" s="1"/>
  <c r="AX173" i="20" s="1"/>
  <c r="AX438" i="20"/>
  <c r="AX439" i="20" s="1"/>
  <c r="AX440" i="20" s="1"/>
  <c r="AX477" i="20"/>
  <c r="AX478" i="20" s="1"/>
  <c r="AX479" i="20" s="1"/>
  <c r="AX168" i="20"/>
  <c r="AX169" i="20" s="1"/>
  <c r="AX51" i="20"/>
  <c r="AX52" i="20" s="1"/>
  <c r="AX211" i="20"/>
  <c r="AX212" i="20" s="1"/>
  <c r="AX455" i="20"/>
  <c r="AX456" i="20" s="1"/>
  <c r="AX457" i="20" s="1"/>
  <c r="AX458" i="20" s="1"/>
  <c r="AX513" i="20"/>
  <c r="AX514" i="20" s="1"/>
  <c r="AX515" i="20" s="1"/>
  <c r="AX516" i="20" s="1"/>
  <c r="AX320" i="20"/>
  <c r="AX321" i="20" s="1"/>
  <c r="AX322" i="20" s="1"/>
  <c r="AX323" i="20" s="1"/>
  <c r="AX619" i="20"/>
  <c r="AX620" i="20" s="1"/>
  <c r="AX621" i="20" s="1"/>
  <c r="AX622" i="20" s="1"/>
  <c r="AX390" i="20"/>
  <c r="AX391" i="20" s="1"/>
  <c r="AX392" i="20" s="1"/>
  <c r="AX393" i="20" s="1"/>
  <c r="AX431" i="20"/>
  <c r="AX13" i="20"/>
  <c r="AX700" i="20"/>
  <c r="AX647" i="20"/>
  <c r="AX648" i="20" s="1"/>
  <c r="AX667" i="20"/>
  <c r="AX668" i="20" s="1"/>
  <c r="AX316" i="20"/>
  <c r="AX198" i="20"/>
  <c r="AX449" i="20"/>
  <c r="AX450" i="20" s="1"/>
  <c r="AX451" i="20" s="1"/>
  <c r="AX264" i="20"/>
  <c r="AX265" i="20" s="1"/>
  <c r="AX266" i="20" s="1"/>
  <c r="AX583" i="20"/>
  <c r="AX584" i="20" s="1"/>
  <c r="AX585" i="20" s="1"/>
  <c r="AX586" i="20" s="1"/>
  <c r="AX223" i="20"/>
  <c r="AX224" i="20" s="1"/>
  <c r="AX225" i="20" s="1"/>
  <c r="AX226" i="20" s="1"/>
  <c r="AX218" i="20"/>
  <c r="AX219" i="20" s="1"/>
  <c r="AX722" i="20"/>
  <c r="AX723" i="20" s="1"/>
  <c r="AX724" i="20" s="1"/>
  <c r="AX738" i="20"/>
  <c r="AX739" i="20" s="1"/>
  <c r="AX740" i="20" s="1"/>
  <c r="AX540" i="20"/>
  <c r="AX541" i="20" s="1"/>
  <c r="AX542" i="20" s="1"/>
  <c r="AX268" i="20"/>
  <c r="AX269" i="20" s="1"/>
  <c r="AX270" i="20" s="1"/>
  <c r="AX175" i="20"/>
  <c r="AX176" i="20" s="1"/>
  <c r="AX177" i="20" s="1"/>
  <c r="AX228" i="20"/>
  <c r="AX229" i="20" s="1"/>
  <c r="AX230" i="20" s="1"/>
  <c r="AX90" i="20"/>
  <c r="AX91" i="20" s="1"/>
  <c r="AX92" i="20" s="1"/>
  <c r="AX93" i="20" s="1"/>
  <c r="AX36" i="20"/>
  <c r="AX37" i="20" s="1"/>
  <c r="AX62" i="20"/>
  <c r="AX719" i="20"/>
  <c r="AX720" i="20" s="1"/>
  <c r="AX743" i="20"/>
  <c r="AX744" i="20" s="1"/>
  <c r="AX678" i="20"/>
  <c r="AX679" i="20" s="1"/>
  <c r="AX680" i="20" s="1"/>
  <c r="AX714" i="20"/>
  <c r="AX715" i="20" s="1"/>
  <c r="AX716" i="20" s="1"/>
  <c r="AX370" i="20"/>
  <c r="AX156" i="20"/>
  <c r="AX157" i="20" s="1"/>
  <c r="AX250" i="20"/>
  <c r="AX251" i="20" s="1"/>
  <c r="AX252" i="20" s="1"/>
  <c r="AX484" i="20"/>
  <c r="AX485" i="20" s="1"/>
  <c r="AX246" i="20"/>
  <c r="AX247" i="20" s="1"/>
  <c r="AX248" i="20" s="1"/>
  <c r="AX184" i="20"/>
  <c r="AX185" i="20" s="1"/>
  <c r="AX186" i="20" s="1"/>
  <c r="AX187" i="20" s="1"/>
  <c r="AX453" i="20"/>
  <c r="AX592" i="20"/>
  <c r="AX593" i="20" s="1"/>
  <c r="AX239" i="20"/>
  <c r="AX481" i="20"/>
  <c r="AX296" i="20"/>
  <c r="AX83" i="20"/>
  <c r="AX259" i="20"/>
  <c r="AX260" i="20" s="1"/>
  <c r="AX261" i="20" s="1"/>
  <c r="AX262" i="20" s="1"/>
  <c r="AX475" i="20"/>
  <c r="AX310" i="20"/>
  <c r="AX311" i="20" s="1"/>
  <c r="AX312" i="20" s="1"/>
  <c r="AX624" i="20"/>
  <c r="AX625" i="20" s="1"/>
  <c r="AX626" i="20" s="1"/>
  <c r="AX325" i="20"/>
  <c r="AX326" i="20" s="1"/>
  <c r="AX327" i="20" s="1"/>
  <c r="AX254" i="20"/>
  <c r="AX255" i="20" s="1"/>
  <c r="AX32" i="20"/>
  <c r="AX33" i="20" s="1"/>
  <c r="AX34" i="20" s="1"/>
  <c r="AX725" i="20"/>
  <c r="AX726" i="20" s="1"/>
  <c r="AX447" i="20"/>
  <c r="AX304" i="20"/>
  <c r="AX305" i="20" s="1"/>
  <c r="AX178" i="20"/>
  <c r="AX179" i="20" s="1"/>
  <c r="AX107" i="20"/>
  <c r="AX108" i="20" s="1"/>
  <c r="AX109" i="20" s="1"/>
  <c r="AX421" i="20"/>
  <c r="AX422" i="20" s="1"/>
  <c r="AX423" i="20" s="1"/>
  <c r="AX424" i="20" s="1"/>
  <c r="AX425" i="20" s="1"/>
  <c r="AX240" i="20"/>
  <c r="AX241" i="20" s="1"/>
  <c r="AX242" i="20" s="1"/>
  <c r="AX243" i="20" s="1"/>
  <c r="AX244" i="20" s="1"/>
  <c r="AX693" i="20"/>
  <c r="AX694" i="20" s="1"/>
  <c r="AX599" i="20"/>
  <c r="AX600" i="20" s="1"/>
  <c r="AX501" i="20"/>
  <c r="AX502" i="20" s="1"/>
  <c r="AX503" i="20" s="1"/>
  <c r="AX504" i="20" s="1"/>
  <c r="AX505" i="20" s="1"/>
  <c r="AX419" i="20"/>
  <c r="AX420" i="20" s="1"/>
  <c r="AX403" i="20"/>
  <c r="AX330" i="20"/>
  <c r="AX331" i="20" s="1"/>
  <c r="AX332" i="20" s="1"/>
  <c r="AX333" i="20" s="1"/>
  <c r="AX334" i="20" s="1"/>
  <c r="AX98" i="20"/>
  <c r="AX99" i="20" s="1"/>
  <c r="AX63" i="20"/>
  <c r="AX125" i="20"/>
  <c r="AX126" i="20" s="1"/>
  <c r="AX661" i="20"/>
  <c r="AX570" i="20"/>
  <c r="AX571" i="20" s="1"/>
  <c r="AX572" i="20" s="1"/>
  <c r="AX573" i="20" s="1"/>
  <c r="AX574" i="20" s="1"/>
  <c r="AX328" i="20"/>
  <c r="AX329" i="20" s="1"/>
  <c r="AX204" i="20"/>
  <c r="AX205" i="20" s="1"/>
  <c r="AX206" i="20" s="1"/>
  <c r="AX207" i="20" s="1"/>
  <c r="AX208" i="20" s="1"/>
  <c r="AX120" i="20"/>
  <c r="AX121" i="20" s="1"/>
  <c r="AX122" i="20" s="1"/>
  <c r="AX123" i="20" s="1"/>
  <c r="AX124" i="20" s="1"/>
  <c r="AX733" i="20"/>
  <c r="AX734" i="20" s="1"/>
  <c r="AX709" i="20"/>
  <c r="AX710" i="20" s="1"/>
  <c r="AX711" i="20" s="1"/>
  <c r="AX712" i="20" s="1"/>
  <c r="AX543" i="20"/>
  <c r="AX517" i="20"/>
  <c r="AX518" i="20" s="1"/>
  <c r="AX519" i="20" s="1"/>
  <c r="AX520" i="20" s="1"/>
  <c r="AX410" i="20"/>
  <c r="AX411" i="20" s="1"/>
  <c r="AX412" i="20" s="1"/>
  <c r="AX413" i="20" s="1"/>
  <c r="AX414" i="20" s="1"/>
  <c r="AX378" i="20"/>
  <c r="AX379" i="20" s="1"/>
  <c r="AX380" i="20" s="1"/>
  <c r="AX381" i="20" s="1"/>
  <c r="AX382" i="20" s="1"/>
  <c r="AX341" i="20"/>
  <c r="AX342" i="20" s="1"/>
  <c r="AX343" i="20" s="1"/>
  <c r="AX344" i="20" s="1"/>
  <c r="AX345" i="20" s="1"/>
  <c r="AX274" i="20"/>
  <c r="AX165" i="20"/>
  <c r="AX166" i="20" s="1"/>
  <c r="AX144" i="20"/>
  <c r="AX74" i="20"/>
  <c r="AX75" i="20" s="1"/>
  <c r="AX76" i="20" s="1"/>
  <c r="AX630" i="20"/>
  <c r="AX631" i="20" s="1"/>
  <c r="AX632" i="20" s="1"/>
  <c r="AX633" i="20" s="1"/>
  <c r="AX634" i="20" s="1"/>
  <c r="AX611" i="20"/>
  <c r="AX612" i="20" s="1"/>
  <c r="AX613" i="20" s="1"/>
  <c r="AX614" i="20" s="1"/>
  <c r="AX490" i="20"/>
  <c r="AX491" i="20" s="1"/>
  <c r="AX492" i="20" s="1"/>
  <c r="AX493" i="20" s="1"/>
  <c r="AX494" i="20" s="1"/>
  <c r="AX394" i="20"/>
  <c r="AX395" i="20" s="1"/>
  <c r="AX396" i="20" s="1"/>
  <c r="AX397" i="20" s="1"/>
  <c r="AX398" i="20" s="1"/>
  <c r="AX357" i="20"/>
  <c r="AX358" i="20" s="1"/>
  <c r="AX359" i="20" s="1"/>
  <c r="AX360" i="20" s="1"/>
  <c r="AX361" i="20" s="1"/>
  <c r="AX306" i="20"/>
  <c r="AX307" i="20" s="1"/>
  <c r="AX202" i="20"/>
  <c r="AX203" i="20" s="1"/>
  <c r="AX114" i="20"/>
  <c r="AX115" i="20" s="1"/>
  <c r="AX116" i="20" s="1"/>
  <c r="AX117" i="20" s="1"/>
  <c r="AX53" i="20"/>
  <c r="AX701" i="20"/>
  <c r="AX702" i="20" s="1"/>
  <c r="AX703" i="20" s="1"/>
  <c r="AX704" i="20" s="1"/>
  <c r="AX653" i="20"/>
  <c r="AX606" i="20"/>
  <c r="AX607" i="20" s="1"/>
  <c r="AX608" i="20" s="1"/>
  <c r="AX609" i="20" s="1"/>
  <c r="AX610" i="20" s="1"/>
  <c r="AX563" i="20"/>
  <c r="AX564" i="20" s="1"/>
  <c r="AX565" i="20" s="1"/>
  <c r="AX566" i="20" s="1"/>
  <c r="AX534" i="20"/>
  <c r="AX535" i="20" s="1"/>
  <c r="AX536" i="20" s="1"/>
  <c r="AX537" i="20" s="1"/>
  <c r="AX538" i="20" s="1"/>
  <c r="AX488" i="20"/>
  <c r="AX489" i="20" s="1"/>
  <c r="AX470" i="20"/>
  <c r="AX471" i="20" s="1"/>
  <c r="AX472" i="20" s="1"/>
  <c r="AX473" i="20" s="1"/>
  <c r="AX426" i="20"/>
  <c r="AX427" i="20" s="1"/>
  <c r="AX428" i="20" s="1"/>
  <c r="AX429" i="20" s="1"/>
  <c r="AX408" i="20"/>
  <c r="AX409" i="20" s="1"/>
  <c r="AX373" i="20"/>
  <c r="AX285" i="20"/>
  <c r="AX286" i="20" s="1"/>
  <c r="AX287" i="20" s="1"/>
  <c r="AX288" i="20" s="1"/>
  <c r="AX160" i="20"/>
  <c r="AX84" i="20"/>
  <c r="AX69" i="20"/>
  <c r="AX30" i="20"/>
  <c r="AX4" i="20"/>
  <c r="AX5" i="20" s="1"/>
  <c r="AT94" i="20"/>
  <c r="AT95" i="20" s="1"/>
  <c r="AT96" i="20" s="1"/>
  <c r="AT97" i="20" s="1"/>
  <c r="AT84" i="20"/>
  <c r="AT85" i="20" s="1"/>
  <c r="AT86" i="20" s="1"/>
  <c r="AT87" i="20" s="1"/>
  <c r="AT88" i="20" s="1"/>
  <c r="AT274" i="20"/>
  <c r="AT275" i="20" s="1"/>
  <c r="AT253" i="20"/>
  <c r="AT254" i="20" s="1"/>
  <c r="AT255" i="20" s="1"/>
  <c r="AT213" i="20"/>
  <c r="AT214" i="20" s="1"/>
  <c r="AT215" i="20" s="1"/>
  <c r="AT216" i="20" s="1"/>
  <c r="AT371" i="20"/>
  <c r="AT372" i="20" s="1"/>
  <c r="AT741" i="20"/>
  <c r="AT742" i="20" s="1"/>
  <c r="AT743" i="20" s="1"/>
  <c r="AT744" i="20" s="1"/>
  <c r="AT490" i="20"/>
  <c r="AT491" i="20" s="1"/>
  <c r="AT492" i="20" s="1"/>
  <c r="AT493" i="20" s="1"/>
  <c r="AT494" i="20" s="1"/>
  <c r="AT170" i="20"/>
  <c r="AT171" i="20" s="1"/>
  <c r="AT172" i="20" s="1"/>
  <c r="AT173" i="20" s="1"/>
  <c r="AT437" i="20"/>
  <c r="AT438" i="20" s="1"/>
  <c r="AT439" i="20" s="1"/>
  <c r="AT440" i="20" s="1"/>
  <c r="AT476" i="20"/>
  <c r="AT477" i="20" s="1"/>
  <c r="AT478" i="20" s="1"/>
  <c r="AT479" i="20" s="1"/>
  <c r="AT512" i="20"/>
  <c r="AT513" i="20" s="1"/>
  <c r="AT514" i="20" s="1"/>
  <c r="AT515" i="20" s="1"/>
  <c r="AT516" i="20" s="1"/>
  <c r="AT319" i="20"/>
  <c r="AT320" i="20" s="1"/>
  <c r="AT321" i="20" s="1"/>
  <c r="AT322" i="20" s="1"/>
  <c r="AT323" i="20" s="1"/>
  <c r="AT645" i="20"/>
  <c r="AT646" i="20" s="1"/>
  <c r="AT647" i="20" s="1"/>
  <c r="AT648" i="20" s="1"/>
  <c r="AT114" i="20"/>
  <c r="AT115" i="20" s="1"/>
  <c r="AT116" i="20" s="1"/>
  <c r="AT117" i="20" s="1"/>
  <c r="AT74" i="20"/>
  <c r="AT75" i="20" s="1"/>
  <c r="AT76" i="20" s="1"/>
  <c r="AT61" i="20"/>
  <c r="AT62" i="20" s="1"/>
  <c r="AT677" i="20"/>
  <c r="AT678" i="20" s="1"/>
  <c r="AT679" i="20" s="1"/>
  <c r="AT680" i="20" s="1"/>
  <c r="AT419" i="20"/>
  <c r="AT420" i="20" s="1"/>
  <c r="AT532" i="20"/>
  <c r="AT533" i="20" s="1"/>
  <c r="AV533" i="20" s="1"/>
  <c r="AT118" i="20"/>
  <c r="AV118" i="20" s="1"/>
  <c r="AT235" i="20"/>
  <c r="AT236" i="20" s="1"/>
  <c r="AT237" i="20" s="1"/>
  <c r="AT689" i="20"/>
  <c r="AT690" i="20" s="1"/>
  <c r="AT691" i="20" s="1"/>
  <c r="AT692" i="20" s="1"/>
  <c r="AT10" i="20"/>
  <c r="AT11" i="20" s="1"/>
  <c r="AT12" i="20" s="1"/>
  <c r="AT13" i="20" s="1"/>
  <c r="AT673" i="20"/>
  <c r="AT674" i="20" s="1"/>
  <c r="AT675" i="20" s="1"/>
  <c r="AT676" i="20" s="1"/>
  <c r="AT26" i="20"/>
  <c r="AT27" i="20" s="1"/>
  <c r="AT28" i="20" s="1"/>
  <c r="AT29" i="20" s="1"/>
  <c r="AT404" i="20"/>
  <c r="AT405" i="20" s="1"/>
  <c r="AT406" i="20" s="1"/>
  <c r="AT407" i="20" s="1"/>
  <c r="AT563" i="20"/>
  <c r="AT564" i="20" s="1"/>
  <c r="AT565" i="20" s="1"/>
  <c r="AT566" i="20" s="1"/>
  <c r="AT550" i="20"/>
  <c r="AT551" i="20" s="1"/>
  <c r="AT552" i="20" s="1"/>
  <c r="AT553" i="20" s="1"/>
  <c r="AT231" i="20"/>
  <c r="AT232" i="20" s="1"/>
  <c r="AT233" i="20" s="1"/>
  <c r="AT234" i="20" s="1"/>
  <c r="AT426" i="20"/>
  <c r="AT427" i="20" s="1"/>
  <c r="AT428" i="20" s="1"/>
  <c r="AT429" i="20" s="1"/>
  <c r="AT110" i="20"/>
  <c r="AT111" i="20" s="1"/>
  <c r="AT112" i="20" s="1"/>
  <c r="AT113" i="20" s="1"/>
  <c r="AT194" i="20"/>
  <c r="AV194" i="20" s="1"/>
  <c r="AT48" i="20"/>
  <c r="AV48" i="20" s="1"/>
  <c r="AT281" i="20"/>
  <c r="AT282" i="20" s="1"/>
  <c r="AT283" i="20" s="1"/>
  <c r="AT284" i="20" s="1"/>
  <c r="AT69" i="20"/>
  <c r="AT70" i="20" s="1"/>
  <c r="AT71" i="20" s="1"/>
  <c r="AT72" i="20" s="1"/>
  <c r="AT73" i="20" s="1"/>
  <c r="AT394" i="20"/>
  <c r="AT395" i="20" s="1"/>
  <c r="AT396" i="20" s="1"/>
  <c r="AT397" i="20" s="1"/>
  <c r="AT398" i="20" s="1"/>
  <c r="AT378" i="20"/>
  <c r="AT379" i="20" s="1"/>
  <c r="AT380" i="20" s="1"/>
  <c r="AT381" i="20" s="1"/>
  <c r="AT382" i="20" s="1"/>
  <c r="AT373" i="20"/>
  <c r="AT374" i="20" s="1"/>
  <c r="AT375" i="20" s="1"/>
  <c r="AT376" i="20" s="1"/>
  <c r="AT377" i="20" s="1"/>
  <c r="AT139" i="20"/>
  <c r="AT140" i="20" s="1"/>
  <c r="AT141" i="20" s="1"/>
  <c r="AT142" i="20" s="1"/>
  <c r="AT143" i="20" s="1"/>
  <c r="AT204" i="20"/>
  <c r="AT205" i="20" s="1"/>
  <c r="AT206" i="20" s="1"/>
  <c r="AT207" i="20" s="1"/>
  <c r="AT208" i="20" s="1"/>
  <c r="AT306" i="20"/>
  <c r="AT307" i="20" s="1"/>
  <c r="AT644" i="20"/>
  <c r="AV644" i="20" s="1"/>
  <c r="AT452" i="20"/>
  <c r="AT453" i="20" s="1"/>
  <c r="AT408" i="20"/>
  <c r="AT409" i="20" s="1"/>
  <c r="AT591" i="20"/>
  <c r="AT592" i="20" s="1"/>
  <c r="AT593" i="20" s="1"/>
  <c r="AT289" i="20"/>
  <c r="AT290" i="20" s="1"/>
  <c r="AT575" i="20"/>
  <c r="AT576" i="20" s="1"/>
  <c r="AT577" i="20" s="1"/>
  <c r="AT578" i="20" s="1"/>
  <c r="AT297" i="20"/>
  <c r="AT298" i="20" s="1"/>
  <c r="AT299" i="20" s="1"/>
  <c r="AT300" i="20" s="1"/>
  <c r="AT709" i="20"/>
  <c r="AV709" i="20" s="1"/>
  <c r="AT22" i="20"/>
  <c r="AT23" i="20" s="1"/>
  <c r="AT24" i="20" s="1"/>
  <c r="AT25" i="20" s="1"/>
  <c r="AT43" i="20"/>
  <c r="AT44" i="20" s="1"/>
  <c r="AT45" i="20" s="1"/>
  <c r="AT46" i="20" s="1"/>
  <c r="AT47" i="20" s="1"/>
  <c r="AT594" i="20"/>
  <c r="AT595" i="20" s="1"/>
  <c r="AT596" i="20" s="1"/>
  <c r="AT597" i="20" s="1"/>
  <c r="AT598" i="20" s="1"/>
  <c r="AT341" i="20"/>
  <c r="AT342" i="20" s="1"/>
  <c r="AT343" i="20" s="1"/>
  <c r="AT344" i="20" s="1"/>
  <c r="AT345" i="20" s="1"/>
  <c r="AT199" i="20"/>
  <c r="AT200" i="20" s="1"/>
  <c r="AT201" i="20" s="1"/>
  <c r="AT82" i="20"/>
  <c r="AT83" i="20" s="1"/>
  <c r="AT705" i="20"/>
  <c r="AT706" i="20" s="1"/>
  <c r="AT707" i="20" s="1"/>
  <c r="AT708" i="20" s="1"/>
  <c r="AT729" i="20"/>
  <c r="AT730" i="20" s="1"/>
  <c r="AT731" i="20" s="1"/>
  <c r="AT732" i="20" s="1"/>
  <c r="AT611" i="20"/>
  <c r="AT612" i="20" s="1"/>
  <c r="AT613" i="20" s="1"/>
  <c r="AT614" i="20" s="1"/>
  <c r="AT30" i="20"/>
  <c r="AV30" i="20" s="1"/>
  <c r="AT649" i="20"/>
  <c r="AT650" i="20" s="1"/>
  <c r="AT651" i="20" s="1"/>
  <c r="AT652" i="20" s="1"/>
  <c r="AT495" i="20"/>
  <c r="AT496" i="20" s="1"/>
  <c r="AT497" i="20" s="1"/>
  <c r="AT498" i="20" s="1"/>
  <c r="AT528" i="20"/>
  <c r="AT529" i="20" s="1"/>
  <c r="AT530" i="20" s="1"/>
  <c r="AT531" i="20" s="1"/>
  <c r="AT459" i="20"/>
  <c r="AT460" i="20" s="1"/>
  <c r="AT461" i="20" s="1"/>
  <c r="AT462" i="20" s="1"/>
  <c r="AT165" i="20"/>
  <c r="AT166" i="20" s="1"/>
  <c r="AT190" i="20"/>
  <c r="AT191" i="20" s="1"/>
  <c r="AT192" i="20" s="1"/>
  <c r="AT193" i="20" s="1"/>
  <c r="AT465" i="20"/>
  <c r="AT466" i="20" s="1"/>
  <c r="AT467" i="20" s="1"/>
  <c r="AT468" i="20" s="1"/>
  <c r="AT469" i="20" s="1"/>
  <c r="AT346" i="20"/>
  <c r="AT347" i="20" s="1"/>
  <c r="AT348" i="20" s="1"/>
  <c r="AT349" i="20" s="1"/>
  <c r="AT350" i="20" s="1"/>
  <c r="AT357" i="20"/>
  <c r="AT358" i="20" s="1"/>
  <c r="AT359" i="20" s="1"/>
  <c r="AT360" i="20" s="1"/>
  <c r="AT361" i="20" s="1"/>
  <c r="AT120" i="20"/>
  <c r="AT121" i="20" s="1"/>
  <c r="AT122" i="20" s="1"/>
  <c r="AT123" i="20" s="1"/>
  <c r="AT124" i="20" s="1"/>
  <c r="AT258" i="20"/>
  <c r="AT259" i="20" s="1"/>
  <c r="AT260" i="20" s="1"/>
  <c r="AT261" i="20" s="1"/>
  <c r="AT262" i="20" s="1"/>
  <c r="AT627" i="20"/>
  <c r="AT628" i="20" s="1"/>
  <c r="AT629" i="20" s="1"/>
  <c r="AT579" i="20"/>
  <c r="AT580" i="20" s="1"/>
  <c r="AT581" i="20" s="1"/>
  <c r="AT521" i="20"/>
  <c r="AT522" i="20" s="1"/>
  <c r="AT387" i="20"/>
  <c r="AT388" i="20" s="1"/>
  <c r="AT328" i="20"/>
  <c r="AT329" i="20" s="1"/>
  <c r="AT220" i="20"/>
  <c r="AT221" i="20" s="1"/>
  <c r="AT271" i="20"/>
  <c r="AT272" i="20" s="1"/>
  <c r="AT273" i="20" s="1"/>
  <c r="AT158" i="20"/>
  <c r="AT159" i="20" s="1"/>
  <c r="AV159" i="20" s="1"/>
  <c r="AT685" i="20"/>
  <c r="AT686" i="20" s="1"/>
  <c r="AT687" i="20" s="1"/>
  <c r="AT688" i="20" s="1"/>
  <c r="AT18" i="20"/>
  <c r="AT19" i="20" s="1"/>
  <c r="AT20" i="20" s="1"/>
  <c r="AT21" i="20" s="1"/>
  <c r="AT653" i="20"/>
  <c r="AT654" i="20" s="1"/>
  <c r="AT655" i="20" s="1"/>
  <c r="AT656" i="20" s="1"/>
  <c r="AT669" i="20"/>
  <c r="AT670" i="20" s="1"/>
  <c r="AT671" i="20" s="1"/>
  <c r="AT672" i="20" s="1"/>
  <c r="AT399" i="20"/>
  <c r="AT400" i="20" s="1"/>
  <c r="AT401" i="20" s="1"/>
  <c r="AT402" i="20" s="1"/>
  <c r="AT78" i="20"/>
  <c r="AT79" i="20" s="1"/>
  <c r="AT80" i="20" s="1"/>
  <c r="AT81" i="20" s="1"/>
  <c r="AT559" i="20"/>
  <c r="AT560" i="20" s="1"/>
  <c r="AT561" i="20" s="1"/>
  <c r="AT562" i="20" s="1"/>
  <c r="AT285" i="20"/>
  <c r="AT286" i="20" s="1"/>
  <c r="AT287" i="20" s="1"/>
  <c r="AT288" i="20" s="1"/>
  <c r="AT415" i="20"/>
  <c r="AT416" i="20" s="1"/>
  <c r="AT417" i="20" s="1"/>
  <c r="AT418" i="20" s="1"/>
  <c r="AT77" i="20"/>
  <c r="AV77" i="20" s="1"/>
  <c r="AT131" i="20"/>
  <c r="AT132" i="20" s="1"/>
  <c r="AT133" i="20" s="1"/>
  <c r="AT134" i="20" s="1"/>
  <c r="AT443" i="20"/>
  <c r="AV443" i="20" s="1"/>
  <c r="AT545" i="20"/>
  <c r="AT546" i="20" s="1"/>
  <c r="AT547" i="20" s="1"/>
  <c r="AT548" i="20" s="1"/>
  <c r="AT549" i="20" s="1"/>
  <c r="AT362" i="20"/>
  <c r="AT363" i="20" s="1"/>
  <c r="AT364" i="20" s="1"/>
  <c r="AT365" i="20" s="1"/>
  <c r="AT366" i="20" s="1"/>
  <c r="AT100" i="20"/>
  <c r="AT101" i="20" s="1"/>
  <c r="AT102" i="20" s="1"/>
  <c r="AT103" i="20" s="1"/>
  <c r="AT104" i="20" s="1"/>
  <c r="AT38" i="20"/>
  <c r="AT480" i="20"/>
  <c r="AT481" i="20" s="1"/>
  <c r="AT441" i="20"/>
  <c r="AT442" i="20" s="1"/>
  <c r="AV442" i="20" s="1"/>
  <c r="AT295" i="20"/>
  <c r="AT296" i="20" s="1"/>
  <c r="AT14" i="20"/>
  <c r="AT15" i="20" s="1"/>
  <c r="AT16" i="20" s="1"/>
  <c r="AT17" i="20" s="1"/>
  <c r="AT640" i="20"/>
  <c r="AT641" i="20" s="1"/>
  <c r="AT642" i="20" s="1"/>
  <c r="AT643" i="20" s="1"/>
  <c r="AT657" i="20"/>
  <c r="AT658" i="20" s="1"/>
  <c r="AT659" i="20" s="1"/>
  <c r="AT660" i="20" s="1"/>
  <c r="AT135" i="20"/>
  <c r="AT136" i="20" s="1"/>
  <c r="AT137" i="20" s="1"/>
  <c r="AT138" i="20" s="1"/>
  <c r="AT57" i="20"/>
  <c r="AT58" i="20" s="1"/>
  <c r="AT59" i="20" s="1"/>
  <c r="AT60" i="20" s="1"/>
  <c r="AT506" i="20"/>
  <c r="AT507" i="20" s="1"/>
  <c r="AT508" i="20" s="1"/>
  <c r="AT509" i="20" s="1"/>
  <c r="AT335" i="20"/>
  <c r="AT336" i="20" s="1"/>
  <c r="AT337" i="20" s="1"/>
  <c r="AT338" i="20" s="1"/>
  <c r="AT150" i="20"/>
  <c r="AT151" i="20" s="1"/>
  <c r="AT152" i="20" s="1"/>
  <c r="AT153" i="20" s="1"/>
  <c r="AT432" i="20"/>
  <c r="AT433" i="20" s="1"/>
  <c r="AT434" i="20" s="1"/>
  <c r="AT435" i="20" s="1"/>
  <c r="AT436" i="20" s="1"/>
  <c r="AT523" i="20"/>
  <c r="AT524" i="20" s="1"/>
  <c r="AT525" i="20" s="1"/>
  <c r="AT526" i="20" s="1"/>
  <c r="AT527" i="20" s="1"/>
  <c r="AT630" i="20"/>
  <c r="AT631" i="20" s="1"/>
  <c r="AT632" i="20" s="1"/>
  <c r="AT633" i="20" s="1"/>
  <c r="AT634" i="20" s="1"/>
  <c r="AT554" i="20"/>
  <c r="AT555" i="20" s="1"/>
  <c r="AT556" i="20" s="1"/>
  <c r="AT557" i="20" s="1"/>
  <c r="AT558" i="20" s="1"/>
  <c r="AT64" i="20"/>
  <c r="AT65" i="20" s="1"/>
  <c r="AT66" i="20" s="1"/>
  <c r="AT67" i="20" s="1"/>
  <c r="AT68" i="20" s="1"/>
  <c r="AT615" i="20"/>
  <c r="AT616" i="20" s="1"/>
  <c r="AT617" i="20" s="1"/>
  <c r="AT567" i="20"/>
  <c r="AT568" i="20" s="1"/>
  <c r="AT569" i="20" s="1"/>
  <c r="AT510" i="20"/>
  <c r="AT511" i="20" s="1"/>
  <c r="AV511" i="20" s="1"/>
  <c r="AT317" i="20"/>
  <c r="AT318" i="20" s="1"/>
  <c r="AV318" i="20" s="1"/>
  <c r="AT202" i="20"/>
  <c r="AT203" i="20" s="1"/>
  <c r="AT301" i="20"/>
  <c r="AT302" i="20" s="1"/>
  <c r="AT303" i="20" s="1"/>
  <c r="AT681" i="20"/>
  <c r="AT682" i="20" s="1"/>
  <c r="AT683" i="20" s="1"/>
  <c r="AT684" i="20" s="1"/>
  <c r="AT587" i="20"/>
  <c r="AT588" i="20" s="1"/>
  <c r="AT589" i="20" s="1"/>
  <c r="AT590" i="20" s="1"/>
  <c r="AT635" i="20"/>
  <c r="AV635" i="20" s="1"/>
  <c r="AT717" i="20"/>
  <c r="AT718" i="20" s="1"/>
  <c r="AT719" i="20" s="1"/>
  <c r="AT720" i="20" s="1"/>
  <c r="AT6" i="20"/>
  <c r="AT7" i="20" s="1"/>
  <c r="AT8" i="20" s="1"/>
  <c r="AT9" i="20" s="1"/>
  <c r="AT383" i="20"/>
  <c r="AT384" i="20" s="1"/>
  <c r="AT385" i="20" s="1"/>
  <c r="AT386" i="20" s="1"/>
  <c r="AT167" i="20"/>
  <c r="AT168" i="20" s="1"/>
  <c r="AT169" i="20" s="1"/>
  <c r="AT130" i="20"/>
  <c r="AV130" i="20" s="1"/>
  <c r="AT209" i="20"/>
  <c r="AT210" i="20" s="1"/>
  <c r="AT211" i="20" s="1"/>
  <c r="AT212" i="20" s="1"/>
  <c r="AT454" i="20"/>
  <c r="AT455" i="20" s="1"/>
  <c r="AT456" i="20" s="1"/>
  <c r="AT457" i="20" s="1"/>
  <c r="AT458" i="20" s="1"/>
  <c r="AT618" i="20"/>
  <c r="AT619" i="20" s="1"/>
  <c r="AT620" i="20" s="1"/>
  <c r="AT621" i="20" s="1"/>
  <c r="AT622" i="20" s="1"/>
  <c r="AT534" i="20"/>
  <c r="AT535" i="20" s="1"/>
  <c r="AT536" i="20" s="1"/>
  <c r="AT537" i="20" s="1"/>
  <c r="AT538" i="20" s="1"/>
  <c r="AT188" i="20"/>
  <c r="AT189" i="20" s="1"/>
  <c r="AT276" i="20"/>
  <c r="AT277" i="20" s="1"/>
  <c r="AT278" i="20" s="1"/>
  <c r="AT279" i="20" s="1"/>
  <c r="AT280" i="20" s="1"/>
  <c r="AT180" i="20"/>
  <c r="AT181" i="20" s="1"/>
  <c r="AT182" i="20" s="1"/>
  <c r="AT474" i="20"/>
  <c r="AT475" i="20" s="1"/>
  <c r="AT430" i="20"/>
  <c r="AT431" i="20" s="1"/>
  <c r="AT256" i="20"/>
  <c r="AT257" i="20" s="1"/>
  <c r="AT39" i="20"/>
  <c r="AT40" i="20" s="1"/>
  <c r="AT41" i="20" s="1"/>
  <c r="AT42" i="20" s="1"/>
  <c r="AT98" i="20"/>
  <c r="AT99" i="20" s="1"/>
  <c r="AT697" i="20"/>
  <c r="AT698" i="20" s="1"/>
  <c r="AT699" i="20" s="1"/>
  <c r="AT700" i="20" s="1"/>
  <c r="AT725" i="20"/>
  <c r="AT726" i="20" s="1"/>
  <c r="AT727" i="20" s="1"/>
  <c r="AT728" i="20" s="1"/>
  <c r="AT665" i="20"/>
  <c r="AT666" i="20" s="1"/>
  <c r="AT667" i="20" s="1"/>
  <c r="AT668" i="20" s="1"/>
  <c r="AT733" i="20"/>
  <c r="AT734" i="20" s="1"/>
  <c r="AT735" i="20" s="1"/>
  <c r="AT736" i="20" s="1"/>
  <c r="AT291" i="20"/>
  <c r="AT292" i="20" s="1"/>
  <c r="AT293" i="20" s="1"/>
  <c r="AT294" i="20" s="1"/>
  <c r="AT313" i="20"/>
  <c r="AT314" i="20" s="1"/>
  <c r="AT315" i="20" s="1"/>
  <c r="AT316" i="20" s="1"/>
  <c r="AT195" i="20"/>
  <c r="AT196" i="20" s="1"/>
  <c r="AT197" i="20" s="1"/>
  <c r="AT198" i="20" s="1"/>
  <c r="AT448" i="20"/>
  <c r="AT449" i="20" s="1"/>
  <c r="AT450" i="20" s="1"/>
  <c r="AT451" i="20" s="1"/>
  <c r="AT149" i="20"/>
  <c r="AV149" i="20" s="1"/>
  <c r="AT263" i="20"/>
  <c r="AT264" i="20" s="1"/>
  <c r="AT265" i="20" s="1"/>
  <c r="AT266" i="20" s="1"/>
  <c r="AT125" i="20"/>
  <c r="AT126" i="20" s="1"/>
  <c r="AT127" i="20" s="1"/>
  <c r="AT128" i="20" s="1"/>
  <c r="AT129" i="20" s="1"/>
  <c r="AT421" i="20"/>
  <c r="AT422" i="20" s="1"/>
  <c r="AT423" i="20" s="1"/>
  <c r="AT424" i="20" s="1"/>
  <c r="AT425" i="20" s="1"/>
  <c r="AT160" i="20"/>
  <c r="AT161" i="20" s="1"/>
  <c r="AT162" i="20" s="1"/>
  <c r="AT163" i="20" s="1"/>
  <c r="AT164" i="20" s="1"/>
  <c r="AT308" i="20"/>
  <c r="AT309" i="20" s="1"/>
  <c r="AT310" i="20" s="1"/>
  <c r="AT311" i="20" s="1"/>
  <c r="AT312" i="20" s="1"/>
  <c r="AT582" i="20"/>
  <c r="AV582" i="20" s="1"/>
  <c r="AT570" i="20"/>
  <c r="AT571" i="20" s="1"/>
  <c r="AT572" i="20" s="1"/>
  <c r="AT573" i="20" s="1"/>
  <c r="AT574" i="20" s="1"/>
  <c r="AT222" i="20"/>
  <c r="AT223" i="20" s="1"/>
  <c r="AT224" i="20" s="1"/>
  <c r="AT225" i="20" s="1"/>
  <c r="AT226" i="20" s="1"/>
  <c r="AT63" i="20"/>
  <c r="AV63" i="20" s="1"/>
  <c r="AT603" i="20"/>
  <c r="AT604" i="20" s="1"/>
  <c r="AT605" i="20" s="1"/>
  <c r="AT543" i="20"/>
  <c r="AT544" i="20" s="1"/>
  <c r="AT499" i="20"/>
  <c r="AT500" i="20" s="1"/>
  <c r="AT355" i="20"/>
  <c r="AT356" i="20" s="1"/>
  <c r="AT304" i="20"/>
  <c r="AT305" i="20" s="1"/>
  <c r="AT178" i="20"/>
  <c r="AT179" i="20" s="1"/>
  <c r="AT217" i="20"/>
  <c r="AT218" i="20" s="1"/>
  <c r="AT219" i="20" s="1"/>
  <c r="AT701" i="20"/>
  <c r="AT702" i="20" s="1"/>
  <c r="AT703" i="20" s="1"/>
  <c r="AT704" i="20" s="1"/>
  <c r="AT661" i="20"/>
  <c r="AT662" i="20" s="1"/>
  <c r="AT663" i="20" s="1"/>
  <c r="AT664" i="20" s="1"/>
  <c r="AT599" i="20"/>
  <c r="AT600" i="20" s="1"/>
  <c r="AT601" i="20" s="1"/>
  <c r="AT602" i="20" s="1"/>
  <c r="AT721" i="20"/>
  <c r="AT722" i="20" s="1"/>
  <c r="AT723" i="20" s="1"/>
  <c r="AT724" i="20" s="1"/>
  <c r="AT737" i="20"/>
  <c r="AT738" i="20" s="1"/>
  <c r="AT739" i="20" s="1"/>
  <c r="AT740" i="20" s="1"/>
  <c r="AT539" i="20"/>
  <c r="AT540" i="20" s="1"/>
  <c r="AT541" i="20" s="1"/>
  <c r="AT542" i="20" s="1"/>
  <c r="AT351" i="20"/>
  <c r="AT352" i="20" s="1"/>
  <c r="AT353" i="20" s="1"/>
  <c r="AT354" i="20" s="1"/>
  <c r="AT367" i="20"/>
  <c r="AT368" i="20" s="1"/>
  <c r="AT369" i="20" s="1"/>
  <c r="AT370" i="20" s="1"/>
  <c r="AT267" i="20"/>
  <c r="AT268" i="20" s="1"/>
  <c r="AT269" i="20" s="1"/>
  <c r="AT270" i="20" s="1"/>
  <c r="AT470" i="20"/>
  <c r="AT471" i="20" s="1"/>
  <c r="AT472" i="20" s="1"/>
  <c r="AT473" i="20" s="1"/>
  <c r="AT174" i="20"/>
  <c r="AT175" i="20" s="1"/>
  <c r="AT176" i="20" s="1"/>
  <c r="AT177" i="20" s="1"/>
  <c r="AT50" i="20"/>
  <c r="AT51" i="20" s="1"/>
  <c r="AT52" i="20" s="1"/>
  <c r="AT227" i="20"/>
  <c r="AT228" i="20" s="1"/>
  <c r="AT229" i="20" s="1"/>
  <c r="AT230" i="20" s="1"/>
  <c r="AT89" i="20"/>
  <c r="AT90" i="20" s="1"/>
  <c r="AT91" i="20" s="1"/>
  <c r="AT92" i="20" s="1"/>
  <c r="AT93" i="20" s="1"/>
  <c r="AT105" i="20"/>
  <c r="AT106" i="20" s="1"/>
  <c r="AT107" i="20" s="1"/>
  <c r="AT108" i="20" s="1"/>
  <c r="AT109" i="20" s="1"/>
  <c r="AT501" i="20"/>
  <c r="AT502" i="20" s="1"/>
  <c r="AT503" i="20" s="1"/>
  <c r="AT504" i="20" s="1"/>
  <c r="AT505" i="20" s="1"/>
  <c r="AT606" i="20"/>
  <c r="AT607" i="20" s="1"/>
  <c r="AT608" i="20" s="1"/>
  <c r="AT609" i="20" s="1"/>
  <c r="AT610" i="20" s="1"/>
  <c r="AT403" i="20"/>
  <c r="AV403" i="20" s="1"/>
  <c r="AT488" i="20"/>
  <c r="AT489" i="20" s="1"/>
  <c r="AT240" i="20"/>
  <c r="AT241" i="20" s="1"/>
  <c r="AT242" i="20" s="1"/>
  <c r="AT243" i="20" s="1"/>
  <c r="AT244" i="20" s="1"/>
  <c r="AT35" i="20"/>
  <c r="AT36" i="20" s="1"/>
  <c r="AT37" i="20" s="1"/>
  <c r="AT463" i="20"/>
  <c r="AT464" i="20" s="1"/>
  <c r="AT693" i="20"/>
  <c r="AT694" i="20" s="1"/>
  <c r="AT695" i="20" s="1"/>
  <c r="AT696" i="20" s="1"/>
  <c r="AT623" i="20"/>
  <c r="AT624" i="20" s="1"/>
  <c r="AT625" i="20" s="1"/>
  <c r="AT626" i="20" s="1"/>
  <c r="AT713" i="20"/>
  <c r="AT714" i="20" s="1"/>
  <c r="AT715" i="20" s="1"/>
  <c r="AT716" i="20" s="1"/>
  <c r="AT154" i="20"/>
  <c r="AT155" i="20" s="1"/>
  <c r="AT156" i="20" s="1"/>
  <c r="AT157" i="20" s="1"/>
  <c r="AT324" i="20"/>
  <c r="AT325" i="20" s="1"/>
  <c r="AT326" i="20" s="1"/>
  <c r="AT327" i="20" s="1"/>
  <c r="AT517" i="20"/>
  <c r="AT518" i="20" s="1"/>
  <c r="AT519" i="20" s="1"/>
  <c r="AT520" i="20" s="1"/>
  <c r="AT249" i="20"/>
  <c r="AT250" i="20" s="1"/>
  <c r="AT251" i="20" s="1"/>
  <c r="AT252" i="20" s="1"/>
  <c r="AT482" i="20"/>
  <c r="AT483" i="20" s="1"/>
  <c r="AT484" i="20" s="1"/>
  <c r="AT485" i="20" s="1"/>
  <c r="AT53" i="20"/>
  <c r="AT54" i="20" s="1"/>
  <c r="AT55" i="20" s="1"/>
  <c r="AT56" i="20" s="1"/>
  <c r="AT245" i="20"/>
  <c r="AT246" i="20" s="1"/>
  <c r="AT247" i="20" s="1"/>
  <c r="AT248" i="20" s="1"/>
  <c r="AT144" i="20"/>
  <c r="AT145" i="20" s="1"/>
  <c r="AT146" i="20" s="1"/>
  <c r="AT147" i="20" s="1"/>
  <c r="AT148" i="20" s="1"/>
  <c r="AT410" i="20"/>
  <c r="AT411" i="20" s="1"/>
  <c r="AT412" i="20" s="1"/>
  <c r="AT413" i="20" s="1"/>
  <c r="AT414" i="20" s="1"/>
  <c r="AT330" i="20"/>
  <c r="AT331" i="20" s="1"/>
  <c r="AT332" i="20" s="1"/>
  <c r="AT333" i="20" s="1"/>
  <c r="AT334" i="20" s="1"/>
  <c r="AT389" i="20"/>
  <c r="AT390" i="20" s="1"/>
  <c r="AT391" i="20" s="1"/>
  <c r="AT392" i="20" s="1"/>
  <c r="AT393" i="20" s="1"/>
  <c r="AT183" i="20"/>
  <c r="AT184" i="20" s="1"/>
  <c r="AT185" i="20" s="1"/>
  <c r="AT186" i="20" s="1"/>
  <c r="AT187" i="20" s="1"/>
  <c r="AT31" i="20"/>
  <c r="AT32" i="20" s="1"/>
  <c r="AT33" i="20" s="1"/>
  <c r="AT34" i="20" s="1"/>
  <c r="AT639" i="20"/>
  <c r="AV639" i="20" s="1"/>
  <c r="AT486" i="20"/>
  <c r="AT487" i="20" s="1"/>
  <c r="AT339" i="20"/>
  <c r="AT340" i="20" s="1"/>
  <c r="AT238" i="20"/>
  <c r="AT239" i="20" s="1"/>
  <c r="AT710" i="20"/>
  <c r="AT711" i="20" s="1"/>
  <c r="AT712" i="20" s="1"/>
  <c r="AT2" i="20"/>
  <c r="AT3" i="20" s="1"/>
  <c r="AT4" i="20" s="1"/>
  <c r="AT5" i="20" s="1"/>
  <c r="AV705" i="20"/>
  <c r="AV448" i="20"/>
  <c r="AX385" i="20" l="1"/>
  <c r="AX386" i="20" s="1"/>
  <c r="AX275" i="20"/>
  <c r="AX617" i="20"/>
  <c r="AX278" i="20"/>
  <c r="AX279" i="20" s="1"/>
  <c r="AX280" i="20" s="1"/>
  <c r="AX145" i="20"/>
  <c r="AX146" i="20" s="1"/>
  <c r="AX147" i="20" s="1"/>
  <c r="AX148" i="20" s="1"/>
  <c r="AV69" i="20"/>
  <c r="AX662" i="20"/>
  <c r="AX70" i="20"/>
  <c r="AX71" i="20" s="1"/>
  <c r="AV253" i="20"/>
  <c r="AX544" i="20"/>
  <c r="AX127" i="20"/>
  <c r="AX128" i="20" s="1"/>
  <c r="AX129" i="20" s="1"/>
  <c r="AX735" i="20"/>
  <c r="AX736" i="20" s="1"/>
  <c r="AX601" i="20"/>
  <c r="AX602" i="20" s="1"/>
  <c r="AX727" i="20"/>
  <c r="AX728" i="20" s="1"/>
  <c r="AX695" i="20"/>
  <c r="AX696" i="20" s="1"/>
  <c r="AX85" i="20"/>
  <c r="AX374" i="20"/>
  <c r="AX161" i="20"/>
  <c r="AX654" i="20"/>
  <c r="AX54" i="20"/>
  <c r="AV64" i="20"/>
  <c r="AV274" i="20"/>
  <c r="AV306" i="20"/>
  <c r="AV150" i="20"/>
  <c r="AT49" i="20"/>
  <c r="AV213" i="20"/>
  <c r="AT119" i="20"/>
  <c r="AV119" i="20" s="1"/>
  <c r="AV394" i="20"/>
  <c r="AV170" i="20"/>
  <c r="AV285" i="20"/>
  <c r="AV587" i="20"/>
  <c r="AV415" i="20"/>
  <c r="AV82" i="20"/>
  <c r="AV579" i="20"/>
  <c r="AV623" i="20"/>
  <c r="AV567" i="20"/>
  <c r="AT583" i="20"/>
  <c r="AT584" i="20" s="1"/>
  <c r="AT585" i="20" s="1"/>
  <c r="AT586" i="20" s="1"/>
  <c r="AV50" i="20"/>
  <c r="AV570" i="20"/>
  <c r="AV408" i="20"/>
  <c r="AV271" i="20"/>
  <c r="AV495" i="20"/>
  <c r="AV31" i="20"/>
  <c r="AV125" i="20"/>
  <c r="AV98" i="20"/>
  <c r="AT444" i="20"/>
  <c r="AT445" i="20" s="1"/>
  <c r="AT446" i="20" s="1"/>
  <c r="AT447" i="20" s="1"/>
  <c r="AV362" i="20"/>
  <c r="AV550" i="20"/>
  <c r="AV240" i="20"/>
  <c r="AV357" i="20"/>
  <c r="AV591" i="20"/>
  <c r="AV235" i="20"/>
  <c r="AV725" i="20"/>
  <c r="AV351" i="20"/>
  <c r="AV263" i="20"/>
  <c r="AV295" i="20"/>
  <c r="AV276" i="20"/>
  <c r="AV575" i="20"/>
  <c r="AV199" i="20"/>
  <c r="AV399" i="20"/>
  <c r="AV100" i="20"/>
  <c r="AV488" i="20"/>
  <c r="AV426" i="20"/>
  <c r="AV53" i="20"/>
  <c r="AV506" i="20"/>
  <c r="AV615" i="20"/>
  <c r="AV383" i="20"/>
  <c r="AV693" i="20"/>
  <c r="AV346" i="20"/>
  <c r="AV341" i="20"/>
  <c r="AV501" i="20"/>
  <c r="AV135" i="20"/>
  <c r="AV258" i="20"/>
  <c r="AV131" i="20"/>
  <c r="AV669" i="20"/>
  <c r="AV631" i="20"/>
  <c r="AV474" i="20"/>
  <c r="AV120" i="20"/>
  <c r="AV209" i="20"/>
  <c r="AT636" i="20"/>
  <c r="AT637" i="20" s="1"/>
  <c r="AT638" i="20" s="1"/>
  <c r="AV202" i="20"/>
  <c r="AV717" i="20"/>
  <c r="AV630" i="20"/>
  <c r="AV245" i="20"/>
  <c r="AV459" i="20"/>
  <c r="AV532" i="20"/>
  <c r="AV618" i="20"/>
  <c r="AV528" i="20"/>
  <c r="AV640" i="20"/>
  <c r="AV653" i="20"/>
  <c r="AV18" i="20"/>
  <c r="AV144" i="20"/>
  <c r="AV410" i="20"/>
  <c r="AV14" i="20"/>
  <c r="AV319" i="20"/>
  <c r="AV685" i="20"/>
  <c r="AV114" i="20"/>
  <c r="AV510" i="20"/>
  <c r="AV328" i="20"/>
  <c r="AV256" i="20"/>
  <c r="AV480" i="20"/>
  <c r="AV437" i="20"/>
  <c r="AV559" i="20"/>
  <c r="AV560" i="20"/>
  <c r="AV160" i="20"/>
  <c r="AV490" i="20"/>
  <c r="AV317" i="20"/>
  <c r="AV594" i="20"/>
  <c r="AV304" i="20"/>
  <c r="AV57" i="20"/>
  <c r="AV367" i="20"/>
  <c r="AV482" i="20"/>
  <c r="AV523" i="20"/>
  <c r="AV733" i="20"/>
  <c r="AV238" i="20"/>
  <c r="AV554" i="20"/>
  <c r="AV517" i="20"/>
  <c r="AV599" i="20"/>
  <c r="AV136" i="20"/>
  <c r="AV677" i="20"/>
  <c r="AV545" i="20"/>
  <c r="AV512" i="20"/>
  <c r="AV74" i="20"/>
  <c r="AV296" i="20"/>
  <c r="AV645" i="20"/>
  <c r="AV335" i="20"/>
  <c r="AV22" i="20"/>
  <c r="AV180" i="20"/>
  <c r="AV84" i="20"/>
  <c r="AV167" i="20"/>
  <c r="AV237" i="20"/>
  <c r="AV49" i="20"/>
  <c r="AV421" i="20"/>
  <c r="AV195" i="20"/>
  <c r="AV518" i="20"/>
  <c r="AV158" i="20"/>
  <c r="AV441" i="20"/>
  <c r="AV288" i="20"/>
  <c r="AV255" i="20"/>
  <c r="AV257" i="20"/>
  <c r="AV83" i="20"/>
  <c r="AV313" i="20"/>
  <c r="AV2" i="20"/>
  <c r="AV665" i="20"/>
  <c r="AV101" i="20"/>
  <c r="AV551" i="20"/>
  <c r="AV259" i="20"/>
  <c r="AV52" i="20"/>
  <c r="AV305" i="20"/>
  <c r="AV641" i="20"/>
  <c r="AV99" i="20"/>
  <c r="AV275" i="20"/>
  <c r="AV600" i="20"/>
  <c r="AV19" i="20"/>
  <c r="AV409" i="20"/>
  <c r="AV483" i="20"/>
  <c r="AV476" i="20"/>
  <c r="AV444" i="20"/>
  <c r="AV562" i="20"/>
  <c r="AV38" i="20"/>
  <c r="AV489" i="20"/>
  <c r="AV454" i="20"/>
  <c r="AV481" i="20"/>
  <c r="AV475" i="20"/>
  <c r="AV513" i="20"/>
  <c r="AV78" i="20"/>
  <c r="AV43" i="20"/>
  <c r="AV400" i="20"/>
  <c r="AV272" i="20"/>
  <c r="AV132" i="20"/>
  <c r="AV203" i="20"/>
  <c r="AV179" i="20"/>
  <c r="AV178" i="20"/>
  <c r="AV534" i="20"/>
  <c r="AV105" i="20"/>
  <c r="AV291" i="20"/>
  <c r="AV673" i="20"/>
  <c r="AV455" i="20"/>
  <c r="AV89" i="20"/>
  <c r="AV308" i="20"/>
  <c r="AV611" i="20"/>
  <c r="AV110" i="20"/>
  <c r="AV307" i="20"/>
  <c r="AV301" i="20"/>
  <c r="AV15" i="20"/>
  <c r="AV336" i="20"/>
  <c r="AV166" i="20"/>
  <c r="AV165" i="20"/>
  <c r="AV281" i="20"/>
  <c r="AV23" i="20"/>
  <c r="AV62" i="20"/>
  <c r="AV61" i="20"/>
  <c r="AV44" i="20"/>
  <c r="AV35" i="20"/>
  <c r="AV267" i="20"/>
  <c r="AV432" i="20"/>
  <c r="AV420" i="20"/>
  <c r="AV419" i="20"/>
  <c r="AV713" i="20"/>
  <c r="AV681" i="20"/>
  <c r="AV524" i="20"/>
  <c r="AV196" i="20"/>
  <c r="AV10" i="20"/>
  <c r="AV297" i="20"/>
  <c r="AV182" i="20"/>
  <c r="AV181" i="20"/>
  <c r="AV701" i="20"/>
  <c r="AV151" i="20"/>
  <c r="AV539" i="20"/>
  <c r="AV657" i="20"/>
  <c r="AV729" i="20"/>
  <c r="AV231" i="20"/>
  <c r="AV340" i="20"/>
  <c r="AV339" i="20"/>
  <c r="AV249" i="20"/>
  <c r="AV169" i="20"/>
  <c r="AV168" i="20"/>
  <c r="AV603" i="20"/>
  <c r="AV431" i="20"/>
  <c r="AV430" i="20"/>
  <c r="AV627" i="20"/>
  <c r="AV94" i="20"/>
  <c r="AV563" i="20"/>
  <c r="AV487" i="20"/>
  <c r="AV486" i="20"/>
  <c r="AV85" i="20"/>
  <c r="AV737" i="20"/>
  <c r="AV217" i="20"/>
  <c r="AV617" i="20"/>
  <c r="AV616" i="20"/>
  <c r="AV214" i="20"/>
  <c r="AV221" i="20"/>
  <c r="AV220" i="20"/>
  <c r="AV422" i="20"/>
  <c r="AV26" i="20"/>
  <c r="AV661" i="20"/>
  <c r="AV204" i="20"/>
  <c r="AV139" i="20"/>
  <c r="AV329" i="20"/>
  <c r="AV500" i="20"/>
  <c r="AV499" i="20"/>
  <c r="AV388" i="20"/>
  <c r="AV387" i="20"/>
  <c r="AV373" i="20"/>
  <c r="AV183" i="20"/>
  <c r="AV741" i="20"/>
  <c r="AV39" i="20"/>
  <c r="AV569" i="20"/>
  <c r="AV568" i="20"/>
  <c r="AV227" i="20"/>
  <c r="AV544" i="20"/>
  <c r="AV543" i="20"/>
  <c r="AV522" i="20"/>
  <c r="AV521" i="20"/>
  <c r="AV465" i="20"/>
  <c r="AV378" i="20"/>
  <c r="AV389" i="20"/>
  <c r="AV239" i="20"/>
  <c r="AV372" i="20"/>
  <c r="AV371" i="20"/>
  <c r="AV411" i="20"/>
  <c r="AV453" i="20"/>
  <c r="AV452" i="20"/>
  <c r="AV404" i="20"/>
  <c r="AV76" i="20"/>
  <c r="AV75" i="20"/>
  <c r="AV79" i="20"/>
  <c r="AV330" i="20"/>
  <c r="AV324" i="20"/>
  <c r="AV477" i="20"/>
  <c r="AV721" i="20"/>
  <c r="AV646" i="20"/>
  <c r="AV470" i="20"/>
  <c r="AV314" i="20"/>
  <c r="AV438" i="20"/>
  <c r="AV546" i="20"/>
  <c r="AV718" i="20"/>
  <c r="AV588" i="20"/>
  <c r="AV581" i="20"/>
  <c r="AV580" i="20"/>
  <c r="AV356" i="20"/>
  <c r="AV355" i="20"/>
  <c r="AV6" i="20"/>
  <c r="AV666" i="20"/>
  <c r="AV697" i="20"/>
  <c r="AV290" i="20"/>
  <c r="AV289" i="20"/>
  <c r="AV689" i="20"/>
  <c r="AV555" i="20"/>
  <c r="AV507" i="20"/>
  <c r="AV464" i="20"/>
  <c r="AV463" i="20"/>
  <c r="AV606" i="20"/>
  <c r="AV174" i="20"/>
  <c r="AV222" i="20"/>
  <c r="AV189" i="20"/>
  <c r="AV188" i="20"/>
  <c r="AV190" i="20"/>
  <c r="AV649" i="20"/>
  <c r="AV154" i="20"/>
  <c r="AV686" i="20"/>
  <c r="AV277" i="20"/>
  <c r="AV58" i="20"/>
  <c r="AX72" i="20" l="1"/>
  <c r="AX663" i="20"/>
  <c r="AX664" i="20" s="1"/>
  <c r="AX55" i="20"/>
  <c r="AX162" i="20"/>
  <c r="AX86" i="20"/>
  <c r="AX87" i="20" s="1"/>
  <c r="AX88" i="20" s="1"/>
  <c r="AX375" i="20"/>
  <c r="AX655" i="20"/>
  <c r="AX656" i="20" s="1"/>
  <c r="AV583" i="20"/>
  <c r="AV384" i="20"/>
  <c r="AV32" i="20"/>
  <c r="AV496" i="20"/>
  <c r="AV619" i="20"/>
  <c r="AV236" i="20"/>
  <c r="AV254" i="20"/>
  <c r="AV134" i="20"/>
  <c r="AV70" i="20"/>
  <c r="AV287" i="20"/>
  <c r="AV368" i="20"/>
  <c r="AV342" i="20"/>
  <c r="AV595" i="20"/>
  <c r="AV34" i="20"/>
  <c r="AV643" i="20"/>
  <c r="AV115" i="20"/>
  <c r="AV126" i="20"/>
  <c r="AV21" i="20"/>
  <c r="AV4" i="20"/>
  <c r="AV210" i="20"/>
  <c r="AV264" i="20"/>
  <c r="AV491" i="20"/>
  <c r="AV520" i="20"/>
  <c r="AV402" i="20"/>
  <c r="AV654" i="20"/>
  <c r="AV363" i="20"/>
  <c r="AV632" i="20"/>
  <c r="AV584" i="20"/>
  <c r="AV694" i="20"/>
  <c r="AV286" i="20"/>
  <c r="AV273" i="20"/>
  <c r="AV553" i="20"/>
  <c r="AV200" i="20"/>
  <c r="AV201" i="20"/>
  <c r="AV386" i="20"/>
  <c r="AV65" i="20"/>
  <c r="AV51" i="20"/>
  <c r="AV460" i="20"/>
  <c r="AV602" i="20"/>
  <c r="AV171" i="20"/>
  <c r="AV734" i="20"/>
  <c r="AV561" i="20"/>
  <c r="AV636" i="20"/>
  <c r="AV54" i="20"/>
  <c r="AV320" i="20"/>
  <c r="AV706" i="20"/>
  <c r="AV395" i="20"/>
  <c r="AV241" i="20"/>
  <c r="AV498" i="20"/>
  <c r="AV576" i="20"/>
  <c r="AV416" i="20"/>
  <c r="AV670" i="20"/>
  <c r="AV710" i="20"/>
  <c r="AV331" i="20"/>
  <c r="AV173" i="20"/>
  <c r="AV172" i="20"/>
  <c r="AV232" i="20"/>
  <c r="AV242" i="20"/>
  <c r="AV590" i="20"/>
  <c r="AV589" i="20"/>
  <c r="AV358" i="20"/>
  <c r="AV578" i="20"/>
  <c r="AV577" i="20"/>
  <c r="AV650" i="20"/>
  <c r="AV117" i="20"/>
  <c r="AV116" i="20"/>
  <c r="AV726" i="20"/>
  <c r="AV80" i="20"/>
  <c r="AV81" i="20"/>
  <c r="AV634" i="20"/>
  <c r="AV633" i="20"/>
  <c r="AV466" i="20"/>
  <c r="AV27" i="20"/>
  <c r="AV462" i="20"/>
  <c r="AV461" i="20"/>
  <c r="AV219" i="20"/>
  <c r="AV218" i="20"/>
  <c r="AV629" i="20"/>
  <c r="AV628" i="20"/>
  <c r="AV571" i="20"/>
  <c r="AV730" i="20"/>
  <c r="AV696" i="20"/>
  <c r="AV695" i="20"/>
  <c r="AV298" i="20"/>
  <c r="AV11" i="20"/>
  <c r="AV525" i="20"/>
  <c r="AV433" i="20"/>
  <c r="AV45" i="20"/>
  <c r="AV303" i="20"/>
  <c r="AV302" i="20"/>
  <c r="AV228" i="20"/>
  <c r="AV662" i="20"/>
  <c r="AV722" i="20"/>
  <c r="AV138" i="20"/>
  <c r="AV137" i="20"/>
  <c r="AV309" i="20"/>
  <c r="AV71" i="20"/>
  <c r="AV184" i="20"/>
  <c r="AV56" i="20"/>
  <c r="AV55" i="20"/>
  <c r="AV90" i="20"/>
  <c r="AV175" i="20"/>
  <c r="AV479" i="20"/>
  <c r="AV478" i="20"/>
  <c r="AV412" i="20"/>
  <c r="AV266" i="20"/>
  <c r="AV265" i="20"/>
  <c r="AV624" i="20"/>
  <c r="AV145" i="20"/>
  <c r="AV423" i="20"/>
  <c r="AV738" i="20"/>
  <c r="AV250" i="20"/>
  <c r="AV658" i="20"/>
  <c r="AV153" i="20"/>
  <c r="AV152" i="20"/>
  <c r="AV66" i="20"/>
  <c r="AV198" i="20"/>
  <c r="AV197" i="20"/>
  <c r="AV682" i="20"/>
  <c r="AV268" i="20"/>
  <c r="AV620" i="20"/>
  <c r="AV17" i="20"/>
  <c r="AV16" i="20"/>
  <c r="AV223" i="20"/>
  <c r="AV440" i="20"/>
  <c r="AV439" i="20"/>
  <c r="AV674" i="20"/>
  <c r="AV698" i="20"/>
  <c r="AV529" i="20"/>
  <c r="AV655" i="20"/>
  <c r="AV656" i="20"/>
  <c r="AV509" i="20"/>
  <c r="AV508" i="20"/>
  <c r="AV155" i="20"/>
  <c r="AV427" i="20"/>
  <c r="AV492" i="20"/>
  <c r="AV720" i="20"/>
  <c r="AV719" i="20"/>
  <c r="AV343" i="20"/>
  <c r="AV352" i="20"/>
  <c r="AV374" i="20"/>
  <c r="AV502" i="20"/>
  <c r="AV127" i="20"/>
  <c r="AV564" i="20"/>
  <c r="AV161" i="20"/>
  <c r="AV111" i="20"/>
  <c r="AV736" i="20"/>
  <c r="AV735" i="20"/>
  <c r="AV292" i="20"/>
  <c r="AV535" i="20"/>
  <c r="AV708" i="20"/>
  <c r="AV707" i="20"/>
  <c r="AV212" i="20"/>
  <c r="AV211" i="20"/>
  <c r="AV282" i="20"/>
  <c r="AV278" i="20"/>
  <c r="AV648" i="20"/>
  <c r="AV647" i="20"/>
  <c r="AV205" i="20"/>
  <c r="AV688" i="20"/>
  <c r="AV687" i="20"/>
  <c r="AV316" i="20"/>
  <c r="AV315" i="20"/>
  <c r="AV140" i="20"/>
  <c r="AV191" i="20"/>
  <c r="AV592" i="20"/>
  <c r="AV593" i="20"/>
  <c r="AV607" i="20"/>
  <c r="AV556" i="20"/>
  <c r="AV325" i="20"/>
  <c r="AV405" i="20"/>
  <c r="AV390" i="20"/>
  <c r="AV678" i="20"/>
  <c r="AV216" i="20"/>
  <c r="AV215" i="20"/>
  <c r="AV86" i="20"/>
  <c r="AV605" i="20"/>
  <c r="AV604" i="20"/>
  <c r="AV702" i="20"/>
  <c r="AV485" i="20"/>
  <c r="AV484" i="20"/>
  <c r="AV714" i="20"/>
  <c r="AV37" i="20"/>
  <c r="AV36" i="20"/>
  <c r="AV24" i="20"/>
  <c r="AV25" i="20"/>
  <c r="AV338" i="20"/>
  <c r="AV337" i="20"/>
  <c r="AV514" i="20"/>
  <c r="AV596" i="20"/>
  <c r="AV347" i="20"/>
  <c r="AV121" i="20"/>
  <c r="AV396" i="20"/>
  <c r="AV7" i="20"/>
  <c r="AV742" i="20"/>
  <c r="AV60" i="20"/>
  <c r="AV59" i="20"/>
  <c r="AV449" i="20"/>
  <c r="AV690" i="20"/>
  <c r="AV668" i="20"/>
  <c r="AV667" i="20"/>
  <c r="AV547" i="20"/>
  <c r="AV471" i="20"/>
  <c r="AV364" i="20"/>
  <c r="AV379" i="20"/>
  <c r="AV40" i="20"/>
  <c r="AV246" i="20"/>
  <c r="AV370" i="20"/>
  <c r="AV369" i="20"/>
  <c r="AV3" i="20"/>
  <c r="AV95" i="20"/>
  <c r="AV540" i="20"/>
  <c r="AV612" i="20"/>
  <c r="AV456" i="20"/>
  <c r="AV106" i="20"/>
  <c r="AX73" i="20" l="1"/>
  <c r="AX376" i="20"/>
  <c r="AX163" i="20"/>
  <c r="AX56" i="20"/>
  <c r="AV102" i="20"/>
  <c r="AV133" i="20"/>
  <c r="AV642" i="20"/>
  <c r="AV20" i="20"/>
  <c r="AV33" i="20"/>
  <c r="AV586" i="20"/>
  <c r="AV260" i="20"/>
  <c r="AV519" i="20"/>
  <c r="AV445" i="20"/>
  <c r="AV401" i="20"/>
  <c r="AV552" i="20"/>
  <c r="AV601" i="20"/>
  <c r="AV385" i="20"/>
  <c r="AV321" i="20"/>
  <c r="AV638" i="20"/>
  <c r="AV637" i="20"/>
  <c r="AV497" i="20"/>
  <c r="AV418" i="20"/>
  <c r="AV417" i="20"/>
  <c r="AV712" i="20"/>
  <c r="AV711" i="20"/>
  <c r="AV671" i="20"/>
  <c r="AV672" i="20"/>
  <c r="AV542" i="20"/>
  <c r="AV541" i="20"/>
  <c r="AV146" i="20"/>
  <c r="AV572" i="20"/>
  <c r="AV531" i="20"/>
  <c r="AV530" i="20"/>
  <c r="AV234" i="20"/>
  <c r="AV233" i="20"/>
  <c r="AV104" i="20"/>
  <c r="AV103" i="20"/>
  <c r="AV366" i="20"/>
  <c r="AV365" i="20"/>
  <c r="AV8" i="20"/>
  <c r="AV9" i="20"/>
  <c r="AV598" i="20"/>
  <c r="AV597" i="20"/>
  <c r="AV703" i="20"/>
  <c r="AV704" i="20"/>
  <c r="AV327" i="20"/>
  <c r="AV326" i="20"/>
  <c r="AV192" i="20"/>
  <c r="AV193" i="20"/>
  <c r="AV280" i="20"/>
  <c r="AV279" i="20"/>
  <c r="AV113" i="20"/>
  <c r="AV112" i="20"/>
  <c r="AV345" i="20"/>
  <c r="AV344" i="20"/>
  <c r="AV622" i="20"/>
  <c r="AV621" i="20"/>
  <c r="AV68" i="20"/>
  <c r="AV67" i="20"/>
  <c r="AV177" i="20"/>
  <c r="AV176" i="20"/>
  <c r="AV73" i="20"/>
  <c r="AV72" i="20"/>
  <c r="AV300" i="20"/>
  <c r="AV299" i="20"/>
  <c r="AV467" i="20"/>
  <c r="AV728" i="20"/>
  <c r="AV727" i="20"/>
  <c r="AV354" i="20"/>
  <c r="AV353" i="20"/>
  <c r="AV262" i="20"/>
  <c r="AV261" i="20"/>
  <c r="AV429" i="20"/>
  <c r="AV428" i="20"/>
  <c r="AV244" i="20"/>
  <c r="AV243" i="20"/>
  <c r="AV47" i="20"/>
  <c r="AV46" i="20"/>
  <c r="AV107" i="20"/>
  <c r="AV248" i="20"/>
  <c r="AV247" i="20"/>
  <c r="AV692" i="20"/>
  <c r="AV691" i="20"/>
  <c r="AV447" i="20"/>
  <c r="AV446" i="20"/>
  <c r="AV129" i="20"/>
  <c r="AV128" i="20"/>
  <c r="AV157" i="20"/>
  <c r="AV156" i="20"/>
  <c r="AV348" i="20"/>
  <c r="AV676" i="20"/>
  <c r="AV675" i="20"/>
  <c r="AV29" i="20"/>
  <c r="AV28" i="20"/>
  <c r="AV96" i="20"/>
  <c r="AV97" i="20"/>
  <c r="AV473" i="20"/>
  <c r="AV472" i="20"/>
  <c r="AV397" i="20"/>
  <c r="AV398" i="20"/>
  <c r="AV716" i="20"/>
  <c r="AV715" i="20"/>
  <c r="AV558" i="20"/>
  <c r="AV557" i="20"/>
  <c r="AV206" i="20"/>
  <c r="AV536" i="20"/>
  <c r="AV162" i="20"/>
  <c r="AV224" i="20"/>
  <c r="AV270" i="20"/>
  <c r="AV269" i="20"/>
  <c r="AV740" i="20"/>
  <c r="AV739" i="20"/>
  <c r="AV91" i="20"/>
  <c r="AV310" i="20"/>
  <c r="AV664" i="20"/>
  <c r="AV663" i="20"/>
  <c r="AV434" i="20"/>
  <c r="AV359" i="20"/>
  <c r="AV744" i="20"/>
  <c r="AV743" i="20"/>
  <c r="AV407" i="20"/>
  <c r="AV406" i="20"/>
  <c r="AV566" i="20"/>
  <c r="AV565" i="20"/>
  <c r="AV252" i="20"/>
  <c r="AV251" i="20"/>
  <c r="AV13" i="20"/>
  <c r="AV12" i="20"/>
  <c r="AV626" i="20"/>
  <c r="AV625" i="20"/>
  <c r="AV458" i="20"/>
  <c r="AV457" i="20"/>
  <c r="AV42" i="20"/>
  <c r="AV41" i="20"/>
  <c r="AV451" i="20"/>
  <c r="AV450" i="20"/>
  <c r="AV516" i="20"/>
  <c r="AV515" i="20"/>
  <c r="AV680" i="20"/>
  <c r="AV679" i="20"/>
  <c r="AV141" i="20"/>
  <c r="AV284" i="20"/>
  <c r="AV283" i="20"/>
  <c r="AV503" i="20"/>
  <c r="AV608" i="20"/>
  <c r="AV185" i="20"/>
  <c r="AV724" i="20"/>
  <c r="AV723" i="20"/>
  <c r="AV651" i="20"/>
  <c r="AV652" i="20"/>
  <c r="AV614" i="20"/>
  <c r="AV613" i="20"/>
  <c r="AV5" i="20"/>
  <c r="AV380" i="20"/>
  <c r="AV549" i="20"/>
  <c r="AV548" i="20"/>
  <c r="AV122" i="20"/>
  <c r="AV88" i="20"/>
  <c r="AV87" i="20"/>
  <c r="AV391" i="20"/>
  <c r="AV294" i="20"/>
  <c r="AV293" i="20"/>
  <c r="AV375" i="20"/>
  <c r="AV494" i="20"/>
  <c r="AV493" i="20"/>
  <c r="AV700" i="20"/>
  <c r="AV699" i="20"/>
  <c r="AV684" i="20"/>
  <c r="AV683" i="20"/>
  <c r="AV660" i="20"/>
  <c r="AV659" i="20"/>
  <c r="AV424" i="20"/>
  <c r="AV425" i="20"/>
  <c r="AV414" i="20"/>
  <c r="AV413" i="20"/>
  <c r="AV230" i="20"/>
  <c r="AV229" i="20"/>
  <c r="AV527" i="20"/>
  <c r="AV526" i="20"/>
  <c r="AV732" i="20"/>
  <c r="AV731" i="20"/>
  <c r="AV332" i="20"/>
  <c r="AX164" i="20" l="1"/>
  <c r="AX377" i="20"/>
  <c r="AV585" i="20"/>
  <c r="AV322" i="20"/>
  <c r="AV323" i="20"/>
  <c r="AV377" i="20"/>
  <c r="AV376" i="20"/>
  <c r="AV361" i="20"/>
  <c r="AV360" i="20"/>
  <c r="AV109" i="20"/>
  <c r="AV108" i="20"/>
  <c r="AV538" i="20"/>
  <c r="AV537" i="20"/>
  <c r="AV436" i="20"/>
  <c r="AV435" i="20"/>
  <c r="AV574" i="20"/>
  <c r="AV573" i="20"/>
  <c r="AV382" i="20"/>
  <c r="AV381" i="20"/>
  <c r="AV164" i="20"/>
  <c r="AV163" i="20"/>
  <c r="AV505" i="20"/>
  <c r="AV504" i="20"/>
  <c r="AV393" i="20"/>
  <c r="AV392" i="20"/>
  <c r="AV208" i="20"/>
  <c r="AV207" i="20"/>
  <c r="AV350" i="20"/>
  <c r="AV349" i="20"/>
  <c r="AV148" i="20"/>
  <c r="AV147" i="20"/>
  <c r="AV124" i="20"/>
  <c r="AV123" i="20"/>
  <c r="AV610" i="20"/>
  <c r="AV609" i="20"/>
  <c r="AV93" i="20"/>
  <c r="AV92" i="20"/>
  <c r="AV334" i="20"/>
  <c r="AV333" i="20"/>
  <c r="AV187" i="20"/>
  <c r="AV186" i="20"/>
  <c r="AV143" i="20"/>
  <c r="AV142" i="20"/>
  <c r="AV312" i="20"/>
  <c r="AV311" i="20"/>
  <c r="AV226" i="20"/>
  <c r="AV225" i="20"/>
  <c r="AV469" i="20"/>
  <c r="AV468" i="2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E1C2725-EA92-4986-8A48-2EBBA26ECCC4}" keepAlive="1" name="Query - community" description="Connection to the 'community' query in the workbook." type="5" refreshedVersion="8" background="1" saveData="1">
    <dbPr connection="Provider=Microsoft.Mashup.OleDb.1;Data Source=$Workbook$;Location=community;Extended Properties=&quot;&quot;" command="SELECT * FROM [community]"/>
  </connection>
  <connection id="2" xr16:uid="{2060BA01-E2A1-47A5-B73C-93F0C19EC7AE}" keepAlive="1" name="Query - gamesession" description="Connection to the 'gamesession' query in the workbook." type="5" refreshedVersion="8" background="1" saveData="1">
    <dbPr connection="Provider=Microsoft.Mashup.OleDb.1;Data Source=$Workbook$;Location=gamesession;Extended Properties=&quot;&quot;" command="SELECT * FROM [gamesession]"/>
  </connection>
  <connection id="3" xr16:uid="{2A84B056-8129-4DDF-BC7C-283E88495DA9}" keepAlive="1" name="Query - gameversion" description="Connection to the 'gameversion' query in the workbook." type="5" refreshedVersion="8" background="1" saveData="1">
    <dbPr connection="Provider=Microsoft.Mashup.OleDb.1;Data Source=$Workbook$;Location=gameversion;Extended Properties=&quot;&quot;" command="SELECT * FROM [gameversion]"/>
  </connection>
  <connection id="4" xr16:uid="{3392B64A-0339-46AB-827E-A5AE7A16FE4C}" keepAlive="1" name="Query - group" description="Connection to the 'group' query in the workbook." type="5" refreshedVersion="8" background="1" saveData="1">
    <dbPr connection="Provider=Microsoft.Mashup.OleDb.1;Data Source=$Workbook$;Location=group;Extended Properties=&quot;&quot;" command="SELECT * FROM [group]"/>
  </connection>
  <connection id="5" xr16:uid="{45A31E29-30DA-477E-983F-EDD34D370006}" keepAlive="1" name="Query - groupround" description="Connection to the 'groupround' query in the workbook." type="5" refreshedVersion="8" background="1" saveData="1">
    <dbPr connection="Provider=Microsoft.Mashup.OleDb.1;Data Source=$Workbook$;Location=groupround;Extended Properties=&quot;&quot;" command="SELECT * FROM [groupround]"/>
  </connection>
  <connection id="6" xr16:uid="{060D40C5-BF4B-4F05-810B-3D5C4C21FD3D}" keepAlive="1" name="Query - groupstate" description="Connection to the 'groupstate' query in the workbook." type="5" refreshedVersion="8" background="1" saveData="1">
    <dbPr connection="Provider=Microsoft.Mashup.OleDb.1;Data Source=$Workbook$;Location=groupstate;Extended Properties=&quot;&quot;" command="SELECT * FROM [groupstate]"/>
  </connection>
  <connection id="7" xr16:uid="{03C32BB1-8379-4E9B-8D43-A066AC77EEAB}" keepAlive="1" name="Query - house" description="Connection to the 'house' query in the workbook." type="5" refreshedVersion="8" background="1" saveData="1">
    <dbPr connection="Provider=Microsoft.Mashup.OleDb.1;Data Source=$Workbook$;Location=house;Extended Properties=&quot;&quot;" command="SELECT * FROM [house]"/>
  </connection>
  <connection id="8" xr16:uid="{30D16982-0F5D-4D3E-81BA-1DFFDDB9E0FE}" keepAlive="1" name="Query - housegroup" description="Connection to the 'housegroup' query in the workbook." type="5" refreshedVersion="8" background="1" saveData="1">
    <dbPr connection="Provider=Microsoft.Mashup.OleDb.1;Data Source=$Workbook$;Location=housegroup;Extended Properties=&quot;&quot;" command="SELECT * FROM [housegroup]"/>
  </connection>
  <connection id="9" xr16:uid="{9FA3C5A1-F612-4887-8514-AF39D25C3FC2}" keepAlive="1" name="Query - housemeasure" description="Connection to the 'housemeasure' query in the workbook." type="5" refreshedVersion="8" background="1" saveData="1">
    <dbPr connection="Provider=Microsoft.Mashup.OleDb.1;Data Source=$Workbook$;Location=housemeasure;Extended Properties=&quot;&quot;" command="SELECT * FROM [housemeasure]"/>
  </connection>
  <connection id="10" xr16:uid="{E81A33E9-B17D-46CA-AC70-EE7D17593E6D}" keepAlive="1" name="Query - housetransaction" description="Connection to the 'housetransaction' query in the workbook." type="5" refreshedVersion="8" background="1" saveData="1">
    <dbPr connection="Provider=Microsoft.Mashup.OleDb.1;Data Source=$Workbook$;Location=housetransaction;Extended Properties=&quot;&quot;" command="SELECT * FROM [housetransaction]"/>
  </connection>
  <connection id="11" xr16:uid="{B4421390-F75E-45BA-A929-E47F3D48FD9A}" keepAlive="1" name="Query - initialhousemeasure" description="Connection to the 'initialhousemeasure' query in the workbook." type="5" refreshedVersion="8" background="1" saveData="1">
    <dbPr connection="Provider=Microsoft.Mashup.OleDb.1;Data Source=$Workbook$;Location=initialhousemeasure;Extended Properties=&quot;&quot;" command="SELECT * FROM [initialhousemeasure]"/>
  </connection>
  <connection id="12" xr16:uid="{6F0622DA-9827-49C8-9A35-97C54B7CA466}" keepAlive="1" name="Query - measurecategory" description="Connection to the 'measurecategory' query in the workbook." type="5" refreshedVersion="8" background="1" saveData="1">
    <dbPr connection="Provider=Microsoft.Mashup.OleDb.1;Data Source=$Workbook$;Location=measurecategory;Extended Properties=&quot;&quot;" command="SELECT * FROM [measurecategory]"/>
  </connection>
  <connection id="13" xr16:uid="{3A821505-C8A9-4286-84EE-579C11B7C384}" keepAlive="1" name="Query - measuretype" description="Connection to the 'measuretype' query in the workbook." type="5" refreshedVersion="8" background="1" saveData="1">
    <dbPr connection="Provider=Microsoft.Mashup.OleDb.1;Data Source=$Workbook$;Location=measuretype;Extended Properties=&quot;&quot;" command="SELECT * FROM [measuretype]"/>
  </connection>
  <connection id="14" xr16:uid="{520E48E8-6032-474D-9AE0-383638E31830}" keepAlive="1" name="Query - movingreason" description="Connection to the 'movingreason' query in the workbook." type="5" refreshedVersion="8" background="1" saveData="1">
    <dbPr connection="Provider=Microsoft.Mashup.OleDb.1;Data Source=$Workbook$;Location=movingreason;Extended Properties=&quot;&quot;" command="SELECT * FROM [movingreason]"/>
  </connection>
  <connection id="15" xr16:uid="{EB2584E9-ED32-4C83-B722-B67C862AC87B}" keepAlive="1" name="Query - newseffects" description="Connection to the 'newseffects' query in the workbook." type="5" refreshedVersion="8" background="1" saveData="1">
    <dbPr connection="Provider=Microsoft.Mashup.OleDb.1;Data Source=$Workbook$;Location=newseffects;Extended Properties=&quot;&quot;" command="SELECT * FROM [newseffects]"/>
  </connection>
  <connection id="16" xr16:uid="{516CB0F2-01C4-4D93-8CE8-61440B92BDA0}" keepAlive="1" name="Query - personalmeasure" description="Connection to the 'personalmeasure' query in the workbook." type="5" refreshedVersion="8" background="1" saveData="1">
    <dbPr connection="Provider=Microsoft.Mashup.OleDb.1;Data Source=$Workbook$;Location=personalmeasure;Extended Properties=&quot;&quot;" command="SELECT * FROM [personalmeasure]"/>
  </connection>
  <connection id="17" xr16:uid="{BAE56C23-6957-494F-8BE3-779FEE9C8DCD}" keepAlive="1" name="Query - personalmeasure (2)" description="Connection to the 'personalmeasure (2)' query in the workbook." type="5" refreshedVersion="8" background="1" saveData="1">
    <dbPr connection="Provider=Microsoft.Mashup.OleDb.1;Data Source=$Workbook$;Location=&quot;personalmeasure (2)&quot;;Extended Properties=&quot;&quot;" command="SELECT * FROM [personalmeasure (2)]"/>
  </connection>
  <connection id="18" xr16:uid="{D47B8A81-69A0-43F8-9FE0-B91F781B6717}" keepAlive="1" name="Query - player" description="Connection to the 'player' query in the workbook." type="5" refreshedVersion="8" background="1" saveData="1">
    <dbPr connection="Provider=Microsoft.Mashup.OleDb.1;Data Source=$Workbook$;Location=player;Extended Properties=&quot;&quot;" command="SELECT * FROM [player]"/>
  </connection>
  <connection id="19" xr16:uid="{672F90FB-69D4-4393-9A2C-2908645F9230}" keepAlive="1" name="Query - playerround" description="Connection to the 'playerround' query in the workbook." type="5" refreshedVersion="8" background="1" saveData="1">
    <dbPr connection="Provider=Microsoft.Mashup.OleDb.1;Data Source=$Workbook$;Location=playerround;Extended Properties=&quot;&quot;" command="SELECT * FROM [playerround]"/>
  </connection>
  <connection id="20" xr16:uid="{651F263C-74A1-4C07-B9F7-D1A3606ADC8B}" keepAlive="1" name="Query - playerstate" description="Connection to the 'playerstate' query in the workbook." type="5" refreshedVersion="8" background="1" saveData="1">
    <dbPr connection="Provider=Microsoft.Mashup.OleDb.1;Data Source=$Workbook$;Location=playerstate;Extended Properties=&quot;&quot;" command="SELECT * FROM [playerstate]"/>
  </connection>
  <connection id="21" xr16:uid="{970FD1CE-1BFE-4266-B6D6-4CD6F0E38A52}" keepAlive="1" name="Query - scenario" description="Connection to the 'scenario' query in the workbook." type="5" refreshedVersion="8" background="1" saveData="1">
    <dbPr connection="Provider=Microsoft.Mashup.OleDb.1;Data Source=$Workbook$;Location=scenario;Extended Properties=&quot;&quot;" command="SELECT * FROM [scenario]"/>
  </connection>
  <connection id="22" xr16:uid="{A6E1F322-77F6-45E0-A5A4-FDD27499B6F2}" keepAlive="1" name="Query - scenarioparameters" description="Connection to the 'scenarioparameters' query in the workbook." type="5" refreshedVersion="8" background="1" saveData="1">
    <dbPr connection="Provider=Microsoft.Mashup.OleDb.1;Data Source=$Workbook$;Location=scenarioparameters;Extended Properties=&quot;&quot;" command="SELECT * FROM [scenarioparameters]"/>
  </connection>
  <connection id="23" xr16:uid="{53C6CDD6-D736-4DCF-91ED-751048586C01}" keepAlive="1" name="Query - welfaretype" description="Connection to the 'welfaretype' query in the workbook." type="5" refreshedVersion="8" background="1" saveData="1">
    <dbPr connection="Provider=Microsoft.Mashup.OleDb.1;Data Source=$Workbook$;Location=welfaretype;Extended Properties=&quot;&quot;" command="SELECT * FROM [welfaretype]"/>
  </connection>
</connections>
</file>

<file path=xl/sharedStrings.xml><?xml version="1.0" encoding="utf-8"?>
<sst xmlns="http://schemas.openxmlformats.org/spreadsheetml/2006/main" count="19028" uniqueCount="898">
  <si>
    <t>id</t>
  </si>
  <si>
    <t>name</t>
  </si>
  <si>
    <t>capacity</t>
  </si>
  <si>
    <t>fluvial_protection</t>
  </si>
  <si>
    <t>pluvial_protection</t>
  </si>
  <si>
    <t>gameversion_id</t>
  </si>
  <si>
    <t>Natucity</t>
  </si>
  <si>
    <t>Dyktown</t>
  </si>
  <si>
    <t>Unbesvillage</t>
  </si>
  <si>
    <t>Naturcity</t>
  </si>
  <si>
    <t>Dyketown</t>
  </si>
  <si>
    <t>password</t>
  </si>
  <si>
    <t>location</t>
  </si>
  <si>
    <t>create_time</t>
  </si>
  <si>
    <t>date</t>
  </si>
  <si>
    <t>start_time</t>
  </si>
  <si>
    <t>end_time</t>
  </si>
  <si>
    <t>description</t>
  </si>
  <si>
    <t>Ommen23 Morning</t>
  </si>
  <si>
    <t>ommen</t>
  </si>
  <si>
    <t>Ommen EPA</t>
  </si>
  <si>
    <t>2023-09-26</t>
  </si>
  <si>
    <t>2023-09-26 09:00:00</t>
  </si>
  <si>
    <t>2024-02-15 12:00:00</t>
  </si>
  <si>
    <t>NULL</t>
  </si>
  <si>
    <t>Ommen23 Afternoon</t>
  </si>
  <si>
    <t>2023-11-10 09:00:00</t>
  </si>
  <si>
    <t>2024-09-01 00:00:00</t>
  </si>
  <si>
    <t/>
  </si>
  <si>
    <t>Test</t>
  </si>
  <si>
    <t>test</t>
  </si>
  <si>
    <t>Virtual</t>
  </si>
  <si>
    <t>2023-11-24</t>
  </si>
  <si>
    <t>Utrecht 24-11-2023</t>
  </si>
  <si>
    <t>utrecht</t>
  </si>
  <si>
    <t>Utrecht</t>
  </si>
  <si>
    <t>IHE-24-04-04</t>
  </si>
  <si>
    <t>IHE-Delft</t>
  </si>
  <si>
    <t>civWAT-110424</t>
  </si>
  <si>
    <t>civwat</t>
  </si>
  <si>
    <t>Test 2024-09</t>
  </si>
  <si>
    <t>ommen#</t>
  </si>
  <si>
    <t>Ommen</t>
  </si>
  <si>
    <t>test 2024-09</t>
  </si>
  <si>
    <t>Ommen TEST</t>
  </si>
  <si>
    <t>Delft</t>
  </si>
  <si>
    <t>2024-09-02 00:00:00</t>
  </si>
  <si>
    <t>OMMEN TEST</t>
  </si>
  <si>
    <t>Ommen 24-09-2024</t>
  </si>
  <si>
    <t>2024-09-24</t>
  </si>
  <si>
    <t>2024-09-25 00:00:00</t>
  </si>
  <si>
    <t>Ommen EPA students 24-09-2024</t>
  </si>
  <si>
    <t>Grensmaas demo</t>
  </si>
  <si>
    <t>grensmaas</t>
  </si>
  <si>
    <t>Wageningen demo session with Asli</t>
  </si>
  <si>
    <t>languagegroup_id</t>
  </si>
  <si>
    <t>Game Version 2023-09 English</t>
  </si>
  <si>
    <t>Game Versie 2023-11 Nederlands</t>
  </si>
  <si>
    <t>Game Version 2024-04 English</t>
  </si>
  <si>
    <t>Game Version 2024-09 OLD</t>
  </si>
  <si>
    <t>Game Version 2024-09 English</t>
  </si>
  <si>
    <t>gamesession_id</t>
  </si>
  <si>
    <t>scenario_id</t>
  </si>
  <si>
    <t>facilitator_id</t>
  </si>
  <si>
    <t>Table1</t>
  </si>
  <si>
    <t>7</t>
  </si>
  <si>
    <t>Table2</t>
  </si>
  <si>
    <t>8</t>
  </si>
  <si>
    <t>Table3</t>
  </si>
  <si>
    <t>9</t>
  </si>
  <si>
    <t>Table4</t>
  </si>
  <si>
    <t>10</t>
  </si>
  <si>
    <t>Table5</t>
  </si>
  <si>
    <t>11</t>
  </si>
  <si>
    <t>Table6</t>
  </si>
  <si>
    <t>13</t>
  </si>
  <si>
    <t>382</t>
  </si>
  <si>
    <t>893</t>
  </si>
  <si>
    <t>810</t>
  </si>
  <si>
    <t>ommen1</t>
  </si>
  <si>
    <t>ommen2</t>
  </si>
  <si>
    <t>table1</t>
  </si>
  <si>
    <t>table2</t>
  </si>
  <si>
    <t>table3</t>
  </si>
  <si>
    <t>table4</t>
  </si>
  <si>
    <t>table5</t>
  </si>
  <si>
    <t>table6</t>
  </si>
  <si>
    <t>table7</t>
  </si>
  <si>
    <t>14</t>
  </si>
  <si>
    <t>table8</t>
  </si>
  <si>
    <t>15</t>
  </si>
  <si>
    <t>table9</t>
  </si>
  <si>
    <t>17</t>
  </si>
  <si>
    <t>table10</t>
  </si>
  <si>
    <t>18</t>
  </si>
  <si>
    <t>timestamp</t>
  </si>
  <si>
    <t>pluvial_flood_intensity</t>
  </si>
  <si>
    <t>fluvial_flood_intensity</t>
  </si>
  <si>
    <t>group_state</t>
  </si>
  <si>
    <t>round_number</t>
  </si>
  <si>
    <t>group_id</t>
  </si>
  <si>
    <t>0</t>
  </si>
  <si>
    <t>LOGIN</t>
  </si>
  <si>
    <t>SHOW_SUMMARY</t>
  </si>
  <si>
    <t>ALLOW_IMPROVEMENTS</t>
  </si>
  <si>
    <t>SHOW_SURVEY</t>
  </si>
  <si>
    <t>NEW_ROUND</t>
  </si>
  <si>
    <t>3</t>
  </si>
  <si>
    <t>SURVEY_COMPLETED</t>
  </si>
  <si>
    <t>ANNOUNCE_NEWS</t>
  </si>
  <si>
    <t>12</t>
  </si>
  <si>
    <t>6</t>
  </si>
  <si>
    <t>5</t>
  </si>
  <si>
    <t>4</t>
  </si>
  <si>
    <t>SHOW_TAXES</t>
  </si>
  <si>
    <t>1</t>
  </si>
  <si>
    <t>2</t>
  </si>
  <si>
    <t>groupround_id</t>
  </si>
  <si>
    <t>content</t>
  </si>
  <si>
    <t>Round=1</t>
  </si>
  <si>
    <t>SHOW_HOUSES_BUY</t>
  </si>
  <si>
    <t>ALLOW_BUYING</t>
  </si>
  <si>
    <t>BUYING_FINISHED</t>
  </si>
  <si>
    <t>ROLLED_DICE</t>
  </si>
  <si>
    <t>Fluvial=10\nPluvial=8</t>
  </si>
  <si>
    <t>Round=2</t>
  </si>
  <si>
    <t>ALLOW_SELLING</t>
  </si>
  <si>
    <t>SHOW_HOUSES_SELL</t>
  </si>
  <si>
    <t>Fluvial=10\nPluvial=10</t>
  </si>
  <si>
    <t>Fluvial=8\nPluvial=9</t>
  </si>
  <si>
    <t>Round=3</t>
  </si>
  <si>
    <t>Fluvial=5\nPluvial=7</t>
  </si>
  <si>
    <t>Fluvial=8\nPluvial=4</t>
  </si>
  <si>
    <t>Fluvial=3\nPluvial=2</t>
  </si>
  <si>
    <t>Fluvial=7\nPluvial=3</t>
  </si>
  <si>
    <t>Fluvial=8\nPluvial=2</t>
  </si>
  <si>
    <t>Fluvial=5\nPluvial=4</t>
  </si>
  <si>
    <t>Fluvial=5\nPluvial=6</t>
  </si>
  <si>
    <t>Fluvial=6\nPluvial=1</t>
  </si>
  <si>
    <t>Fluvial=10\nPluvial=7</t>
  </si>
  <si>
    <t>Fluvial=6\nPluvial=5</t>
  </si>
  <si>
    <t>Fluvial=6\nPluvial=3</t>
  </si>
  <si>
    <t>Fluvial=5\nPluvial=9</t>
  </si>
  <si>
    <t>Fluvial=6\nPluvial=6</t>
  </si>
  <si>
    <t>Fluvial=10\nPluvial=9</t>
  </si>
  <si>
    <t>Fluvial=6\nPluvial=10</t>
  </si>
  <si>
    <t>Fluvial=7\nPluvial=9</t>
  </si>
  <si>
    <t>Fluvial=7\nPluvial=4</t>
  </si>
  <si>
    <t>Fluvial=3\nPluvial=10</t>
  </si>
  <si>
    <t>Fluvial=9\nPluvial=8</t>
  </si>
  <si>
    <t>Fluvial=6\nPluvial=7</t>
  </si>
  <si>
    <t>Fluvial=5\nPluvial=2</t>
  </si>
  <si>
    <t>Fluvial=6\nPluvial=8</t>
  </si>
  <si>
    <t>Fluvial=11\nPluvial=1</t>
  </si>
  <si>
    <t>Fluvial=4\nPluvial=8</t>
  </si>
  <si>
    <t>price</t>
  </si>
  <si>
    <t>code</t>
  </si>
  <si>
    <t>available_round</t>
  </si>
  <si>
    <t>address</t>
  </si>
  <si>
    <t>rating</t>
  </si>
  <si>
    <t>initial_pluvial_protection</t>
  </si>
  <si>
    <t>initial_fluvial_protection</t>
  </si>
  <si>
    <t>community_id</t>
  </si>
  <si>
    <t>N01</t>
  </si>
  <si>
    <t>Stickroad 17</t>
  </si>
  <si>
    <t>N02</t>
  </si>
  <si>
    <t>Twiglane 7_x000D_\n</t>
  </si>
  <si>
    <t>N03</t>
  </si>
  <si>
    <t>Stickroad 21_x000D_\n_x000D_\n</t>
  </si>
  <si>
    <t>N04</t>
  </si>
  <si>
    <t>Twiglane 8_x000D_\n</t>
  </si>
  <si>
    <t>N05</t>
  </si>
  <si>
    <t>Twiglane 5_x000D_\n_x000D_\n_x000D_\n</t>
  </si>
  <si>
    <t>N06</t>
  </si>
  <si>
    <t>Leafstreet 28_x000D_\n_x000D_\n</t>
  </si>
  <si>
    <t>N07</t>
  </si>
  <si>
    <t>Leafstreet 26_x000D_\n</t>
  </si>
  <si>
    <t>D01</t>
  </si>
  <si>
    <t>Stonelane 13_x000D_\n</t>
  </si>
  <si>
    <t>D02</t>
  </si>
  <si>
    <t>Stonelane 11_x000D_\n_x000D_\n</t>
  </si>
  <si>
    <t>D03</t>
  </si>
  <si>
    <t>Stonelane 15_x000D_\n_x000D_\n</t>
  </si>
  <si>
    <t>D04</t>
  </si>
  <si>
    <t>Steelstreet 22_x000D_\n</t>
  </si>
  <si>
    <t>D05</t>
  </si>
  <si>
    <t>Steelstreet 20_x000D_\n</t>
  </si>
  <si>
    <t>D06</t>
  </si>
  <si>
    <t>Steelstreet 25_x000D_\n_x000D_\n</t>
  </si>
  <si>
    <t>D07</t>
  </si>
  <si>
    <t>Steelstreet 23_x000D_\n_x000D_\n</t>
  </si>
  <si>
    <t>D08</t>
  </si>
  <si>
    <t>Brickroad 8_x000D_\n_x000D_\n</t>
  </si>
  <si>
    <t>D09</t>
  </si>
  <si>
    <t>Brickroad 4_x000D_\n_x000D_\n</t>
  </si>
  <si>
    <t>D10</t>
  </si>
  <si>
    <t>Brickroad 6_x000D_\n</t>
  </si>
  <si>
    <t>U01</t>
  </si>
  <si>
    <t>Woolstreet 33_x000D_\n</t>
  </si>
  <si>
    <t>U02</t>
  </si>
  <si>
    <t>Woolstreet 37_x000D_\n_x000D_\n</t>
  </si>
  <si>
    <t>U03</t>
  </si>
  <si>
    <t>Woolstreet 35_x000D_\n_x000D_\n</t>
  </si>
  <si>
    <t>U04</t>
  </si>
  <si>
    <t>Grassroad 54_x000D_\n</t>
  </si>
  <si>
    <t>U05</t>
  </si>
  <si>
    <t>Grassroad 52_x000D_\n_x000D_\n</t>
  </si>
  <si>
    <t>U06</t>
  </si>
  <si>
    <t>Grassroad 51_x000D_\n_x000D_\n</t>
  </si>
  <si>
    <t>U07</t>
  </si>
  <si>
    <t>Grassroad 53_x000D_\n_x000D_\n</t>
  </si>
  <si>
    <t>U08</t>
  </si>
  <si>
    <t>Twiglane 46_x000D_\n_x000D_\n</t>
  </si>
  <si>
    <t>U09</t>
  </si>
  <si>
    <t>Twiglane 44_x000D_\n_x000D_\n</t>
  </si>
  <si>
    <t>U10</t>
  </si>
  <si>
    <t>Twiglane 48_x000D_\n</t>
  </si>
  <si>
    <t>Twiglane 7</t>
  </si>
  <si>
    <t>Grassroad 53</t>
  </si>
  <si>
    <t>original_price</t>
  </si>
  <si>
    <t>damage_reduction</t>
  </si>
  <si>
    <t>market_value</t>
  </si>
  <si>
    <t>last_sold_price</t>
  </si>
  <si>
    <t>house_satisfaction</t>
  </si>
  <si>
    <t>status</t>
  </si>
  <si>
    <t>fluvial_base_protection</t>
  </si>
  <si>
    <t>pluvial_base_protection</t>
  </si>
  <si>
    <t>fluvial_house_protection</t>
  </si>
  <si>
    <t>pluvial_house_protection</t>
  </si>
  <si>
    <t>last_round_comm_fluvial</t>
  </si>
  <si>
    <t>last_round_comm_pluvial</t>
  </si>
  <si>
    <t>last_round_house_fluvial</t>
  </si>
  <si>
    <t>last_round_house_pluvial</t>
  </si>
  <si>
    <t>house_id</t>
  </si>
  <si>
    <t>owner_id</t>
  </si>
  <si>
    <t>425000</t>
  </si>
  <si>
    <t>OCCUPIED</t>
  </si>
  <si>
    <t>216</t>
  </si>
  <si>
    <t>200000</t>
  </si>
  <si>
    <t>217</t>
  </si>
  <si>
    <t>100000</t>
  </si>
  <si>
    <t>212</t>
  </si>
  <si>
    <t>300000</t>
  </si>
  <si>
    <t>215</t>
  </si>
  <si>
    <t>AVAILABLE</t>
  </si>
  <si>
    <t>160000</t>
  </si>
  <si>
    <t>214</t>
  </si>
  <si>
    <t>80000</t>
  </si>
  <si>
    <t>218</t>
  </si>
  <si>
    <t>125000</t>
  </si>
  <si>
    <t>213</t>
  </si>
  <si>
    <t>70000</t>
  </si>
  <si>
    <t>219</t>
  </si>
  <si>
    <t>224</t>
  </si>
  <si>
    <t>225</t>
  </si>
  <si>
    <t>220</t>
  </si>
  <si>
    <t>222</t>
  </si>
  <si>
    <t>226</t>
  </si>
  <si>
    <t>223</t>
  </si>
  <si>
    <t>221</t>
  </si>
  <si>
    <t>241</t>
  </si>
  <si>
    <t>236</t>
  </si>
  <si>
    <t>238</t>
  </si>
  <si>
    <t>237</t>
  </si>
  <si>
    <t>239</t>
  </si>
  <si>
    <t>240</t>
  </si>
  <si>
    <t>249</t>
  </si>
  <si>
    <t>Twiglane 8</t>
  </si>
  <si>
    <t>NOT_AVAILABLE</t>
  </si>
  <si>
    <t>Leafstreet 26</t>
  </si>
  <si>
    <t>245</t>
  </si>
  <si>
    <t>Stonelane 13</t>
  </si>
  <si>
    <t>Steelstreet 22</t>
  </si>
  <si>
    <t>246</t>
  </si>
  <si>
    <t>Steelstreet 20</t>
  </si>
  <si>
    <t>Brickroad 6</t>
  </si>
  <si>
    <t>Woolstreet 33</t>
  </si>
  <si>
    <t>247</t>
  </si>
  <si>
    <t>Grassroad 54</t>
  </si>
  <si>
    <t>248</t>
  </si>
  <si>
    <t>Twiglane 48</t>
  </si>
  <si>
    <t>244</t>
  </si>
  <si>
    <t>233</t>
  </si>
  <si>
    <t>231</t>
  </si>
  <si>
    <t>232</t>
  </si>
  <si>
    <t>228</t>
  </si>
  <si>
    <t>230</t>
  </si>
  <si>
    <t>229</t>
  </si>
  <si>
    <t>234</t>
  </si>
  <si>
    <t>235</t>
  </si>
  <si>
    <t>156</t>
  </si>
  <si>
    <t>164</t>
  </si>
  <si>
    <t>172</t>
  </si>
  <si>
    <t>204</t>
  </si>
  <si>
    <t>341</t>
  </si>
  <si>
    <t>342</t>
  </si>
  <si>
    <t>343</t>
  </si>
  <si>
    <t>115000</t>
  </si>
  <si>
    <t>340</t>
  </si>
  <si>
    <t>349</t>
  </si>
  <si>
    <t>350</t>
  </si>
  <si>
    <t>348</t>
  </si>
  <si>
    <t>353</t>
  </si>
  <si>
    <t>352</t>
  </si>
  <si>
    <t>351</t>
  </si>
  <si>
    <t>345</t>
  </si>
  <si>
    <t>344</t>
  </si>
  <si>
    <t>284</t>
  </si>
  <si>
    <t>260</t>
  </si>
  <si>
    <t>90000</t>
  </si>
  <si>
    <t>273</t>
  </si>
  <si>
    <t>119000</t>
  </si>
  <si>
    <t>271</t>
  </si>
  <si>
    <t>272</t>
  </si>
  <si>
    <t>274</t>
  </si>
  <si>
    <t>407</t>
  </si>
  <si>
    <t>405</t>
  </si>
  <si>
    <t>110000</t>
  </si>
  <si>
    <t>410</t>
  </si>
  <si>
    <t>290000</t>
  </si>
  <si>
    <t>150000</t>
  </si>
  <si>
    <t>404</t>
  </si>
  <si>
    <t>406</t>
  </si>
  <si>
    <t>429</t>
  </si>
  <si>
    <t>306000</t>
  </si>
  <si>
    <t>431</t>
  </si>
  <si>
    <t>155000</t>
  </si>
  <si>
    <t>433</t>
  </si>
  <si>
    <t>430</t>
  </si>
  <si>
    <t>60000</t>
  </si>
  <si>
    <t>421</t>
  </si>
  <si>
    <t>138000</t>
  </si>
  <si>
    <t>425</t>
  </si>
  <si>
    <t>422</t>
  </si>
  <si>
    <t>426</t>
  </si>
  <si>
    <t>391</t>
  </si>
  <si>
    <t>389</t>
  </si>
  <si>
    <t>393</t>
  </si>
  <si>
    <t>392</t>
  </si>
  <si>
    <t>388</t>
  </si>
  <si>
    <t>65000</t>
  </si>
  <si>
    <t>417</t>
  </si>
  <si>
    <t>412</t>
  </si>
  <si>
    <t>416</t>
  </si>
  <si>
    <t>414</t>
  </si>
  <si>
    <t>104000</t>
  </si>
  <si>
    <t>428</t>
  </si>
  <si>
    <t>423</t>
  </si>
  <si>
    <t>420</t>
  </si>
  <si>
    <t>394</t>
  </si>
  <si>
    <t>408</t>
  </si>
  <si>
    <t>409</t>
  </si>
  <si>
    <t>432</t>
  </si>
  <si>
    <t>396</t>
  </si>
  <si>
    <t>399</t>
  </si>
  <si>
    <t>165000</t>
  </si>
  <si>
    <t>400</t>
  </si>
  <si>
    <t>401</t>
  </si>
  <si>
    <t>81000</t>
  </si>
  <si>
    <t>398</t>
  </si>
  <si>
    <t>413</t>
  </si>
  <si>
    <t>415</t>
  </si>
  <si>
    <t>390</t>
  </si>
  <si>
    <t>424</t>
  </si>
  <si>
    <t>397</t>
  </si>
  <si>
    <t>252</t>
  </si>
  <si>
    <t>485</t>
  </si>
  <si>
    <t>484</t>
  </si>
  <si>
    <t>512</t>
  </si>
  <si>
    <t>515</t>
  </si>
  <si>
    <t>514</t>
  </si>
  <si>
    <t>513</t>
  </si>
  <si>
    <t>508</t>
  </si>
  <si>
    <t>511</t>
  </si>
  <si>
    <t>260000</t>
  </si>
  <si>
    <t>554</t>
  </si>
  <si>
    <t>549</t>
  </si>
  <si>
    <t>553</t>
  </si>
  <si>
    <t>552</t>
  </si>
  <si>
    <t>551</t>
  </si>
  <si>
    <t>550</t>
  </si>
  <si>
    <t>525</t>
  </si>
  <si>
    <t>524</t>
  </si>
  <si>
    <t>529</t>
  </si>
  <si>
    <t>531</t>
  </si>
  <si>
    <t>530</t>
  </si>
  <si>
    <t>527</t>
  </si>
  <si>
    <t>526</t>
  </si>
  <si>
    <t>235000</t>
  </si>
  <si>
    <t>536</t>
  </si>
  <si>
    <t>126000</t>
  </si>
  <si>
    <t>532</t>
  </si>
  <si>
    <t>537</t>
  </si>
  <si>
    <t>538</t>
  </si>
  <si>
    <t>539</t>
  </si>
  <si>
    <t>534</t>
  </si>
  <si>
    <t>521</t>
  </si>
  <si>
    <t>520</t>
  </si>
  <si>
    <t>111000</t>
  </si>
  <si>
    <t>516</t>
  </si>
  <si>
    <t>517</t>
  </si>
  <si>
    <t>522</t>
  </si>
  <si>
    <t>120000</t>
  </si>
  <si>
    <t>232000</t>
  </si>
  <si>
    <t>546</t>
  </si>
  <si>
    <t>540</t>
  </si>
  <si>
    <t>350000</t>
  </si>
  <si>
    <t>545</t>
  </si>
  <si>
    <t>541</t>
  </si>
  <si>
    <t>221000</t>
  </si>
  <si>
    <t>547</t>
  </si>
  <si>
    <t>542</t>
  </si>
  <si>
    <t>555</t>
  </si>
  <si>
    <t>544</t>
  </si>
  <si>
    <t>533</t>
  </si>
  <si>
    <t>528</t>
  </si>
  <si>
    <t>548</t>
  </si>
  <si>
    <t>518</t>
  </si>
  <si>
    <t>519</t>
  </si>
  <si>
    <t>535</t>
  </si>
  <si>
    <t>543</t>
  </si>
  <si>
    <t>593</t>
  </si>
  <si>
    <t>589</t>
  </si>
  <si>
    <t>590</t>
  </si>
  <si>
    <t>594</t>
  </si>
  <si>
    <t>225000</t>
  </si>
  <si>
    <t>565</t>
  </si>
  <si>
    <t>566</t>
  </si>
  <si>
    <t>569</t>
  </si>
  <si>
    <t>567</t>
  </si>
  <si>
    <t>568</t>
  </si>
  <si>
    <t>570</t>
  </si>
  <si>
    <t>571</t>
  </si>
  <si>
    <t>564</t>
  </si>
  <si>
    <t>560</t>
  </si>
  <si>
    <t>132000</t>
  </si>
  <si>
    <t>556</t>
  </si>
  <si>
    <t>361000</t>
  </si>
  <si>
    <t>561</t>
  </si>
  <si>
    <t>190000</t>
  </si>
  <si>
    <t>563</t>
  </si>
  <si>
    <t>195000</t>
  </si>
  <si>
    <t>557</t>
  </si>
  <si>
    <t>562</t>
  </si>
  <si>
    <t>251000</t>
  </si>
  <si>
    <t>584</t>
  </si>
  <si>
    <t>585</t>
  </si>
  <si>
    <t>583</t>
  </si>
  <si>
    <t>164000</t>
  </si>
  <si>
    <t>580</t>
  </si>
  <si>
    <t>586</t>
  </si>
  <si>
    <t>582</t>
  </si>
  <si>
    <t>577</t>
  </si>
  <si>
    <t>255000</t>
  </si>
  <si>
    <t>576</t>
  </si>
  <si>
    <t>574</t>
  </si>
  <si>
    <t>573</t>
  </si>
  <si>
    <t>579</t>
  </si>
  <si>
    <t>105000</t>
  </si>
  <si>
    <t>575</t>
  </si>
  <si>
    <t>210000</t>
  </si>
  <si>
    <t>578</t>
  </si>
  <si>
    <t>572</t>
  </si>
  <si>
    <t>592</t>
  </si>
  <si>
    <t>588</t>
  </si>
  <si>
    <t>558</t>
  </si>
  <si>
    <t>587</t>
  </si>
  <si>
    <t>591</t>
  </si>
  <si>
    <t>559</t>
  </si>
  <si>
    <t>581</t>
  </si>
  <si>
    <t>604</t>
  </si>
  <si>
    <t>605</t>
  </si>
  <si>
    <t>607</t>
  </si>
  <si>
    <t>608</t>
  </si>
  <si>
    <t>606</t>
  </si>
  <si>
    <t>611</t>
  </si>
  <si>
    <t>598</t>
  </si>
  <si>
    <t>117000</t>
  </si>
  <si>
    <t>597</t>
  </si>
  <si>
    <t>601</t>
  </si>
  <si>
    <t>596</t>
  </si>
  <si>
    <t>599</t>
  </si>
  <si>
    <t>bought_in_round</t>
  </si>
  <si>
    <t>measuretype_id</t>
  </si>
  <si>
    <t>housegroup_id</t>
  </si>
  <si>
    <t>used_in_round</t>
  </si>
  <si>
    <t>comment</t>
  </si>
  <si>
    <t>transaction_status</t>
  </si>
  <si>
    <t>playerround_id</t>
  </si>
  <si>
    <t>APPROVED_BUY</t>
  </si>
  <si>
    <t>REJECTED_BUY</t>
  </si>
  <si>
    <t>Wrong house chosen</t>
  </si>
  <si>
    <t>Wrong house chosen; cannot afford house!</t>
  </si>
  <si>
    <t>Ok!</t>
  </si>
  <si>
    <t>House not available</t>
  </si>
  <si>
    <t>Cannot afford</t>
  </si>
  <si>
    <t>Too expensive</t>
  </si>
  <si>
    <t>ok</t>
  </si>
  <si>
    <t>APPROVED_SELL</t>
  </si>
  <si>
    <t>APPROVED_STAY</t>
  </si>
  <si>
    <t>t4p1 and t4p6 competed</t>
  </si>
  <si>
    <t>REJECTED_STAY</t>
  </si>
  <si>
    <t>Juliette does not really want to move...</t>
  </si>
  <si>
    <t>REJECTED_SELL</t>
  </si>
  <si>
    <t>Bid with player t1p6 (160k), t1p4 (300k)</t>
  </si>
  <si>
    <t>won bidding, changes price</t>
  </si>
  <si>
    <t>lost bidding</t>
  </si>
  <si>
    <t>lost bidding, changes price</t>
  </si>
  <si>
    <t>Too high bid</t>
  </si>
  <si>
    <t>market price is 125k</t>
  </si>
  <si>
    <t>price too high</t>
  </si>
  <si>
    <t>He really insisted.</t>
  </si>
  <si>
    <t>Big debt</t>
  </si>
  <si>
    <t>Bid</t>
  </si>
  <si>
    <t>market price!!</t>
  </si>
  <si>
    <t>won BID</t>
  </si>
  <si>
    <t>won the second BID</t>
  </si>
  <si>
    <t>wonBID</t>
  </si>
  <si>
    <t>Three improvements.</t>
  </si>
  <si>
    <t>extra flood and rain protection</t>
  </si>
  <si>
    <t>t7p2 bid 225k over t7p8 bid 220</t>
  </si>
  <si>
    <t>won the BID over player 2</t>
  </si>
  <si>
    <t>flooded area! -10K</t>
  </si>
  <si>
    <t>sold to player 2</t>
  </si>
  <si>
    <t>U06 sandbags</t>
  </si>
  <si>
    <t>U02 bulkhead</t>
  </si>
  <si>
    <t>D06 water pump</t>
  </si>
  <si>
    <t>N06 sandbags</t>
  </si>
  <si>
    <t>U08 ground level</t>
  </si>
  <si>
    <t>U03 green garden</t>
  </si>
  <si>
    <t>U03 bulkhead</t>
  </si>
  <si>
    <t>D08 Green Garden</t>
  </si>
  <si>
    <t>D08 Ground Level</t>
  </si>
  <si>
    <t>N03 Rail Barrel</t>
  </si>
  <si>
    <t>N03 Bulkhead</t>
  </si>
  <si>
    <t>D07 steel walls</t>
  </si>
  <si>
    <t>D07 water resist</t>
  </si>
  <si>
    <t>N02 steel walls</t>
  </si>
  <si>
    <t>N02 water pump</t>
  </si>
  <si>
    <t>U07 water pump</t>
  </si>
  <si>
    <t>U07 bulkhead</t>
  </si>
  <si>
    <t>U07 walls floors</t>
  </si>
  <si>
    <t>N03 Rain Barrel</t>
  </si>
  <si>
    <t>D07 flood wall</t>
  </si>
  <si>
    <t>N03 Flood wall</t>
  </si>
  <si>
    <t>U02 flood wall</t>
  </si>
  <si>
    <t>U03 flood wall</t>
  </si>
  <si>
    <t>U07 flood wall</t>
  </si>
  <si>
    <t>explanation</t>
  </si>
  <si>
    <t>sequence_nr</t>
  </si>
  <si>
    <t>Flood adaptation</t>
  </si>
  <si>
    <t>(costs are the same for all players)</t>
  </si>
  <si>
    <t>These are measures related to the house the player is living in.</t>
  </si>
  <si>
    <t>Personal measures</t>
  </si>
  <si>
    <t>Satisfaction measures</t>
  </si>
  <si>
    <t>Insurance measures</t>
  </si>
  <si>
    <t>Insurance for both flood and rain damage.</t>
  </si>
  <si>
    <t>short_alias</t>
  </si>
  <si>
    <t>cost_absolute</t>
  </si>
  <si>
    <t>cost_percentage_income</t>
  </si>
  <si>
    <t>cost_percentage_house</t>
  </si>
  <si>
    <t>satisfaction_delta_once</t>
  </si>
  <si>
    <t>satisfaction_delta_permanent</t>
  </si>
  <si>
    <t>pluvial_protection_delta</t>
  </si>
  <si>
    <t>fluvial_protection_delta</t>
  </si>
  <si>
    <t>house_value_delta_abs</t>
  </si>
  <si>
    <t>house_value_delta_perc</t>
  </si>
  <si>
    <t>valid_one_round</t>
  </si>
  <si>
    <t>valid_until_used</t>
  </si>
  <si>
    <t>house_measure</t>
  </si>
  <si>
    <t>measurecategory_id</t>
  </si>
  <si>
    <t>category_sequence_nr</t>
  </si>
  <si>
    <t>priority</t>
  </si>
  <si>
    <t>Green garden</t>
  </si>
  <si>
    <t>Green Garden</t>
  </si>
  <si>
    <t>Creating a green garden space can help your garden soak up more water during long periods of rain. This can help in, e.g., urban areas.</t>
  </si>
  <si>
    <t>Steel walls</t>
  </si>
  <si>
    <t>Automatic steel walls</t>
  </si>
  <si>
    <t>Install steel walls which will automatically rise when a flood is detected. This will shut the water out of your house.</t>
  </si>
  <si>
    <t>Water pump</t>
  </si>
  <si>
    <t>Install a water pump</t>
  </si>
  <si>
    <t>A water pump can help you to remove excess water from your basement or garden. It is not fast enough to remove water from an actual flood.</t>
  </si>
  <si>
    <t>Rain barrel</t>
  </si>
  <si>
    <t>Underground rain barrel</t>
  </si>
  <si>
    <t>Rain barrels are typically connected to gutter downspouts and collect the runoff from roofs. You can use this stored water for uses such as watering the garden, washing your car or flushing your toilet.</t>
  </si>
  <si>
    <t>Rise level</t>
  </si>
  <si>
    <t>Rise ground level</t>
  </si>
  <si>
    <t>Rising the ground level of your house is an expensive, but incredibly effective way to protect your house from flood water.</t>
  </si>
  <si>
    <t>Bulkhead</t>
  </si>
  <si>
    <t>Self rising bulkhead</t>
  </si>
  <si>
    <t>A self-rising bulkhead seals passages such as doors and prevents water from entering during a flood. It forms a permanent part of your house and rises automatically when it comes into contact with inflowing water.</t>
  </si>
  <si>
    <t>Waterproofing</t>
  </si>
  <si>
    <t>Water resistent walls and floors</t>
  </si>
  <si>
    <t>Choose walling and floors that are not easily damaged by water and will protect the structure underneath. If a flood does happen, this will lessen the damage the water does.</t>
  </si>
  <si>
    <t>Sandbags</t>
  </si>
  <si>
    <t>When a flood is happening, you can use these sandbags to protect your doors and house. It is a cheaper alternative, but they cannot be used again once they are used.</t>
  </si>
  <si>
    <t>Small renovations</t>
  </si>
  <si>
    <t>Small renovations to the house, such as painting, flooring, carpets.</t>
  </si>
  <si>
    <t>Large renovations</t>
  </si>
  <si>
    <t>Large renovation to the house such as a small extension, or an extra window.</t>
  </si>
  <si>
    <t>Green Garden with open pavement</t>
  </si>
  <si>
    <t>Self-activating wall</t>
  </si>
  <si>
    <t>Self-activating flood wall</t>
  </si>
  <si>
    <t>Water pump installation</t>
  </si>
  <si>
    <t>Rainbarrel for recycling</t>
  </si>
  <si>
    <t>Waterproof walls, floors</t>
  </si>
  <si>
    <t>Waterproof walls and floors</t>
  </si>
  <si>
    <t>Modest house renovations</t>
  </si>
  <si>
    <t>Structural house changes</t>
  </si>
  <si>
    <t>Large renovation to your house,_x000D_\nlike adding a room or balcony</t>
  </si>
  <si>
    <t>Personal improvements</t>
  </si>
  <si>
    <t>Trip, studying, etc.</t>
  </si>
  <si>
    <t>Flood insurance</t>
  </si>
  <si>
    <t>Insurance for river and rain flooding.</t>
  </si>
  <si>
    <t>sequence_number</t>
  </si>
  <si>
    <t>key</t>
  </si>
  <si>
    <t>reason_text</t>
  </si>
  <si>
    <t>is_other</t>
  </si>
  <si>
    <t>1. House lookout</t>
  </si>
  <si>
    <t>Like the house lookout</t>
  </si>
  <si>
    <t>2. Satisfaction</t>
  </si>
  <si>
    <t>Increase house satisfaction rating</t>
  </si>
  <si>
    <t>6. Other</t>
  </si>
  <si>
    <t>Other</t>
  </si>
  <si>
    <t>3. Area protection</t>
  </si>
  <si>
    <t>Relocate to a better protected area</t>
  </si>
  <si>
    <t>4. House protection</t>
  </si>
  <si>
    <t>Get a house with better flood protection measures</t>
  </si>
  <si>
    <t>5. Decrease expenses</t>
  </si>
  <si>
    <t>Decrease house-related expenses</t>
  </si>
  <si>
    <t>house_discount_round1</t>
  </si>
  <si>
    <t>house_discount_round2</t>
  </si>
  <si>
    <t>house_discount_round3</t>
  </si>
  <si>
    <t>house_discount_effect_pluvial</t>
  </si>
  <si>
    <t>house_discount_effect_fluvial</t>
  </si>
  <si>
    <t>house_discount_community</t>
  </si>
  <si>
    <t>pluvial_protection_change</t>
  </si>
  <si>
    <t>fluvial_protection_change</t>
  </si>
  <si>
    <t>tax_change</t>
  </si>
  <si>
    <t>satisfaction_living_bonus</t>
  </si>
  <si>
    <t>satisfaction_move_change</t>
  </si>
  <si>
    <t>newsitem_id</t>
  </si>
  <si>
    <t>House discounts 10-5-2</t>
  </si>
  <si>
    <t>Rain effects</t>
  </si>
  <si>
    <t>Taxes Natucity +5k</t>
  </si>
  <si>
    <t>NbS satisfaction</t>
  </si>
  <si>
    <t>House discounts 10-5-2 +rain river-1 rain-2</t>
  </si>
  <si>
    <t>16</t>
  </si>
  <si>
    <t>Natucity Satisfaction</t>
  </si>
  <si>
    <t>26</t>
  </si>
  <si>
    <t>Taxes Naturcity +5k + bonus</t>
  </si>
  <si>
    <t>29</t>
  </si>
  <si>
    <t>user_id</t>
  </si>
  <si>
    <t>welfaretype_id</t>
  </si>
  <si>
    <t>t1p1</t>
  </si>
  <si>
    <t>t1p2</t>
  </si>
  <si>
    <t>t1p3</t>
  </si>
  <si>
    <t>t1p4</t>
  </si>
  <si>
    <t>t1p5</t>
  </si>
  <si>
    <t>t1p6</t>
  </si>
  <si>
    <t>t1p7</t>
  </si>
  <si>
    <t>t1p8</t>
  </si>
  <si>
    <t>t2p1</t>
  </si>
  <si>
    <t>t2p2</t>
  </si>
  <si>
    <t>t2p3</t>
  </si>
  <si>
    <t>t2p4</t>
  </si>
  <si>
    <t>t2p5</t>
  </si>
  <si>
    <t>t2p6</t>
  </si>
  <si>
    <t>t2p7</t>
  </si>
  <si>
    <t>t2p8</t>
  </si>
  <si>
    <t>t3p1</t>
  </si>
  <si>
    <t>t3p2</t>
  </si>
  <si>
    <t>t3p3</t>
  </si>
  <si>
    <t>t3p4</t>
  </si>
  <si>
    <t>t3p5</t>
  </si>
  <si>
    <t>t3p6</t>
  </si>
  <si>
    <t>t3p7</t>
  </si>
  <si>
    <t>t3p8</t>
  </si>
  <si>
    <t>t4p1</t>
  </si>
  <si>
    <t>t4p2</t>
  </si>
  <si>
    <t>t4p3</t>
  </si>
  <si>
    <t>t4p4</t>
  </si>
  <si>
    <t>t4p5</t>
  </si>
  <si>
    <t>t4p6</t>
  </si>
  <si>
    <t>t4p7</t>
  </si>
  <si>
    <t>t4p8</t>
  </si>
  <si>
    <t>t5p1</t>
  </si>
  <si>
    <t>t5p2</t>
  </si>
  <si>
    <t>t5p3</t>
  </si>
  <si>
    <t>t5p4</t>
  </si>
  <si>
    <t>t5p5</t>
  </si>
  <si>
    <t>t5p6</t>
  </si>
  <si>
    <t>t5p7</t>
  </si>
  <si>
    <t>t5p8</t>
  </si>
  <si>
    <t>t6p1</t>
  </si>
  <si>
    <t>t6p2</t>
  </si>
  <si>
    <t>t6p3</t>
  </si>
  <si>
    <t>t6p4</t>
  </si>
  <si>
    <t>t6p5</t>
  </si>
  <si>
    <t>t6p6</t>
  </si>
  <si>
    <t>t6p7</t>
  </si>
  <si>
    <t>t6p8</t>
  </si>
  <si>
    <t>t7p1</t>
  </si>
  <si>
    <t>t7p2</t>
  </si>
  <si>
    <t>t7p3</t>
  </si>
  <si>
    <t>t7p4</t>
  </si>
  <si>
    <t>t7p5</t>
  </si>
  <si>
    <t>t7p6</t>
  </si>
  <si>
    <t>t7p7</t>
  </si>
  <si>
    <t>t7p8</t>
  </si>
  <si>
    <t>t8p1</t>
  </si>
  <si>
    <t>t8p2</t>
  </si>
  <si>
    <t>t8p3</t>
  </si>
  <si>
    <t>t8p4</t>
  </si>
  <si>
    <t>t8p5</t>
  </si>
  <si>
    <t>t8p6</t>
  </si>
  <si>
    <t>t8p7</t>
  </si>
  <si>
    <t>t8p8</t>
  </si>
  <si>
    <t>t9p1</t>
  </si>
  <si>
    <t>t9p2</t>
  </si>
  <si>
    <t>t9p3</t>
  </si>
  <si>
    <t>t9p4</t>
  </si>
  <si>
    <t>t9p5</t>
  </si>
  <si>
    <t>t9p6</t>
  </si>
  <si>
    <t>t9p7</t>
  </si>
  <si>
    <t>t9p8</t>
  </si>
  <si>
    <t>t10p1</t>
  </si>
  <si>
    <t>t10p2</t>
  </si>
  <si>
    <t>t10p3</t>
  </si>
  <si>
    <t>t10p4</t>
  </si>
  <si>
    <t>t10p5</t>
  </si>
  <si>
    <t>t10p6</t>
  </si>
  <si>
    <t>t10p7</t>
  </si>
  <si>
    <t>t10p8</t>
  </si>
  <si>
    <t>round_income</t>
  </si>
  <si>
    <t>living_costs</t>
  </si>
  <si>
    <t>paid_debt</t>
  </si>
  <si>
    <t>mortgage_payment</t>
  </si>
  <si>
    <t>profit_sold_house</t>
  </si>
  <si>
    <t>spent_savings_for_buying_house</t>
  </si>
  <si>
    <t>cost_taxes</t>
  </si>
  <si>
    <t>cost_measures_bought</t>
  </si>
  <si>
    <t>cost_satisfaction_bought</t>
  </si>
  <si>
    <t>cost_fluvial_damage</t>
  </si>
  <si>
    <t>cost_pluvial_damage</t>
  </si>
  <si>
    <t>spendable_income</t>
  </si>
  <si>
    <t>satisfaction_move_penalty</t>
  </si>
  <si>
    <t>satisfaction_house_rating_delta</t>
  </si>
  <si>
    <t>satisfaction_house_measures</t>
  </si>
  <si>
    <t>satisfaction_personal_measures</t>
  </si>
  <si>
    <t>satisfaction_fluvial_penalty</t>
  </si>
  <si>
    <t>satisfaction_pluvial_penalty</t>
  </si>
  <si>
    <t>satisfaction_debt_penalty</t>
  </si>
  <si>
    <t>satisfaction_total</t>
  </si>
  <si>
    <t>preferred_house_rating</t>
  </si>
  <si>
    <t>maximum_mortgage</t>
  </si>
  <si>
    <t>mortgage_house_start</t>
  </si>
  <si>
    <t>mortgage_left_start</t>
  </si>
  <si>
    <t>house_price_sold</t>
  </si>
  <si>
    <t>house_price_bought</t>
  </si>
  <si>
    <t>mortgage_house_end</t>
  </si>
  <si>
    <t>mortgage_left_end</t>
  </si>
  <si>
    <t>movingreason_id</t>
  </si>
  <si>
    <t>moving_reason_other</t>
  </si>
  <si>
    <t>pluvial_community_delta</t>
  </si>
  <si>
    <t>fluvial_community_delta</t>
  </si>
  <si>
    <t>pluvial_house_delta</t>
  </si>
  <si>
    <t>fluvial_house_delta</t>
  </si>
  <si>
    <t>player_state</t>
  </si>
  <si>
    <t>player_id</t>
  </si>
  <si>
    <t>BOUGHT_HOUSE</t>
  </si>
  <si>
    <t>VIEW_SUMMARY</t>
  </si>
  <si>
    <t>ANSWER_SURVEY</t>
  </si>
  <si>
    <t>VIEW_IMPROVEMENTS</t>
  </si>
  <si>
    <t>BUY_HOUSE_WAIT</t>
  </si>
  <si>
    <t xml:space="preserve"> </t>
  </si>
  <si>
    <t>VIEW_DAMAGE</t>
  </si>
  <si>
    <t>VIEW_TAXES</t>
  </si>
  <si>
    <t>READ_BUDGET</t>
  </si>
  <si>
    <t>Debt</t>
  </si>
  <si>
    <t>Wil goedkoper wonen</t>
  </si>
  <si>
    <t>30</t>
  </si>
  <si>
    <t>27</t>
  </si>
  <si>
    <t>28</t>
  </si>
  <si>
    <t xml:space="preserve">It's protected and worth 1 community steal </t>
  </si>
  <si>
    <t xml:space="preserve">Nice neighbourhood. </t>
  </si>
  <si>
    <t>Safer</t>
  </si>
  <si>
    <t>Round=0</t>
  </si>
  <si>
    <t>READ_NEWS</t>
  </si>
  <si>
    <t>VIEW_BUY_HOUSE</t>
  </si>
  <si>
    <t>Transaction=APPROVED_BUY\nHouse=D04</t>
  </si>
  <si>
    <t>Transaction=APPROVED_BUY\nHouse=N04</t>
  </si>
  <si>
    <t>Transaction=APPROVED_BUY\nHouse=N07</t>
  </si>
  <si>
    <t>Transaction=APPROVED_BUY\nHouse=D05</t>
  </si>
  <si>
    <t>Transaction=APPROVED_BUY\nHouse=D01</t>
  </si>
  <si>
    <t>Transaction=APPROVED_BUY\nHouse=U04</t>
  </si>
  <si>
    <t>Transaction=APPROVED_BUY\nHouse=U01</t>
  </si>
  <si>
    <t>VIEW_SELL_HOUSE</t>
  </si>
  <si>
    <t>STAY_HOUSE_WAIT</t>
  </si>
  <si>
    <t>SELL_HOUSE_WAIT</t>
  </si>
  <si>
    <t>Transaction=APPROVED_SELL</t>
  </si>
  <si>
    <t>Transaction=APPROVED_BUY\nHouse=U09</t>
  </si>
  <si>
    <t>STAYED_HOUSE</t>
  </si>
  <si>
    <t>Transaction=APPROVED_BUY\nHouse=U10</t>
  </si>
  <si>
    <t>Transaction=APPROVED_BUY\nHouse=D10</t>
  </si>
  <si>
    <t>Transaction=APPROVED_BUY\nHouse=N01</t>
  </si>
  <si>
    <t>Transaction=APPROVED_BUY\nHouse=U05</t>
  </si>
  <si>
    <t>Transaction=APPROVED_BUY\nHouse=D09</t>
  </si>
  <si>
    <t>Transaction=APPROVED_BUY\nHouse=N05</t>
  </si>
  <si>
    <t>Transaction=APPROVED_BUY\nHouse=N06</t>
  </si>
  <si>
    <t>Transaction=APPROVED_BUY\nHouse=D02</t>
  </si>
  <si>
    <t>Transaction=APPROVED_BUY\nHouse=U07</t>
  </si>
  <si>
    <t>Transaction=APPROVED_BUY\nHouse=U06</t>
  </si>
  <si>
    <t>Transaction=APPROVED_BUY\nHouse=U02</t>
  </si>
  <si>
    <t>Transaction=APPROVED_BUY\nHouse=D06</t>
  </si>
  <si>
    <t>community</t>
  </si>
  <si>
    <t>gamesession</t>
  </si>
  <si>
    <t>gameversion</t>
  </si>
  <si>
    <t>group</t>
  </si>
  <si>
    <t>groupround</t>
  </si>
  <si>
    <t>groupstate</t>
  </si>
  <si>
    <t>house</t>
  </si>
  <si>
    <t>housegroup</t>
  </si>
  <si>
    <t>housemeasure</t>
  </si>
  <si>
    <t>housetransaction</t>
  </si>
  <si>
    <t>initialhousemeasure</t>
  </si>
  <si>
    <t>label</t>
  </si>
  <si>
    <t>language</t>
  </si>
  <si>
    <t>languagegroup</t>
  </si>
  <si>
    <t>measurecategory</t>
  </si>
  <si>
    <t>measuretype</t>
  </si>
  <si>
    <t>movingreason</t>
  </si>
  <si>
    <t>newseffects</t>
  </si>
  <si>
    <t>newsitem</t>
  </si>
  <si>
    <t>personalmeasure</t>
  </si>
  <si>
    <t>player</t>
  </si>
  <si>
    <t>playerround</t>
  </si>
  <si>
    <t>playerstate</t>
  </si>
  <si>
    <t>question</t>
  </si>
  <si>
    <t>questionitem</t>
  </si>
  <si>
    <t>questionscore</t>
  </si>
  <si>
    <t>scenario</t>
  </si>
  <si>
    <t>scenarioparameters</t>
  </si>
  <si>
    <t>tax</t>
  </si>
  <si>
    <t>user</t>
  </si>
  <si>
    <t>welfaretype</t>
  </si>
  <si>
    <t>initial_satisfaction</t>
  </si>
  <si>
    <t>initial_money</t>
  </si>
  <si>
    <t>satisfaction_cost_per_point</t>
  </si>
  <si>
    <t>Welfare 050</t>
  </si>
  <si>
    <t>Welfare 065</t>
  </si>
  <si>
    <t>Welfare 080</t>
  </si>
  <si>
    <t>Welfare 100</t>
  </si>
  <si>
    <t>Welfare 120</t>
  </si>
  <si>
    <t>Welfare 180</t>
  </si>
  <si>
    <t>information_amount</t>
  </si>
  <si>
    <t>minimum_players</t>
  </si>
  <si>
    <t>maximum_players</t>
  </si>
  <si>
    <t>highest_round_number</t>
  </si>
  <si>
    <t>scenarioparameters_id</t>
  </si>
  <si>
    <t>With Info</t>
  </si>
  <si>
    <t>Without Info</t>
  </si>
  <si>
    <t>Met informatie</t>
  </si>
  <si>
    <t>Zonder informatie</t>
  </si>
  <si>
    <t>pluvial_repair_costs_per_damage_point</t>
  </si>
  <si>
    <t>fluvial_repair_costs_per_damage_point</t>
  </si>
  <si>
    <t>pluvial_satisfaction_penalty_if_area_flooded</t>
  </si>
  <si>
    <t>pluvial_repair_costs_fixed</t>
  </si>
  <si>
    <t>fluvial_repair_costs_fixed</t>
  </si>
  <si>
    <t>fluvial_satisfaction_penalty_if_area_flooded</t>
  </si>
  <si>
    <t>pluvial_satisfaction_penalty_house_flooded_fixed</t>
  </si>
  <si>
    <t>fluvial_satisfaction_penalty_house_flooded_fixed</t>
  </si>
  <si>
    <t>pluvial_satisfaction_penalty_per_damage_point</t>
  </si>
  <si>
    <t>fluvial_satisfaction_penalty_per_damage_point</t>
  </si>
  <si>
    <t>satisfaction_house_rating_too_low_fixed</t>
  </si>
  <si>
    <t>satisfaction_house_rating_too_low_per_delta</t>
  </si>
  <si>
    <t>satisfaction_house_rating_per_round</t>
  </si>
  <si>
    <t>mortgage_percentage</t>
  </si>
  <si>
    <t>allow_personal_satisfaction_neg</t>
  </si>
  <si>
    <t>allow_house_satisfaction_neg</t>
  </si>
  <si>
    <t>allow_total_satisfaction_neg</t>
  </si>
  <si>
    <t>highest_pluvial_score</t>
  </si>
  <si>
    <t>highest_fluvial_score</t>
  </si>
  <si>
    <t>news_discount_in_euros</t>
  </si>
  <si>
    <t>default_language_id</t>
  </si>
  <si>
    <t>Standard params EN</t>
  </si>
  <si>
    <t>Standard params NL</t>
  </si>
  <si>
    <t>Added player_code</t>
  </si>
  <si>
    <t>Added Game Session</t>
  </si>
  <si>
    <t>Added Game session</t>
  </si>
  <si>
    <t>Added round_number</t>
  </si>
  <si>
    <t>Calculated Costs 
(Living costs+Taxes+Round Mortgage+Spentsavings for buying +cost measures+cost satisfaction+cost damage river and rain)</t>
  </si>
  <si>
    <t>Calculated satisfaction</t>
  </si>
  <si>
    <t>Difference Calculated - Spendable</t>
  </si>
  <si>
    <t>Difference Calculated - Satisfaction total</t>
  </si>
  <si>
    <t>Calculated Satisfaction Penalties</t>
  </si>
  <si>
    <t>Calculated 
Spendable</t>
  </si>
  <si>
    <t>Spendable Income (copy)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</si>
</sst>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8"/>
      <name val="Aptos Narrow"/>
      <family val="2"/>
      <scheme val="minor"/>
    </font>
    <font>
      <sz val="11"/>
      <color rgb="FFFF0000"/>
      <name val="Aptos Narrow"/>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3">
    <xf numFmtId="0" fontId="0" fillId="0" borderId="0" xfId="0"/>
    <xf numFmtId="22" fontId="0" fillId="0" borderId="0" xfId="0" applyNumberFormat="1"/>
    <xf numFmtId="0" fontId="0" fillId="2" borderId="0" xfId="0" applyFill="1"/>
    <xf numFmtId="22" fontId="0" fillId="2" borderId="0" xfId="0" applyNumberFormat="1" applyFill="1"/>
    <xf numFmtId="0" fontId="0" fillId="3" borderId="0" xfId="0" applyFill="1"/>
    <xf numFmtId="0" fontId="0" fillId="0" borderId="0" xfId="0" applyAlignment="1">
      <alignment wrapText="1"/>
    </xf>
    <xf numFmtId="0" fontId="0" fillId="0" borderId="0" xfId="0" applyFill="1"/>
    <xf numFmtId="0" fontId="0" fillId="0" borderId="0" xfId="0" applyNumberFormat="1"/>
    <xf numFmtId="0" fontId="0" fillId="2" borderId="0" xfId="0" applyNumberFormat="1" applyFill="1"/>
    <xf numFmtId="0" fontId="0" fillId="0" borderId="0" xfId="0" applyNumberFormat="1" applyFill="1"/>
    <xf numFmtId="0" fontId="0" fillId="0" borderId="0" xfId="0" applyFill="1" applyAlignment="1">
      <alignment wrapText="1"/>
    </xf>
    <xf numFmtId="0" fontId="0" fillId="0" borderId="0" xfId="0" applyNumberFormat="1" applyFill="1" applyAlignment="1">
      <alignment wrapText="1"/>
    </xf>
    <xf numFmtId="0" fontId="2" fillId="0" borderId="0" xfId="0" applyNumberFormat="1" applyFont="1" applyFill="1" applyAlignment="1">
      <alignment wrapText="1"/>
    </xf>
  </cellXfs>
  <cellStyles count="1">
    <cellStyle name="Normal" xfId="0" builtinId="0"/>
  </cellStyles>
  <dxfs count="112">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indexed="65"/>
        </patternFill>
      </fill>
    </dxf>
    <dxf>
      <numFmt numFmtId="0" formatCode="General"/>
      <fill>
        <patternFill patternType="none">
          <fgColor indexed="64"/>
          <bgColor auto="1"/>
        </patternFill>
      </fill>
    </dxf>
    <dxf>
      <numFmt numFmtId="0" formatCode="General"/>
      <fill>
        <patternFill patternType="solid">
          <fgColor indexed="64"/>
          <bgColor theme="0" tint="-0.14999847407452621"/>
        </patternFill>
      </fill>
    </dxf>
    <dxf>
      <numFmt numFmtId="0" formatCode="General"/>
    </dxf>
    <dxf>
      <numFmt numFmtId="0" formatCode="General"/>
    </dxf>
    <dxf>
      <numFmt numFmtId="0" formatCode="General"/>
      <fill>
        <patternFill patternType="none">
          <fgColor indexed="64"/>
          <bgColor auto="1"/>
        </patternFill>
      </fill>
    </dxf>
    <dxf>
      <numFmt numFmtId="0" formatCode="General"/>
    </dxf>
    <dxf>
      <numFmt numFmtId="0" formatCode="General"/>
      <fill>
        <patternFill patternType="none">
          <fgColor indexed="64"/>
          <bgColor auto="1"/>
        </patternFill>
      </fill>
    </dxf>
    <dxf>
      <numFmt numFmtId="0" formatCode="General"/>
    </dxf>
    <dxf>
      <numFmt numFmtId="0" formatCode="General"/>
    </dxf>
    <dxf>
      <numFmt numFmtId="0" formatCode="General"/>
    </dxf>
    <dxf>
      <numFmt numFmtId="0" formatCode="General"/>
    </dxf>
    <dxf>
      <numFmt numFmtId="27" formatCode="d/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m/yyyy\ hh:mm"/>
    </dxf>
    <dxf>
      <numFmt numFmtId="0" formatCode="General"/>
    </dxf>
    <dxf>
      <numFmt numFmtId="0" formatCode="General"/>
    </dxf>
    <dxf>
      <numFmt numFmtId="0" formatCode="General"/>
    </dxf>
    <dxf>
      <numFmt numFmtId="0" formatCode="General"/>
    </dxf>
    <dxf>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27" formatCode="d/m/yyyy\ hh:mm"/>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dxf>
    <dxf>
      <numFmt numFmtId="0" formatCode="General"/>
    </dxf>
    <dxf>
      <fill>
        <patternFill patternType="none">
          <fgColor indexed="64"/>
          <bgColor auto="1"/>
        </patternFill>
      </fill>
    </dxf>
    <dxf>
      <numFmt numFmtId="0" formatCode="General"/>
    </dxf>
    <dxf>
      <numFmt numFmtId="0" formatCode="General"/>
    </dxf>
    <dxf>
      <numFmt numFmtId="0" formatCode="General"/>
    </dxf>
    <dxf>
      <numFmt numFmtId="27" formatCode="d/m/yyyy\ hh:mm"/>
    </dxf>
    <dxf>
      <fill>
        <patternFill patternType="none">
          <fgColor indexed="64"/>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m/yyyy\ hh:mm"/>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BCC3ECB-ECE3-4FC6-B315-E9030E965DC1}" autoFormatId="16" applyNumberFormats="0" applyBorderFormats="0" applyFontFormats="0" applyPatternFormats="0" applyAlignmentFormats="0" applyWidthHeightFormats="0">
  <queryTableRefresh nextId="7">
    <queryTableFields count="6">
      <queryTableField id="1" name="id" tableColumnId="1"/>
      <queryTableField id="2" name="name" tableColumnId="2"/>
      <queryTableField id="3" name="capacity" tableColumnId="3"/>
      <queryTableField id="4" name="fluvial_protection" tableColumnId="4"/>
      <queryTableField id="5" name="pluvial_protection" tableColumnId="5"/>
      <queryTableField id="6" name="gameversion_id" tableColumnId="6"/>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23" xr16:uid="{2266D66C-2FE5-4E19-89FE-D1321C532528}" autoFormatId="16" applyNumberFormats="0" applyBorderFormats="0" applyFontFormats="0" applyPatternFormats="0" applyAlignmentFormats="0" applyWidthHeightFormats="0">
  <queryTableRefresh nextId="11">
    <queryTableFields count="10">
      <queryTableField id="1" name="id" tableColumnId="1"/>
      <queryTableField id="2" name="name" tableColumnId="2"/>
      <queryTableField id="3" name="initial_satisfaction" tableColumnId="3"/>
      <queryTableField id="4" name="initial_money" tableColumnId="4"/>
      <queryTableField id="5" name="maximum_mortgage" tableColumnId="5"/>
      <queryTableField id="6" name="living_costs" tableColumnId="6"/>
      <queryTableField id="7" name="round_income" tableColumnId="7"/>
      <queryTableField id="8" name="satisfaction_cost_per_point" tableColumnId="8"/>
      <queryTableField id="9" name="preferred_house_rating" tableColumnId="9"/>
      <queryTableField id="10" name="scenario_id" tableColumnId="10"/>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connectionId="6" xr16:uid="{12B94BBA-DC74-44EA-BAEA-3BED19926EBE}" autoFormatId="16" applyNumberFormats="0" applyBorderFormats="0" applyFontFormats="0" applyPatternFormats="0" applyAlignmentFormats="0" applyWidthHeightFormats="0">
  <queryTableRefresh nextId="6">
    <queryTableFields count="5">
      <queryTableField id="1" name="id" tableColumnId="1"/>
      <queryTableField id="2" name="groupround_id" tableColumnId="2"/>
      <queryTableField id="3" name="timestamp" tableColumnId="3"/>
      <queryTableField id="4" name="group_state" tableColumnId="4"/>
      <queryTableField id="5" name="content" tableColumnId="5"/>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connectionId="7" xr16:uid="{77C2E05E-F2E5-43AF-989B-D9A79562CA48}" autoFormatId="16" applyNumberFormats="0" applyBorderFormats="0" applyFontFormats="0" applyPatternFormats="0" applyAlignmentFormats="0" applyWidthHeightFormats="0">
  <queryTableRefresh nextId="10">
    <queryTableFields count="9">
      <queryTableField id="1" name="id" tableColumnId="1"/>
      <queryTableField id="2" name="price" tableColumnId="2"/>
      <queryTableField id="3" name="code" tableColumnId="3"/>
      <queryTableField id="4" name="available_round" tableColumnId="4"/>
      <queryTableField id="5" name="address" tableColumnId="5"/>
      <queryTableField id="6" name="rating" tableColumnId="6"/>
      <queryTableField id="7" name="initial_pluvial_protection" tableColumnId="7"/>
      <queryTableField id="8" name="initial_fluvial_protection" tableColumnId="8"/>
      <queryTableField id="9" name="community_id" tableColumnId="9"/>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connectionId="8" xr16:uid="{51863C1D-4AB4-42E7-A9DF-B3574C79FE2D}" autoFormatId="16" applyNumberFormats="0" applyBorderFormats="0" applyFontFormats="0" applyPatternFormats="0" applyAlignmentFormats="0" applyWidthHeightFormats="0">
  <queryTableRefresh nextId="22">
    <queryTableFields count="21">
      <queryTableField id="1" name="id" tableColumnId="1"/>
      <queryTableField id="2" name="code" tableColumnId="2"/>
      <queryTableField id="3" name="address" tableColumnId="3"/>
      <queryTableField id="4" name="rating" tableColumnId="4"/>
      <queryTableField id="5" name="original_price" tableColumnId="5"/>
      <queryTableField id="6" name="damage_reduction" tableColumnId="6"/>
      <queryTableField id="7" name="market_value" tableColumnId="7"/>
      <queryTableField id="8" name="last_sold_price" tableColumnId="8"/>
      <queryTableField id="9" name="house_satisfaction" tableColumnId="9"/>
      <queryTableField id="10" name="status" tableColumnId="10"/>
      <queryTableField id="11" name="fluvial_base_protection" tableColumnId="11"/>
      <queryTableField id="12" name="pluvial_base_protection" tableColumnId="12"/>
      <queryTableField id="13" name="fluvial_house_protection" tableColumnId="13"/>
      <queryTableField id="14" name="pluvial_house_protection" tableColumnId="14"/>
      <queryTableField id="15" name="last_round_comm_fluvial" tableColumnId="15"/>
      <queryTableField id="16" name="last_round_comm_pluvial" tableColumnId="16"/>
      <queryTableField id="17" name="last_round_house_fluvial" tableColumnId="17"/>
      <queryTableField id="18" name="last_round_house_pluvial" tableColumnId="18"/>
      <queryTableField id="19" name="house_id" tableColumnId="19"/>
      <queryTableField id="20" name="group_id" tableColumnId="20"/>
      <queryTableField id="21" name="owner_id" tableColumnId="21"/>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connectionId="9" xr16:uid="{F021DA7D-A140-478D-AEFB-ED3ADC9F41DB}" autoFormatId="16" applyNumberFormats="0" applyBorderFormats="0" applyFontFormats="0" applyPatternFormats="0" applyAlignmentFormats="0" applyWidthHeightFormats="0">
  <queryTableRefresh nextId="6">
    <queryTableFields count="5">
      <queryTableField id="1" name="id" tableColumnId="1"/>
      <queryTableField id="2" name="bought_in_round" tableColumnId="2"/>
      <queryTableField id="3" name="measuretype_id" tableColumnId="3"/>
      <queryTableField id="4" name="housegroup_id" tableColumnId="4"/>
      <queryTableField id="5" name="used_in_round" tableColumnId="5"/>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connectionId="10" xr16:uid="{64E75EF0-3825-4D11-9540-B94E70D94ECA}" autoFormatId="16" applyNumberFormats="0" applyBorderFormats="0" applyFontFormats="0" applyPatternFormats="0" applyAlignmentFormats="0" applyWidthHeightFormats="0">
  <queryTableRefresh nextId="9">
    <queryTableFields count="8">
      <queryTableField id="1" name="id" tableColumnId="1"/>
      <queryTableField id="2" name="timestamp" tableColumnId="2"/>
      <queryTableField id="3" name="price" tableColumnId="3"/>
      <queryTableField id="4" name="comment" tableColumnId="4"/>
      <queryTableField id="5" name="transaction_status" tableColumnId="5"/>
      <queryTableField id="6" name="housegroup_id" tableColumnId="6"/>
      <queryTableField id="7" name="playerround_id" tableColumnId="7"/>
      <queryTableField id="8" name="groupround_id" tableColumnId="8"/>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1" connectionId="11" xr16:uid="{B91E9ADE-B45C-4328-A7CC-B76C48A2C0B8}" autoFormatId="16" applyNumberFormats="0" applyBorderFormats="0" applyFontFormats="0" applyPatternFormats="0" applyAlignmentFormats="0" applyWidthHeightFormats="0">
  <queryTableRefresh nextId="6">
    <queryTableFields count="5">
      <queryTableField id="1" name="id" tableColumnId="1"/>
      <queryTableField id="2" name="name" tableColumnId="2"/>
      <queryTableField id="3" name="round_number" tableColumnId="3"/>
      <queryTableField id="4" name="measuretype_id" tableColumnId="4"/>
      <queryTableField id="5" name="house_id" tableColumnId="5"/>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1" connectionId="12" xr16:uid="{5D8483CC-7434-44E9-BEFE-1B9BA529BFCE}" autoFormatId="16" applyNumberFormats="0" applyBorderFormats="0" applyFontFormats="0" applyPatternFormats="0" applyAlignmentFormats="0" applyWidthHeightFormats="0">
  <queryTableRefresh nextId="7">
    <queryTableFields count="6">
      <queryTableField id="1" name="id" tableColumnId="1"/>
      <queryTableField id="2" name="name" tableColumnId="2"/>
      <queryTableField id="3" name="description" tableColumnId="3"/>
      <queryTableField id="4" name="explanation" tableColumnId="4"/>
      <queryTableField id="5" name="scenario_id" tableColumnId="5"/>
      <queryTableField id="6" name="sequence_nr" tableColumnId="6"/>
    </queryTableFields>
  </queryTableRefresh>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ernalData_1" connectionId="13" xr16:uid="{FFEE3463-20C2-4B29-A397-3A2AA6ECF0BA}" autoFormatId="16" applyNumberFormats="0" applyBorderFormats="0" applyFontFormats="0" applyPatternFormats="0" applyAlignmentFormats="0" applyWidthHeightFormats="0">
  <queryTableRefresh nextId="20">
    <queryTableFields count="19">
      <queryTableField id="1" name="id" tableColumnId="1"/>
      <queryTableField id="2" name="short_alias" tableColumnId="2"/>
      <queryTableField id="3" name="name" tableColumnId="3"/>
      <queryTableField id="4" name="description" tableColumnId="4"/>
      <queryTableField id="5" name="cost_absolute" tableColumnId="5"/>
      <queryTableField id="6" name="cost_percentage_income" tableColumnId="6"/>
      <queryTableField id="7" name="cost_percentage_house" tableColumnId="7"/>
      <queryTableField id="8" name="satisfaction_delta_once" tableColumnId="8"/>
      <queryTableField id="9" name="satisfaction_delta_permanent" tableColumnId="9"/>
      <queryTableField id="10" name="pluvial_protection_delta" tableColumnId="10"/>
      <queryTableField id="11" name="fluvial_protection_delta" tableColumnId="11"/>
      <queryTableField id="12" name="house_value_delta_abs" tableColumnId="12"/>
      <queryTableField id="13" name="house_value_delta_perc" tableColumnId="13"/>
      <queryTableField id="14" name="valid_one_round" tableColumnId="14"/>
      <queryTableField id="15" name="valid_until_used" tableColumnId="15"/>
      <queryTableField id="16" name="house_measure" tableColumnId="16"/>
      <queryTableField id="17" name="measurecategory_id" tableColumnId="17"/>
      <queryTableField id="18" name="category_sequence_nr" tableColumnId="18"/>
      <queryTableField id="19" name="priority" tableColumnId="19"/>
    </queryTableFields>
  </queryTableRefresh>
</queryTable>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ExternalData_1" connectionId="14" xr16:uid="{8A2F4F66-516C-433C-98ED-8B0D05D689F2}" autoFormatId="16" applyNumberFormats="0" applyBorderFormats="0" applyFontFormats="0" applyPatternFormats="0" applyAlignmentFormats="0" applyWidthHeightFormats="0">
  <queryTableRefresh nextId="7">
    <queryTableFields count="6">
      <queryTableField id="1" name="id" tableColumnId="1"/>
      <queryTableField id="2" name="sequence_number" tableColumnId="2"/>
      <queryTableField id="3" name="key" tableColumnId="3"/>
      <queryTableField id="4" name="reason_text" tableColumnId="4"/>
      <queryTableField id="5" name="is_other" tableColumnId="5"/>
      <queryTableField id="6" name="gameversion_id"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10695B37-9BAF-43E6-B88B-434C9EAC3A6F}" autoFormatId="16" applyNumberFormats="0" applyBorderFormats="0" applyFontFormats="0" applyPatternFormats="0" applyAlignmentFormats="0" applyWidthHeightFormats="0">
  <queryTableRefresh nextId="11">
    <queryTableFields count="10">
      <queryTableField id="1" name="id" tableColumnId="1"/>
      <queryTableField id="2" name="name" tableColumnId="2"/>
      <queryTableField id="3" name="password" tableColumnId="3"/>
      <queryTableField id="4" name="location" tableColumnId="4"/>
      <queryTableField id="5" name="create_time" tableColumnId="5"/>
      <queryTableField id="6" name="date" tableColumnId="6"/>
      <queryTableField id="7" name="start_time" tableColumnId="7"/>
      <queryTableField id="8" name="end_time" tableColumnId="8"/>
      <queryTableField id="9" name="gameversion_id" tableColumnId="9"/>
      <queryTableField id="10" name="description" tableColumnId="10"/>
    </queryTableFields>
  </queryTableRefresh>
</queryTable>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ExternalData_1" connectionId="15" xr16:uid="{EA94E1C5-68F8-487F-8415-71CDDF724F2D}" autoFormatId="16" applyNumberFormats="0" applyBorderFormats="0" applyFontFormats="0" applyPatternFormats="0" applyAlignmentFormats="0" applyWidthHeightFormats="0">
  <queryTableRefresh nextId="16">
    <queryTableFields count="15">
      <queryTableField id="1" name="id" tableColumnId="1"/>
      <queryTableField id="2" name="name" tableColumnId="2"/>
      <queryTableField id="3" name="house_discount_round1" tableColumnId="3"/>
      <queryTableField id="4" name="house_discount_round2" tableColumnId="4"/>
      <queryTableField id="5" name="house_discount_round3" tableColumnId="5"/>
      <queryTableField id="6" name="house_discount_effect_pluvial" tableColumnId="6"/>
      <queryTableField id="7" name="house_discount_effect_fluvial" tableColumnId="7"/>
      <queryTableField id="8" name="house_discount_community" tableColumnId="8"/>
      <queryTableField id="9" name="pluvial_protection_change" tableColumnId="9"/>
      <queryTableField id="10" name="fluvial_protection_change" tableColumnId="10"/>
      <queryTableField id="11" name="tax_change" tableColumnId="11"/>
      <queryTableField id="12" name="satisfaction_living_bonus" tableColumnId="12"/>
      <queryTableField id="13" name="satisfaction_move_change" tableColumnId="13"/>
      <queryTableField id="14" name="newsitem_id" tableColumnId="14"/>
      <queryTableField id="15" name="community_id" tableColumnId="15"/>
    </queryTableFields>
  </queryTableRefresh>
</queryTable>
</file>

<file path=xl/queryTables/queryTable21.xml><?xml version="1.0" encoding="utf-8"?>
<queryTable xmlns="http://schemas.openxmlformats.org/spreadsheetml/2006/main" xmlns:mc="http://schemas.openxmlformats.org/markup-compatibility/2006" xmlns:xr16="http://schemas.microsoft.com/office/spreadsheetml/2017/revision16" mc:Ignorable="xr16" name="ExternalData_1" connectionId="16" xr16:uid="{7EA0C990-7FB1-4746-8B8E-03457DD889C6}" autoFormatId="16" applyNumberFormats="0" applyBorderFormats="0" applyFontFormats="0" applyPatternFormats="0" applyAlignmentFormats="0" applyWidthHeightFormats="0">
  <queryTableRefresh nextId="4">
    <queryTableFields count="3">
      <queryTableField id="1" name="id" tableColumnId="1"/>
      <queryTableField id="2" name="measuretype_id" tableColumnId="2"/>
      <queryTableField id="3" name="playerround_id" tableColumnId="3"/>
    </queryTableFields>
  </queryTableRefresh>
</queryTable>
</file>

<file path=xl/queryTables/queryTable22.xml><?xml version="1.0" encoding="utf-8"?>
<queryTable xmlns="http://schemas.openxmlformats.org/spreadsheetml/2006/main" xmlns:mc="http://schemas.openxmlformats.org/markup-compatibility/2006" xmlns:xr16="http://schemas.microsoft.com/office/spreadsheetml/2017/revision16" mc:Ignorable="xr16" name="ExternalData_1" connectionId="20" xr16:uid="{63A3323D-60CA-4129-88F4-4BCDF1F205B3}" autoFormatId="16" applyNumberFormats="0" applyBorderFormats="0" applyFontFormats="0" applyPatternFormats="0" applyAlignmentFormats="0" applyWidthHeightFormats="0">
  <queryTableRefresh nextId="6">
    <queryTableFields count="5">
      <queryTableField id="1" name="id" tableColumnId="1"/>
      <queryTableField id="2" name="playerround_id" tableColumnId="2"/>
      <queryTableField id="3" name="timestamp" tableColumnId="3"/>
      <queryTableField id="4" name="player_state" tableColumnId="4"/>
      <queryTableField id="5" name="content"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E7EFC7BB-3604-42D3-BCE8-257ED5810611}" autoFormatId="16" applyNumberFormats="0" applyBorderFormats="0" applyFontFormats="0" applyPatternFormats="0" applyAlignmentFormats="0" applyWidthHeightFormats="0">
  <queryTableRefresh nextId="5">
    <queryTableFields count="4">
      <queryTableField id="1" name="id" tableColumnId="1"/>
      <queryTableField id="2" name="name" tableColumnId="2"/>
      <queryTableField id="3" name="languagegroup_id" tableColumnId="3"/>
      <queryTableField id="4" name="description"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B6426F05-A1D3-407F-A492-DFD463EC1338}" autoFormatId="16" applyNumberFormats="0" applyBorderFormats="0" applyFontFormats="0" applyPatternFormats="0" applyAlignmentFormats="0" applyWidthHeightFormats="0">
  <queryTableRefresh nextId="8" unboundColumnsRight="1">
    <queryTableFields count="7">
      <queryTableField id="1" name="id" tableColumnId="1"/>
      <queryTableField id="2" name="name" tableColumnId="2"/>
      <queryTableField id="3" name="password" tableColumnId="3"/>
      <queryTableField id="4" name="gamesession_id" tableColumnId="4"/>
      <queryTableField id="5" name="scenario_id" tableColumnId="5"/>
      <queryTableField id="6" name="facilitator_id" tableColumnId="6"/>
      <queryTableField id="7" dataBound="0"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1A95AFBE-4DC4-4F7B-BAE1-61D0B4C58C5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timestamp" tableColumnId="2"/>
      <queryTableField id="3" name="pluvial_flood_intensity" tableColumnId="3"/>
      <queryTableField id="4" name="fluvial_flood_intensity" tableColumnId="4"/>
      <queryTableField id="5" name="group_state" tableColumnId="5"/>
      <queryTableField id="6" name="round_number" tableColumnId="6"/>
      <queryTableField id="7" name="group_id" tableColumnId="7"/>
      <queryTableField id="8" dataBound="0" tableColumnId="8"/>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8" xr16:uid="{4B30231E-F560-40B4-9462-2699E9DA6A54}" autoFormatId="16" applyNumberFormats="0" applyBorderFormats="0" applyFontFormats="0" applyPatternFormats="0" applyAlignmentFormats="0" applyWidthHeightFormats="0">
  <queryTableRefresh nextId="6">
    <queryTableFields count="5">
      <queryTableField id="1" name="id" tableColumnId="1"/>
      <queryTableField id="2" name="code" tableColumnId="2"/>
      <queryTableField id="3" name="user_id" tableColumnId="3"/>
      <queryTableField id="4" name="group_id" tableColumnId="4"/>
      <queryTableField id="5" name="welfaretype_id"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9" xr16:uid="{FDF9529C-C802-44C1-91F7-AADD6C170EC1}" autoFormatId="16" applyNumberFormats="0" applyBorderFormats="0" applyFontFormats="0" applyPatternFormats="0" applyAlignmentFormats="0" applyWidthHeightFormats="0">
  <queryTableRefresh nextId="58" unboundColumnsRight="9">
    <queryTableFields count="51">
      <queryTableField id="1" name="id" tableColumnId="1"/>
      <queryTableField id="2" name="create_time" tableColumnId="2"/>
      <queryTableField id="3" name="round_income" tableColumnId="3"/>
      <queryTableField id="4" name="living_costs" tableColumnId="4"/>
      <queryTableField id="5" name="paid_debt" tableColumnId="5"/>
      <queryTableField id="6" name="mortgage_payment" tableColumnId="6"/>
      <queryTableField id="7" name="profit_sold_house" tableColumnId="7"/>
      <queryTableField id="8" name="spent_savings_for_buying_house" tableColumnId="8"/>
      <queryTableField id="9" name="cost_taxes" tableColumnId="9"/>
      <queryTableField id="10" name="cost_measures_bought" tableColumnId="10"/>
      <queryTableField id="11" name="cost_satisfaction_bought" tableColumnId="11"/>
      <queryTableField id="12" name="cost_fluvial_damage" tableColumnId="12"/>
      <queryTableField id="13" name="cost_pluvial_damage" tableColumnId="13"/>
      <queryTableField id="14" name="spendable_income" tableColumnId="14"/>
      <queryTableField id="15" name="satisfaction_move_penalty" tableColumnId="15"/>
      <queryTableField id="16" name="satisfaction_house_rating_delta" tableColumnId="16"/>
      <queryTableField id="17" name="satisfaction_house_measures" tableColumnId="17"/>
      <queryTableField id="18" name="satisfaction_personal_measures" tableColumnId="18"/>
      <queryTableField id="19" name="satisfaction_fluvial_penalty" tableColumnId="19"/>
      <queryTableField id="20" name="satisfaction_pluvial_penalty" tableColumnId="20"/>
      <queryTableField id="21" name="satisfaction_debt_penalty" tableColumnId="21"/>
      <queryTableField id="22" name="satisfaction_total" tableColumnId="22"/>
      <queryTableField id="23" name="preferred_house_rating" tableColumnId="23"/>
      <queryTableField id="24" name="maximum_mortgage" tableColumnId="24"/>
      <queryTableField id="25" name="mortgage_house_start" tableColumnId="25"/>
      <queryTableField id="26" name="mortgage_left_start" tableColumnId="26"/>
      <queryTableField id="27" name="house_price_sold" tableColumnId="27"/>
      <queryTableField id="28" name="house_price_bought" tableColumnId="28"/>
      <queryTableField id="29" name="mortgage_house_end" tableColumnId="29"/>
      <queryTableField id="30" name="mortgage_left_end" tableColumnId="30"/>
      <queryTableField id="31" name="movingreason_id" tableColumnId="31"/>
      <queryTableField id="32" name="moving_reason_other" tableColumnId="32"/>
      <queryTableField id="33" name="pluvial_base_protection" tableColumnId="33"/>
      <queryTableField id="34" name="fluvial_base_protection" tableColumnId="34"/>
      <queryTableField id="35" name="pluvial_community_delta" tableColumnId="35"/>
      <queryTableField id="36" name="fluvial_community_delta" tableColumnId="36"/>
      <queryTableField id="37" name="pluvial_house_delta" tableColumnId="37"/>
      <queryTableField id="38" name="fluvial_house_delta" tableColumnId="38"/>
      <queryTableField id="39" name="player_state" tableColumnId="39"/>
      <queryTableField id="40" name="player_id" tableColumnId="40"/>
      <queryTableField id="49" dataBound="0" tableColumnId="49"/>
      <queryTableField id="41" name="groupround_id" tableColumnId="41"/>
      <queryTableField id="50" dataBound="0" tableColumnId="50"/>
      <queryTableField id="53" dataBound="0" tableColumnId="53"/>
      <queryTableField id="45" dataBound="0" tableColumnId="45"/>
      <queryTableField id="46" dataBound="0" tableColumnId="46"/>
      <queryTableField id="47" dataBound="0" tableColumnId="47"/>
      <queryTableField id="51" dataBound="0" tableColumnId="51"/>
      <queryTableField id="56" dataBound="0" tableColumnId="56"/>
      <queryTableField id="54" dataBound="0" tableColumnId="54"/>
      <queryTableField id="55" dataBound="0" tableColumnId="55"/>
    </queryTableFields>
    <queryTableDeletedFields count="3">
      <deletedField name="start_housegroup_id"/>
      <deletedField name="final_housegroup_id"/>
      <deletedField name="active_transaction_id"/>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22" xr16:uid="{CFDF86D0-0890-495A-B484-AFB4050C13C1}" autoFormatId="16" applyNumberFormats="0" applyBorderFormats="0" applyFontFormats="0" applyPatternFormats="0" applyAlignmentFormats="0" applyWidthHeightFormats="0">
  <queryTableRefresh nextId="26">
    <queryTableFields count="25">
      <queryTableField id="1" name="id" tableColumnId="1"/>
      <queryTableField id="2" name="name" tableColumnId="2"/>
      <queryTableField id="3" name="pluvial_repair_costs_per_damage_point" tableColumnId="3"/>
      <queryTableField id="4" name="fluvial_repair_costs_per_damage_point" tableColumnId="4"/>
      <queryTableField id="5" name="pluvial_satisfaction_penalty_if_area_flooded" tableColumnId="5"/>
      <queryTableField id="6" name="pluvial_repair_costs_fixed" tableColumnId="6"/>
      <queryTableField id="7" name="fluvial_repair_costs_fixed" tableColumnId="7"/>
      <queryTableField id="8" name="fluvial_satisfaction_penalty_if_area_flooded" tableColumnId="8"/>
      <queryTableField id="9" name="pluvial_satisfaction_penalty_house_flooded_fixed" tableColumnId="9"/>
      <queryTableField id="10" name="fluvial_satisfaction_penalty_house_flooded_fixed" tableColumnId="10"/>
      <queryTableField id="11" name="pluvial_satisfaction_penalty_per_damage_point" tableColumnId="11"/>
      <queryTableField id="12" name="fluvial_satisfaction_penalty_per_damage_point" tableColumnId="12"/>
      <queryTableField id="13" name="satisfaction_debt_penalty" tableColumnId="13"/>
      <queryTableField id="14" name="satisfaction_house_rating_too_low_fixed" tableColumnId="14"/>
      <queryTableField id="15" name="satisfaction_house_rating_too_low_per_delta" tableColumnId="15"/>
      <queryTableField id="16" name="satisfaction_house_rating_per_round" tableColumnId="16"/>
      <queryTableField id="17" name="satisfaction_move_penalty" tableColumnId="17"/>
      <queryTableField id="18" name="mortgage_percentage" tableColumnId="18"/>
      <queryTableField id="19" name="allow_personal_satisfaction_neg" tableColumnId="19"/>
      <queryTableField id="20" name="allow_house_satisfaction_neg" tableColumnId="20"/>
      <queryTableField id="21" name="allow_total_satisfaction_neg" tableColumnId="21"/>
      <queryTableField id="22" name="highest_pluvial_score" tableColumnId="22"/>
      <queryTableField id="23" name="highest_fluvial_score" tableColumnId="23"/>
      <queryTableField id="24" name="news_discount_in_euros" tableColumnId="24"/>
      <queryTableField id="25" name="default_language_id" tableColumnId="25"/>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21" xr16:uid="{2BAAA68D-C814-46EA-85AE-5E7972C78C82}" autoFormatId="16" applyNumberFormats="0" applyBorderFormats="0" applyFontFormats="0" applyPatternFormats="0" applyAlignmentFormats="0" applyWidthHeightFormats="0">
  <queryTableRefresh nextId="10">
    <queryTableFields count="9">
      <queryTableField id="1" name="id" tableColumnId="1"/>
      <queryTableField id="2" name="name" tableColumnId="2"/>
      <queryTableField id="3" name="information_amount" tableColumnId="3"/>
      <queryTableField id="4" name="minimum_players" tableColumnId="4"/>
      <queryTableField id="5" name="maximum_players" tableColumnId="5"/>
      <queryTableField id="6" name="highest_round_number" tableColumnId="6"/>
      <queryTableField id="7" name="scenarioparameters_id" tableColumnId="7"/>
      <queryTableField id="8" name="gameversion_id" tableColumnId="8"/>
      <queryTableField id="9" name="description"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9.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20.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21.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2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E02E03-8668-4940-80CF-2EDFB6BB3301}" name="community" displayName="community" ref="A1:F16" tableType="queryTable" totalsRowShown="0">
  <autoFilter ref="A1:F16" xr:uid="{CEE02E03-8668-4940-80CF-2EDFB6BB3301}"/>
  <tableColumns count="6">
    <tableColumn id="1" xr3:uid="{25B65FDC-1BF7-413A-97F2-3192FB36E7DF}" uniqueName="1" name="id" queryTableFieldId="1"/>
    <tableColumn id="2" xr3:uid="{D2FE5908-06DC-4343-976D-B49A5DF59957}" uniqueName="2" name="name" queryTableFieldId="2" dataDxfId="111"/>
    <tableColumn id="3" xr3:uid="{BB148DA6-1771-4ACC-9B99-0471301DCD7A}" uniqueName="3" name="capacity" queryTableFieldId="3"/>
    <tableColumn id="4" xr3:uid="{8EA9F038-CD43-4C4D-BE77-DF9B41BB0145}" uniqueName="4" name="fluvial_protection" queryTableFieldId="4"/>
    <tableColumn id="5" xr3:uid="{832ECB91-FDC2-40A0-96AB-F0567AFA688F}" uniqueName="5" name="pluvial_protection" queryTableFieldId="5"/>
    <tableColumn id="6" xr3:uid="{A41703EA-CC5E-4E19-BD5D-3CA02232CA5A}" uniqueName="6" name="gameversion_id" queryTableFieldId="6"/>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21F591E-B63C-40B1-A04A-271D0827D61A}" name="welfaretype" displayName="welfaretype" ref="A1:J49" tableType="queryTable" totalsRowShown="0">
  <autoFilter ref="A1:J49" xr:uid="{B21F591E-B63C-40B1-A04A-271D0827D61A}"/>
  <tableColumns count="10">
    <tableColumn id="1" xr3:uid="{BDF6ECC7-BA3B-48FE-9BC6-ACAC2CA20DC9}" uniqueName="1" name="id" queryTableFieldId="1"/>
    <tableColumn id="2" xr3:uid="{804B84BE-D05A-4DF0-9873-CAAA384F49DE}" uniqueName="2" name="name" queryTableFieldId="2" dataDxfId="43"/>
    <tableColumn id="3" xr3:uid="{1D46E1D3-8B07-4404-8D60-074711B1D2B2}" uniqueName="3" name="initial_satisfaction" queryTableFieldId="3"/>
    <tableColumn id="4" xr3:uid="{5B91DD10-E516-4CDC-8183-360FE279A176}" uniqueName="4" name="initial_money" queryTableFieldId="4"/>
    <tableColumn id="5" xr3:uid="{A0761B59-030B-4A8F-9483-602F6ECEAE72}" uniqueName="5" name="maximum_mortgage" queryTableFieldId="5"/>
    <tableColumn id="6" xr3:uid="{56BAED41-C7A9-41BD-8E88-CE0842DA3C9A}" uniqueName="6" name="living_costs" queryTableFieldId="6"/>
    <tableColumn id="7" xr3:uid="{94EC5ABF-E7E8-4320-A0B9-FFCE38ACE44A}" uniqueName="7" name="round_income" queryTableFieldId="7"/>
    <tableColumn id="8" xr3:uid="{0314F326-4F81-43CA-A70C-53D088582A05}" uniqueName="8" name="satisfaction_cost_per_point" queryTableFieldId="8"/>
    <tableColumn id="9" xr3:uid="{6F26E1FA-DFB0-44DB-B59E-654196565028}" uniqueName="9" name="preferred_house_rating" queryTableFieldId="9"/>
    <tableColumn id="10" xr3:uid="{45DBC2B7-222C-48DC-A481-6378BE7BCB18}" uniqueName="10" name="scenario_id" queryTableFieldId="10"/>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C531118-51E3-4780-AB02-7E5945D68381}" name="groupstate" displayName="groupstate" ref="A1:E441" tableType="queryTable" totalsRowShown="0">
  <autoFilter ref="A1:E441" xr:uid="{CC531118-51E3-4780-AB02-7E5945D68381}">
    <filterColumn colId="1">
      <filters>
        <filter val="167"/>
        <filter val="168"/>
        <filter val="169"/>
        <filter val="176"/>
        <filter val="177"/>
        <filter val="178"/>
        <filter val="179"/>
        <filter val="180"/>
        <filter val="181"/>
        <filter val="182"/>
        <filter val="183"/>
        <filter val="184"/>
        <filter val="185"/>
        <filter val="186"/>
        <filter val="187"/>
        <filter val="188"/>
        <filter val="189"/>
        <filter val="190"/>
        <filter val="195"/>
        <filter val="196"/>
        <filter val="197"/>
        <filter val="198"/>
        <filter val="199"/>
        <filter val="200"/>
        <filter val="201"/>
        <filter val="202"/>
        <filter val="203"/>
        <filter val="204"/>
        <filter val="205"/>
        <filter val="206"/>
        <filter val="207"/>
        <filter val="208"/>
        <filter val="209"/>
      </filters>
    </filterColumn>
  </autoFilter>
  <tableColumns count="5">
    <tableColumn id="1" xr3:uid="{7A1DF0FD-A3C5-4677-A93A-309438246447}" uniqueName="1" name="id" queryTableFieldId="1"/>
    <tableColumn id="2" xr3:uid="{E337B1FF-45D9-4014-9B7F-0F6F1491BD80}" uniqueName="2" name="groupround_id" queryTableFieldId="2"/>
    <tableColumn id="3" xr3:uid="{B50A25F9-F43F-45FA-9695-6A4174C7EA97}" uniqueName="3" name="timestamp" queryTableFieldId="3" dataDxfId="42"/>
    <tableColumn id="4" xr3:uid="{E5CE4941-7475-4EFB-B5EB-76EDD1F375EC}" uniqueName="4" name="group_state" queryTableFieldId="4" dataDxfId="41"/>
    <tableColumn id="5" xr3:uid="{CFA71FDB-769E-408B-824D-2D529BE5C80C}" uniqueName="5" name="content" queryTableFieldId="5" dataDxfId="40"/>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22889D0-1677-4FF3-8A48-193256ACCEAA}" name="house" displayName="house" ref="A1:I136" tableType="queryTable" totalsRowShown="0">
  <autoFilter ref="A1:I136" xr:uid="{E22889D0-1677-4FF3-8A48-193256ACCEAA}"/>
  <tableColumns count="9">
    <tableColumn id="1" xr3:uid="{3F2136DF-0849-4562-AD17-5A6D07FE1ACE}" uniqueName="1" name="id" queryTableFieldId="1"/>
    <tableColumn id="2" xr3:uid="{C9E037AA-104B-4A92-8B21-8E00D4A4E427}" uniqueName="2" name="price" queryTableFieldId="2"/>
    <tableColumn id="3" xr3:uid="{1C991893-03A5-43D4-A707-63C8DF34CBE4}" uniqueName="3" name="code" queryTableFieldId="3" dataDxfId="39"/>
    <tableColumn id="4" xr3:uid="{DA1899EC-4D5F-42ED-9993-1B2258028B64}" uniqueName="4" name="available_round" queryTableFieldId="4"/>
    <tableColumn id="5" xr3:uid="{CF0995A2-2144-4122-A4B5-40DC07003C53}" uniqueName="5" name="address" queryTableFieldId="5" dataDxfId="38"/>
    <tableColumn id="6" xr3:uid="{C51ABD3A-D1F8-440A-B095-F0A79B28EC1A}" uniqueName="6" name="rating" queryTableFieldId="6"/>
    <tableColumn id="7" xr3:uid="{3EC5BA93-2282-4C11-9F0C-65F2BF64B1F1}" uniqueName="7" name="initial_pluvial_protection" queryTableFieldId="7"/>
    <tableColumn id="8" xr3:uid="{200AC460-6A28-4C65-85FA-25B94EEE88AF}" uniqueName="8" name="initial_fluvial_protection" queryTableFieldId="8"/>
    <tableColumn id="9" xr3:uid="{3192F422-E932-42D9-9BA7-B796E1A33B9D}" uniqueName="9" name="community_id" queryTableFieldId="9"/>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02FD5E1-2813-407F-8047-A3E76E1E1581}" name="housegroup" displayName="housegroup" ref="A1:U673" tableType="queryTable" totalsRowShown="0">
  <autoFilter ref="A1:U673" xr:uid="{902FD5E1-2813-407F-8047-A3E76E1E1581}"/>
  <tableColumns count="21">
    <tableColumn id="1" xr3:uid="{FF11A0DD-3A78-4D7B-84A7-EDD64C677D23}" uniqueName="1" name="id" queryTableFieldId="1"/>
    <tableColumn id="2" xr3:uid="{22E72E67-BC3A-4091-B808-7BD57BD58E3A}" uniqueName="2" name="code" queryTableFieldId="2" dataDxfId="37"/>
    <tableColumn id="3" xr3:uid="{69BAB766-298F-4B2D-999C-6B3D51EBC353}" uniqueName="3" name="address" queryTableFieldId="3" dataDxfId="36"/>
    <tableColumn id="4" xr3:uid="{52E9026B-2201-42A4-AB9E-EEEE5E91CC8A}" uniqueName="4" name="rating" queryTableFieldId="4"/>
    <tableColumn id="5" xr3:uid="{B5126E41-456F-4323-A8A7-EDCF5B378B31}" uniqueName="5" name="original_price" queryTableFieldId="5"/>
    <tableColumn id="6" xr3:uid="{A2D0FEFA-9976-4B80-908D-782490E9BD03}" uniqueName="6" name="damage_reduction" queryTableFieldId="6"/>
    <tableColumn id="7" xr3:uid="{34B23D6F-B861-4DE6-B61B-F171BD533E49}" uniqueName="7" name="market_value" queryTableFieldId="7"/>
    <tableColumn id="8" xr3:uid="{EE52CEFA-D31A-4DAA-B16D-57879BFF228C}" uniqueName="8" name="last_sold_price" queryTableFieldId="8" dataDxfId="35"/>
    <tableColumn id="9" xr3:uid="{6FD91F9E-A328-422E-98D6-95E55F5DF67E}" uniqueName="9" name="house_satisfaction" queryTableFieldId="9"/>
    <tableColumn id="10" xr3:uid="{6A5EF754-0CBA-4882-BAB4-662BD583321A}" uniqueName="10" name="status" queryTableFieldId="10" dataDxfId="34"/>
    <tableColumn id="11" xr3:uid="{A35A8873-1F91-4573-A5B9-1268CE3B0D90}" uniqueName="11" name="fluvial_base_protection" queryTableFieldId="11"/>
    <tableColumn id="12" xr3:uid="{4DE6CEE3-49C8-46A2-8236-984977FA5BC2}" uniqueName="12" name="pluvial_base_protection" queryTableFieldId="12"/>
    <tableColumn id="13" xr3:uid="{21D25C0B-6828-4BB8-AEDE-A80EFE42011D}" uniqueName="13" name="fluvial_house_protection" queryTableFieldId="13"/>
    <tableColumn id="14" xr3:uid="{B378BE28-0D22-4545-9220-B54836421B79}" uniqueName="14" name="pluvial_house_protection" queryTableFieldId="14"/>
    <tableColumn id="15" xr3:uid="{CBEE801C-3611-401A-8AB9-345027461508}" uniqueName="15" name="last_round_comm_fluvial" queryTableFieldId="15" dataDxfId="33"/>
    <tableColumn id="16" xr3:uid="{9D369545-440D-416A-8A91-CC380B274BB1}" uniqueName="16" name="last_round_comm_pluvial" queryTableFieldId="16" dataDxfId="32"/>
    <tableColumn id="17" xr3:uid="{769896B3-BCF6-4CAD-98BB-D4A03A970123}" uniqueName="17" name="last_round_house_fluvial" queryTableFieldId="17" dataDxfId="31"/>
    <tableColumn id="18" xr3:uid="{781166D7-3370-4B04-9A34-778EE834EDAE}" uniqueName="18" name="last_round_house_pluvial" queryTableFieldId="18" dataDxfId="30"/>
    <tableColumn id="19" xr3:uid="{E1665486-26DE-48CB-83E3-BFCFE27B8F50}" uniqueName="19" name="house_id" queryTableFieldId="19"/>
    <tableColumn id="20" xr3:uid="{E251F44C-02FB-42C0-A96F-7D92059AC11B}" uniqueName="20" name="group_id" queryTableFieldId="20"/>
    <tableColumn id="21" xr3:uid="{3C1EEFEF-21BF-404F-8A5A-4F928D246C52}" uniqueName="21" name="owner_id" queryTableFieldId="21" dataDxfId="29"/>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2306A14-98C0-4CAE-8D56-B8C402CD3190}" name="housemeasure" displayName="housemeasure" ref="A1:E627" tableType="queryTable" totalsRowShown="0">
  <autoFilter ref="A1:E627" xr:uid="{B2306A14-98C0-4CAE-8D56-B8C402CD3190}"/>
  <tableColumns count="5">
    <tableColumn id="1" xr3:uid="{A333586B-695B-404F-9105-B217D9537593}" uniqueName="1" name="id" queryTableFieldId="1"/>
    <tableColumn id="2" xr3:uid="{1C0086E7-8F6A-4B86-9083-6504AE7E7AC9}" uniqueName="2" name="bought_in_round" queryTableFieldId="2"/>
    <tableColumn id="3" xr3:uid="{4F4B9660-4DF7-4B30-8364-31391FC083D5}" uniqueName="3" name="measuretype_id" queryTableFieldId="3"/>
    <tableColumn id="4" xr3:uid="{3D83D36B-9B50-4D04-83CD-1EE2B0F780DA}" uniqueName="4" name="housegroup_id" queryTableFieldId="4"/>
    <tableColumn id="5" xr3:uid="{9356888A-DFAB-4533-9010-47FA70335496}" uniqueName="5" name="used_in_round" queryTableFieldId="5"/>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AFD8C45-291B-4B3C-A0FF-1D4C14CF0019}" name="housetransaction" displayName="housetransaction" ref="A1:H649" tableType="queryTable" totalsRowShown="0">
  <autoFilter ref="A1:H649" xr:uid="{9AFD8C45-291B-4B3C-A0FF-1D4C14CF0019}"/>
  <tableColumns count="8">
    <tableColumn id="1" xr3:uid="{ADBBB3D9-23E1-4733-BB47-7E28C35AF64D}" uniqueName="1" name="id" queryTableFieldId="1"/>
    <tableColumn id="2" xr3:uid="{87443369-8595-465F-9B2D-A257D45DE8E2}" uniqueName="2" name="timestamp" queryTableFieldId="2" dataDxfId="28"/>
    <tableColumn id="3" xr3:uid="{96F93F03-A8E5-4E44-A5C8-6F19327B41F8}" uniqueName="3" name="price" queryTableFieldId="3"/>
    <tableColumn id="4" xr3:uid="{E5CF215F-255E-429D-997C-556B210F82DF}" uniqueName="4" name="comment" queryTableFieldId="4" dataDxfId="27"/>
    <tableColumn id="5" xr3:uid="{5FF8E14B-AC6D-4352-9167-6A48D6017E25}" uniqueName="5" name="transaction_status" queryTableFieldId="5" dataDxfId="26"/>
    <tableColumn id="6" xr3:uid="{56A97E30-D5C8-4F7C-9406-06FBCD462AB9}" uniqueName="6" name="housegroup_id" queryTableFieldId="6"/>
    <tableColumn id="7" xr3:uid="{EF938100-3A62-49F3-978B-C980912D6E64}" uniqueName="7" name="playerround_id" queryTableFieldId="7"/>
    <tableColumn id="8" xr3:uid="{5AB9CB8F-EEA7-4127-A1AB-A711E07146F6}" uniqueName="8" name="groupround_id" queryTableFieldId="8"/>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DF5FD3F-1F60-4223-B273-85D3F3BAF478}" name="initialhousemeasure" displayName="initialhousemeasure" ref="A1:E145" tableType="queryTable" totalsRowShown="0">
  <autoFilter ref="A1:E145" xr:uid="{6DF5FD3F-1F60-4223-B273-85D3F3BAF478}"/>
  <tableColumns count="5">
    <tableColumn id="1" xr3:uid="{0ED87B55-DD47-4226-A170-8D4E760B5A76}" uniqueName="1" name="id" queryTableFieldId="1"/>
    <tableColumn id="2" xr3:uid="{759F779D-81B8-42D2-90A9-09D2366B3CCA}" uniqueName="2" name="name" queryTableFieldId="2" dataDxfId="25"/>
    <tableColumn id="3" xr3:uid="{9804CE07-FB47-4A17-B908-BC1E2F02C415}" uniqueName="3" name="round_number" queryTableFieldId="3"/>
    <tableColumn id="4" xr3:uid="{402D8513-9051-4F05-BF0A-A72B867C40CD}" uniqueName="4" name="measuretype_id" queryTableFieldId="4"/>
    <tableColumn id="5" xr3:uid="{5EDF8260-2165-46CE-B3D7-CBBE611E1C5F}" uniqueName="5" name="house_id" queryTableFieldId="5"/>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E164142-BB9F-493D-9280-02237FA7C564}" name="measurecategory" displayName="measurecategory" ref="A1:F12" tableType="queryTable" totalsRowShown="0">
  <autoFilter ref="A1:F12" xr:uid="{9E164142-BB9F-493D-9280-02237FA7C564}"/>
  <tableColumns count="6">
    <tableColumn id="1" xr3:uid="{BBDE663D-5EA9-47E3-8229-43C42B3C19D8}" uniqueName="1" name="id" queryTableFieldId="1"/>
    <tableColumn id="2" xr3:uid="{DB0DA048-08BA-4216-9E0D-0B69D6E4A600}" uniqueName="2" name="name" queryTableFieldId="2" dataDxfId="24"/>
    <tableColumn id="3" xr3:uid="{335D0ACE-DADE-4C28-952B-9AC6C2446113}" uniqueName="3" name="description" queryTableFieldId="3" dataDxfId="23"/>
    <tableColumn id="4" xr3:uid="{C6522EC9-40E4-40D6-9C09-19EB05EF7A03}" uniqueName="4" name="explanation" queryTableFieldId="4" dataDxfId="22"/>
    <tableColumn id="5" xr3:uid="{EC1B7466-D609-4D54-931F-3E0A59BB7F52}" uniqueName="5" name="scenario_id" queryTableFieldId="5"/>
    <tableColumn id="6" xr3:uid="{9FCA0CAB-C8BE-462D-81F2-4962B86C468F}" uniqueName="6" name="sequence_nr" queryTableFieldId="6"/>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72410DF-C90C-4E55-96F1-ACEB4B67DC06}" name="measuretype" displayName="measuretype" ref="A1:S69" tableType="queryTable" totalsRowShown="0">
  <autoFilter ref="A1:S69" xr:uid="{072410DF-C90C-4E55-96F1-ACEB4B67DC06}">
    <filterColumn colId="16">
      <filters>
        <filter val="15"/>
        <filter val="16"/>
        <filter val="17"/>
      </filters>
    </filterColumn>
  </autoFilter>
  <tableColumns count="19">
    <tableColumn id="1" xr3:uid="{85C0A766-0534-48FE-A9F8-F8ECBF9C2D99}" uniqueName="1" name="id" queryTableFieldId="1"/>
    <tableColumn id="2" xr3:uid="{DBC00F18-21E5-4583-A872-6DA714F0B315}" uniqueName="2" name="short_alias" queryTableFieldId="2" dataDxfId="21"/>
    <tableColumn id="3" xr3:uid="{6C567F87-F47C-480F-85EC-4E657974DEE2}" uniqueName="3" name="name" queryTableFieldId="3" dataDxfId="20"/>
    <tableColumn id="4" xr3:uid="{6AC31904-9CC3-42B5-ACD6-0668060F9870}" uniqueName="4" name="description" queryTableFieldId="4" dataDxfId="19"/>
    <tableColumn id="5" xr3:uid="{C8366FA4-9B42-4DE9-8806-C3A06913F808}" uniqueName="5" name="cost_absolute" queryTableFieldId="5"/>
    <tableColumn id="6" xr3:uid="{BBF2B2D6-AD2A-4463-9D08-46A6B91EABBB}" uniqueName="6" name="cost_percentage_income" queryTableFieldId="6"/>
    <tableColumn id="7" xr3:uid="{AD9ECA65-B84E-4900-82F5-71DCE8CE31A3}" uniqueName="7" name="cost_percentage_house" queryTableFieldId="7"/>
    <tableColumn id="8" xr3:uid="{3D27F0D0-D728-4856-A46B-1D19EFA8A00F}" uniqueName="8" name="satisfaction_delta_once" queryTableFieldId="8"/>
    <tableColumn id="9" xr3:uid="{82027524-44EC-40F4-AAA6-0336C21899EF}" uniqueName="9" name="satisfaction_delta_permanent" queryTableFieldId="9"/>
    <tableColumn id="10" xr3:uid="{1AFA6B50-D468-4AF4-878F-2BDB1364F22C}" uniqueName="10" name="pluvial_protection_delta" queryTableFieldId="10"/>
    <tableColumn id="11" xr3:uid="{CDC4C29B-00CF-44CF-8512-1A413C178912}" uniqueName="11" name="fluvial_protection_delta" queryTableFieldId="11"/>
    <tableColumn id="12" xr3:uid="{9BE8E8EB-1E46-4B57-ACF3-E9E761F861C7}" uniqueName="12" name="house_value_delta_abs" queryTableFieldId="12"/>
    <tableColumn id="13" xr3:uid="{06453345-DBB2-4543-8B13-5AACD37CBB9D}" uniqueName="13" name="house_value_delta_perc" queryTableFieldId="13"/>
    <tableColumn id="14" xr3:uid="{826EA8D3-1922-42CF-8BAA-3AE60591749B}" uniqueName="14" name="valid_one_round" queryTableFieldId="14"/>
    <tableColumn id="15" xr3:uid="{2C3AA8D7-DD3F-435C-AF27-E5A1A6BE8D3E}" uniqueName="15" name="valid_until_used" queryTableFieldId="15"/>
    <tableColumn id="16" xr3:uid="{5E61CAD4-AC9C-4557-B19F-AB3DEF5A66E7}" uniqueName="16" name="house_measure" queryTableFieldId="16"/>
    <tableColumn id="17" xr3:uid="{077EB1C7-5B05-4D59-B4A4-3F02DB7C1A3D}" uniqueName="17" name="measurecategory_id" queryTableFieldId="17"/>
    <tableColumn id="18" xr3:uid="{6EBB0803-DC93-4526-8406-6465FDE29E28}" uniqueName="18" name="category_sequence_nr" queryTableFieldId="18"/>
    <tableColumn id="19" xr3:uid="{388C4E85-0B45-4FEB-925C-E26124892F15}" uniqueName="19" name="priority" queryTableFieldId="19"/>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2873E5F-E441-4865-8ECF-43CC4B5F51AF}" name="movingreason" displayName="movingreason" ref="A1:F25" tableType="queryTable" totalsRowShown="0">
  <autoFilter ref="A1:F25" xr:uid="{22873E5F-E441-4865-8ECF-43CC4B5F51AF}"/>
  <tableColumns count="6">
    <tableColumn id="1" xr3:uid="{4E02197C-8A5A-430F-ADCE-4DDD95C250E0}" uniqueName="1" name="id" queryTableFieldId="1"/>
    <tableColumn id="2" xr3:uid="{3D04EE77-62A9-4505-AA55-4743EAAE5345}" uniqueName="2" name="sequence_number" queryTableFieldId="2"/>
    <tableColumn id="3" xr3:uid="{C397AC80-F751-450C-B1E2-F15F4023DE2B}" uniqueName="3" name="key" queryTableFieldId="3" dataDxfId="18"/>
    <tableColumn id="4" xr3:uid="{0AB911AA-7123-403F-BC43-57CA204BD0C4}" uniqueName="4" name="reason_text" queryTableFieldId="4" dataDxfId="17"/>
    <tableColumn id="5" xr3:uid="{2E7D4C70-7CF3-4CCD-9AC5-07773C4D9D53}" uniqueName="5" name="is_other" queryTableFieldId="5"/>
    <tableColumn id="6" xr3:uid="{E5061473-8BDF-42BA-B6A1-68823CD8B245}" uniqueName="6" name="gameversion_id" queryTableFieldId="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4931F45-336B-4982-93DA-DC0F927D8DF8}" name="gamesession" displayName="gamesession" ref="A1:J11" tableType="queryTable" totalsRowShown="0">
  <autoFilter ref="A1:J11" xr:uid="{24931F45-336B-4982-93DA-DC0F927D8DF8}"/>
  <tableColumns count="10">
    <tableColumn id="1" xr3:uid="{A86F41A7-C807-4E2B-8006-98FD1F28CBC8}" uniqueName="1" name="id" queryTableFieldId="1"/>
    <tableColumn id="2" xr3:uid="{31B3C873-692A-4C48-ACD5-F8EDE83C5AB7}" uniqueName="2" name="name" queryTableFieldId="2" dataDxfId="110"/>
    <tableColumn id="3" xr3:uid="{0D492ED4-5C69-4CDA-9598-25CB6E420D61}" uniqueName="3" name="password" queryTableFieldId="3" dataDxfId="109"/>
    <tableColumn id="4" xr3:uid="{F92C75F9-1702-4FA9-870F-CD20714BF3CB}" uniqueName="4" name="location" queryTableFieldId="4" dataDxfId="108"/>
    <tableColumn id="5" xr3:uid="{78D56197-0200-4507-AE79-20A94CED2F27}" uniqueName="5" name="create_time" queryTableFieldId="5" dataDxfId="107"/>
    <tableColumn id="6" xr3:uid="{488D4682-56AB-40D9-8F43-B01773C25656}" uniqueName="6" name="date" queryTableFieldId="6" dataDxfId="106"/>
    <tableColumn id="7" xr3:uid="{A95CEA09-7043-480E-99FB-A4AFD163BAE7}" uniqueName="7" name="start_time" queryTableFieldId="7" dataDxfId="105"/>
    <tableColumn id="8" xr3:uid="{7EA9FAB0-5C28-4D39-BA9E-7021AC220F64}" uniqueName="8" name="end_time" queryTableFieldId="8" dataDxfId="104"/>
    <tableColumn id="9" xr3:uid="{EBD46C20-271C-4708-B378-59AF24E5455A}" uniqueName="9" name="gameversion_id" queryTableFieldId="9"/>
    <tableColumn id="10" xr3:uid="{96308539-6EB5-451C-A264-1071EAAA0533}" uniqueName="10" name="description" queryTableFieldId="10" dataDxfId="103"/>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75C880B-9466-4DEA-8A8F-E258F2306EE1}" name="newseffects" displayName="newseffects" ref="A1:O28" tableType="queryTable" totalsRowShown="0">
  <autoFilter ref="A1:O28" xr:uid="{075C880B-9466-4DEA-8A8F-E258F2306EE1}"/>
  <tableColumns count="15">
    <tableColumn id="1" xr3:uid="{6C32991E-0251-47BB-B26A-9A3D12242967}" uniqueName="1" name="id" queryTableFieldId="1"/>
    <tableColumn id="2" xr3:uid="{078AF7B0-EDEC-4CB3-9FD3-533436227AA8}" uniqueName="2" name="name" queryTableFieldId="2" dataDxfId="16"/>
    <tableColumn id="3" xr3:uid="{3B666614-1546-4F4F-879F-C27D3F3A380D}" uniqueName="3" name="house_discount_round1" queryTableFieldId="3"/>
    <tableColumn id="4" xr3:uid="{6A79870A-7071-43DA-AAD0-0A5346995DAA}" uniqueName="4" name="house_discount_round2" queryTableFieldId="4"/>
    <tableColumn id="5" xr3:uid="{73178710-8A1E-414A-A811-F10F35B70A02}" uniqueName="5" name="house_discount_round3" queryTableFieldId="5"/>
    <tableColumn id="6" xr3:uid="{B90BF454-28F5-41F1-AE40-E5C78E4939C5}" uniqueName="6" name="house_discount_effect_pluvial" queryTableFieldId="6"/>
    <tableColumn id="7" xr3:uid="{563E7F4B-5CD4-41E5-9C5C-4DFB20D053ED}" uniqueName="7" name="house_discount_effect_fluvial" queryTableFieldId="7"/>
    <tableColumn id="8" xr3:uid="{596894F1-2A7A-4016-B5F4-64202E5466DF}" uniqueName="8" name="house_discount_community" queryTableFieldId="8"/>
    <tableColumn id="9" xr3:uid="{1F2A3121-A953-4B3D-93F3-F3F0948E74F9}" uniqueName="9" name="pluvial_protection_change" queryTableFieldId="9"/>
    <tableColumn id="10" xr3:uid="{8342C7D8-4032-47CD-B66D-6F9366FEAC2B}" uniqueName="10" name="fluvial_protection_change" queryTableFieldId="10"/>
    <tableColumn id="11" xr3:uid="{B904C0E3-E3CE-4DE3-96AB-6222A696C02D}" uniqueName="11" name="tax_change" queryTableFieldId="11"/>
    <tableColumn id="12" xr3:uid="{8C85D292-C494-444A-96BE-BD8FE5187E60}" uniqueName="12" name="satisfaction_living_bonus" queryTableFieldId="12"/>
    <tableColumn id="13" xr3:uid="{146C6B71-51C6-4500-8D72-DE2B7D5318A2}" uniqueName="13" name="satisfaction_move_change" queryTableFieldId="13"/>
    <tableColumn id="14" xr3:uid="{01943291-32FA-4FA8-BB71-408719A8F4CC}" uniqueName="14" name="newsitem_id" queryTableFieldId="14"/>
    <tableColumn id="15" xr3:uid="{B949820B-8F42-4560-984D-BAC230678852}" uniqueName="15" name="community_id" queryTableFieldId="15" dataDxfId="15"/>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12B95B6-CBA7-4D6F-80F6-949287AC11F0}" name="personalmeasure" displayName="personalmeasure" ref="A1:C121" tableType="queryTable" totalsRowShown="0">
  <autoFilter ref="A1:C121" xr:uid="{D12B95B6-CBA7-4D6F-80F6-949287AC11F0}"/>
  <tableColumns count="3">
    <tableColumn id="1" xr3:uid="{EE951E05-2A04-428D-9053-B470D7B7F477}" uniqueName="1" name="id" queryTableFieldId="1"/>
    <tableColumn id="2" xr3:uid="{8A1D6210-59B7-463D-BF5F-9FC517BE42BF}" uniqueName="2" name="measuretype_id" queryTableFieldId="2"/>
    <tableColumn id="3" xr3:uid="{FC1E491B-285C-4237-8AE7-6ED847893AC5}" uniqueName="3" name="playerround_id" queryTableFieldId="3"/>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D9D234B1-9EE5-48B4-AEE3-354A21DF0970}" name="playerstate" displayName="playerstate" ref="A1:E3025" tableType="queryTable" totalsRowShown="0">
  <autoFilter ref="A1:E3025" xr:uid="{D9D234B1-9EE5-48B4-AEE3-354A21DF0970}"/>
  <tableColumns count="5">
    <tableColumn id="1" xr3:uid="{268DE494-C8C4-4A35-8490-AD8B11DF5717}" uniqueName="1" name="id" queryTableFieldId="1"/>
    <tableColumn id="2" xr3:uid="{2F7FC8F7-5B78-4C53-8C0A-71536C3E3CCB}" uniqueName="2" name="playerround_id" queryTableFieldId="2"/>
    <tableColumn id="3" xr3:uid="{4A6DA8C7-43D1-42C9-9018-2B075D66CBC2}" uniqueName="3" name="timestamp" queryTableFieldId="3" dataDxfId="14"/>
    <tableColumn id="4" xr3:uid="{FCBFAE45-9B09-47FE-BD66-1A2CB315098A}" uniqueName="4" name="player_state" queryTableFieldId="4" dataDxfId="13"/>
    <tableColumn id="5" xr3:uid="{071B2E13-E5B4-4D7A-9177-B2360DFD9E01}" uniqueName="5" name="content" queryTableFieldId="5" dataDxfId="1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CB4D6D-2AFA-420D-B823-EADABFEB4B04}" name="gameversion" displayName="gameversion" ref="A1:D6" tableType="queryTable" totalsRowShown="0">
  <autoFilter ref="A1:D6" xr:uid="{E1CB4D6D-2AFA-420D-B823-EADABFEB4B04}"/>
  <tableColumns count="4">
    <tableColumn id="1" xr3:uid="{1C20F191-CEB6-4A3A-B060-7A28659C216B}" uniqueName="1" name="id" queryTableFieldId="1"/>
    <tableColumn id="2" xr3:uid="{A53E4320-27A9-453D-B96C-1BA9036C6A4D}" uniqueName="2" name="name" queryTableFieldId="2" dataDxfId="102"/>
    <tableColumn id="3" xr3:uid="{8EA58C52-D86D-4D30-9A66-F6D0B9E4C5AB}" uniqueName="3" name="languagegroup_id" queryTableFieldId="3"/>
    <tableColumn id="4" xr3:uid="{F8BEDFA4-D2C9-4FED-9D68-5C071B905BC2}" uniqueName="4" name="description" queryTableFieldId="4" dataDxfId="10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4FA9BEB-4F75-4610-A406-2EB81DCED77F}" name="group" displayName="group" ref="A1:G51" tableType="queryTable" totalsRowShown="0">
  <autoFilter ref="A1:G51" xr:uid="{24FA9BEB-4F75-4610-A406-2EB81DCED77F}"/>
  <tableColumns count="7">
    <tableColumn id="1" xr3:uid="{DEC5AF0E-8310-4CBC-857E-08AAA16232C8}" uniqueName="1" name="id" queryTableFieldId="1"/>
    <tableColumn id="2" xr3:uid="{4CB8FA7B-9373-4912-88F8-33976A10A57D}" uniqueName="2" name="name" queryTableFieldId="2" dataDxfId="100"/>
    <tableColumn id="3" xr3:uid="{4B21E6F5-E7CE-4539-8576-A5A7896C2EC3}" uniqueName="3" name="password" queryTableFieldId="3" dataDxfId="99"/>
    <tableColumn id="4" xr3:uid="{657EC3AA-31E2-41BE-ADA6-6D9CBBB1549A}" uniqueName="4" name="gamesession_id" queryTableFieldId="4"/>
    <tableColumn id="5" xr3:uid="{D5097112-9D43-4F26-816C-3D0C8B9A916A}" uniqueName="5" name="scenario_id" queryTableFieldId="5"/>
    <tableColumn id="6" xr3:uid="{0147B095-C7F6-47AD-8860-53CF6B472225}" uniqueName="6" name="facilitator_id" queryTableFieldId="6" dataDxfId="98"/>
    <tableColumn id="7" xr3:uid="{3D25D42E-7DAF-4F38-9FF1-A8A0BCAC59F0}" uniqueName="7" name="Added Game session" queryTableFieldId="7" dataDxfId="6">
      <calculatedColumnFormula>+VLOOKUP(group[[#This Row],[gamesession_id]],gamesession[],2,FALSE)</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F301C35-EEDC-45A6-ABE5-EA97969AEF90}" name="groupround" displayName="groupround" ref="A1:H131" tableType="queryTable" totalsRowShown="0" headerRowDxfId="97">
  <autoFilter ref="A1:H131" xr:uid="{9F301C35-EEDC-45A6-ABE5-EA97969AEF90}"/>
  <tableColumns count="8">
    <tableColumn id="1" xr3:uid="{6E0E217B-47FD-4077-A278-6685AE430042}" uniqueName="1" name="id" queryTableFieldId="1"/>
    <tableColumn id="2" xr3:uid="{2B3BC980-9151-4016-9C51-E591B326DB7C}" uniqueName="2" name="timestamp" queryTableFieldId="2" dataDxfId="96"/>
    <tableColumn id="3" xr3:uid="{A5E54FB2-D871-441B-B8E4-9E6FBB3610ED}" uniqueName="3" name="pluvial_flood_intensity" queryTableFieldId="3" dataDxfId="95"/>
    <tableColumn id="4" xr3:uid="{15DAB926-66D1-42A0-A8A1-46307B93185F}" uniqueName="4" name="fluvial_flood_intensity" queryTableFieldId="4" dataDxfId="94"/>
    <tableColumn id="5" xr3:uid="{8708EAAB-0C1E-4EB4-82FC-143E472A2870}" uniqueName="5" name="group_state" queryTableFieldId="5" dataDxfId="93"/>
    <tableColumn id="6" xr3:uid="{92A29882-51D9-422E-AA7B-C66458490DC5}" uniqueName="6" name="round_number" queryTableFieldId="6"/>
    <tableColumn id="7" xr3:uid="{3306AECF-C1BB-4D19-BD8E-EF3DF9E1E75A}" uniqueName="7" name="group_id" queryTableFieldId="7"/>
    <tableColumn id="8" xr3:uid="{D0BF67B4-52C2-4AAB-8D13-263DFA8EC52C}" uniqueName="8" name="Added Game Session" queryTableFieldId="8" dataDxfId="5">
      <calculatedColumnFormula>+VLOOKUP(groupround[[#This Row],[group_id]],group[],7,FALSE)</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EB9D545-D944-49F2-B6D4-388EA110B023}" name="player" displayName="player" ref="A1:E401" tableType="queryTable" totalsRowShown="0" headerRowDxfId="92">
  <autoFilter ref="A1:E401" xr:uid="{2EB9D545-D944-49F2-B6D4-388EA110B023}"/>
  <tableColumns count="5">
    <tableColumn id="1" xr3:uid="{DF364117-0DF7-4FD5-9B71-BB410CB9B201}" uniqueName="1" name="id" queryTableFieldId="1"/>
    <tableColumn id="2" xr3:uid="{843FBB50-CBDE-41A6-BE48-139D58A8847C}" uniqueName="2" name="code" queryTableFieldId="2" dataDxfId="91"/>
    <tableColumn id="3" xr3:uid="{112EF604-C6AD-4A5F-89C4-1DBDF847B409}" uniqueName="3" name="user_id" queryTableFieldId="3" dataDxfId="90"/>
    <tableColumn id="4" xr3:uid="{31E17510-852D-44FB-A2A3-BBC56E8A7BA7}" uniqueName="4" name="group_id" queryTableFieldId="4"/>
    <tableColumn id="5" xr3:uid="{7FEA5733-FA83-435B-A6A3-F4D6EAB42671}" uniqueName="5" name="welfaretype_id" queryTableFieldId="5"/>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F9D19A75-2489-4DFE-B6BC-11C78CE402A7}" name="playerround" displayName="playerround" ref="A1:AY744" tableType="queryTable" totalsRowShown="0" headerRowDxfId="89" dataDxfId="88">
  <autoFilter ref="A1:AY744" xr:uid="{F9D19A75-2489-4DFE-B6BC-11C78CE402A7}"/>
  <sortState xmlns:xlrd2="http://schemas.microsoft.com/office/spreadsheetml/2017/richdata2" ref="A2:AV744">
    <sortCondition ref="AO1:AO744"/>
  </sortState>
  <tableColumns count="51">
    <tableColumn id="1" xr3:uid="{35C029EC-FC21-4ED7-B25D-DEAFF1854594}" uniqueName="1" name="id" queryTableFieldId="1" dataDxfId="87"/>
    <tableColumn id="2" xr3:uid="{E211DB01-12E6-4F2E-AE39-B4BC514335F0}" uniqueName="2" name="create_time" queryTableFieldId="2" dataDxfId="86"/>
    <tableColumn id="3" xr3:uid="{C066ADDC-B682-4B89-A64A-1526F7ACC56B}" uniqueName="3" name="round_income" queryTableFieldId="3" dataDxfId="85"/>
    <tableColumn id="4" xr3:uid="{EF869651-BE41-42EB-8507-162F30F6DB7C}" uniqueName="4" name="living_costs" queryTableFieldId="4" dataDxfId="84"/>
    <tableColumn id="5" xr3:uid="{7E69DFC0-4041-4070-8919-057D30DBEB67}" uniqueName="5" name="paid_debt" queryTableFieldId="5" dataDxfId="83"/>
    <tableColumn id="6" xr3:uid="{6BF1DE3F-2764-4820-8CA4-E4B121F2DA91}" uniqueName="6" name="mortgage_payment" queryTableFieldId="6" dataDxfId="82"/>
    <tableColumn id="7" xr3:uid="{461E1ABC-2875-4E39-9EDF-7415C9F798FE}" uniqueName="7" name="profit_sold_house" queryTableFieldId="7" dataDxfId="81"/>
    <tableColumn id="8" xr3:uid="{717F9A43-0BC0-458A-8B3D-BCF9229681E1}" uniqueName="8" name="spent_savings_for_buying_house" queryTableFieldId="8" dataDxfId="80"/>
    <tableColumn id="9" xr3:uid="{524CB9A5-5F72-4381-AB9F-9E9C12A3DD28}" uniqueName="9" name="cost_taxes" queryTableFieldId="9" dataDxfId="79"/>
    <tableColumn id="10" xr3:uid="{8132A187-11A8-48D0-9FF7-0F7329749DC6}" uniqueName="10" name="cost_measures_bought" queryTableFieldId="10" dataDxfId="78"/>
    <tableColumn id="11" xr3:uid="{F669A88F-283B-4E1C-B7FD-964624FDCA5D}" uniqueName="11" name="cost_satisfaction_bought" queryTableFieldId="11" dataDxfId="77"/>
    <tableColumn id="12" xr3:uid="{90C61F8F-DE68-4311-83EC-77821D0B226D}" uniqueName="12" name="cost_fluvial_damage" queryTableFieldId="12" dataDxfId="76"/>
    <tableColumn id="13" xr3:uid="{B9D19609-BF72-4022-B7CB-E7704114EA50}" uniqueName="13" name="cost_pluvial_damage" queryTableFieldId="13" dataDxfId="75"/>
    <tableColumn id="14" xr3:uid="{AB7D67F5-3425-4190-B0DE-9979E9732E75}" uniqueName="14" name="spendable_income" queryTableFieldId="14" dataDxfId="74"/>
    <tableColumn id="15" xr3:uid="{4521B325-AD07-43AD-B737-AAC6CF57A623}" uniqueName="15" name="satisfaction_move_penalty" queryTableFieldId="15" dataDxfId="73"/>
    <tableColumn id="16" xr3:uid="{E90E8201-8F94-4C21-832D-30E3AFACD839}" uniqueName="16" name="satisfaction_house_rating_delta" queryTableFieldId="16" dataDxfId="72"/>
    <tableColumn id="17" xr3:uid="{9A591E6F-A282-419A-942D-05C8E1733BDA}" uniqueName="17" name="satisfaction_house_measures" queryTableFieldId="17" dataDxfId="71"/>
    <tableColumn id="18" xr3:uid="{6555A807-F3C0-456A-B347-F0B1E9237FAB}" uniqueName="18" name="satisfaction_personal_measures" queryTableFieldId="18" dataDxfId="70"/>
    <tableColumn id="19" xr3:uid="{108AA394-DEE3-4558-9E9F-94E775DA2331}" uniqueName="19" name="satisfaction_fluvial_penalty" queryTableFieldId="19" dataDxfId="69"/>
    <tableColumn id="20" xr3:uid="{7F2A7D92-8367-4079-9440-2BD96208A390}" uniqueName="20" name="satisfaction_pluvial_penalty" queryTableFieldId="20" dataDxfId="68"/>
    <tableColumn id="21" xr3:uid="{88D9E130-017C-40F8-82E8-B36EBABD7053}" uniqueName="21" name="satisfaction_debt_penalty" queryTableFieldId="21" dataDxfId="67"/>
    <tableColumn id="22" xr3:uid="{802B946D-1046-42C0-97A2-1729A56C93C2}" uniqueName="22" name="satisfaction_total" queryTableFieldId="22" dataDxfId="66"/>
    <tableColumn id="23" xr3:uid="{7E481ACF-3721-4190-806D-3B098C769956}" uniqueName="23" name="preferred_house_rating" queryTableFieldId="23" dataDxfId="65"/>
    <tableColumn id="24" xr3:uid="{667E37AE-9938-4A0F-B931-2CC3CB4EE28C}" uniqueName="24" name="maximum_mortgage" queryTableFieldId="24" dataDxfId="64"/>
    <tableColumn id="25" xr3:uid="{220BB944-2A20-4607-83C8-7BA665B9252A}" uniqueName="25" name="mortgage_house_start" queryTableFieldId="25" dataDxfId="63"/>
    <tableColumn id="26" xr3:uid="{8BBB02A5-423F-4D47-95CB-BDAA4B186287}" uniqueName="26" name="mortgage_left_start" queryTableFieldId="26" dataDxfId="62"/>
    <tableColumn id="27" xr3:uid="{1FE206ED-1CD7-4A82-BFA3-2EFE299CA0CF}" uniqueName="27" name="house_price_sold" queryTableFieldId="27" dataDxfId="61"/>
    <tableColumn id="28" xr3:uid="{DFF03FEB-1FA9-4DDD-8F41-8F5662938526}" uniqueName="28" name="house_price_bought" queryTableFieldId="28" dataDxfId="60"/>
    <tableColumn id="29" xr3:uid="{83E7E040-11F6-46EA-9DDD-53284E45C46C}" uniqueName="29" name="mortgage_house_end" queryTableFieldId="29" dataDxfId="59"/>
    <tableColumn id="30" xr3:uid="{CC74C230-0E08-49B8-82B6-8B164E511247}" uniqueName="30" name="mortgage_left_end" queryTableFieldId="30" dataDxfId="58"/>
    <tableColumn id="31" xr3:uid="{33E03491-54E9-4C04-A844-7E0C253C995E}" uniqueName="31" name="movingreason_id" queryTableFieldId="31" dataDxfId="57"/>
    <tableColumn id="32" xr3:uid="{149D1E87-7E2A-48E2-89EA-E7BBC1B0C352}" uniqueName="32" name="moving_reason_other" queryTableFieldId="32" dataDxfId="56"/>
    <tableColumn id="33" xr3:uid="{56E9B871-110C-4605-BE8C-A7A40F75FCDD}" uniqueName="33" name="pluvial_base_protection" queryTableFieldId="33" dataDxfId="55"/>
    <tableColumn id="34" xr3:uid="{71BA1B1D-14A3-4D41-8465-D4583C8A03E7}" uniqueName="34" name="fluvial_base_protection" queryTableFieldId="34" dataDxfId="54"/>
    <tableColumn id="35" xr3:uid="{482650CE-BC76-446A-A2C8-B72ADBF2C5FD}" uniqueName="35" name="pluvial_community_delta" queryTableFieldId="35" dataDxfId="53"/>
    <tableColumn id="36" xr3:uid="{2E40103D-941D-48EC-939C-BFCC4772D769}" uniqueName="36" name="fluvial_community_delta" queryTableFieldId="36" dataDxfId="52"/>
    <tableColumn id="37" xr3:uid="{8149623D-15F8-4B00-82A9-5B666770B207}" uniqueName="37" name="pluvial_house_delta" queryTableFieldId="37" dataDxfId="51"/>
    <tableColumn id="38" xr3:uid="{30E0E7FE-1DF2-49F5-AD20-FEF041D8145E}" uniqueName="38" name="fluvial_house_delta" queryTableFieldId="38" dataDxfId="50"/>
    <tableColumn id="39" xr3:uid="{8870D7CB-D0EE-4B22-B03B-9E4B0ECAB298}" uniqueName="39" name="player_state" queryTableFieldId="39" dataDxfId="49"/>
    <tableColumn id="40" xr3:uid="{51ECF5C9-F7D0-4547-BA21-0AED3D5EB827}" uniqueName="40" name="player_id" queryTableFieldId="40" dataDxfId="48"/>
    <tableColumn id="49" xr3:uid="{D6A82328-FB31-4897-81C1-CA4A7C6505B5}" uniqueName="49" name="Added player_code" queryTableFieldId="49" dataDxfId="11">
      <calculatedColumnFormula>+VLOOKUP(playerround[[#This Row],[player_id]],player[],2,FALSE)</calculatedColumnFormula>
    </tableColumn>
    <tableColumn id="41" xr3:uid="{FCC59452-8B93-440A-9F92-8142567945CB}" uniqueName="41" name="groupround_id" queryTableFieldId="41" dataDxfId="47"/>
    <tableColumn id="50" xr3:uid="{8EC6F62A-C888-46F2-9A19-BF157916ACB4}" uniqueName="50" name="Added round_number" queryTableFieldId="50" dataDxfId="10">
      <calculatedColumnFormula>+VLOOKUP(playerround[[#This Row],[groupround_id]],groupround[],6,FALSE)</calculatedColumnFormula>
    </tableColumn>
    <tableColumn id="53" xr3:uid="{72320753-4B6F-4ECC-A9BB-B425B01DF46D}" uniqueName="53" name="Added Game Session" queryTableFieldId="53" dataDxfId="4">
      <calculatedColumnFormula>+VLOOKUP(playerround[[#This Row],[groupround_id]],groupround[],8,FALSE)</calculatedColumnFormula>
    </tableColumn>
    <tableColumn id="45" xr3:uid="{369AEECF-5015-4C6D-BD5F-5014CACE3EFD}" uniqueName="45" name="Calculated Costs _x000a_(Living costs+Taxes+Round Mortgage+Spentsavings for buying +cost measures+cost satisfaction+cost damage river and rain)" queryTableFieldId="45" dataDxfId="9">
      <calculatedColumnFormula>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calculatedColumnFormula>
    </tableColumn>
    <tableColumn id="46" xr3:uid="{FA948A14-2A85-4665-A4D7-A9513D373803}" uniqueName="46" name="Calculated _x000a_Spendable" queryTableFieldId="46" dataDxfId="3">
      <calculatedColumnFormula>+IF(playerround[[#This Row],[Added round_number]]=0,playerround[[#This Row],[Spendable Income (copy)]],AT1+playerround[[#This Row],[round_income]]+playerround[[#This Row],[profit_sold_house]]-playerround[[#This Row],[Calculated Costs 
(Living costs+Taxes+Round Mortgage+Spentsavings for buying +cost measures+cost satisfaction+cost damage river and rain)]])</calculatedColumnFormula>
    </tableColumn>
    <tableColumn id="47" xr3:uid="{791497A0-2596-45F1-8B91-925C074E413A}" uniqueName="47" name="Spendable Income (copy)" queryTableFieldId="47" dataDxfId="7">
      <calculatedColumnFormula>+playerround[[#This Row],[spendable_income]]</calculatedColumnFormula>
    </tableColumn>
    <tableColumn id="51" xr3:uid="{DAEAF61D-F4FA-4392-AC8E-77DF141D1C2D}" uniqueName="51" name="Difference Calculated - Spendable" queryTableFieldId="51" dataDxfId="8">
      <calculatedColumnFormula>+playerround[[#This Row],[Calculated 
Spendable]]-playerround[[#This Row],[Spendable Income (copy)]]</calculatedColumnFormula>
    </tableColumn>
    <tableColumn id="56" xr3:uid="{7453D5F4-A3D2-47FF-B470-646E92B27F86}" uniqueName="56" name="Calculated Satisfaction Penalties" queryTableFieldId="56" dataDxfId="2">
      <calculatedColumnFormula>+playerround[[#This Row],[satisfaction_move_penalty]]+playerround[[#This Row],[satisfaction_fluvial_penalty]]+playerround[[#This Row],[satisfaction_pluvial_penalty]]+playerround[[#This Row],[satisfaction_debt_penalty]]</calculatedColumnFormula>
    </tableColumn>
    <tableColumn id="54" xr3:uid="{E256E9D3-2310-44A0-BF1A-1F148BCA7E94}" uniqueName="54" name="Calculated satisfaction" queryTableFieldId="54" dataDxfId="1">
      <calculatedColumnFormula>+IF(playerround[[#This Row],[Added round_number]]=0,playerround[[#This Row],[satisfaction_total]],AX1+playerround[[#This Row],[satisfaction_house_rating_delta]]+playerround[[#This Row],[satisfaction_house_measures]]+playerround[[#This Row],[satisfaction_personal_measures]]-playerround[[#This Row],[Calculated Satisfaction Penalties]])</calculatedColumnFormula>
    </tableColumn>
    <tableColumn id="55" xr3:uid="{F12EE3D8-B597-44C7-9E94-4099479B3BD8}" uniqueName="55" name="Difference Calculated - Satisfaction total" queryTableFieldId="55" dataDxfId="0">
      <calculatedColumnFormula>+playerround[[#This Row],[satisfaction_total]]-playerround[[#This Row],[Calculated satisfaction]]</calculatedColumnFormula>
    </tableColum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B0FB70D-D039-4DFE-A56E-314005E58F24}" name="scenarioparameters" displayName="scenarioparameters" ref="A1:Y3" tableType="queryTable" totalsRowShown="0">
  <autoFilter ref="A1:Y3" xr:uid="{2B0FB70D-D039-4DFE-A56E-314005E58F24}"/>
  <tableColumns count="25">
    <tableColumn id="1" xr3:uid="{EA7780F5-7AE8-4B32-9CDE-DE4E3A130D86}" uniqueName="1" name="id" queryTableFieldId="1"/>
    <tableColumn id="2" xr3:uid="{3F6E494A-CEF1-4B91-87E2-FC37D432C618}" uniqueName="2" name="name" queryTableFieldId="2" dataDxfId="46"/>
    <tableColumn id="3" xr3:uid="{8F8762E1-D8E3-4E32-BD59-4E5B926D7788}" uniqueName="3" name="pluvial_repair_costs_per_damage_point" queryTableFieldId="3"/>
    <tableColumn id="4" xr3:uid="{B699346E-F53A-464B-9E65-829DF0D4657B}" uniqueName="4" name="fluvial_repair_costs_per_damage_point" queryTableFieldId="4"/>
    <tableColumn id="5" xr3:uid="{6B7179AC-CCC6-4D91-9E72-5EC05F1F1D13}" uniqueName="5" name="pluvial_satisfaction_penalty_if_area_flooded" queryTableFieldId="5"/>
    <tableColumn id="6" xr3:uid="{1FD47765-A031-4F79-A7E2-ECAEE9391759}" uniqueName="6" name="pluvial_repair_costs_fixed" queryTableFieldId="6"/>
    <tableColumn id="7" xr3:uid="{F54DE54C-19F7-4C32-8F54-519C2C01789A}" uniqueName="7" name="fluvial_repair_costs_fixed" queryTableFieldId="7"/>
    <tableColumn id="8" xr3:uid="{EB171C19-19E8-4D7C-A1E6-30E9755DB5AA}" uniqueName="8" name="fluvial_satisfaction_penalty_if_area_flooded" queryTableFieldId="8"/>
    <tableColumn id="9" xr3:uid="{9E46B0DB-6690-45B1-A22D-B741EEF02AB4}" uniqueName="9" name="pluvial_satisfaction_penalty_house_flooded_fixed" queryTableFieldId="9"/>
    <tableColumn id="10" xr3:uid="{F6566AEF-EBCE-4C06-9C95-AF047B9B547E}" uniqueName="10" name="fluvial_satisfaction_penalty_house_flooded_fixed" queryTableFieldId="10"/>
    <tableColumn id="11" xr3:uid="{54B4EC2D-D688-4286-8CB4-C69C0B7E2EC6}" uniqueName="11" name="pluvial_satisfaction_penalty_per_damage_point" queryTableFieldId="11"/>
    <tableColumn id="12" xr3:uid="{5EB100F9-86DC-41BA-8610-E9AEFF1EAB5D}" uniqueName="12" name="fluvial_satisfaction_penalty_per_damage_point" queryTableFieldId="12"/>
    <tableColumn id="13" xr3:uid="{97E9091B-58F4-4DE5-806B-77F9B994F5EE}" uniqueName="13" name="satisfaction_debt_penalty" queryTableFieldId="13"/>
    <tableColumn id="14" xr3:uid="{47A190B7-0F0B-4532-B33E-C7DEE1E633D8}" uniqueName="14" name="satisfaction_house_rating_too_low_fixed" queryTableFieldId="14"/>
    <tableColumn id="15" xr3:uid="{AC078206-2FCF-4A4B-ADF2-4642BC659DA6}" uniqueName="15" name="satisfaction_house_rating_too_low_per_delta" queryTableFieldId="15"/>
    <tableColumn id="16" xr3:uid="{DE25A353-D11B-4DA3-8CA9-DDEC388DC9C3}" uniqueName="16" name="satisfaction_house_rating_per_round" queryTableFieldId="16"/>
    <tableColumn id="17" xr3:uid="{D9A0E89D-BD02-4ABB-A2C5-168CE13DFA9A}" uniqueName="17" name="satisfaction_move_penalty" queryTableFieldId="17"/>
    <tableColumn id="18" xr3:uid="{3356FEBC-EAD0-4AC8-BA16-87320178122E}" uniqueName="18" name="mortgage_percentage" queryTableFieldId="18"/>
    <tableColumn id="19" xr3:uid="{3CA8DEF1-0E83-4ADC-8009-9DEA445462AB}" uniqueName="19" name="allow_personal_satisfaction_neg" queryTableFieldId="19"/>
    <tableColumn id="20" xr3:uid="{C7595660-9F70-4E9B-94F0-A2DB0E6D2EFC}" uniqueName="20" name="allow_house_satisfaction_neg" queryTableFieldId="20"/>
    <tableColumn id="21" xr3:uid="{AA2D4953-3DB5-42D9-AE32-40C3EACB72FB}" uniqueName="21" name="allow_total_satisfaction_neg" queryTableFieldId="21"/>
    <tableColumn id="22" xr3:uid="{3CCBDBE0-7461-446D-AFD3-5452E4D2C140}" uniqueName="22" name="highest_pluvial_score" queryTableFieldId="22"/>
    <tableColumn id="23" xr3:uid="{E4C50BA1-23C0-4362-AA47-E787D173FBC8}" uniqueName="23" name="highest_fluvial_score" queryTableFieldId="23"/>
    <tableColumn id="24" xr3:uid="{1CF044E5-90D5-45BD-93CE-1376AE50A3FA}" uniqueName="24" name="news_discount_in_euros" queryTableFieldId="24"/>
    <tableColumn id="25" xr3:uid="{26D3C672-FF1D-4BFA-8C25-705C539DD0A1}" uniqueName="25" name="default_language_id" queryTableFieldId="25"/>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414115B-940A-4B0A-9F18-99365B4F6DEC}" name="scenario" displayName="scenario" ref="A1:I9" tableType="queryTable" totalsRowShown="0">
  <autoFilter ref="A1:I9" xr:uid="{0414115B-940A-4B0A-9F18-99365B4F6DEC}"/>
  <tableColumns count="9">
    <tableColumn id="1" xr3:uid="{9055796B-724E-41E5-87D3-556FEE05BDF8}" uniqueName="1" name="id" queryTableFieldId="1"/>
    <tableColumn id="2" xr3:uid="{437E2063-2D02-4E7C-9E33-089AC8266DF7}" uniqueName="2" name="name" queryTableFieldId="2" dataDxfId="45"/>
    <tableColumn id="3" xr3:uid="{F1578FD9-B18F-405B-90FB-A6EFE1FB751D}" uniqueName="3" name="information_amount" queryTableFieldId="3"/>
    <tableColumn id="4" xr3:uid="{F41F12E0-EBD1-4C67-908B-5274F23D2DBA}" uniqueName="4" name="minimum_players" queryTableFieldId="4"/>
    <tableColumn id="5" xr3:uid="{B401473B-0860-42DC-BDC0-85980FCE34F8}" uniqueName="5" name="maximum_players" queryTableFieldId="5"/>
    <tableColumn id="6" xr3:uid="{257246CE-2091-4878-8500-DE45E734B615}" uniqueName="6" name="highest_round_number" queryTableFieldId="6"/>
    <tableColumn id="7" xr3:uid="{8D7D1D6C-3E26-4FA5-92B1-BF8262FEE741}" uniqueName="7" name="scenarioparameters_id" queryTableFieldId="7"/>
    <tableColumn id="8" xr3:uid="{E8F787B9-DBE8-41DB-84D0-099123AE13A3}" uniqueName="8" name="gameversion_id" queryTableFieldId="8"/>
    <tableColumn id="9" xr3:uid="{EA50A2FE-37AD-4F6A-A504-6BEB0C15FC8A}" uniqueName="9" name="description" queryTableFieldId="9" dataDxfId="4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938F3-E41E-4E3A-89D2-B743839B5B2B}">
  <dimension ref="A1:F16"/>
  <sheetViews>
    <sheetView workbookViewId="0">
      <selection activeCell="H13" sqref="H13"/>
    </sheetView>
  </sheetViews>
  <sheetFormatPr defaultRowHeight="14.5" x14ac:dyDescent="0.35"/>
  <cols>
    <col min="1" max="1" width="4.54296875" bestFit="1" customWidth="1"/>
    <col min="2" max="2" width="11.08984375" bestFit="1" customWidth="1"/>
    <col min="3" max="3" width="10" bestFit="1" customWidth="1"/>
    <col min="4" max="4" width="17.08984375" bestFit="1" customWidth="1"/>
    <col min="5" max="5" width="17.54296875" bestFit="1" customWidth="1"/>
    <col min="6" max="6" width="15.7265625" bestFit="1" customWidth="1"/>
  </cols>
  <sheetData>
    <row r="1" spans="1:6" x14ac:dyDescent="0.35">
      <c r="A1" t="s">
        <v>0</v>
      </c>
      <c r="B1" t="s">
        <v>1</v>
      </c>
      <c r="C1" t="s">
        <v>2</v>
      </c>
      <c r="D1" t="s">
        <v>3</v>
      </c>
      <c r="E1" t="s">
        <v>4</v>
      </c>
      <c r="F1" t="s">
        <v>5</v>
      </c>
    </row>
    <row r="2" spans="1:6" x14ac:dyDescent="0.35">
      <c r="A2">
        <v>7</v>
      </c>
      <c r="B2" t="s">
        <v>6</v>
      </c>
      <c r="C2">
        <v>7</v>
      </c>
      <c r="D2">
        <v>10</v>
      </c>
      <c r="E2">
        <v>8</v>
      </c>
      <c r="F2">
        <v>3</v>
      </c>
    </row>
    <row r="3" spans="1:6" x14ac:dyDescent="0.35">
      <c r="A3">
        <v>8</v>
      </c>
      <c r="B3" t="s">
        <v>7</v>
      </c>
      <c r="C3">
        <v>10</v>
      </c>
      <c r="D3">
        <v>10</v>
      </c>
      <c r="E3">
        <v>6</v>
      </c>
      <c r="F3">
        <v>3</v>
      </c>
    </row>
    <row r="4" spans="1:6" x14ac:dyDescent="0.35">
      <c r="A4">
        <v>9</v>
      </c>
      <c r="B4" t="s">
        <v>8</v>
      </c>
      <c r="C4">
        <v>10</v>
      </c>
      <c r="D4">
        <v>7</v>
      </c>
      <c r="E4">
        <v>8</v>
      </c>
      <c r="F4">
        <v>3</v>
      </c>
    </row>
    <row r="5" spans="1:6" x14ac:dyDescent="0.35">
      <c r="A5">
        <v>13</v>
      </c>
      <c r="B5" t="s">
        <v>6</v>
      </c>
      <c r="C5">
        <v>7</v>
      </c>
      <c r="D5">
        <v>10</v>
      </c>
      <c r="E5">
        <v>8</v>
      </c>
      <c r="F5">
        <v>5</v>
      </c>
    </row>
    <row r="6" spans="1:6" x14ac:dyDescent="0.35">
      <c r="A6">
        <v>14</v>
      </c>
      <c r="B6" t="s">
        <v>7</v>
      </c>
      <c r="C6">
        <v>10</v>
      </c>
      <c r="D6">
        <v>10</v>
      </c>
      <c r="E6">
        <v>6</v>
      </c>
      <c r="F6">
        <v>5</v>
      </c>
    </row>
    <row r="7" spans="1:6" x14ac:dyDescent="0.35">
      <c r="A7">
        <v>15</v>
      </c>
      <c r="B7" t="s">
        <v>8</v>
      </c>
      <c r="C7">
        <v>10</v>
      </c>
      <c r="D7">
        <v>7</v>
      </c>
      <c r="E7">
        <v>8</v>
      </c>
      <c r="F7">
        <v>5</v>
      </c>
    </row>
    <row r="8" spans="1:6" x14ac:dyDescent="0.35">
      <c r="A8">
        <v>16</v>
      </c>
      <c r="B8" t="s">
        <v>6</v>
      </c>
      <c r="C8">
        <v>7</v>
      </c>
      <c r="D8">
        <v>10</v>
      </c>
      <c r="E8">
        <v>8</v>
      </c>
      <c r="F8">
        <v>7</v>
      </c>
    </row>
    <row r="9" spans="1:6" x14ac:dyDescent="0.35">
      <c r="A9">
        <v>17</v>
      </c>
      <c r="B9" t="s">
        <v>7</v>
      </c>
      <c r="C9">
        <v>10</v>
      </c>
      <c r="D9">
        <v>10</v>
      </c>
      <c r="E9">
        <v>6</v>
      </c>
      <c r="F9">
        <v>7</v>
      </c>
    </row>
    <row r="10" spans="1:6" x14ac:dyDescent="0.35">
      <c r="A10">
        <v>18</v>
      </c>
      <c r="B10" t="s">
        <v>8</v>
      </c>
      <c r="C10">
        <v>10</v>
      </c>
      <c r="D10">
        <v>7</v>
      </c>
      <c r="E10">
        <v>8</v>
      </c>
      <c r="F10">
        <v>7</v>
      </c>
    </row>
    <row r="11" spans="1:6" x14ac:dyDescent="0.35">
      <c r="A11">
        <v>26</v>
      </c>
      <c r="B11" t="s">
        <v>6</v>
      </c>
      <c r="C11">
        <v>7</v>
      </c>
      <c r="D11">
        <v>10</v>
      </c>
      <c r="E11">
        <v>8</v>
      </c>
      <c r="F11">
        <v>11</v>
      </c>
    </row>
    <row r="12" spans="1:6" x14ac:dyDescent="0.35">
      <c r="A12">
        <v>27</v>
      </c>
      <c r="B12" t="s">
        <v>7</v>
      </c>
      <c r="C12">
        <v>10</v>
      </c>
      <c r="D12">
        <v>10</v>
      </c>
      <c r="E12">
        <v>6</v>
      </c>
      <c r="F12">
        <v>11</v>
      </c>
    </row>
    <row r="13" spans="1:6" x14ac:dyDescent="0.35">
      <c r="A13">
        <v>28</v>
      </c>
      <c r="B13" t="s">
        <v>8</v>
      </c>
      <c r="C13">
        <v>10</v>
      </c>
      <c r="D13">
        <v>7</v>
      </c>
      <c r="E13">
        <v>8</v>
      </c>
      <c r="F13">
        <v>11</v>
      </c>
    </row>
    <row r="14" spans="1:6" x14ac:dyDescent="0.35">
      <c r="A14">
        <v>29</v>
      </c>
      <c r="B14" t="s">
        <v>9</v>
      </c>
      <c r="C14">
        <v>7</v>
      </c>
      <c r="D14">
        <v>10</v>
      </c>
      <c r="E14">
        <v>8</v>
      </c>
      <c r="F14">
        <v>12</v>
      </c>
    </row>
    <row r="15" spans="1:6" x14ac:dyDescent="0.35">
      <c r="A15">
        <v>30</v>
      </c>
      <c r="B15" t="s">
        <v>10</v>
      </c>
      <c r="C15">
        <v>10</v>
      </c>
      <c r="D15">
        <v>10</v>
      </c>
      <c r="E15">
        <v>6</v>
      </c>
      <c r="F15">
        <v>12</v>
      </c>
    </row>
    <row r="16" spans="1:6" x14ac:dyDescent="0.35">
      <c r="A16">
        <v>31</v>
      </c>
      <c r="B16" t="s">
        <v>8</v>
      </c>
      <c r="C16">
        <v>10</v>
      </c>
      <c r="D16">
        <v>7</v>
      </c>
      <c r="E16">
        <v>8</v>
      </c>
      <c r="F16">
        <v>12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27FC3-5187-4712-A03F-3F35AD4F3F26}">
  <dimension ref="A1:J49"/>
  <sheetViews>
    <sheetView workbookViewId="0">
      <selection activeCell="D31" sqref="D31"/>
    </sheetView>
  </sheetViews>
  <sheetFormatPr defaultRowHeight="14.5" x14ac:dyDescent="0.35"/>
  <cols>
    <col min="1" max="1" width="4.7265625" bestFit="1" customWidth="1"/>
    <col min="2" max="2" width="10.453125" bestFit="1" customWidth="1"/>
    <col min="3" max="3" width="18.81640625" bestFit="1" customWidth="1"/>
    <col min="4" max="4" width="14.453125" bestFit="1" customWidth="1"/>
    <col min="5" max="5" width="20.26953125" bestFit="1" customWidth="1"/>
    <col min="6" max="6" width="12.90625" bestFit="1" customWidth="1"/>
    <col min="7" max="7" width="15.1796875" bestFit="1" customWidth="1"/>
    <col min="8" max="8" width="26.36328125" bestFit="1" customWidth="1"/>
    <col min="9" max="9" width="22.54296875" bestFit="1" customWidth="1"/>
    <col min="10" max="10" width="12.7265625" bestFit="1" customWidth="1"/>
  </cols>
  <sheetData>
    <row r="1" spans="1:10" x14ac:dyDescent="0.35">
      <c r="A1" t="s">
        <v>0</v>
      </c>
      <c r="B1" t="s">
        <v>1</v>
      </c>
      <c r="C1" t="s">
        <v>846</v>
      </c>
      <c r="D1" t="s">
        <v>847</v>
      </c>
      <c r="E1" t="s">
        <v>755</v>
      </c>
      <c r="F1" t="s">
        <v>735</v>
      </c>
      <c r="G1" t="s">
        <v>734</v>
      </c>
      <c r="H1" t="s">
        <v>848</v>
      </c>
      <c r="I1" t="s">
        <v>754</v>
      </c>
      <c r="J1" t="s">
        <v>62</v>
      </c>
    </row>
    <row r="2" spans="1:10" x14ac:dyDescent="0.35">
      <c r="A2">
        <v>8</v>
      </c>
      <c r="B2" t="s">
        <v>849</v>
      </c>
      <c r="C2">
        <v>5</v>
      </c>
      <c r="D2">
        <v>0</v>
      </c>
      <c r="E2">
        <v>80000</v>
      </c>
      <c r="F2">
        <v>20000</v>
      </c>
      <c r="G2">
        <v>50000</v>
      </c>
      <c r="H2">
        <v>4000</v>
      </c>
      <c r="I2">
        <v>3</v>
      </c>
      <c r="J2">
        <v>3</v>
      </c>
    </row>
    <row r="3" spans="1:10" x14ac:dyDescent="0.35">
      <c r="A3">
        <v>9</v>
      </c>
      <c r="B3" t="s">
        <v>850</v>
      </c>
      <c r="C3">
        <v>5</v>
      </c>
      <c r="D3">
        <v>5000</v>
      </c>
      <c r="E3">
        <v>110000</v>
      </c>
      <c r="F3">
        <v>30000</v>
      </c>
      <c r="G3">
        <v>65000</v>
      </c>
      <c r="H3">
        <v>6000</v>
      </c>
      <c r="I3">
        <v>4</v>
      </c>
      <c r="J3">
        <v>3</v>
      </c>
    </row>
    <row r="4" spans="1:10" x14ac:dyDescent="0.35">
      <c r="A4">
        <v>10</v>
      </c>
      <c r="B4" t="s">
        <v>851</v>
      </c>
      <c r="C4">
        <v>5</v>
      </c>
      <c r="D4">
        <v>15000</v>
      </c>
      <c r="E4">
        <v>130000</v>
      </c>
      <c r="F4">
        <v>40000</v>
      </c>
      <c r="G4">
        <v>80000</v>
      </c>
      <c r="H4">
        <v>8000</v>
      </c>
      <c r="I4">
        <v>5</v>
      </c>
      <c r="J4">
        <v>3</v>
      </c>
    </row>
    <row r="5" spans="1:10" x14ac:dyDescent="0.35">
      <c r="A5">
        <v>11</v>
      </c>
      <c r="B5" t="s">
        <v>852</v>
      </c>
      <c r="C5">
        <v>5</v>
      </c>
      <c r="D5">
        <v>30000</v>
      </c>
      <c r="E5">
        <v>170000</v>
      </c>
      <c r="F5">
        <v>50000</v>
      </c>
      <c r="G5">
        <v>100000</v>
      </c>
      <c r="H5">
        <v>10000</v>
      </c>
      <c r="I5">
        <v>6</v>
      </c>
      <c r="J5">
        <v>3</v>
      </c>
    </row>
    <row r="6" spans="1:10" x14ac:dyDescent="0.35">
      <c r="A6">
        <v>12</v>
      </c>
      <c r="B6" t="s">
        <v>853</v>
      </c>
      <c r="C6">
        <v>5</v>
      </c>
      <c r="D6">
        <v>50000</v>
      </c>
      <c r="E6">
        <v>200000</v>
      </c>
      <c r="F6">
        <v>65000</v>
      </c>
      <c r="G6">
        <v>120000</v>
      </c>
      <c r="H6">
        <v>13000</v>
      </c>
      <c r="I6">
        <v>7</v>
      </c>
      <c r="J6">
        <v>3</v>
      </c>
    </row>
    <row r="7" spans="1:10" x14ac:dyDescent="0.35">
      <c r="A7">
        <v>13</v>
      </c>
      <c r="B7" t="s">
        <v>854</v>
      </c>
      <c r="C7">
        <v>5</v>
      </c>
      <c r="D7">
        <v>80000</v>
      </c>
      <c r="E7">
        <v>300000</v>
      </c>
      <c r="F7">
        <v>105000</v>
      </c>
      <c r="G7">
        <v>180000</v>
      </c>
      <c r="H7">
        <v>21000</v>
      </c>
      <c r="I7">
        <v>8</v>
      </c>
      <c r="J7">
        <v>3</v>
      </c>
    </row>
    <row r="8" spans="1:10" x14ac:dyDescent="0.35">
      <c r="A8">
        <v>14</v>
      </c>
      <c r="B8" t="s">
        <v>849</v>
      </c>
      <c r="C8">
        <v>5</v>
      </c>
      <c r="D8">
        <v>0</v>
      </c>
      <c r="E8">
        <v>80000</v>
      </c>
      <c r="F8">
        <v>20000</v>
      </c>
      <c r="G8">
        <v>50000</v>
      </c>
      <c r="H8">
        <v>4000</v>
      </c>
      <c r="I8">
        <v>3</v>
      </c>
      <c r="J8">
        <v>4</v>
      </c>
    </row>
    <row r="9" spans="1:10" x14ac:dyDescent="0.35">
      <c r="A9">
        <v>15</v>
      </c>
      <c r="B9" t="s">
        <v>850</v>
      </c>
      <c r="C9">
        <v>5</v>
      </c>
      <c r="D9">
        <v>5000</v>
      </c>
      <c r="E9">
        <v>110000</v>
      </c>
      <c r="F9">
        <v>30000</v>
      </c>
      <c r="G9">
        <v>65000</v>
      </c>
      <c r="H9">
        <v>6000</v>
      </c>
      <c r="I9">
        <v>4</v>
      </c>
      <c r="J9">
        <v>4</v>
      </c>
    </row>
    <row r="10" spans="1:10" x14ac:dyDescent="0.35">
      <c r="A10">
        <v>16</v>
      </c>
      <c r="B10" t="s">
        <v>851</v>
      </c>
      <c r="C10">
        <v>5</v>
      </c>
      <c r="D10">
        <v>15000</v>
      </c>
      <c r="E10">
        <v>130000</v>
      </c>
      <c r="F10">
        <v>40000</v>
      </c>
      <c r="G10">
        <v>80000</v>
      </c>
      <c r="H10">
        <v>8000</v>
      </c>
      <c r="I10">
        <v>5</v>
      </c>
      <c r="J10">
        <v>4</v>
      </c>
    </row>
    <row r="11" spans="1:10" x14ac:dyDescent="0.35">
      <c r="A11">
        <v>17</v>
      </c>
      <c r="B11" t="s">
        <v>852</v>
      </c>
      <c r="C11">
        <v>5</v>
      </c>
      <c r="D11">
        <v>30000</v>
      </c>
      <c r="E11">
        <v>170000</v>
      </c>
      <c r="F11">
        <v>50000</v>
      </c>
      <c r="G11">
        <v>100000</v>
      </c>
      <c r="H11">
        <v>10000</v>
      </c>
      <c r="I11">
        <v>6</v>
      </c>
      <c r="J11">
        <v>4</v>
      </c>
    </row>
    <row r="12" spans="1:10" x14ac:dyDescent="0.35">
      <c r="A12">
        <v>18</v>
      </c>
      <c r="B12" t="s">
        <v>853</v>
      </c>
      <c r="C12">
        <v>5</v>
      </c>
      <c r="D12">
        <v>50000</v>
      </c>
      <c r="E12">
        <v>200000</v>
      </c>
      <c r="F12">
        <v>65000</v>
      </c>
      <c r="G12">
        <v>120000</v>
      </c>
      <c r="H12">
        <v>13000</v>
      </c>
      <c r="I12">
        <v>7</v>
      </c>
      <c r="J12">
        <v>4</v>
      </c>
    </row>
    <row r="13" spans="1:10" x14ac:dyDescent="0.35">
      <c r="A13">
        <v>19</v>
      </c>
      <c r="B13" t="s">
        <v>854</v>
      </c>
      <c r="C13">
        <v>5</v>
      </c>
      <c r="D13">
        <v>80000</v>
      </c>
      <c r="E13">
        <v>300000</v>
      </c>
      <c r="F13">
        <v>105000</v>
      </c>
      <c r="G13">
        <v>180000</v>
      </c>
      <c r="H13">
        <v>21000</v>
      </c>
      <c r="I13">
        <v>8</v>
      </c>
      <c r="J13">
        <v>4</v>
      </c>
    </row>
    <row r="14" spans="1:10" x14ac:dyDescent="0.35">
      <c r="A14">
        <v>56</v>
      </c>
      <c r="B14" t="s">
        <v>849</v>
      </c>
      <c r="C14">
        <v>5</v>
      </c>
      <c r="D14">
        <v>0</v>
      </c>
      <c r="E14">
        <v>80000</v>
      </c>
      <c r="F14">
        <v>20000</v>
      </c>
      <c r="G14">
        <v>50000</v>
      </c>
      <c r="H14">
        <v>4000</v>
      </c>
      <c r="I14">
        <v>3</v>
      </c>
      <c r="J14">
        <v>11</v>
      </c>
    </row>
    <row r="15" spans="1:10" x14ac:dyDescent="0.35">
      <c r="A15">
        <v>57</v>
      </c>
      <c r="B15" t="s">
        <v>850</v>
      </c>
      <c r="C15">
        <v>5</v>
      </c>
      <c r="D15">
        <v>5000</v>
      </c>
      <c r="E15">
        <v>110000</v>
      </c>
      <c r="F15">
        <v>30000</v>
      </c>
      <c r="G15">
        <v>65000</v>
      </c>
      <c r="H15">
        <v>6000</v>
      </c>
      <c r="I15">
        <v>4</v>
      </c>
      <c r="J15">
        <v>11</v>
      </c>
    </row>
    <row r="16" spans="1:10" x14ac:dyDescent="0.35">
      <c r="A16">
        <v>58</v>
      </c>
      <c r="B16" t="s">
        <v>851</v>
      </c>
      <c r="C16">
        <v>5</v>
      </c>
      <c r="D16">
        <v>15000</v>
      </c>
      <c r="E16">
        <v>130000</v>
      </c>
      <c r="F16">
        <v>40000</v>
      </c>
      <c r="G16">
        <v>80000</v>
      </c>
      <c r="H16">
        <v>8000</v>
      </c>
      <c r="I16">
        <v>5</v>
      </c>
      <c r="J16">
        <v>11</v>
      </c>
    </row>
    <row r="17" spans="1:10" x14ac:dyDescent="0.35">
      <c r="A17">
        <v>59</v>
      </c>
      <c r="B17" t="s">
        <v>852</v>
      </c>
      <c r="C17">
        <v>5</v>
      </c>
      <c r="D17">
        <v>30000</v>
      </c>
      <c r="E17">
        <v>170000</v>
      </c>
      <c r="F17">
        <v>50000</v>
      </c>
      <c r="G17">
        <v>100000</v>
      </c>
      <c r="H17">
        <v>10000</v>
      </c>
      <c r="I17">
        <v>6</v>
      </c>
      <c r="J17">
        <v>11</v>
      </c>
    </row>
    <row r="18" spans="1:10" x14ac:dyDescent="0.35">
      <c r="A18">
        <v>60</v>
      </c>
      <c r="B18" t="s">
        <v>853</v>
      </c>
      <c r="C18">
        <v>5</v>
      </c>
      <c r="D18">
        <v>50000</v>
      </c>
      <c r="E18">
        <v>200000</v>
      </c>
      <c r="F18">
        <v>65000</v>
      </c>
      <c r="G18">
        <v>120000</v>
      </c>
      <c r="H18">
        <v>13000</v>
      </c>
      <c r="I18">
        <v>7</v>
      </c>
      <c r="J18">
        <v>11</v>
      </c>
    </row>
    <row r="19" spans="1:10" x14ac:dyDescent="0.35">
      <c r="A19">
        <v>61</v>
      </c>
      <c r="B19" t="s">
        <v>854</v>
      </c>
      <c r="C19">
        <v>5</v>
      </c>
      <c r="D19">
        <v>80000</v>
      </c>
      <c r="E19">
        <v>300000</v>
      </c>
      <c r="F19">
        <v>105000</v>
      </c>
      <c r="G19">
        <v>180000</v>
      </c>
      <c r="H19">
        <v>21000</v>
      </c>
      <c r="I19">
        <v>8</v>
      </c>
      <c r="J19">
        <v>11</v>
      </c>
    </row>
    <row r="20" spans="1:10" x14ac:dyDescent="0.35">
      <c r="A20">
        <v>62</v>
      </c>
      <c r="B20" t="s">
        <v>849</v>
      </c>
      <c r="C20">
        <v>5</v>
      </c>
      <c r="D20">
        <v>0</v>
      </c>
      <c r="E20">
        <v>80000</v>
      </c>
      <c r="F20">
        <v>20000</v>
      </c>
      <c r="G20">
        <v>50000</v>
      </c>
      <c r="H20">
        <v>4000</v>
      </c>
      <c r="I20">
        <v>3</v>
      </c>
      <c r="J20">
        <v>12</v>
      </c>
    </row>
    <row r="21" spans="1:10" x14ac:dyDescent="0.35">
      <c r="A21">
        <v>63</v>
      </c>
      <c r="B21" t="s">
        <v>850</v>
      </c>
      <c r="C21">
        <v>5</v>
      </c>
      <c r="D21">
        <v>5000</v>
      </c>
      <c r="E21">
        <v>110000</v>
      </c>
      <c r="F21">
        <v>30000</v>
      </c>
      <c r="G21">
        <v>65000</v>
      </c>
      <c r="H21">
        <v>6000</v>
      </c>
      <c r="I21">
        <v>4</v>
      </c>
      <c r="J21">
        <v>12</v>
      </c>
    </row>
    <row r="22" spans="1:10" x14ac:dyDescent="0.35">
      <c r="A22">
        <v>64</v>
      </c>
      <c r="B22" t="s">
        <v>851</v>
      </c>
      <c r="C22">
        <v>5</v>
      </c>
      <c r="D22">
        <v>15000</v>
      </c>
      <c r="E22">
        <v>130000</v>
      </c>
      <c r="F22">
        <v>40000</v>
      </c>
      <c r="G22">
        <v>80000</v>
      </c>
      <c r="H22">
        <v>8000</v>
      </c>
      <c r="I22">
        <v>5</v>
      </c>
      <c r="J22">
        <v>12</v>
      </c>
    </row>
    <row r="23" spans="1:10" x14ac:dyDescent="0.35">
      <c r="A23">
        <v>65</v>
      </c>
      <c r="B23" t="s">
        <v>852</v>
      </c>
      <c r="C23">
        <v>5</v>
      </c>
      <c r="D23">
        <v>30000</v>
      </c>
      <c r="E23">
        <v>170000</v>
      </c>
      <c r="F23">
        <v>50000</v>
      </c>
      <c r="G23">
        <v>100000</v>
      </c>
      <c r="H23">
        <v>10000</v>
      </c>
      <c r="I23">
        <v>6</v>
      </c>
      <c r="J23">
        <v>12</v>
      </c>
    </row>
    <row r="24" spans="1:10" x14ac:dyDescent="0.35">
      <c r="A24">
        <v>66</v>
      </c>
      <c r="B24" t="s">
        <v>853</v>
      </c>
      <c r="C24">
        <v>5</v>
      </c>
      <c r="D24">
        <v>50000</v>
      </c>
      <c r="E24">
        <v>200000</v>
      </c>
      <c r="F24">
        <v>65000</v>
      </c>
      <c r="G24">
        <v>120000</v>
      </c>
      <c r="H24">
        <v>13000</v>
      </c>
      <c r="I24">
        <v>7</v>
      </c>
      <c r="J24">
        <v>12</v>
      </c>
    </row>
    <row r="25" spans="1:10" x14ac:dyDescent="0.35">
      <c r="A25">
        <v>67</v>
      </c>
      <c r="B25" t="s">
        <v>854</v>
      </c>
      <c r="C25">
        <v>5</v>
      </c>
      <c r="D25">
        <v>80000</v>
      </c>
      <c r="E25">
        <v>300000</v>
      </c>
      <c r="F25">
        <v>105000</v>
      </c>
      <c r="G25">
        <v>180000</v>
      </c>
      <c r="H25">
        <v>21000</v>
      </c>
      <c r="I25">
        <v>8</v>
      </c>
      <c r="J25">
        <v>12</v>
      </c>
    </row>
    <row r="26" spans="1:10" x14ac:dyDescent="0.35">
      <c r="A26">
        <v>69</v>
      </c>
      <c r="B26" t="s">
        <v>849</v>
      </c>
      <c r="C26">
        <v>5</v>
      </c>
      <c r="D26">
        <v>0</v>
      </c>
      <c r="E26">
        <v>80000</v>
      </c>
      <c r="F26">
        <v>20000</v>
      </c>
      <c r="G26">
        <v>50000</v>
      </c>
      <c r="H26">
        <v>4000</v>
      </c>
      <c r="I26">
        <v>3</v>
      </c>
      <c r="J26">
        <v>13</v>
      </c>
    </row>
    <row r="27" spans="1:10" x14ac:dyDescent="0.35">
      <c r="A27">
        <v>70</v>
      </c>
      <c r="B27" t="s">
        <v>850</v>
      </c>
      <c r="C27">
        <v>5</v>
      </c>
      <c r="D27">
        <v>5000</v>
      </c>
      <c r="E27">
        <v>110000</v>
      </c>
      <c r="F27">
        <v>30000</v>
      </c>
      <c r="G27">
        <v>65000</v>
      </c>
      <c r="H27">
        <v>6000</v>
      </c>
      <c r="I27">
        <v>4</v>
      </c>
      <c r="J27">
        <v>13</v>
      </c>
    </row>
    <row r="28" spans="1:10" x14ac:dyDescent="0.35">
      <c r="A28">
        <v>71</v>
      </c>
      <c r="B28" t="s">
        <v>851</v>
      </c>
      <c r="C28">
        <v>5</v>
      </c>
      <c r="D28">
        <v>15000</v>
      </c>
      <c r="E28">
        <v>130000</v>
      </c>
      <c r="F28">
        <v>40000</v>
      </c>
      <c r="G28">
        <v>80000</v>
      </c>
      <c r="H28">
        <v>8000</v>
      </c>
      <c r="I28">
        <v>5</v>
      </c>
      <c r="J28">
        <v>13</v>
      </c>
    </row>
    <row r="29" spans="1:10" x14ac:dyDescent="0.35">
      <c r="A29">
        <v>72</v>
      </c>
      <c r="B29" t="s">
        <v>852</v>
      </c>
      <c r="C29">
        <v>5</v>
      </c>
      <c r="D29">
        <v>30000</v>
      </c>
      <c r="E29">
        <v>170000</v>
      </c>
      <c r="F29">
        <v>50000</v>
      </c>
      <c r="G29">
        <v>100000</v>
      </c>
      <c r="H29">
        <v>10000</v>
      </c>
      <c r="I29">
        <v>6</v>
      </c>
      <c r="J29">
        <v>13</v>
      </c>
    </row>
    <row r="30" spans="1:10" x14ac:dyDescent="0.35">
      <c r="A30">
        <v>73</v>
      </c>
      <c r="B30" t="s">
        <v>853</v>
      </c>
      <c r="C30">
        <v>5</v>
      </c>
      <c r="D30">
        <v>50000</v>
      </c>
      <c r="E30">
        <v>200000</v>
      </c>
      <c r="F30">
        <v>65000</v>
      </c>
      <c r="G30">
        <v>120000</v>
      </c>
      <c r="H30">
        <v>13000</v>
      </c>
      <c r="I30">
        <v>7</v>
      </c>
      <c r="J30">
        <v>13</v>
      </c>
    </row>
    <row r="31" spans="1:10" x14ac:dyDescent="0.35">
      <c r="A31">
        <v>74</v>
      </c>
      <c r="B31" t="s">
        <v>854</v>
      </c>
      <c r="C31">
        <v>5</v>
      </c>
      <c r="D31">
        <v>80000</v>
      </c>
      <c r="E31">
        <v>300000</v>
      </c>
      <c r="F31">
        <v>105000</v>
      </c>
      <c r="G31">
        <v>180000</v>
      </c>
      <c r="H31">
        <v>21000</v>
      </c>
      <c r="I31">
        <v>8</v>
      </c>
      <c r="J31">
        <v>13</v>
      </c>
    </row>
    <row r="32" spans="1:10" x14ac:dyDescent="0.35">
      <c r="A32">
        <v>75</v>
      </c>
      <c r="B32" t="s">
        <v>849</v>
      </c>
      <c r="C32">
        <v>5</v>
      </c>
      <c r="D32">
        <v>0</v>
      </c>
      <c r="E32">
        <v>80000</v>
      </c>
      <c r="F32">
        <v>20000</v>
      </c>
      <c r="G32">
        <v>50000</v>
      </c>
      <c r="H32">
        <v>4000</v>
      </c>
      <c r="I32">
        <v>3</v>
      </c>
      <c r="J32">
        <v>14</v>
      </c>
    </row>
    <row r="33" spans="1:10" x14ac:dyDescent="0.35">
      <c r="A33">
        <v>76</v>
      </c>
      <c r="B33" t="s">
        <v>850</v>
      </c>
      <c r="C33">
        <v>5</v>
      </c>
      <c r="D33">
        <v>5000</v>
      </c>
      <c r="E33">
        <v>110000</v>
      </c>
      <c r="F33">
        <v>30000</v>
      </c>
      <c r="G33">
        <v>65000</v>
      </c>
      <c r="H33">
        <v>6000</v>
      </c>
      <c r="I33">
        <v>4</v>
      </c>
      <c r="J33">
        <v>14</v>
      </c>
    </row>
    <row r="34" spans="1:10" x14ac:dyDescent="0.35">
      <c r="A34">
        <v>77</v>
      </c>
      <c r="B34" t="s">
        <v>851</v>
      </c>
      <c r="C34">
        <v>5</v>
      </c>
      <c r="D34">
        <v>15000</v>
      </c>
      <c r="E34">
        <v>130000</v>
      </c>
      <c r="F34">
        <v>40000</v>
      </c>
      <c r="G34">
        <v>80000</v>
      </c>
      <c r="H34">
        <v>8000</v>
      </c>
      <c r="I34">
        <v>5</v>
      </c>
      <c r="J34">
        <v>14</v>
      </c>
    </row>
    <row r="35" spans="1:10" x14ac:dyDescent="0.35">
      <c r="A35">
        <v>78</v>
      </c>
      <c r="B35" t="s">
        <v>852</v>
      </c>
      <c r="C35">
        <v>5</v>
      </c>
      <c r="D35">
        <v>30000</v>
      </c>
      <c r="E35">
        <v>170000</v>
      </c>
      <c r="F35">
        <v>50000</v>
      </c>
      <c r="G35">
        <v>100000</v>
      </c>
      <c r="H35">
        <v>10000</v>
      </c>
      <c r="I35">
        <v>6</v>
      </c>
      <c r="J35">
        <v>14</v>
      </c>
    </row>
    <row r="36" spans="1:10" x14ac:dyDescent="0.35">
      <c r="A36">
        <v>79</v>
      </c>
      <c r="B36" t="s">
        <v>853</v>
      </c>
      <c r="C36">
        <v>5</v>
      </c>
      <c r="D36">
        <v>50000</v>
      </c>
      <c r="E36">
        <v>200000</v>
      </c>
      <c r="F36">
        <v>65000</v>
      </c>
      <c r="G36">
        <v>120000</v>
      </c>
      <c r="H36">
        <v>13000</v>
      </c>
      <c r="I36">
        <v>7</v>
      </c>
      <c r="J36">
        <v>14</v>
      </c>
    </row>
    <row r="37" spans="1:10" x14ac:dyDescent="0.35">
      <c r="A37">
        <v>80</v>
      </c>
      <c r="B37" t="s">
        <v>854</v>
      </c>
      <c r="C37">
        <v>5</v>
      </c>
      <c r="D37">
        <v>80000</v>
      </c>
      <c r="E37">
        <v>300000</v>
      </c>
      <c r="F37">
        <v>105000</v>
      </c>
      <c r="G37">
        <v>180000</v>
      </c>
      <c r="H37">
        <v>21000</v>
      </c>
      <c r="I37">
        <v>8</v>
      </c>
      <c r="J37">
        <v>14</v>
      </c>
    </row>
    <row r="38" spans="1:10" x14ac:dyDescent="0.35">
      <c r="A38">
        <v>105</v>
      </c>
      <c r="B38" t="s">
        <v>849</v>
      </c>
      <c r="C38">
        <v>5</v>
      </c>
      <c r="D38">
        <v>0</v>
      </c>
      <c r="E38">
        <v>80000</v>
      </c>
      <c r="F38">
        <v>20000</v>
      </c>
      <c r="G38">
        <v>50000</v>
      </c>
      <c r="H38">
        <v>4000</v>
      </c>
      <c r="I38">
        <v>3</v>
      </c>
      <c r="J38">
        <v>19</v>
      </c>
    </row>
    <row r="39" spans="1:10" x14ac:dyDescent="0.35">
      <c r="A39">
        <v>106</v>
      </c>
      <c r="B39" t="s">
        <v>850</v>
      </c>
      <c r="C39">
        <v>5</v>
      </c>
      <c r="D39">
        <v>5000</v>
      </c>
      <c r="E39">
        <v>110000</v>
      </c>
      <c r="F39">
        <v>30000</v>
      </c>
      <c r="G39">
        <v>65000</v>
      </c>
      <c r="H39">
        <v>6000</v>
      </c>
      <c r="I39">
        <v>4</v>
      </c>
      <c r="J39">
        <v>19</v>
      </c>
    </row>
    <row r="40" spans="1:10" x14ac:dyDescent="0.35">
      <c r="A40">
        <v>107</v>
      </c>
      <c r="B40" t="s">
        <v>851</v>
      </c>
      <c r="C40">
        <v>5</v>
      </c>
      <c r="D40">
        <v>15000</v>
      </c>
      <c r="E40">
        <v>130000</v>
      </c>
      <c r="F40">
        <v>40000</v>
      </c>
      <c r="G40">
        <v>80000</v>
      </c>
      <c r="H40">
        <v>8000</v>
      </c>
      <c r="I40">
        <v>5</v>
      </c>
      <c r="J40">
        <v>19</v>
      </c>
    </row>
    <row r="41" spans="1:10" x14ac:dyDescent="0.35">
      <c r="A41">
        <v>108</v>
      </c>
      <c r="B41" t="s">
        <v>852</v>
      </c>
      <c r="C41">
        <v>5</v>
      </c>
      <c r="D41">
        <v>30000</v>
      </c>
      <c r="E41">
        <v>170000</v>
      </c>
      <c r="F41">
        <v>50000</v>
      </c>
      <c r="G41">
        <v>100000</v>
      </c>
      <c r="H41">
        <v>10000</v>
      </c>
      <c r="I41">
        <v>6</v>
      </c>
      <c r="J41">
        <v>19</v>
      </c>
    </row>
    <row r="42" spans="1:10" x14ac:dyDescent="0.35">
      <c r="A42">
        <v>109</v>
      </c>
      <c r="B42" t="s">
        <v>853</v>
      </c>
      <c r="C42">
        <v>5</v>
      </c>
      <c r="D42">
        <v>50000</v>
      </c>
      <c r="E42">
        <v>200000</v>
      </c>
      <c r="F42">
        <v>65000</v>
      </c>
      <c r="G42">
        <v>120000</v>
      </c>
      <c r="H42">
        <v>13000</v>
      </c>
      <c r="I42">
        <v>7</v>
      </c>
      <c r="J42">
        <v>19</v>
      </c>
    </row>
    <row r="43" spans="1:10" x14ac:dyDescent="0.35">
      <c r="A43">
        <v>110</v>
      </c>
      <c r="B43" t="s">
        <v>854</v>
      </c>
      <c r="C43">
        <v>5</v>
      </c>
      <c r="D43">
        <v>80000</v>
      </c>
      <c r="E43">
        <v>300000</v>
      </c>
      <c r="F43">
        <v>105000</v>
      </c>
      <c r="G43">
        <v>180000</v>
      </c>
      <c r="H43">
        <v>21000</v>
      </c>
      <c r="I43">
        <v>8</v>
      </c>
      <c r="J43">
        <v>19</v>
      </c>
    </row>
    <row r="44" spans="1:10" x14ac:dyDescent="0.35">
      <c r="A44">
        <v>117</v>
      </c>
      <c r="B44" t="s">
        <v>849</v>
      </c>
      <c r="C44">
        <v>5</v>
      </c>
      <c r="D44">
        <v>0</v>
      </c>
      <c r="E44">
        <v>80000</v>
      </c>
      <c r="F44">
        <v>20000</v>
      </c>
      <c r="G44">
        <v>50000</v>
      </c>
      <c r="H44">
        <v>4000</v>
      </c>
      <c r="I44">
        <v>3</v>
      </c>
      <c r="J44">
        <v>21</v>
      </c>
    </row>
    <row r="45" spans="1:10" x14ac:dyDescent="0.35">
      <c r="A45">
        <v>118</v>
      </c>
      <c r="B45" t="s">
        <v>850</v>
      </c>
      <c r="C45">
        <v>5</v>
      </c>
      <c r="D45">
        <v>5000</v>
      </c>
      <c r="E45">
        <v>110000</v>
      </c>
      <c r="F45">
        <v>30000</v>
      </c>
      <c r="G45">
        <v>65000</v>
      </c>
      <c r="H45">
        <v>6000</v>
      </c>
      <c r="I45">
        <v>4</v>
      </c>
      <c r="J45">
        <v>21</v>
      </c>
    </row>
    <row r="46" spans="1:10" x14ac:dyDescent="0.35">
      <c r="A46">
        <v>119</v>
      </c>
      <c r="B46" t="s">
        <v>851</v>
      </c>
      <c r="C46">
        <v>5</v>
      </c>
      <c r="D46">
        <v>15000</v>
      </c>
      <c r="E46">
        <v>130000</v>
      </c>
      <c r="F46">
        <v>40000</v>
      </c>
      <c r="G46">
        <v>80000</v>
      </c>
      <c r="H46">
        <v>8000</v>
      </c>
      <c r="I46">
        <v>5</v>
      </c>
      <c r="J46">
        <v>21</v>
      </c>
    </row>
    <row r="47" spans="1:10" x14ac:dyDescent="0.35">
      <c r="A47">
        <v>120</v>
      </c>
      <c r="B47" t="s">
        <v>852</v>
      </c>
      <c r="C47">
        <v>5</v>
      </c>
      <c r="D47">
        <v>30000</v>
      </c>
      <c r="E47">
        <v>170000</v>
      </c>
      <c r="F47">
        <v>50000</v>
      </c>
      <c r="G47">
        <v>100000</v>
      </c>
      <c r="H47">
        <v>10000</v>
      </c>
      <c r="I47">
        <v>6</v>
      </c>
      <c r="J47">
        <v>21</v>
      </c>
    </row>
    <row r="48" spans="1:10" x14ac:dyDescent="0.35">
      <c r="A48">
        <v>121</v>
      </c>
      <c r="B48" t="s">
        <v>853</v>
      </c>
      <c r="C48">
        <v>5</v>
      </c>
      <c r="D48">
        <v>50000</v>
      </c>
      <c r="E48">
        <v>200000</v>
      </c>
      <c r="F48">
        <v>65000</v>
      </c>
      <c r="G48">
        <v>120000</v>
      </c>
      <c r="H48">
        <v>13000</v>
      </c>
      <c r="I48">
        <v>7</v>
      </c>
      <c r="J48">
        <v>21</v>
      </c>
    </row>
    <row r="49" spans="1:10" x14ac:dyDescent="0.35">
      <c r="A49">
        <v>122</v>
      </c>
      <c r="B49" t="s">
        <v>854</v>
      </c>
      <c r="C49">
        <v>5</v>
      </c>
      <c r="D49">
        <v>80000</v>
      </c>
      <c r="E49">
        <v>300000</v>
      </c>
      <c r="F49">
        <v>105000</v>
      </c>
      <c r="G49">
        <v>180000</v>
      </c>
      <c r="H49">
        <v>21000</v>
      </c>
      <c r="I49">
        <v>8</v>
      </c>
      <c r="J49">
        <v>21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7440D-3BFD-49B0-AF82-3236918FBC13}">
  <dimension ref="A1:E441"/>
  <sheetViews>
    <sheetView workbookViewId="0"/>
  </sheetViews>
  <sheetFormatPr defaultRowHeight="14.5" x14ac:dyDescent="0.35"/>
  <cols>
    <col min="1" max="1" width="4.54296875" bestFit="1" customWidth="1"/>
    <col min="2" max="2" width="14.54296875" bestFit="1" customWidth="1"/>
    <col min="3" max="3" width="14.08984375" bestFit="1" customWidth="1"/>
    <col min="4" max="4" width="20.90625" bestFit="1" customWidth="1"/>
    <col min="5" max="5" width="19.08984375" bestFit="1" customWidth="1"/>
  </cols>
  <sheetData>
    <row r="1" spans="1:5" x14ac:dyDescent="0.35">
      <c r="A1" t="s">
        <v>0</v>
      </c>
      <c r="B1" t="s">
        <v>117</v>
      </c>
      <c r="C1" t="s">
        <v>95</v>
      </c>
      <c r="D1" t="s">
        <v>98</v>
      </c>
      <c r="E1" t="s">
        <v>118</v>
      </c>
    </row>
    <row r="2" spans="1:5" hidden="1" x14ac:dyDescent="0.35">
      <c r="A2">
        <v>1</v>
      </c>
      <c r="B2">
        <v>162</v>
      </c>
      <c r="C2" s="1">
        <v>45558.571157407408</v>
      </c>
      <c r="D2" t="s">
        <v>106</v>
      </c>
      <c r="E2" t="s">
        <v>119</v>
      </c>
    </row>
    <row r="3" spans="1:5" hidden="1" x14ac:dyDescent="0.35">
      <c r="A3">
        <v>2</v>
      </c>
      <c r="B3">
        <v>162</v>
      </c>
      <c r="C3" s="1">
        <v>45558.574583333335</v>
      </c>
      <c r="D3" t="s">
        <v>109</v>
      </c>
      <c r="E3" t="s">
        <v>28</v>
      </c>
    </row>
    <row r="4" spans="1:5" hidden="1" x14ac:dyDescent="0.35">
      <c r="A4">
        <v>3</v>
      </c>
      <c r="B4">
        <v>162</v>
      </c>
      <c r="C4" s="1">
        <v>45558.574791666666</v>
      </c>
      <c r="D4" t="s">
        <v>120</v>
      </c>
      <c r="E4" t="s">
        <v>28</v>
      </c>
    </row>
    <row r="5" spans="1:5" hidden="1" x14ac:dyDescent="0.35">
      <c r="A5">
        <v>4</v>
      </c>
      <c r="B5">
        <v>162</v>
      </c>
      <c r="C5" s="1">
        <v>45558.57608796296</v>
      </c>
      <c r="D5" t="s">
        <v>121</v>
      </c>
      <c r="E5" t="s">
        <v>28</v>
      </c>
    </row>
    <row r="6" spans="1:5" hidden="1" x14ac:dyDescent="0.35">
      <c r="A6">
        <v>5</v>
      </c>
      <c r="B6">
        <v>162</v>
      </c>
      <c r="C6" s="1">
        <v>45558.577534722222</v>
      </c>
      <c r="D6" t="s">
        <v>122</v>
      </c>
      <c r="E6" t="s">
        <v>28</v>
      </c>
    </row>
    <row r="7" spans="1:5" hidden="1" x14ac:dyDescent="0.35">
      <c r="A7">
        <v>6</v>
      </c>
      <c r="B7">
        <v>162</v>
      </c>
      <c r="C7" s="1">
        <v>45558.577557870369</v>
      </c>
      <c r="D7" t="s">
        <v>114</v>
      </c>
      <c r="E7" t="s">
        <v>28</v>
      </c>
    </row>
    <row r="8" spans="1:5" hidden="1" x14ac:dyDescent="0.35">
      <c r="A8">
        <v>7</v>
      </c>
      <c r="B8">
        <v>162</v>
      </c>
      <c r="C8" s="1">
        <v>45558.577974537038</v>
      </c>
      <c r="D8" t="s">
        <v>104</v>
      </c>
      <c r="E8" t="s">
        <v>28</v>
      </c>
    </row>
    <row r="9" spans="1:5" hidden="1" x14ac:dyDescent="0.35">
      <c r="A9">
        <v>8</v>
      </c>
      <c r="B9">
        <v>162</v>
      </c>
      <c r="C9" s="1">
        <v>45558.72383101852</v>
      </c>
      <c r="D9" t="s">
        <v>105</v>
      </c>
      <c r="E9" t="s">
        <v>28</v>
      </c>
    </row>
    <row r="10" spans="1:5" hidden="1" x14ac:dyDescent="0.35">
      <c r="A10">
        <v>9</v>
      </c>
      <c r="B10">
        <v>162</v>
      </c>
      <c r="C10" s="1">
        <v>45558.724432870367</v>
      </c>
      <c r="D10" t="s">
        <v>108</v>
      </c>
      <c r="E10" t="s">
        <v>28</v>
      </c>
    </row>
    <row r="11" spans="1:5" hidden="1" x14ac:dyDescent="0.35">
      <c r="A11">
        <v>10</v>
      </c>
      <c r="B11">
        <v>162</v>
      </c>
      <c r="C11" s="1">
        <v>45558.72452546296</v>
      </c>
      <c r="D11" t="s">
        <v>123</v>
      </c>
      <c r="E11" t="s">
        <v>124</v>
      </c>
    </row>
    <row r="12" spans="1:5" hidden="1" x14ac:dyDescent="0.35">
      <c r="A12">
        <v>11</v>
      </c>
      <c r="B12">
        <v>162</v>
      </c>
      <c r="C12" s="1">
        <v>45558.724861111114</v>
      </c>
      <c r="D12" t="s">
        <v>103</v>
      </c>
      <c r="E12" t="s">
        <v>28</v>
      </c>
    </row>
    <row r="13" spans="1:5" hidden="1" x14ac:dyDescent="0.35">
      <c r="A13">
        <v>12</v>
      </c>
      <c r="B13">
        <v>163</v>
      </c>
      <c r="C13" s="1">
        <v>45558.725370370368</v>
      </c>
      <c r="D13" t="s">
        <v>106</v>
      </c>
      <c r="E13" t="s">
        <v>125</v>
      </c>
    </row>
    <row r="14" spans="1:5" hidden="1" x14ac:dyDescent="0.35">
      <c r="A14">
        <v>13</v>
      </c>
      <c r="B14">
        <v>165</v>
      </c>
      <c r="C14" s="1">
        <v>45558.769189814811</v>
      </c>
      <c r="D14" t="s">
        <v>106</v>
      </c>
      <c r="E14" t="s">
        <v>119</v>
      </c>
    </row>
    <row r="15" spans="1:5" hidden="1" x14ac:dyDescent="0.35">
      <c r="A15">
        <v>14</v>
      </c>
      <c r="B15">
        <v>165</v>
      </c>
      <c r="C15" s="1">
        <v>45558.769212962965</v>
      </c>
      <c r="D15" t="s">
        <v>109</v>
      </c>
      <c r="E15" t="s">
        <v>28</v>
      </c>
    </row>
    <row r="16" spans="1:5" hidden="1" x14ac:dyDescent="0.35">
      <c r="A16">
        <v>15</v>
      </c>
      <c r="B16">
        <v>45</v>
      </c>
      <c r="C16" s="1">
        <v>45558.833078703705</v>
      </c>
      <c r="D16" t="s">
        <v>126</v>
      </c>
      <c r="E16" t="s">
        <v>28</v>
      </c>
    </row>
    <row r="17" spans="1:5" hidden="1" x14ac:dyDescent="0.35">
      <c r="A17">
        <v>16</v>
      </c>
      <c r="B17">
        <v>45</v>
      </c>
      <c r="C17" s="1">
        <v>45558.833090277774</v>
      </c>
      <c r="D17" t="s">
        <v>127</v>
      </c>
      <c r="E17" t="s">
        <v>28</v>
      </c>
    </row>
    <row r="18" spans="1:5" x14ac:dyDescent="0.35">
      <c r="A18">
        <v>17</v>
      </c>
      <c r="B18">
        <v>167</v>
      </c>
      <c r="C18" s="1">
        <v>45558.833101851851</v>
      </c>
      <c r="D18" t="s">
        <v>106</v>
      </c>
      <c r="E18" t="s">
        <v>119</v>
      </c>
    </row>
    <row r="19" spans="1:5" x14ac:dyDescent="0.35">
      <c r="A19">
        <v>18</v>
      </c>
      <c r="B19">
        <v>167</v>
      </c>
      <c r="C19" s="1">
        <v>45558.860185185185</v>
      </c>
      <c r="D19" t="s">
        <v>109</v>
      </c>
      <c r="E19" t="s">
        <v>28</v>
      </c>
    </row>
    <row r="20" spans="1:5" hidden="1" x14ac:dyDescent="0.35">
      <c r="A20">
        <v>19</v>
      </c>
      <c r="B20">
        <v>45</v>
      </c>
      <c r="C20" s="1">
        <v>45558.860277777778</v>
      </c>
      <c r="D20" t="s">
        <v>109</v>
      </c>
      <c r="E20" t="s">
        <v>28</v>
      </c>
    </row>
    <row r="21" spans="1:5" x14ac:dyDescent="0.35">
      <c r="A21">
        <v>20</v>
      </c>
      <c r="B21">
        <v>167</v>
      </c>
      <c r="C21" s="1">
        <v>45558.863425925927</v>
      </c>
      <c r="D21" t="s">
        <v>120</v>
      </c>
      <c r="E21" t="s">
        <v>28</v>
      </c>
    </row>
    <row r="22" spans="1:5" x14ac:dyDescent="0.35">
      <c r="A22">
        <v>21</v>
      </c>
      <c r="B22">
        <v>167</v>
      </c>
      <c r="C22" s="1">
        <v>45558.875428240739</v>
      </c>
      <c r="D22" t="s">
        <v>121</v>
      </c>
      <c r="E22" t="s">
        <v>28</v>
      </c>
    </row>
    <row r="23" spans="1:5" x14ac:dyDescent="0.35">
      <c r="A23">
        <v>22</v>
      </c>
      <c r="B23">
        <v>167</v>
      </c>
      <c r="C23" s="1">
        <v>45558.882407407407</v>
      </c>
      <c r="D23" t="s">
        <v>122</v>
      </c>
      <c r="E23" t="s">
        <v>28</v>
      </c>
    </row>
    <row r="24" spans="1:5" x14ac:dyDescent="0.35">
      <c r="A24">
        <v>23</v>
      </c>
      <c r="B24">
        <v>167</v>
      </c>
      <c r="C24" s="1">
        <v>45558.885659722226</v>
      </c>
      <c r="D24" t="s">
        <v>114</v>
      </c>
      <c r="E24" t="s">
        <v>28</v>
      </c>
    </row>
    <row r="25" spans="1:5" x14ac:dyDescent="0.35">
      <c r="A25">
        <v>24</v>
      </c>
      <c r="B25">
        <v>167</v>
      </c>
      <c r="C25" s="1">
        <v>45558.887349537035</v>
      </c>
      <c r="D25" t="s">
        <v>104</v>
      </c>
      <c r="E25" t="s">
        <v>28</v>
      </c>
    </row>
    <row r="26" spans="1:5" x14ac:dyDescent="0.35">
      <c r="A26">
        <v>25</v>
      </c>
      <c r="B26">
        <v>167</v>
      </c>
      <c r="C26" s="1">
        <v>45558.895752314813</v>
      </c>
      <c r="D26" t="s">
        <v>105</v>
      </c>
      <c r="E26" t="s">
        <v>28</v>
      </c>
    </row>
    <row r="27" spans="1:5" x14ac:dyDescent="0.35">
      <c r="A27">
        <v>26</v>
      </c>
      <c r="B27">
        <v>167</v>
      </c>
      <c r="C27" s="1">
        <v>45558.897627314815</v>
      </c>
      <c r="D27" t="s">
        <v>108</v>
      </c>
      <c r="E27" t="s">
        <v>28</v>
      </c>
    </row>
    <row r="28" spans="1:5" x14ac:dyDescent="0.35">
      <c r="A28">
        <v>27</v>
      </c>
      <c r="B28">
        <v>167</v>
      </c>
      <c r="C28" s="1">
        <v>45558.897696759261</v>
      </c>
      <c r="D28" t="s">
        <v>123</v>
      </c>
      <c r="E28" t="s">
        <v>128</v>
      </c>
    </row>
    <row r="29" spans="1:5" x14ac:dyDescent="0.35">
      <c r="A29">
        <v>28</v>
      </c>
      <c r="B29">
        <v>167</v>
      </c>
      <c r="C29" s="1">
        <v>45558.900393518517</v>
      </c>
      <c r="D29" t="s">
        <v>103</v>
      </c>
      <c r="E29" t="s">
        <v>28</v>
      </c>
    </row>
    <row r="30" spans="1:5" x14ac:dyDescent="0.35">
      <c r="A30">
        <v>29</v>
      </c>
      <c r="B30">
        <v>168</v>
      </c>
      <c r="C30" s="1">
        <v>45559.265763888892</v>
      </c>
      <c r="D30" t="s">
        <v>106</v>
      </c>
      <c r="E30" t="s">
        <v>125</v>
      </c>
    </row>
    <row r="31" spans="1:5" x14ac:dyDescent="0.35">
      <c r="A31">
        <v>30</v>
      </c>
      <c r="B31">
        <v>168</v>
      </c>
      <c r="C31" s="1">
        <v>45559.265787037039</v>
      </c>
      <c r="D31" t="s">
        <v>109</v>
      </c>
      <c r="E31" t="s">
        <v>28</v>
      </c>
    </row>
    <row r="32" spans="1:5" x14ac:dyDescent="0.35">
      <c r="A32">
        <v>31</v>
      </c>
      <c r="B32">
        <v>168</v>
      </c>
      <c r="C32" s="1">
        <v>45559.265821759262</v>
      </c>
      <c r="D32" t="s">
        <v>127</v>
      </c>
      <c r="E32" t="s">
        <v>28</v>
      </c>
    </row>
    <row r="33" spans="1:5" x14ac:dyDescent="0.35">
      <c r="A33">
        <v>32</v>
      </c>
      <c r="B33">
        <v>168</v>
      </c>
      <c r="C33" s="1">
        <v>45559.265879629631</v>
      </c>
      <c r="D33" t="s">
        <v>126</v>
      </c>
      <c r="E33" t="s">
        <v>28</v>
      </c>
    </row>
    <row r="34" spans="1:5" x14ac:dyDescent="0.35">
      <c r="A34">
        <v>33</v>
      </c>
      <c r="B34">
        <v>168</v>
      </c>
      <c r="C34" s="1">
        <v>45559.269525462965</v>
      </c>
      <c r="D34" t="s">
        <v>120</v>
      </c>
      <c r="E34" t="s">
        <v>28</v>
      </c>
    </row>
    <row r="35" spans="1:5" x14ac:dyDescent="0.35">
      <c r="A35">
        <v>34</v>
      </c>
      <c r="B35">
        <v>168</v>
      </c>
      <c r="C35" s="1">
        <v>45559.269537037035</v>
      </c>
      <c r="D35" t="s">
        <v>121</v>
      </c>
      <c r="E35" t="s">
        <v>28</v>
      </c>
    </row>
    <row r="36" spans="1:5" x14ac:dyDescent="0.35">
      <c r="A36">
        <v>35</v>
      </c>
      <c r="B36">
        <v>168</v>
      </c>
      <c r="C36" s="1">
        <v>45559.269780092596</v>
      </c>
      <c r="D36" t="s">
        <v>122</v>
      </c>
      <c r="E36" t="s">
        <v>28</v>
      </c>
    </row>
    <row r="37" spans="1:5" x14ac:dyDescent="0.35">
      <c r="A37">
        <v>36</v>
      </c>
      <c r="B37">
        <v>168</v>
      </c>
      <c r="C37" s="1">
        <v>45559.270057870373</v>
      </c>
      <c r="D37" t="s">
        <v>114</v>
      </c>
      <c r="E37" t="s">
        <v>28</v>
      </c>
    </row>
    <row r="38" spans="1:5" x14ac:dyDescent="0.35">
      <c r="A38">
        <v>37</v>
      </c>
      <c r="B38">
        <v>168</v>
      </c>
      <c r="C38" s="1">
        <v>45559.270185185182</v>
      </c>
      <c r="D38" t="s">
        <v>104</v>
      </c>
      <c r="E38" t="s">
        <v>28</v>
      </c>
    </row>
    <row r="39" spans="1:5" x14ac:dyDescent="0.35">
      <c r="A39">
        <v>38</v>
      </c>
      <c r="B39">
        <v>168</v>
      </c>
      <c r="C39" s="1">
        <v>45559.358298611114</v>
      </c>
      <c r="D39" t="s">
        <v>105</v>
      </c>
      <c r="E39" t="s">
        <v>28</v>
      </c>
    </row>
    <row r="40" spans="1:5" x14ac:dyDescent="0.35">
      <c r="A40">
        <v>39</v>
      </c>
      <c r="B40">
        <v>168</v>
      </c>
      <c r="C40" s="1">
        <v>45559.360497685186</v>
      </c>
      <c r="D40" t="s">
        <v>108</v>
      </c>
      <c r="E40" t="s">
        <v>28</v>
      </c>
    </row>
    <row r="41" spans="1:5" x14ac:dyDescent="0.35">
      <c r="A41">
        <v>40</v>
      </c>
      <c r="B41">
        <v>168</v>
      </c>
      <c r="C41" s="1">
        <v>45559.360625000001</v>
      </c>
      <c r="D41" t="s">
        <v>123</v>
      </c>
      <c r="E41" t="s">
        <v>129</v>
      </c>
    </row>
    <row r="42" spans="1:5" x14ac:dyDescent="0.35">
      <c r="A42">
        <v>41</v>
      </c>
      <c r="B42">
        <v>168</v>
      </c>
      <c r="C42" s="1">
        <v>45559.361377314817</v>
      </c>
      <c r="D42" t="s">
        <v>103</v>
      </c>
      <c r="E42" t="s">
        <v>28</v>
      </c>
    </row>
    <row r="43" spans="1:5" x14ac:dyDescent="0.35">
      <c r="A43">
        <v>42</v>
      </c>
      <c r="B43">
        <v>169</v>
      </c>
      <c r="C43" s="1">
        <v>45559.367962962962</v>
      </c>
      <c r="D43" t="s">
        <v>106</v>
      </c>
      <c r="E43" t="s">
        <v>130</v>
      </c>
    </row>
    <row r="44" spans="1:5" x14ac:dyDescent="0.35">
      <c r="A44">
        <v>43</v>
      </c>
      <c r="B44">
        <v>169</v>
      </c>
      <c r="C44" s="1">
        <v>45559.368344907409</v>
      </c>
      <c r="D44" t="s">
        <v>109</v>
      </c>
      <c r="E44" t="s">
        <v>28</v>
      </c>
    </row>
    <row r="45" spans="1:5" x14ac:dyDescent="0.35">
      <c r="A45">
        <v>44</v>
      </c>
      <c r="B45">
        <v>169</v>
      </c>
      <c r="C45" s="1">
        <v>45559.368368055555</v>
      </c>
      <c r="D45" t="s">
        <v>127</v>
      </c>
      <c r="E45" t="s">
        <v>28</v>
      </c>
    </row>
    <row r="46" spans="1:5" x14ac:dyDescent="0.35">
      <c r="A46">
        <v>45</v>
      </c>
      <c r="B46">
        <v>169</v>
      </c>
      <c r="C46" s="1">
        <v>45559.368379629632</v>
      </c>
      <c r="D46" t="s">
        <v>126</v>
      </c>
      <c r="E46" t="s">
        <v>28</v>
      </c>
    </row>
    <row r="47" spans="1:5" x14ac:dyDescent="0.35">
      <c r="A47">
        <v>46</v>
      </c>
      <c r="B47">
        <v>169</v>
      </c>
      <c r="C47" s="1">
        <v>45559.373287037037</v>
      </c>
      <c r="D47" t="s">
        <v>120</v>
      </c>
      <c r="E47" t="s">
        <v>28</v>
      </c>
    </row>
    <row r="48" spans="1:5" x14ac:dyDescent="0.35">
      <c r="A48">
        <v>47</v>
      </c>
      <c r="B48">
        <v>169</v>
      </c>
      <c r="C48" s="1">
        <v>45559.373576388891</v>
      </c>
      <c r="D48" t="s">
        <v>121</v>
      </c>
      <c r="E48" t="s">
        <v>28</v>
      </c>
    </row>
    <row r="49" spans="1:5" x14ac:dyDescent="0.35">
      <c r="A49">
        <v>48</v>
      </c>
      <c r="B49">
        <v>169</v>
      </c>
      <c r="C49" s="1">
        <v>45559.373622685183</v>
      </c>
      <c r="D49" t="s">
        <v>122</v>
      </c>
      <c r="E49" t="s">
        <v>28</v>
      </c>
    </row>
    <row r="50" spans="1:5" x14ac:dyDescent="0.35">
      <c r="A50">
        <v>49</v>
      </c>
      <c r="B50">
        <v>169</v>
      </c>
      <c r="C50" s="1">
        <v>45559.374050925922</v>
      </c>
      <c r="D50" t="s">
        <v>114</v>
      </c>
      <c r="E50" t="s">
        <v>28</v>
      </c>
    </row>
    <row r="51" spans="1:5" x14ac:dyDescent="0.35">
      <c r="A51">
        <v>50</v>
      </c>
      <c r="B51">
        <v>169</v>
      </c>
      <c r="C51" s="1">
        <v>45559.374085648145</v>
      </c>
      <c r="D51" t="s">
        <v>104</v>
      </c>
      <c r="E51" t="s">
        <v>28</v>
      </c>
    </row>
    <row r="52" spans="1:5" x14ac:dyDescent="0.35">
      <c r="A52">
        <v>51</v>
      </c>
      <c r="B52">
        <v>169</v>
      </c>
      <c r="C52" s="1">
        <v>45559.376342592594</v>
      </c>
      <c r="D52" t="s">
        <v>105</v>
      </c>
      <c r="E52" t="s">
        <v>28</v>
      </c>
    </row>
    <row r="53" spans="1:5" x14ac:dyDescent="0.35">
      <c r="A53">
        <v>52</v>
      </c>
      <c r="B53">
        <v>176</v>
      </c>
      <c r="C53" s="1">
        <v>45559.440011574072</v>
      </c>
      <c r="D53" t="s">
        <v>106</v>
      </c>
      <c r="E53" t="s">
        <v>119</v>
      </c>
    </row>
    <row r="54" spans="1:5" x14ac:dyDescent="0.35">
      <c r="A54">
        <v>53</v>
      </c>
      <c r="B54">
        <v>177</v>
      </c>
      <c r="C54" s="1">
        <v>45559.440636574072</v>
      </c>
      <c r="D54" t="s">
        <v>106</v>
      </c>
      <c r="E54" t="s">
        <v>119</v>
      </c>
    </row>
    <row r="55" spans="1:5" x14ac:dyDescent="0.35">
      <c r="A55">
        <v>54</v>
      </c>
      <c r="B55">
        <v>176</v>
      </c>
      <c r="C55" s="1">
        <v>45559.441064814811</v>
      </c>
      <c r="D55" t="s">
        <v>109</v>
      </c>
      <c r="E55" t="s">
        <v>28</v>
      </c>
    </row>
    <row r="56" spans="1:5" x14ac:dyDescent="0.35">
      <c r="A56">
        <v>55</v>
      </c>
      <c r="B56">
        <v>178</v>
      </c>
      <c r="C56" s="1">
        <v>45559.44127314815</v>
      </c>
      <c r="D56" t="s">
        <v>106</v>
      </c>
      <c r="E56" t="s">
        <v>119</v>
      </c>
    </row>
    <row r="57" spans="1:5" x14ac:dyDescent="0.35">
      <c r="A57">
        <v>56</v>
      </c>
      <c r="B57">
        <v>177</v>
      </c>
      <c r="C57" s="1">
        <v>45559.441400462965</v>
      </c>
      <c r="D57" t="s">
        <v>109</v>
      </c>
      <c r="E57" t="s">
        <v>28</v>
      </c>
    </row>
    <row r="58" spans="1:5" x14ac:dyDescent="0.35">
      <c r="A58">
        <v>57</v>
      </c>
      <c r="B58">
        <v>179</v>
      </c>
      <c r="C58" s="1">
        <v>45559.441446759258</v>
      </c>
      <c r="D58" t="s">
        <v>106</v>
      </c>
      <c r="E58" t="s">
        <v>119</v>
      </c>
    </row>
    <row r="59" spans="1:5" x14ac:dyDescent="0.35">
      <c r="A59">
        <v>58</v>
      </c>
      <c r="B59">
        <v>180</v>
      </c>
      <c r="C59" s="1">
        <v>45559.44159722222</v>
      </c>
      <c r="D59" t="s">
        <v>106</v>
      </c>
      <c r="E59" t="s">
        <v>119</v>
      </c>
    </row>
    <row r="60" spans="1:5" x14ac:dyDescent="0.35">
      <c r="A60">
        <v>59</v>
      </c>
      <c r="B60">
        <v>176</v>
      </c>
      <c r="C60" s="1">
        <v>45559.442048611112</v>
      </c>
      <c r="D60" t="s">
        <v>120</v>
      </c>
      <c r="E60" t="s">
        <v>28</v>
      </c>
    </row>
    <row r="61" spans="1:5" x14ac:dyDescent="0.35">
      <c r="A61">
        <v>60</v>
      </c>
      <c r="B61">
        <v>179</v>
      </c>
      <c r="C61" s="1">
        <v>45559.442569444444</v>
      </c>
      <c r="D61" t="s">
        <v>109</v>
      </c>
      <c r="E61" t="s">
        <v>28</v>
      </c>
    </row>
    <row r="62" spans="1:5" x14ac:dyDescent="0.35">
      <c r="A62">
        <v>61</v>
      </c>
      <c r="B62">
        <v>180</v>
      </c>
      <c r="C62" s="1">
        <v>45559.442696759259</v>
      </c>
      <c r="D62" t="s">
        <v>109</v>
      </c>
      <c r="E62" t="s">
        <v>28</v>
      </c>
    </row>
    <row r="63" spans="1:5" x14ac:dyDescent="0.35">
      <c r="A63">
        <v>62</v>
      </c>
      <c r="B63">
        <v>177</v>
      </c>
      <c r="C63" s="1">
        <v>45559.443078703705</v>
      </c>
      <c r="D63" t="s">
        <v>120</v>
      </c>
      <c r="E63" t="s">
        <v>28</v>
      </c>
    </row>
    <row r="64" spans="1:5" x14ac:dyDescent="0.35">
      <c r="A64">
        <v>63</v>
      </c>
      <c r="B64">
        <v>180</v>
      </c>
      <c r="C64" s="1">
        <v>45559.443402777775</v>
      </c>
      <c r="D64" t="s">
        <v>120</v>
      </c>
      <c r="E64" t="s">
        <v>28</v>
      </c>
    </row>
    <row r="65" spans="1:5" x14ac:dyDescent="0.35">
      <c r="A65">
        <v>64</v>
      </c>
      <c r="B65">
        <v>178</v>
      </c>
      <c r="C65" s="1">
        <v>45559.443680555552</v>
      </c>
      <c r="D65" t="s">
        <v>109</v>
      </c>
      <c r="E65" t="s">
        <v>28</v>
      </c>
    </row>
    <row r="66" spans="1:5" x14ac:dyDescent="0.35">
      <c r="A66">
        <v>65</v>
      </c>
      <c r="B66">
        <v>179</v>
      </c>
      <c r="C66" s="1">
        <v>45559.444212962961</v>
      </c>
      <c r="D66" t="s">
        <v>120</v>
      </c>
      <c r="E66" t="s">
        <v>28</v>
      </c>
    </row>
    <row r="67" spans="1:5" x14ac:dyDescent="0.35">
      <c r="A67">
        <v>66</v>
      </c>
      <c r="B67">
        <v>178</v>
      </c>
      <c r="C67" s="1">
        <v>45559.445127314815</v>
      </c>
      <c r="D67" t="s">
        <v>120</v>
      </c>
      <c r="E67" t="s">
        <v>28</v>
      </c>
    </row>
    <row r="68" spans="1:5" x14ac:dyDescent="0.35">
      <c r="A68">
        <v>67</v>
      </c>
      <c r="B68">
        <v>177</v>
      </c>
      <c r="C68" s="1">
        <v>45559.446250000001</v>
      </c>
      <c r="D68" t="s">
        <v>121</v>
      </c>
      <c r="E68" t="s">
        <v>28</v>
      </c>
    </row>
    <row r="69" spans="1:5" x14ac:dyDescent="0.35">
      <c r="A69">
        <v>68</v>
      </c>
      <c r="B69">
        <v>177</v>
      </c>
      <c r="C69" s="1">
        <v>45559.448680555557</v>
      </c>
      <c r="D69" t="s">
        <v>122</v>
      </c>
      <c r="E69" t="s">
        <v>28</v>
      </c>
    </row>
    <row r="70" spans="1:5" x14ac:dyDescent="0.35">
      <c r="A70">
        <v>69</v>
      </c>
      <c r="B70">
        <v>177</v>
      </c>
      <c r="C70" s="1">
        <v>45559.448761574073</v>
      </c>
      <c r="D70" t="s">
        <v>114</v>
      </c>
      <c r="E70" t="s">
        <v>28</v>
      </c>
    </row>
    <row r="71" spans="1:5" x14ac:dyDescent="0.35">
      <c r="A71">
        <v>70</v>
      </c>
      <c r="B71">
        <v>176</v>
      </c>
      <c r="C71" s="1">
        <v>45559.448900462965</v>
      </c>
      <c r="D71" t="s">
        <v>121</v>
      </c>
      <c r="E71" t="s">
        <v>28</v>
      </c>
    </row>
    <row r="72" spans="1:5" x14ac:dyDescent="0.35">
      <c r="A72">
        <v>71</v>
      </c>
      <c r="B72">
        <v>179</v>
      </c>
      <c r="C72" s="1">
        <v>45559.449224537035</v>
      </c>
      <c r="D72" t="s">
        <v>121</v>
      </c>
      <c r="E72" t="s">
        <v>28</v>
      </c>
    </row>
    <row r="73" spans="1:5" x14ac:dyDescent="0.35">
      <c r="A73">
        <v>72</v>
      </c>
      <c r="B73">
        <v>177</v>
      </c>
      <c r="C73" s="1">
        <v>45559.449837962966</v>
      </c>
      <c r="D73" t="s">
        <v>104</v>
      </c>
      <c r="E73" t="s">
        <v>28</v>
      </c>
    </row>
    <row r="74" spans="1:5" x14ac:dyDescent="0.35">
      <c r="A74">
        <v>73</v>
      </c>
      <c r="B74">
        <v>178</v>
      </c>
      <c r="C74" s="1">
        <v>45559.451238425929</v>
      </c>
      <c r="D74" t="s">
        <v>121</v>
      </c>
      <c r="E74" t="s">
        <v>28</v>
      </c>
    </row>
    <row r="75" spans="1:5" x14ac:dyDescent="0.35">
      <c r="A75">
        <v>74</v>
      </c>
      <c r="B75">
        <v>179</v>
      </c>
      <c r="C75" s="1">
        <v>45559.451354166667</v>
      </c>
      <c r="D75" t="s">
        <v>122</v>
      </c>
      <c r="E75" t="s">
        <v>28</v>
      </c>
    </row>
    <row r="76" spans="1:5" x14ac:dyDescent="0.35">
      <c r="A76">
        <v>75</v>
      </c>
      <c r="B76">
        <v>179</v>
      </c>
      <c r="C76" s="1">
        <v>45559.451493055552</v>
      </c>
      <c r="D76" t="s">
        <v>114</v>
      </c>
      <c r="E76" t="s">
        <v>28</v>
      </c>
    </row>
    <row r="77" spans="1:5" x14ac:dyDescent="0.35">
      <c r="A77">
        <v>76</v>
      </c>
      <c r="B77">
        <v>177</v>
      </c>
      <c r="C77" s="1">
        <v>45559.451921296299</v>
      </c>
      <c r="D77" t="s">
        <v>105</v>
      </c>
      <c r="E77" t="s">
        <v>28</v>
      </c>
    </row>
    <row r="78" spans="1:5" x14ac:dyDescent="0.35">
      <c r="A78">
        <v>77</v>
      </c>
      <c r="B78">
        <v>176</v>
      </c>
      <c r="C78" s="1">
        <v>45559.452175925922</v>
      </c>
      <c r="D78" t="s">
        <v>122</v>
      </c>
      <c r="E78" t="s">
        <v>28</v>
      </c>
    </row>
    <row r="79" spans="1:5" x14ac:dyDescent="0.35">
      <c r="A79">
        <v>78</v>
      </c>
      <c r="B79">
        <v>176</v>
      </c>
      <c r="C79" s="1">
        <v>45559.452291666668</v>
      </c>
      <c r="D79" t="s">
        <v>114</v>
      </c>
      <c r="E79" t="s">
        <v>28</v>
      </c>
    </row>
    <row r="80" spans="1:5" x14ac:dyDescent="0.35">
      <c r="A80">
        <v>79</v>
      </c>
      <c r="B80">
        <v>178</v>
      </c>
      <c r="C80" s="1">
        <v>45559.452662037038</v>
      </c>
      <c r="D80" t="s">
        <v>122</v>
      </c>
      <c r="E80" t="s">
        <v>28</v>
      </c>
    </row>
    <row r="81" spans="1:5" x14ac:dyDescent="0.35">
      <c r="A81">
        <v>80</v>
      </c>
      <c r="B81">
        <v>177</v>
      </c>
      <c r="C81" s="1">
        <v>45559.453518518516</v>
      </c>
      <c r="D81" t="s">
        <v>108</v>
      </c>
      <c r="E81" t="s">
        <v>28</v>
      </c>
    </row>
    <row r="82" spans="1:5" x14ac:dyDescent="0.35">
      <c r="A82">
        <v>81</v>
      </c>
      <c r="B82">
        <v>176</v>
      </c>
      <c r="C82" s="1">
        <v>45559.453611111108</v>
      </c>
      <c r="D82" t="s">
        <v>104</v>
      </c>
      <c r="E82" t="s">
        <v>28</v>
      </c>
    </row>
    <row r="83" spans="1:5" x14ac:dyDescent="0.35">
      <c r="A83">
        <v>82</v>
      </c>
      <c r="B83">
        <v>177</v>
      </c>
      <c r="C83" s="1">
        <v>45559.45416666667</v>
      </c>
      <c r="D83" t="s">
        <v>123</v>
      </c>
      <c r="E83" t="s">
        <v>131</v>
      </c>
    </row>
    <row r="84" spans="1:5" x14ac:dyDescent="0.35">
      <c r="A84">
        <v>83</v>
      </c>
      <c r="B84">
        <v>177</v>
      </c>
      <c r="C84" s="1">
        <v>45559.455671296295</v>
      </c>
      <c r="D84" t="s">
        <v>103</v>
      </c>
      <c r="E84" t="s">
        <v>28</v>
      </c>
    </row>
    <row r="85" spans="1:5" x14ac:dyDescent="0.35">
      <c r="A85">
        <v>84</v>
      </c>
      <c r="B85">
        <v>180</v>
      </c>
      <c r="C85" s="1">
        <v>45559.455787037034</v>
      </c>
      <c r="D85" t="s">
        <v>121</v>
      </c>
      <c r="E85" t="s">
        <v>28</v>
      </c>
    </row>
    <row r="86" spans="1:5" x14ac:dyDescent="0.35">
      <c r="A86">
        <v>85</v>
      </c>
      <c r="B86">
        <v>178</v>
      </c>
      <c r="C86" s="1">
        <v>45559.456006944441</v>
      </c>
      <c r="D86" t="s">
        <v>114</v>
      </c>
      <c r="E86" t="s">
        <v>28</v>
      </c>
    </row>
    <row r="87" spans="1:5" x14ac:dyDescent="0.35">
      <c r="A87">
        <v>86</v>
      </c>
      <c r="B87">
        <v>178</v>
      </c>
      <c r="C87" s="1">
        <v>45559.45616898148</v>
      </c>
      <c r="D87" t="s">
        <v>104</v>
      </c>
      <c r="E87" t="s">
        <v>28</v>
      </c>
    </row>
    <row r="88" spans="1:5" x14ac:dyDescent="0.35">
      <c r="A88">
        <v>87</v>
      </c>
      <c r="B88">
        <v>181</v>
      </c>
      <c r="C88" s="1">
        <v>45559.456412037034</v>
      </c>
      <c r="D88" t="s">
        <v>106</v>
      </c>
      <c r="E88" t="s">
        <v>125</v>
      </c>
    </row>
    <row r="89" spans="1:5" x14ac:dyDescent="0.35">
      <c r="A89">
        <v>88</v>
      </c>
      <c r="B89">
        <v>179</v>
      </c>
      <c r="C89" s="1">
        <v>45559.456469907411</v>
      </c>
      <c r="D89" t="s">
        <v>104</v>
      </c>
      <c r="E89" t="s">
        <v>28</v>
      </c>
    </row>
    <row r="90" spans="1:5" x14ac:dyDescent="0.35">
      <c r="A90">
        <v>89</v>
      </c>
      <c r="B90">
        <v>181</v>
      </c>
      <c r="C90" s="1">
        <v>45559.456631944442</v>
      </c>
      <c r="D90" t="s">
        <v>109</v>
      </c>
      <c r="E90" t="s">
        <v>28</v>
      </c>
    </row>
    <row r="91" spans="1:5" x14ac:dyDescent="0.35">
      <c r="A91">
        <v>90</v>
      </c>
      <c r="B91">
        <v>180</v>
      </c>
      <c r="C91" s="1">
        <v>45559.458136574074</v>
      </c>
      <c r="D91" t="s">
        <v>122</v>
      </c>
      <c r="E91" t="s">
        <v>28</v>
      </c>
    </row>
    <row r="92" spans="1:5" x14ac:dyDescent="0.35">
      <c r="A92">
        <v>91</v>
      </c>
      <c r="B92">
        <v>181</v>
      </c>
      <c r="C92" s="1">
        <v>45559.458564814813</v>
      </c>
      <c r="D92" t="s">
        <v>127</v>
      </c>
      <c r="E92" t="s">
        <v>28</v>
      </c>
    </row>
    <row r="93" spans="1:5" x14ac:dyDescent="0.35">
      <c r="A93">
        <v>92</v>
      </c>
      <c r="B93">
        <v>180</v>
      </c>
      <c r="C93" s="1">
        <v>45559.458645833336</v>
      </c>
      <c r="D93" t="s">
        <v>114</v>
      </c>
      <c r="E93" t="s">
        <v>28</v>
      </c>
    </row>
    <row r="94" spans="1:5" x14ac:dyDescent="0.35">
      <c r="A94">
        <v>93</v>
      </c>
      <c r="B94">
        <v>176</v>
      </c>
      <c r="C94" s="1">
        <v>45559.459444444445</v>
      </c>
      <c r="D94" t="s">
        <v>105</v>
      </c>
      <c r="E94" t="s">
        <v>28</v>
      </c>
    </row>
    <row r="95" spans="1:5" x14ac:dyDescent="0.35">
      <c r="A95">
        <v>94</v>
      </c>
      <c r="B95">
        <v>181</v>
      </c>
      <c r="C95" s="1">
        <v>45559.460393518515</v>
      </c>
      <c r="D95" t="s">
        <v>126</v>
      </c>
      <c r="E95" t="s">
        <v>28</v>
      </c>
    </row>
    <row r="96" spans="1:5" x14ac:dyDescent="0.35">
      <c r="A96">
        <v>95</v>
      </c>
      <c r="B96">
        <v>176</v>
      </c>
      <c r="C96" s="1">
        <v>45559.460416666669</v>
      </c>
      <c r="D96" t="s">
        <v>108</v>
      </c>
      <c r="E96" t="s">
        <v>28</v>
      </c>
    </row>
    <row r="97" spans="1:5" x14ac:dyDescent="0.35">
      <c r="A97">
        <v>96</v>
      </c>
      <c r="B97">
        <v>181</v>
      </c>
      <c r="C97" s="1">
        <v>45559.460555555554</v>
      </c>
      <c r="D97" t="s">
        <v>120</v>
      </c>
      <c r="E97" t="s">
        <v>28</v>
      </c>
    </row>
    <row r="98" spans="1:5" x14ac:dyDescent="0.35">
      <c r="A98">
        <v>97</v>
      </c>
      <c r="B98">
        <v>181</v>
      </c>
      <c r="C98" s="1">
        <v>45559.460590277777</v>
      </c>
      <c r="D98" t="s">
        <v>121</v>
      </c>
      <c r="E98" t="s">
        <v>28</v>
      </c>
    </row>
    <row r="99" spans="1:5" x14ac:dyDescent="0.35">
      <c r="A99">
        <v>98</v>
      </c>
      <c r="B99">
        <v>180</v>
      </c>
      <c r="C99" s="1">
        <v>45559.460601851853</v>
      </c>
      <c r="D99" t="s">
        <v>104</v>
      </c>
      <c r="E99" t="s">
        <v>28</v>
      </c>
    </row>
    <row r="100" spans="1:5" x14ac:dyDescent="0.35">
      <c r="A100">
        <v>99</v>
      </c>
      <c r="B100">
        <v>181</v>
      </c>
      <c r="C100" s="1">
        <v>45559.460694444446</v>
      </c>
      <c r="D100" t="s">
        <v>122</v>
      </c>
      <c r="E100" t="s">
        <v>28</v>
      </c>
    </row>
    <row r="101" spans="1:5" x14ac:dyDescent="0.35">
      <c r="A101">
        <v>100</v>
      </c>
      <c r="B101">
        <v>181</v>
      </c>
      <c r="C101" s="1">
        <v>45559.460902777777</v>
      </c>
      <c r="D101" t="s">
        <v>114</v>
      </c>
      <c r="E101" t="s">
        <v>28</v>
      </c>
    </row>
    <row r="102" spans="1:5" x14ac:dyDescent="0.35">
      <c r="A102">
        <v>101</v>
      </c>
      <c r="B102">
        <v>179</v>
      </c>
      <c r="C102" s="1">
        <v>45559.461053240739</v>
      </c>
      <c r="D102" t="s">
        <v>105</v>
      </c>
      <c r="E102" t="s">
        <v>28</v>
      </c>
    </row>
    <row r="103" spans="1:5" x14ac:dyDescent="0.35">
      <c r="A103">
        <v>102</v>
      </c>
      <c r="B103">
        <v>181</v>
      </c>
      <c r="C103" s="1">
        <v>45559.461238425924</v>
      </c>
      <c r="D103" t="s">
        <v>104</v>
      </c>
      <c r="E103" t="s">
        <v>28</v>
      </c>
    </row>
    <row r="104" spans="1:5" x14ac:dyDescent="0.35">
      <c r="A104">
        <v>103</v>
      </c>
      <c r="B104">
        <v>176</v>
      </c>
      <c r="C104" s="1">
        <v>45559.461493055554</v>
      </c>
      <c r="D104" t="s">
        <v>123</v>
      </c>
      <c r="E104" t="s">
        <v>129</v>
      </c>
    </row>
    <row r="105" spans="1:5" x14ac:dyDescent="0.35">
      <c r="A105">
        <v>104</v>
      </c>
      <c r="B105">
        <v>178</v>
      </c>
      <c r="C105" s="1">
        <v>45559.462476851855</v>
      </c>
      <c r="D105" t="s">
        <v>105</v>
      </c>
      <c r="E105" t="s">
        <v>28</v>
      </c>
    </row>
    <row r="106" spans="1:5" x14ac:dyDescent="0.35">
      <c r="A106">
        <v>105</v>
      </c>
      <c r="B106">
        <v>176</v>
      </c>
      <c r="C106" s="1">
        <v>45559.462638888886</v>
      </c>
      <c r="D106" t="s">
        <v>103</v>
      </c>
      <c r="E106" t="s">
        <v>28</v>
      </c>
    </row>
    <row r="107" spans="1:5" x14ac:dyDescent="0.35">
      <c r="A107">
        <v>106</v>
      </c>
      <c r="B107">
        <v>182</v>
      </c>
      <c r="C107" s="1">
        <v>45559.46292824074</v>
      </c>
      <c r="D107" t="s">
        <v>106</v>
      </c>
      <c r="E107" t="s">
        <v>125</v>
      </c>
    </row>
    <row r="108" spans="1:5" x14ac:dyDescent="0.35">
      <c r="A108">
        <v>107</v>
      </c>
      <c r="B108">
        <v>182</v>
      </c>
      <c r="C108" s="1">
        <v>45559.463888888888</v>
      </c>
      <c r="D108" t="s">
        <v>109</v>
      </c>
      <c r="E108" t="s">
        <v>28</v>
      </c>
    </row>
    <row r="109" spans="1:5" x14ac:dyDescent="0.35">
      <c r="A109">
        <v>108</v>
      </c>
      <c r="B109">
        <v>179</v>
      </c>
      <c r="C109" s="1">
        <v>45559.464016203703</v>
      </c>
      <c r="D109" t="s">
        <v>108</v>
      </c>
      <c r="E109" t="s">
        <v>28</v>
      </c>
    </row>
    <row r="110" spans="1:5" x14ac:dyDescent="0.35">
      <c r="A110">
        <v>109</v>
      </c>
      <c r="B110">
        <v>179</v>
      </c>
      <c r="C110" s="1">
        <v>45559.464212962965</v>
      </c>
      <c r="D110" t="s">
        <v>123</v>
      </c>
      <c r="E110" t="s">
        <v>132</v>
      </c>
    </row>
    <row r="111" spans="1:5" x14ac:dyDescent="0.35">
      <c r="A111">
        <v>110</v>
      </c>
      <c r="B111">
        <v>180</v>
      </c>
      <c r="C111" s="1">
        <v>45559.464270833334</v>
      </c>
      <c r="D111" t="s">
        <v>105</v>
      </c>
      <c r="E111" t="s">
        <v>28</v>
      </c>
    </row>
    <row r="112" spans="1:5" x14ac:dyDescent="0.35">
      <c r="A112">
        <v>111</v>
      </c>
      <c r="B112">
        <v>179</v>
      </c>
      <c r="C112" s="1">
        <v>45559.464594907404</v>
      </c>
      <c r="D112" t="s">
        <v>103</v>
      </c>
      <c r="E112" t="s">
        <v>28</v>
      </c>
    </row>
    <row r="113" spans="1:5" x14ac:dyDescent="0.35">
      <c r="A113">
        <v>112</v>
      </c>
      <c r="B113">
        <v>180</v>
      </c>
      <c r="C113" s="1">
        <v>45559.465185185189</v>
      </c>
      <c r="D113" t="s">
        <v>108</v>
      </c>
      <c r="E113" t="s">
        <v>28</v>
      </c>
    </row>
    <row r="114" spans="1:5" x14ac:dyDescent="0.35">
      <c r="A114">
        <v>113</v>
      </c>
      <c r="B114">
        <v>182</v>
      </c>
      <c r="C114" s="1">
        <v>45559.465300925927</v>
      </c>
      <c r="D114" t="s">
        <v>127</v>
      </c>
      <c r="E114" t="s">
        <v>28</v>
      </c>
    </row>
    <row r="115" spans="1:5" x14ac:dyDescent="0.35">
      <c r="A115">
        <v>114</v>
      </c>
      <c r="B115">
        <v>181</v>
      </c>
      <c r="C115" s="1">
        <v>45559.465601851851</v>
      </c>
      <c r="D115" t="s">
        <v>105</v>
      </c>
      <c r="E115" t="s">
        <v>28</v>
      </c>
    </row>
    <row r="116" spans="1:5" x14ac:dyDescent="0.35">
      <c r="A116">
        <v>115</v>
      </c>
      <c r="B116">
        <v>178</v>
      </c>
      <c r="C116" s="1">
        <v>45559.465729166666</v>
      </c>
      <c r="D116" t="s">
        <v>123</v>
      </c>
      <c r="E116" t="s">
        <v>133</v>
      </c>
    </row>
    <row r="117" spans="1:5" x14ac:dyDescent="0.35">
      <c r="A117">
        <v>116</v>
      </c>
      <c r="B117">
        <v>180</v>
      </c>
      <c r="C117" s="1">
        <v>45559.465821759259</v>
      </c>
      <c r="D117" t="s">
        <v>123</v>
      </c>
      <c r="E117" t="s">
        <v>134</v>
      </c>
    </row>
    <row r="118" spans="1:5" x14ac:dyDescent="0.35">
      <c r="A118">
        <v>117</v>
      </c>
      <c r="B118">
        <v>178</v>
      </c>
      <c r="C118" s="1">
        <v>45559.465879629628</v>
      </c>
      <c r="D118" t="s">
        <v>103</v>
      </c>
      <c r="E118" t="s">
        <v>28</v>
      </c>
    </row>
    <row r="119" spans="1:5" x14ac:dyDescent="0.35">
      <c r="A119">
        <v>118</v>
      </c>
      <c r="B119">
        <v>181</v>
      </c>
      <c r="C119" s="1">
        <v>45559.466111111113</v>
      </c>
      <c r="D119" t="s">
        <v>108</v>
      </c>
      <c r="E119" t="s">
        <v>28</v>
      </c>
    </row>
    <row r="120" spans="1:5" x14ac:dyDescent="0.35">
      <c r="A120">
        <v>119</v>
      </c>
      <c r="B120">
        <v>183</v>
      </c>
      <c r="C120" s="1">
        <v>45559.466226851851</v>
      </c>
      <c r="D120" t="s">
        <v>106</v>
      </c>
      <c r="E120" t="s">
        <v>125</v>
      </c>
    </row>
    <row r="121" spans="1:5" x14ac:dyDescent="0.35">
      <c r="A121">
        <v>120</v>
      </c>
      <c r="B121">
        <v>180</v>
      </c>
      <c r="C121" s="1">
        <v>45559.466307870367</v>
      </c>
      <c r="D121" t="s">
        <v>103</v>
      </c>
      <c r="E121" t="s">
        <v>28</v>
      </c>
    </row>
    <row r="122" spans="1:5" x14ac:dyDescent="0.35">
      <c r="A122">
        <v>121</v>
      </c>
      <c r="B122">
        <v>183</v>
      </c>
      <c r="C122" s="1">
        <v>45559.466412037036</v>
      </c>
      <c r="D122" t="s">
        <v>109</v>
      </c>
      <c r="E122" t="s">
        <v>28</v>
      </c>
    </row>
    <row r="123" spans="1:5" x14ac:dyDescent="0.35">
      <c r="A123">
        <v>122</v>
      </c>
      <c r="B123">
        <v>181</v>
      </c>
      <c r="C123" s="1">
        <v>45559.466562499998</v>
      </c>
      <c r="D123" t="s">
        <v>123</v>
      </c>
      <c r="E123" t="s">
        <v>135</v>
      </c>
    </row>
    <row r="124" spans="1:5" x14ac:dyDescent="0.35">
      <c r="A124">
        <v>123</v>
      </c>
      <c r="B124">
        <v>184</v>
      </c>
      <c r="C124" s="1">
        <v>45559.467002314814</v>
      </c>
      <c r="D124" t="s">
        <v>106</v>
      </c>
      <c r="E124" t="s">
        <v>125</v>
      </c>
    </row>
    <row r="125" spans="1:5" x14ac:dyDescent="0.35">
      <c r="A125">
        <v>124</v>
      </c>
      <c r="B125">
        <v>182</v>
      </c>
      <c r="C125" s="1">
        <v>45559.467094907406</v>
      </c>
      <c r="D125" t="s">
        <v>126</v>
      </c>
      <c r="E125" t="s">
        <v>28</v>
      </c>
    </row>
    <row r="126" spans="1:5" x14ac:dyDescent="0.35">
      <c r="A126">
        <v>125</v>
      </c>
      <c r="B126">
        <v>184</v>
      </c>
      <c r="C126" s="1">
        <v>45559.467118055552</v>
      </c>
      <c r="D126" t="s">
        <v>109</v>
      </c>
      <c r="E126" t="s">
        <v>28</v>
      </c>
    </row>
    <row r="127" spans="1:5" x14ac:dyDescent="0.35">
      <c r="A127">
        <v>126</v>
      </c>
      <c r="B127">
        <v>185</v>
      </c>
      <c r="C127" s="1">
        <v>45559.467210648145</v>
      </c>
      <c r="D127" t="s">
        <v>106</v>
      </c>
      <c r="E127" t="s">
        <v>125</v>
      </c>
    </row>
    <row r="128" spans="1:5" x14ac:dyDescent="0.35">
      <c r="A128">
        <v>127</v>
      </c>
      <c r="B128">
        <v>181</v>
      </c>
      <c r="C128" s="1">
        <v>45559.467245370368</v>
      </c>
      <c r="D128" t="s">
        <v>103</v>
      </c>
      <c r="E128" t="s">
        <v>28</v>
      </c>
    </row>
    <row r="129" spans="1:5" x14ac:dyDescent="0.35">
      <c r="A129">
        <v>128</v>
      </c>
      <c r="B129">
        <v>185</v>
      </c>
      <c r="C129" s="1">
        <v>45559.467245370368</v>
      </c>
      <c r="D129" t="s">
        <v>109</v>
      </c>
      <c r="E129" t="s">
        <v>28</v>
      </c>
    </row>
    <row r="130" spans="1:5" x14ac:dyDescent="0.35">
      <c r="A130">
        <v>129</v>
      </c>
      <c r="B130">
        <v>183</v>
      </c>
      <c r="C130" s="1">
        <v>45559.467581018522</v>
      </c>
      <c r="D130" t="s">
        <v>127</v>
      </c>
      <c r="E130" t="s">
        <v>28</v>
      </c>
    </row>
    <row r="131" spans="1:5" x14ac:dyDescent="0.35">
      <c r="A131">
        <v>130</v>
      </c>
      <c r="B131">
        <v>185</v>
      </c>
      <c r="C131" s="1">
        <v>45559.468506944446</v>
      </c>
      <c r="D131" t="s">
        <v>127</v>
      </c>
      <c r="E131" t="s">
        <v>28</v>
      </c>
    </row>
    <row r="132" spans="1:5" x14ac:dyDescent="0.35">
      <c r="A132">
        <v>131</v>
      </c>
      <c r="B132">
        <v>186</v>
      </c>
      <c r="C132" s="1">
        <v>45559.468506944446</v>
      </c>
      <c r="D132" t="s">
        <v>106</v>
      </c>
      <c r="E132" t="s">
        <v>130</v>
      </c>
    </row>
    <row r="133" spans="1:5" x14ac:dyDescent="0.35">
      <c r="A133">
        <v>132</v>
      </c>
      <c r="B133">
        <v>186</v>
      </c>
      <c r="C133" s="1">
        <v>45559.468599537038</v>
      </c>
      <c r="D133" t="s">
        <v>109</v>
      </c>
      <c r="E133" t="s">
        <v>28</v>
      </c>
    </row>
    <row r="134" spans="1:5" x14ac:dyDescent="0.35">
      <c r="A134">
        <v>133</v>
      </c>
      <c r="B134">
        <v>182</v>
      </c>
      <c r="C134" s="1">
        <v>45559.469571759262</v>
      </c>
      <c r="D134" t="s">
        <v>120</v>
      </c>
      <c r="E134" t="s">
        <v>28</v>
      </c>
    </row>
    <row r="135" spans="1:5" x14ac:dyDescent="0.35">
      <c r="A135">
        <v>134</v>
      </c>
      <c r="B135">
        <v>183</v>
      </c>
      <c r="C135" s="1">
        <v>45559.469571759262</v>
      </c>
      <c r="D135" t="s">
        <v>126</v>
      </c>
      <c r="E135" t="s">
        <v>28</v>
      </c>
    </row>
    <row r="136" spans="1:5" x14ac:dyDescent="0.35">
      <c r="A136">
        <v>135</v>
      </c>
      <c r="B136">
        <v>186</v>
      </c>
      <c r="C136" s="1">
        <v>45559.469652777778</v>
      </c>
      <c r="D136" t="s">
        <v>127</v>
      </c>
      <c r="E136" t="s">
        <v>28</v>
      </c>
    </row>
    <row r="137" spans="1:5" x14ac:dyDescent="0.35">
      <c r="A137">
        <v>136</v>
      </c>
      <c r="B137">
        <v>182</v>
      </c>
      <c r="C137" s="1">
        <v>45559.469687500001</v>
      </c>
      <c r="D137" t="s">
        <v>121</v>
      </c>
      <c r="E137" t="s">
        <v>28</v>
      </c>
    </row>
    <row r="138" spans="1:5" x14ac:dyDescent="0.35">
      <c r="A138">
        <v>137</v>
      </c>
      <c r="B138">
        <v>183</v>
      </c>
      <c r="C138" s="1">
        <v>45559.469976851855</v>
      </c>
      <c r="D138" t="s">
        <v>120</v>
      </c>
      <c r="E138" t="s">
        <v>28</v>
      </c>
    </row>
    <row r="139" spans="1:5" x14ac:dyDescent="0.35">
      <c r="A139">
        <v>138</v>
      </c>
      <c r="B139">
        <v>182</v>
      </c>
      <c r="C139" s="1">
        <v>45559.470416666663</v>
      </c>
      <c r="D139" t="s">
        <v>122</v>
      </c>
      <c r="E139" t="s">
        <v>28</v>
      </c>
    </row>
    <row r="140" spans="1:5" x14ac:dyDescent="0.35">
      <c r="A140">
        <v>139</v>
      </c>
      <c r="B140">
        <v>182</v>
      </c>
      <c r="C140" s="1">
        <v>45559.470567129632</v>
      </c>
      <c r="D140" t="s">
        <v>114</v>
      </c>
      <c r="E140" t="s">
        <v>28</v>
      </c>
    </row>
    <row r="141" spans="1:5" x14ac:dyDescent="0.35">
      <c r="A141">
        <v>140</v>
      </c>
      <c r="B141">
        <v>182</v>
      </c>
      <c r="C141" s="1">
        <v>45559.47074074074</v>
      </c>
      <c r="D141" t="s">
        <v>104</v>
      </c>
      <c r="E141" t="s">
        <v>28</v>
      </c>
    </row>
    <row r="142" spans="1:5" x14ac:dyDescent="0.35">
      <c r="A142">
        <v>141</v>
      </c>
      <c r="B142">
        <v>185</v>
      </c>
      <c r="C142" s="1">
        <v>45559.470856481479</v>
      </c>
      <c r="D142" t="s">
        <v>126</v>
      </c>
      <c r="E142" t="s">
        <v>28</v>
      </c>
    </row>
    <row r="143" spans="1:5" x14ac:dyDescent="0.35">
      <c r="A143">
        <v>142</v>
      </c>
      <c r="B143">
        <v>184</v>
      </c>
      <c r="C143" s="1">
        <v>45559.47152777778</v>
      </c>
      <c r="D143" t="s">
        <v>127</v>
      </c>
      <c r="E143" t="s">
        <v>28</v>
      </c>
    </row>
    <row r="144" spans="1:5" x14ac:dyDescent="0.35">
      <c r="A144">
        <v>143</v>
      </c>
      <c r="B144">
        <v>183</v>
      </c>
      <c r="C144" s="1">
        <v>45559.471585648149</v>
      </c>
      <c r="D144" t="s">
        <v>121</v>
      </c>
      <c r="E144" t="s">
        <v>28</v>
      </c>
    </row>
    <row r="145" spans="1:5" x14ac:dyDescent="0.35">
      <c r="A145">
        <v>144</v>
      </c>
      <c r="B145">
        <v>183</v>
      </c>
      <c r="C145" s="1">
        <v>45559.471631944441</v>
      </c>
      <c r="D145" t="s">
        <v>122</v>
      </c>
      <c r="E145" t="s">
        <v>28</v>
      </c>
    </row>
    <row r="146" spans="1:5" x14ac:dyDescent="0.35">
      <c r="A146">
        <v>145</v>
      </c>
      <c r="B146">
        <v>183</v>
      </c>
      <c r="C146" s="1">
        <v>45559.471666666665</v>
      </c>
      <c r="D146" t="s">
        <v>114</v>
      </c>
      <c r="E146" t="s">
        <v>28</v>
      </c>
    </row>
    <row r="147" spans="1:5" x14ac:dyDescent="0.35">
      <c r="A147">
        <v>146</v>
      </c>
      <c r="B147">
        <v>183</v>
      </c>
      <c r="C147" s="1">
        <v>45559.471782407411</v>
      </c>
      <c r="D147" t="s">
        <v>104</v>
      </c>
      <c r="E147" t="s">
        <v>28</v>
      </c>
    </row>
    <row r="148" spans="1:5" x14ac:dyDescent="0.35">
      <c r="A148">
        <v>147</v>
      </c>
      <c r="B148">
        <v>185</v>
      </c>
      <c r="C148" s="1">
        <v>45559.471805555557</v>
      </c>
      <c r="D148" t="s">
        <v>120</v>
      </c>
      <c r="E148" t="s">
        <v>28</v>
      </c>
    </row>
    <row r="149" spans="1:5" x14ac:dyDescent="0.35">
      <c r="A149">
        <v>148</v>
      </c>
      <c r="B149">
        <v>185</v>
      </c>
      <c r="C149" s="1">
        <v>45559.471828703703</v>
      </c>
      <c r="D149" t="s">
        <v>121</v>
      </c>
      <c r="E149" t="s">
        <v>28</v>
      </c>
    </row>
    <row r="150" spans="1:5" x14ac:dyDescent="0.35">
      <c r="A150">
        <v>149</v>
      </c>
      <c r="B150">
        <v>185</v>
      </c>
      <c r="C150" s="1">
        <v>45559.472187500003</v>
      </c>
      <c r="D150" t="s">
        <v>122</v>
      </c>
      <c r="E150" t="s">
        <v>28</v>
      </c>
    </row>
    <row r="151" spans="1:5" x14ac:dyDescent="0.35">
      <c r="A151">
        <v>150</v>
      </c>
      <c r="B151">
        <v>185</v>
      </c>
      <c r="C151" s="1">
        <v>45559.472210648149</v>
      </c>
      <c r="D151" t="s">
        <v>114</v>
      </c>
      <c r="E151" t="s">
        <v>28</v>
      </c>
    </row>
    <row r="152" spans="1:5" x14ac:dyDescent="0.35">
      <c r="A152">
        <v>151</v>
      </c>
      <c r="B152">
        <v>185</v>
      </c>
      <c r="C152" s="1">
        <v>45559.472268518519</v>
      </c>
      <c r="D152" t="s">
        <v>104</v>
      </c>
      <c r="E152" t="s">
        <v>28</v>
      </c>
    </row>
    <row r="153" spans="1:5" x14ac:dyDescent="0.35">
      <c r="A153">
        <v>152</v>
      </c>
      <c r="B153">
        <v>186</v>
      </c>
      <c r="C153" s="1">
        <v>45559.472511574073</v>
      </c>
      <c r="D153" t="s">
        <v>126</v>
      </c>
      <c r="E153" t="s">
        <v>28</v>
      </c>
    </row>
    <row r="154" spans="1:5" x14ac:dyDescent="0.35">
      <c r="A154">
        <v>153</v>
      </c>
      <c r="B154">
        <v>183</v>
      </c>
      <c r="C154" s="1">
        <v>45559.473726851851</v>
      </c>
      <c r="D154" t="s">
        <v>105</v>
      </c>
      <c r="E154" t="s">
        <v>28</v>
      </c>
    </row>
    <row r="155" spans="1:5" x14ac:dyDescent="0.35">
      <c r="A155">
        <v>154</v>
      </c>
      <c r="B155">
        <v>182</v>
      </c>
      <c r="C155" s="1">
        <v>45559.473923611113</v>
      </c>
      <c r="D155" t="s">
        <v>105</v>
      </c>
      <c r="E155" t="s">
        <v>28</v>
      </c>
    </row>
    <row r="156" spans="1:5" x14ac:dyDescent="0.35">
      <c r="A156">
        <v>155</v>
      </c>
      <c r="B156">
        <v>186</v>
      </c>
      <c r="C156" s="1">
        <v>45559.474108796298</v>
      </c>
      <c r="D156" t="s">
        <v>120</v>
      </c>
      <c r="E156" t="s">
        <v>28</v>
      </c>
    </row>
    <row r="157" spans="1:5" x14ac:dyDescent="0.35">
      <c r="A157">
        <v>156</v>
      </c>
      <c r="B157">
        <v>186</v>
      </c>
      <c r="C157" s="1">
        <v>45559.474143518521</v>
      </c>
      <c r="D157" t="s">
        <v>121</v>
      </c>
      <c r="E157" t="s">
        <v>28</v>
      </c>
    </row>
    <row r="158" spans="1:5" x14ac:dyDescent="0.35">
      <c r="A158">
        <v>157</v>
      </c>
      <c r="B158">
        <v>182</v>
      </c>
      <c r="C158" s="1">
        <v>45559.474351851852</v>
      </c>
      <c r="D158" t="s">
        <v>108</v>
      </c>
      <c r="E158" t="s">
        <v>28</v>
      </c>
    </row>
    <row r="159" spans="1:5" x14ac:dyDescent="0.35">
      <c r="A159">
        <v>158</v>
      </c>
      <c r="B159">
        <v>184</v>
      </c>
      <c r="C159" s="1">
        <v>45559.474409722221</v>
      </c>
      <c r="D159" t="s">
        <v>126</v>
      </c>
      <c r="E159" t="s">
        <v>28</v>
      </c>
    </row>
    <row r="160" spans="1:5" x14ac:dyDescent="0.35">
      <c r="A160">
        <v>159</v>
      </c>
      <c r="B160">
        <v>183</v>
      </c>
      <c r="C160" s="1">
        <v>45559.474675925929</v>
      </c>
      <c r="D160" t="s">
        <v>108</v>
      </c>
      <c r="E160" t="s">
        <v>28</v>
      </c>
    </row>
    <row r="161" spans="1:5" x14ac:dyDescent="0.35">
      <c r="A161">
        <v>160</v>
      </c>
      <c r="B161">
        <v>182</v>
      </c>
      <c r="C161" s="1">
        <v>45559.474895833337</v>
      </c>
      <c r="D161" t="s">
        <v>123</v>
      </c>
      <c r="E161" t="s">
        <v>132</v>
      </c>
    </row>
    <row r="162" spans="1:5" x14ac:dyDescent="0.35">
      <c r="A162">
        <v>161</v>
      </c>
      <c r="B162">
        <v>182</v>
      </c>
      <c r="C162" s="1">
        <v>45559.475092592591</v>
      </c>
      <c r="D162" t="s">
        <v>103</v>
      </c>
      <c r="E162" t="s">
        <v>28</v>
      </c>
    </row>
    <row r="163" spans="1:5" x14ac:dyDescent="0.35">
      <c r="A163">
        <v>162</v>
      </c>
      <c r="B163">
        <v>184</v>
      </c>
      <c r="C163" s="1">
        <v>45559.475347222222</v>
      </c>
      <c r="D163" t="s">
        <v>120</v>
      </c>
      <c r="E163" t="s">
        <v>28</v>
      </c>
    </row>
    <row r="164" spans="1:5" x14ac:dyDescent="0.35">
      <c r="A164">
        <v>163</v>
      </c>
      <c r="B164">
        <v>186</v>
      </c>
      <c r="C164" s="1">
        <v>45559.475347222222</v>
      </c>
      <c r="D164" t="s">
        <v>122</v>
      </c>
      <c r="E164" t="s">
        <v>28</v>
      </c>
    </row>
    <row r="165" spans="1:5" x14ac:dyDescent="0.35">
      <c r="A165">
        <v>164</v>
      </c>
      <c r="B165">
        <v>183</v>
      </c>
      <c r="C165" s="1">
        <v>45559.475358796299</v>
      </c>
      <c r="D165" t="s">
        <v>123</v>
      </c>
      <c r="E165" t="s">
        <v>136</v>
      </c>
    </row>
    <row r="166" spans="1:5" x14ac:dyDescent="0.35">
      <c r="A166">
        <v>165</v>
      </c>
      <c r="B166">
        <v>186</v>
      </c>
      <c r="C166" s="1">
        <v>45559.475358796299</v>
      </c>
      <c r="D166" t="s">
        <v>114</v>
      </c>
      <c r="E166" t="s">
        <v>28</v>
      </c>
    </row>
    <row r="167" spans="1:5" x14ac:dyDescent="0.35">
      <c r="A167">
        <v>166</v>
      </c>
      <c r="B167">
        <v>186</v>
      </c>
      <c r="C167" s="1">
        <v>45559.475439814814</v>
      </c>
      <c r="D167" t="s">
        <v>104</v>
      </c>
      <c r="E167" t="s">
        <v>28</v>
      </c>
    </row>
    <row r="168" spans="1:5" x14ac:dyDescent="0.35">
      <c r="A168">
        <v>167</v>
      </c>
      <c r="B168">
        <v>183</v>
      </c>
      <c r="C168" s="1">
        <v>45559.475451388891</v>
      </c>
      <c r="D168" t="s">
        <v>103</v>
      </c>
      <c r="E168" t="s">
        <v>28</v>
      </c>
    </row>
    <row r="169" spans="1:5" x14ac:dyDescent="0.35">
      <c r="A169">
        <v>168</v>
      </c>
      <c r="B169">
        <v>187</v>
      </c>
      <c r="C169" s="1">
        <v>45559.47552083333</v>
      </c>
      <c r="D169" t="s">
        <v>106</v>
      </c>
      <c r="E169" t="s">
        <v>130</v>
      </c>
    </row>
    <row r="170" spans="1:5" x14ac:dyDescent="0.35">
      <c r="A170">
        <v>169</v>
      </c>
      <c r="B170">
        <v>187</v>
      </c>
      <c r="C170" s="1">
        <v>45559.475682870368</v>
      </c>
      <c r="D170" t="s">
        <v>109</v>
      </c>
      <c r="E170" t="s">
        <v>28</v>
      </c>
    </row>
    <row r="171" spans="1:5" x14ac:dyDescent="0.35">
      <c r="A171">
        <v>170</v>
      </c>
      <c r="B171">
        <v>188</v>
      </c>
      <c r="C171" s="1">
        <v>45559.476018518515</v>
      </c>
      <c r="D171" t="s">
        <v>106</v>
      </c>
      <c r="E171" t="s">
        <v>130</v>
      </c>
    </row>
    <row r="172" spans="1:5" x14ac:dyDescent="0.35">
      <c r="A172">
        <v>171</v>
      </c>
      <c r="B172">
        <v>186</v>
      </c>
      <c r="C172" s="1">
        <v>45559.476284722223</v>
      </c>
      <c r="D172" t="s">
        <v>105</v>
      </c>
      <c r="E172" t="s">
        <v>28</v>
      </c>
    </row>
    <row r="173" spans="1:5" x14ac:dyDescent="0.35">
      <c r="A173">
        <v>172</v>
      </c>
      <c r="B173">
        <v>187</v>
      </c>
      <c r="C173" s="1">
        <v>45559.476400462961</v>
      </c>
      <c r="D173" t="s">
        <v>127</v>
      </c>
      <c r="E173" t="s">
        <v>28</v>
      </c>
    </row>
    <row r="174" spans="1:5" x14ac:dyDescent="0.35">
      <c r="A174">
        <v>173</v>
      </c>
      <c r="B174">
        <v>184</v>
      </c>
      <c r="C174" s="1">
        <v>45559.476481481484</v>
      </c>
      <c r="D174" t="s">
        <v>121</v>
      </c>
      <c r="E174" t="s">
        <v>28</v>
      </c>
    </row>
    <row r="175" spans="1:5" x14ac:dyDescent="0.35">
      <c r="A175">
        <v>174</v>
      </c>
      <c r="B175">
        <v>187</v>
      </c>
      <c r="C175" s="1">
        <v>45559.476643518516</v>
      </c>
      <c r="D175" t="s">
        <v>126</v>
      </c>
      <c r="E175" t="s">
        <v>28</v>
      </c>
    </row>
    <row r="176" spans="1:5" x14ac:dyDescent="0.35">
      <c r="A176">
        <v>175</v>
      </c>
      <c r="B176">
        <v>188</v>
      </c>
      <c r="C176" s="1">
        <v>45559.476898148147</v>
      </c>
      <c r="D176" t="s">
        <v>109</v>
      </c>
      <c r="E176" t="s">
        <v>28</v>
      </c>
    </row>
    <row r="177" spans="1:5" x14ac:dyDescent="0.35">
      <c r="A177">
        <v>176</v>
      </c>
      <c r="B177">
        <v>188</v>
      </c>
      <c r="C177" s="1">
        <v>45559.476921296293</v>
      </c>
      <c r="D177" t="s">
        <v>127</v>
      </c>
      <c r="E177" t="s">
        <v>28</v>
      </c>
    </row>
    <row r="178" spans="1:5" x14ac:dyDescent="0.35">
      <c r="A178">
        <v>177</v>
      </c>
      <c r="B178">
        <v>184</v>
      </c>
      <c r="C178" s="1">
        <v>45559.477141203701</v>
      </c>
      <c r="D178" t="s">
        <v>122</v>
      </c>
      <c r="E178" t="s">
        <v>28</v>
      </c>
    </row>
    <row r="179" spans="1:5" x14ac:dyDescent="0.35">
      <c r="A179">
        <v>178</v>
      </c>
      <c r="B179">
        <v>184</v>
      </c>
      <c r="C179" s="1">
        <v>45559.477199074077</v>
      </c>
      <c r="D179" t="s">
        <v>114</v>
      </c>
      <c r="E179" t="s">
        <v>28</v>
      </c>
    </row>
    <row r="180" spans="1:5" x14ac:dyDescent="0.35">
      <c r="A180">
        <v>179</v>
      </c>
      <c r="B180">
        <v>186</v>
      </c>
      <c r="C180" s="1">
        <v>45559.477812500001</v>
      </c>
      <c r="D180" t="s">
        <v>108</v>
      </c>
      <c r="E180" t="s">
        <v>28</v>
      </c>
    </row>
    <row r="181" spans="1:5" x14ac:dyDescent="0.35">
      <c r="A181">
        <v>180</v>
      </c>
      <c r="B181">
        <v>185</v>
      </c>
      <c r="C181" s="1">
        <v>45559.477905092594</v>
      </c>
      <c r="D181" t="s">
        <v>105</v>
      </c>
      <c r="E181" t="s">
        <v>28</v>
      </c>
    </row>
    <row r="182" spans="1:5" x14ac:dyDescent="0.35">
      <c r="A182">
        <v>181</v>
      </c>
      <c r="B182">
        <v>184</v>
      </c>
      <c r="C182" s="1">
        <v>45559.478229166663</v>
      </c>
      <c r="D182" t="s">
        <v>104</v>
      </c>
      <c r="E182" t="s">
        <v>28</v>
      </c>
    </row>
    <row r="183" spans="1:5" x14ac:dyDescent="0.35">
      <c r="A183">
        <v>182</v>
      </c>
      <c r="B183">
        <v>186</v>
      </c>
      <c r="C183" s="1">
        <v>45559.478298611109</v>
      </c>
      <c r="D183" t="s">
        <v>123</v>
      </c>
      <c r="E183" t="s">
        <v>137</v>
      </c>
    </row>
    <row r="184" spans="1:5" x14ac:dyDescent="0.35">
      <c r="A184">
        <v>183</v>
      </c>
      <c r="B184">
        <v>187</v>
      </c>
      <c r="C184" s="1">
        <v>45559.478587962964</v>
      </c>
      <c r="D184" t="s">
        <v>120</v>
      </c>
      <c r="E184" t="s">
        <v>28</v>
      </c>
    </row>
    <row r="185" spans="1:5" x14ac:dyDescent="0.35">
      <c r="A185">
        <v>184</v>
      </c>
      <c r="B185">
        <v>187</v>
      </c>
      <c r="C185" s="1">
        <v>45559.478634259256</v>
      </c>
      <c r="D185" t="s">
        <v>121</v>
      </c>
      <c r="E185" t="s">
        <v>28</v>
      </c>
    </row>
    <row r="186" spans="1:5" x14ac:dyDescent="0.35">
      <c r="A186">
        <v>185</v>
      </c>
      <c r="B186">
        <v>188</v>
      </c>
      <c r="C186" s="1">
        <v>45559.479027777779</v>
      </c>
      <c r="D186" t="s">
        <v>126</v>
      </c>
      <c r="E186" t="s">
        <v>28</v>
      </c>
    </row>
    <row r="187" spans="1:5" x14ac:dyDescent="0.35">
      <c r="A187">
        <v>186</v>
      </c>
      <c r="B187">
        <v>187</v>
      </c>
      <c r="C187" s="1">
        <v>45559.479270833333</v>
      </c>
      <c r="D187" t="s">
        <v>122</v>
      </c>
      <c r="E187" t="s">
        <v>28</v>
      </c>
    </row>
    <row r="188" spans="1:5" x14ac:dyDescent="0.35">
      <c r="A188">
        <v>187</v>
      </c>
      <c r="B188">
        <v>185</v>
      </c>
      <c r="C188" s="1">
        <v>45559.479386574072</v>
      </c>
      <c r="D188" t="s">
        <v>123</v>
      </c>
      <c r="E188" t="s">
        <v>138</v>
      </c>
    </row>
    <row r="189" spans="1:5" x14ac:dyDescent="0.35">
      <c r="A189">
        <v>188</v>
      </c>
      <c r="B189">
        <v>185</v>
      </c>
      <c r="C189" s="1">
        <v>45559.479432870372</v>
      </c>
      <c r="D189" t="s">
        <v>103</v>
      </c>
      <c r="E189" t="s">
        <v>28</v>
      </c>
    </row>
    <row r="190" spans="1:5" x14ac:dyDescent="0.35">
      <c r="A190">
        <v>189</v>
      </c>
      <c r="B190">
        <v>187</v>
      </c>
      <c r="C190" s="1">
        <v>45559.479571759257</v>
      </c>
      <c r="D190" t="s">
        <v>114</v>
      </c>
      <c r="E190" t="s">
        <v>28</v>
      </c>
    </row>
    <row r="191" spans="1:5" x14ac:dyDescent="0.35">
      <c r="A191">
        <v>190</v>
      </c>
      <c r="B191">
        <v>187</v>
      </c>
      <c r="C191" s="1">
        <v>45559.479837962965</v>
      </c>
      <c r="D191" t="s">
        <v>104</v>
      </c>
      <c r="E191" t="s">
        <v>28</v>
      </c>
    </row>
    <row r="192" spans="1:5" x14ac:dyDescent="0.35">
      <c r="A192">
        <v>191</v>
      </c>
      <c r="B192">
        <v>189</v>
      </c>
      <c r="C192" s="1">
        <v>45559.479930555557</v>
      </c>
      <c r="D192" t="s">
        <v>106</v>
      </c>
      <c r="E192" t="s">
        <v>130</v>
      </c>
    </row>
    <row r="193" spans="1:5" x14ac:dyDescent="0.35">
      <c r="A193">
        <v>192</v>
      </c>
      <c r="B193">
        <v>189</v>
      </c>
      <c r="C193" s="1">
        <v>45559.480520833335</v>
      </c>
      <c r="D193" t="s">
        <v>109</v>
      </c>
      <c r="E193" t="s">
        <v>28</v>
      </c>
    </row>
    <row r="194" spans="1:5" x14ac:dyDescent="0.35">
      <c r="A194">
        <v>193</v>
      </c>
      <c r="B194">
        <v>188</v>
      </c>
      <c r="C194" s="1">
        <v>45559.480949074074</v>
      </c>
      <c r="D194" t="s">
        <v>120</v>
      </c>
      <c r="E194" t="s">
        <v>28</v>
      </c>
    </row>
    <row r="195" spans="1:5" x14ac:dyDescent="0.35">
      <c r="A195">
        <v>194</v>
      </c>
      <c r="B195">
        <v>188</v>
      </c>
      <c r="C195" s="1">
        <v>45559.48097222222</v>
      </c>
      <c r="D195" t="s">
        <v>121</v>
      </c>
      <c r="E195" t="s">
        <v>28</v>
      </c>
    </row>
    <row r="196" spans="1:5" x14ac:dyDescent="0.35">
      <c r="A196">
        <v>195</v>
      </c>
      <c r="B196">
        <v>189</v>
      </c>
      <c r="C196" s="1">
        <v>45559.481319444443</v>
      </c>
      <c r="D196" t="s">
        <v>127</v>
      </c>
      <c r="E196" t="s">
        <v>28</v>
      </c>
    </row>
    <row r="197" spans="1:5" x14ac:dyDescent="0.35">
      <c r="A197">
        <v>196</v>
      </c>
      <c r="B197">
        <v>188</v>
      </c>
      <c r="C197" s="1">
        <v>45559.481435185182</v>
      </c>
      <c r="D197" t="s">
        <v>122</v>
      </c>
      <c r="E197" t="s">
        <v>28</v>
      </c>
    </row>
    <row r="198" spans="1:5" x14ac:dyDescent="0.35">
      <c r="A198">
        <v>197</v>
      </c>
      <c r="B198">
        <v>188</v>
      </c>
      <c r="C198" s="1">
        <v>45559.481736111113</v>
      </c>
      <c r="D198" t="s">
        <v>114</v>
      </c>
      <c r="E198" t="s">
        <v>28</v>
      </c>
    </row>
    <row r="199" spans="1:5" x14ac:dyDescent="0.35">
      <c r="A199">
        <v>198</v>
      </c>
      <c r="B199">
        <v>187</v>
      </c>
      <c r="C199" s="1">
        <v>45559.481736111113</v>
      </c>
      <c r="D199" t="s">
        <v>105</v>
      </c>
      <c r="E199" t="s">
        <v>28</v>
      </c>
    </row>
    <row r="200" spans="1:5" x14ac:dyDescent="0.35">
      <c r="A200">
        <v>199</v>
      </c>
      <c r="B200">
        <v>189</v>
      </c>
      <c r="C200" s="1">
        <v>45559.481782407405</v>
      </c>
      <c r="D200" t="s">
        <v>126</v>
      </c>
      <c r="E200" t="s">
        <v>28</v>
      </c>
    </row>
    <row r="201" spans="1:5" x14ac:dyDescent="0.35">
      <c r="A201">
        <v>200</v>
      </c>
      <c r="B201">
        <v>187</v>
      </c>
      <c r="C201" s="1">
        <v>45559.482037037036</v>
      </c>
      <c r="D201" t="s">
        <v>108</v>
      </c>
      <c r="E201" t="s">
        <v>28</v>
      </c>
    </row>
    <row r="202" spans="1:5" x14ac:dyDescent="0.35">
      <c r="A202">
        <v>201</v>
      </c>
      <c r="B202">
        <v>184</v>
      </c>
      <c r="C202" s="1">
        <v>45559.482361111113</v>
      </c>
      <c r="D202" t="s">
        <v>105</v>
      </c>
      <c r="E202" t="s">
        <v>28</v>
      </c>
    </row>
    <row r="203" spans="1:5" x14ac:dyDescent="0.35">
      <c r="A203">
        <v>202</v>
      </c>
      <c r="B203">
        <v>187</v>
      </c>
      <c r="C203" s="1">
        <v>45559.482615740744</v>
      </c>
      <c r="D203" t="s">
        <v>123</v>
      </c>
      <c r="E203" t="s">
        <v>128</v>
      </c>
    </row>
    <row r="204" spans="1:5" x14ac:dyDescent="0.35">
      <c r="A204">
        <v>203</v>
      </c>
      <c r="B204">
        <v>184</v>
      </c>
      <c r="C204" s="1">
        <v>45559.482870370368</v>
      </c>
      <c r="D204" t="s">
        <v>108</v>
      </c>
      <c r="E204" t="s">
        <v>28</v>
      </c>
    </row>
    <row r="205" spans="1:5" x14ac:dyDescent="0.35">
      <c r="A205">
        <v>204</v>
      </c>
      <c r="B205">
        <v>187</v>
      </c>
      <c r="C205" s="1">
        <v>45559.482951388891</v>
      </c>
      <c r="D205" t="s">
        <v>103</v>
      </c>
      <c r="E205" t="s">
        <v>28</v>
      </c>
    </row>
    <row r="206" spans="1:5" x14ac:dyDescent="0.35">
      <c r="A206">
        <v>205</v>
      </c>
      <c r="B206">
        <v>186</v>
      </c>
      <c r="C206" s="1">
        <v>45559.483055555553</v>
      </c>
      <c r="D206" t="s">
        <v>103</v>
      </c>
      <c r="E206" t="s">
        <v>28</v>
      </c>
    </row>
    <row r="207" spans="1:5" x14ac:dyDescent="0.35">
      <c r="A207">
        <v>206</v>
      </c>
      <c r="B207">
        <v>188</v>
      </c>
      <c r="C207" s="1">
        <v>45559.483541666668</v>
      </c>
      <c r="D207" t="s">
        <v>104</v>
      </c>
      <c r="E207" t="s">
        <v>28</v>
      </c>
    </row>
    <row r="208" spans="1:5" x14ac:dyDescent="0.35">
      <c r="A208">
        <v>207</v>
      </c>
      <c r="B208">
        <v>184</v>
      </c>
      <c r="C208" s="1">
        <v>45559.483576388891</v>
      </c>
      <c r="D208" t="s">
        <v>123</v>
      </c>
      <c r="E208" t="s">
        <v>139</v>
      </c>
    </row>
    <row r="209" spans="1:5" x14ac:dyDescent="0.35">
      <c r="A209">
        <v>208</v>
      </c>
      <c r="B209">
        <v>184</v>
      </c>
      <c r="C209" s="1">
        <v>45559.483865740738</v>
      </c>
      <c r="D209" t="s">
        <v>103</v>
      </c>
      <c r="E209" t="s">
        <v>28</v>
      </c>
    </row>
    <row r="210" spans="1:5" x14ac:dyDescent="0.35">
      <c r="A210">
        <v>209</v>
      </c>
      <c r="B210">
        <v>189</v>
      </c>
      <c r="C210" s="1">
        <v>45559.484456018516</v>
      </c>
      <c r="D210" t="s">
        <v>121</v>
      </c>
      <c r="E210" t="s">
        <v>28</v>
      </c>
    </row>
    <row r="211" spans="1:5" x14ac:dyDescent="0.35">
      <c r="A211">
        <v>210</v>
      </c>
      <c r="B211">
        <v>188</v>
      </c>
      <c r="C211" s="1">
        <v>45559.484756944446</v>
      </c>
      <c r="D211" t="s">
        <v>105</v>
      </c>
      <c r="E211" t="s">
        <v>28</v>
      </c>
    </row>
    <row r="212" spans="1:5" x14ac:dyDescent="0.35">
      <c r="A212">
        <v>211</v>
      </c>
      <c r="B212">
        <v>189</v>
      </c>
      <c r="C212" s="1">
        <v>45559.485439814816</v>
      </c>
      <c r="D212" t="s">
        <v>122</v>
      </c>
      <c r="E212" t="s">
        <v>28</v>
      </c>
    </row>
    <row r="213" spans="1:5" x14ac:dyDescent="0.35">
      <c r="A213">
        <v>212</v>
      </c>
      <c r="B213">
        <v>188</v>
      </c>
      <c r="C213" s="1">
        <v>45559.485625000001</v>
      </c>
      <c r="D213" t="s">
        <v>108</v>
      </c>
      <c r="E213" t="s">
        <v>28</v>
      </c>
    </row>
    <row r="214" spans="1:5" x14ac:dyDescent="0.35">
      <c r="A214">
        <v>213</v>
      </c>
      <c r="B214">
        <v>188</v>
      </c>
      <c r="C214" s="1">
        <v>45559.486006944448</v>
      </c>
      <c r="D214" t="s">
        <v>123</v>
      </c>
      <c r="E214" t="s">
        <v>140</v>
      </c>
    </row>
    <row r="215" spans="1:5" x14ac:dyDescent="0.35">
      <c r="A215">
        <v>214</v>
      </c>
      <c r="B215">
        <v>188</v>
      </c>
      <c r="C215" s="1">
        <v>45559.48605324074</v>
      </c>
      <c r="D215" t="s">
        <v>103</v>
      </c>
      <c r="E215" t="s">
        <v>28</v>
      </c>
    </row>
    <row r="216" spans="1:5" x14ac:dyDescent="0.35">
      <c r="A216">
        <v>215</v>
      </c>
      <c r="B216">
        <v>189</v>
      </c>
      <c r="C216" s="1">
        <v>45559.487442129626</v>
      </c>
      <c r="D216" t="s">
        <v>114</v>
      </c>
      <c r="E216" t="s">
        <v>28</v>
      </c>
    </row>
    <row r="217" spans="1:5" x14ac:dyDescent="0.35">
      <c r="A217">
        <v>216</v>
      </c>
      <c r="B217">
        <v>189</v>
      </c>
      <c r="C217" s="1">
        <v>45559.487488425926</v>
      </c>
      <c r="D217" t="s">
        <v>104</v>
      </c>
      <c r="E217" t="s">
        <v>28</v>
      </c>
    </row>
    <row r="218" spans="1:5" x14ac:dyDescent="0.35">
      <c r="A218">
        <v>217</v>
      </c>
      <c r="B218">
        <v>190</v>
      </c>
      <c r="C218" s="1">
        <v>45559.487893518519</v>
      </c>
      <c r="D218" t="s">
        <v>106</v>
      </c>
      <c r="E218" t="s">
        <v>130</v>
      </c>
    </row>
    <row r="219" spans="1:5" x14ac:dyDescent="0.35">
      <c r="A219">
        <v>218</v>
      </c>
      <c r="B219">
        <v>190</v>
      </c>
      <c r="C219" s="1">
        <v>45559.488032407404</v>
      </c>
      <c r="D219" t="s">
        <v>109</v>
      </c>
      <c r="E219" t="s">
        <v>28</v>
      </c>
    </row>
    <row r="220" spans="1:5" x14ac:dyDescent="0.35">
      <c r="A220">
        <v>219</v>
      </c>
      <c r="B220">
        <v>190</v>
      </c>
      <c r="C220" s="1">
        <v>45559.489710648151</v>
      </c>
      <c r="D220" t="s">
        <v>127</v>
      </c>
      <c r="E220" t="s">
        <v>28</v>
      </c>
    </row>
    <row r="221" spans="1:5" x14ac:dyDescent="0.35">
      <c r="A221">
        <v>220</v>
      </c>
      <c r="B221">
        <v>189</v>
      </c>
      <c r="C221" s="1">
        <v>45559.490023148152</v>
      </c>
      <c r="D221" t="s">
        <v>105</v>
      </c>
      <c r="E221" t="s">
        <v>28</v>
      </c>
    </row>
    <row r="222" spans="1:5" x14ac:dyDescent="0.35">
      <c r="A222">
        <v>221</v>
      </c>
      <c r="B222">
        <v>190</v>
      </c>
      <c r="C222" s="1">
        <v>45559.492013888892</v>
      </c>
      <c r="D222" t="s">
        <v>126</v>
      </c>
      <c r="E222" t="s">
        <v>28</v>
      </c>
    </row>
    <row r="223" spans="1:5" x14ac:dyDescent="0.35">
      <c r="A223">
        <v>222</v>
      </c>
      <c r="B223">
        <v>189</v>
      </c>
      <c r="C223" s="1">
        <v>45559.4921875</v>
      </c>
      <c r="D223" t="s">
        <v>108</v>
      </c>
      <c r="E223" t="s">
        <v>28</v>
      </c>
    </row>
    <row r="224" spans="1:5" x14ac:dyDescent="0.35">
      <c r="A224">
        <v>223</v>
      </c>
      <c r="B224">
        <v>189</v>
      </c>
      <c r="C224" s="1">
        <v>45559.492569444446</v>
      </c>
      <c r="D224" t="s">
        <v>123</v>
      </c>
      <c r="E224" t="s">
        <v>141</v>
      </c>
    </row>
    <row r="225" spans="1:5" x14ac:dyDescent="0.35">
      <c r="A225">
        <v>224</v>
      </c>
      <c r="B225">
        <v>189</v>
      </c>
      <c r="C225" s="1">
        <v>45559.492627314816</v>
      </c>
      <c r="D225" t="s">
        <v>103</v>
      </c>
      <c r="E225" t="s">
        <v>28</v>
      </c>
    </row>
    <row r="226" spans="1:5" x14ac:dyDescent="0.35">
      <c r="A226">
        <v>225</v>
      </c>
      <c r="B226">
        <v>190</v>
      </c>
      <c r="C226" s="1">
        <v>45559.493171296293</v>
      </c>
      <c r="D226" t="s">
        <v>120</v>
      </c>
      <c r="E226" t="s">
        <v>28</v>
      </c>
    </row>
    <row r="227" spans="1:5" x14ac:dyDescent="0.35">
      <c r="A227">
        <v>226</v>
      </c>
      <c r="B227">
        <v>190</v>
      </c>
      <c r="C227" s="1">
        <v>45559.49318287037</v>
      </c>
      <c r="D227" t="s">
        <v>121</v>
      </c>
      <c r="E227" t="s">
        <v>28</v>
      </c>
    </row>
    <row r="228" spans="1:5" x14ac:dyDescent="0.35">
      <c r="A228">
        <v>227</v>
      </c>
      <c r="B228">
        <v>190</v>
      </c>
      <c r="C228" s="1">
        <v>45559.493877314817</v>
      </c>
      <c r="D228" t="s">
        <v>122</v>
      </c>
      <c r="E228" t="s">
        <v>28</v>
      </c>
    </row>
    <row r="229" spans="1:5" x14ac:dyDescent="0.35">
      <c r="A229">
        <v>228</v>
      </c>
      <c r="B229">
        <v>190</v>
      </c>
      <c r="C229" s="1">
        <v>45559.49391203704</v>
      </c>
      <c r="D229" t="s">
        <v>114</v>
      </c>
      <c r="E229" t="s">
        <v>28</v>
      </c>
    </row>
    <row r="230" spans="1:5" x14ac:dyDescent="0.35">
      <c r="A230">
        <v>229</v>
      </c>
      <c r="B230">
        <v>190</v>
      </c>
      <c r="C230" s="1">
        <v>45559.49428240741</v>
      </c>
      <c r="D230" t="s">
        <v>104</v>
      </c>
      <c r="E230" t="s">
        <v>28</v>
      </c>
    </row>
    <row r="231" spans="1:5" x14ac:dyDescent="0.35">
      <c r="A231">
        <v>230</v>
      </c>
      <c r="B231">
        <v>190</v>
      </c>
      <c r="C231" s="1">
        <v>45559.496944444443</v>
      </c>
      <c r="D231" t="s">
        <v>105</v>
      </c>
      <c r="E231" t="s">
        <v>28</v>
      </c>
    </row>
    <row r="232" spans="1:5" x14ac:dyDescent="0.35">
      <c r="A232">
        <v>231</v>
      </c>
      <c r="B232">
        <v>190</v>
      </c>
      <c r="C232" s="1">
        <v>45559.497199074074</v>
      </c>
      <c r="D232" t="s">
        <v>108</v>
      </c>
      <c r="E232" t="s">
        <v>28</v>
      </c>
    </row>
    <row r="233" spans="1:5" x14ac:dyDescent="0.35">
      <c r="A233">
        <v>232</v>
      </c>
      <c r="B233">
        <v>190</v>
      </c>
      <c r="C233" s="1">
        <v>45559.49790509259</v>
      </c>
      <c r="D233" t="s">
        <v>123</v>
      </c>
      <c r="E233" t="s">
        <v>136</v>
      </c>
    </row>
    <row r="234" spans="1:5" x14ac:dyDescent="0.35">
      <c r="A234">
        <v>233</v>
      </c>
      <c r="B234">
        <v>190</v>
      </c>
      <c r="C234" s="1">
        <v>45559.498078703706</v>
      </c>
      <c r="D234" t="s">
        <v>103</v>
      </c>
      <c r="E234" t="s">
        <v>28</v>
      </c>
    </row>
    <row r="235" spans="1:5" x14ac:dyDescent="0.35">
      <c r="A235">
        <v>234</v>
      </c>
      <c r="B235">
        <v>195</v>
      </c>
      <c r="C235" s="1">
        <v>45559.59988425926</v>
      </c>
      <c r="D235" t="s">
        <v>106</v>
      </c>
      <c r="E235" t="s">
        <v>119</v>
      </c>
    </row>
    <row r="236" spans="1:5" x14ac:dyDescent="0.35">
      <c r="A236">
        <v>235</v>
      </c>
      <c r="B236">
        <v>196</v>
      </c>
      <c r="C236" s="1">
        <v>45559.60019675926</v>
      </c>
      <c r="D236" t="s">
        <v>106</v>
      </c>
      <c r="E236" t="s">
        <v>119</v>
      </c>
    </row>
    <row r="237" spans="1:5" x14ac:dyDescent="0.35">
      <c r="A237">
        <v>236</v>
      </c>
      <c r="B237">
        <v>196</v>
      </c>
      <c r="C237" s="1">
        <v>45559.600983796299</v>
      </c>
      <c r="D237" t="s">
        <v>109</v>
      </c>
      <c r="E237" t="s">
        <v>28</v>
      </c>
    </row>
    <row r="238" spans="1:5" x14ac:dyDescent="0.35">
      <c r="A238">
        <v>237</v>
      </c>
      <c r="B238">
        <v>195</v>
      </c>
      <c r="C238" s="1">
        <v>45559.601018518515</v>
      </c>
      <c r="D238" t="s">
        <v>109</v>
      </c>
      <c r="E238" t="s">
        <v>28</v>
      </c>
    </row>
    <row r="239" spans="1:5" x14ac:dyDescent="0.35">
      <c r="A239">
        <v>238</v>
      </c>
      <c r="B239">
        <v>195</v>
      </c>
      <c r="C239" s="1">
        <v>45559.601469907408</v>
      </c>
      <c r="D239" t="s">
        <v>120</v>
      </c>
      <c r="E239" t="s">
        <v>28</v>
      </c>
    </row>
    <row r="240" spans="1:5" x14ac:dyDescent="0.35">
      <c r="A240">
        <v>239</v>
      </c>
      <c r="B240">
        <v>197</v>
      </c>
      <c r="C240" s="1">
        <v>45559.601550925923</v>
      </c>
      <c r="D240" t="s">
        <v>106</v>
      </c>
      <c r="E240" t="s">
        <v>119</v>
      </c>
    </row>
    <row r="241" spans="1:5" x14ac:dyDescent="0.35">
      <c r="A241">
        <v>240</v>
      </c>
      <c r="B241">
        <v>198</v>
      </c>
      <c r="C241" s="1">
        <v>45559.602453703701</v>
      </c>
      <c r="D241" t="s">
        <v>106</v>
      </c>
      <c r="E241" t="s">
        <v>119</v>
      </c>
    </row>
    <row r="242" spans="1:5" x14ac:dyDescent="0.35">
      <c r="A242">
        <v>241</v>
      </c>
      <c r="B242">
        <v>197</v>
      </c>
      <c r="C242" s="1">
        <v>45559.602500000001</v>
      </c>
      <c r="D242" t="s">
        <v>109</v>
      </c>
      <c r="E242" t="s">
        <v>28</v>
      </c>
    </row>
    <row r="243" spans="1:5" x14ac:dyDescent="0.35">
      <c r="A243">
        <v>242</v>
      </c>
      <c r="B243">
        <v>198</v>
      </c>
      <c r="C243" s="1">
        <v>45559.603414351855</v>
      </c>
      <c r="D243" t="s">
        <v>109</v>
      </c>
      <c r="E243" t="s">
        <v>28</v>
      </c>
    </row>
    <row r="244" spans="1:5" x14ac:dyDescent="0.35">
      <c r="A244">
        <v>243</v>
      </c>
      <c r="B244">
        <v>198</v>
      </c>
      <c r="C244" s="1">
        <v>45559.603981481479</v>
      </c>
      <c r="D244" t="s">
        <v>120</v>
      </c>
      <c r="E244" t="s">
        <v>28</v>
      </c>
    </row>
    <row r="245" spans="1:5" x14ac:dyDescent="0.35">
      <c r="A245">
        <v>244</v>
      </c>
      <c r="B245">
        <v>196</v>
      </c>
      <c r="C245" s="1">
        <v>45559.604050925926</v>
      </c>
      <c r="D245" t="s">
        <v>120</v>
      </c>
      <c r="E245" t="s">
        <v>28</v>
      </c>
    </row>
    <row r="246" spans="1:5" x14ac:dyDescent="0.35">
      <c r="A246">
        <v>245</v>
      </c>
      <c r="B246">
        <v>199</v>
      </c>
      <c r="C246" s="1">
        <v>45559.604583333334</v>
      </c>
      <c r="D246" t="s">
        <v>106</v>
      </c>
      <c r="E246" t="s">
        <v>119</v>
      </c>
    </row>
    <row r="247" spans="1:5" x14ac:dyDescent="0.35">
      <c r="A247">
        <v>246</v>
      </c>
      <c r="B247">
        <v>197</v>
      </c>
      <c r="C247" s="1">
        <v>45559.604768518519</v>
      </c>
      <c r="D247" t="s">
        <v>120</v>
      </c>
      <c r="E247" t="s">
        <v>28</v>
      </c>
    </row>
    <row r="248" spans="1:5" x14ac:dyDescent="0.35">
      <c r="A248">
        <v>247</v>
      </c>
      <c r="B248">
        <v>195</v>
      </c>
      <c r="C248" s="1">
        <v>45559.605011574073</v>
      </c>
      <c r="D248" t="s">
        <v>121</v>
      </c>
      <c r="E248" t="s">
        <v>28</v>
      </c>
    </row>
    <row r="249" spans="1:5" x14ac:dyDescent="0.35">
      <c r="A249">
        <v>248</v>
      </c>
      <c r="B249">
        <v>199</v>
      </c>
      <c r="C249" s="1">
        <v>45559.605752314812</v>
      </c>
      <c r="D249" t="s">
        <v>109</v>
      </c>
      <c r="E249" t="s">
        <v>28</v>
      </c>
    </row>
    <row r="250" spans="1:5" x14ac:dyDescent="0.35">
      <c r="A250">
        <v>249</v>
      </c>
      <c r="B250">
        <v>199</v>
      </c>
      <c r="C250" s="1">
        <v>45559.606481481482</v>
      </c>
      <c r="D250" t="s">
        <v>120</v>
      </c>
      <c r="E250" t="s">
        <v>28</v>
      </c>
    </row>
    <row r="251" spans="1:5" x14ac:dyDescent="0.35">
      <c r="A251">
        <v>250</v>
      </c>
      <c r="B251">
        <v>195</v>
      </c>
      <c r="C251" s="1">
        <v>45559.607407407406</v>
      </c>
      <c r="D251" t="s">
        <v>122</v>
      </c>
      <c r="E251" t="s">
        <v>28</v>
      </c>
    </row>
    <row r="252" spans="1:5" x14ac:dyDescent="0.35">
      <c r="A252">
        <v>251</v>
      </c>
      <c r="B252">
        <v>195</v>
      </c>
      <c r="C252" s="1">
        <v>45559.607442129629</v>
      </c>
      <c r="D252" t="s">
        <v>114</v>
      </c>
      <c r="E252" t="s">
        <v>28</v>
      </c>
    </row>
    <row r="253" spans="1:5" x14ac:dyDescent="0.35">
      <c r="A253">
        <v>252</v>
      </c>
      <c r="B253">
        <v>196</v>
      </c>
      <c r="C253" s="1">
        <v>45559.607708333337</v>
      </c>
      <c r="D253" t="s">
        <v>121</v>
      </c>
      <c r="E253" t="s">
        <v>28</v>
      </c>
    </row>
    <row r="254" spans="1:5" x14ac:dyDescent="0.35">
      <c r="A254">
        <v>253</v>
      </c>
      <c r="B254">
        <v>195</v>
      </c>
      <c r="C254" s="1">
        <v>45559.609097222223</v>
      </c>
      <c r="D254" t="s">
        <v>104</v>
      </c>
      <c r="E254" t="s">
        <v>28</v>
      </c>
    </row>
    <row r="255" spans="1:5" x14ac:dyDescent="0.35">
      <c r="A255">
        <v>254</v>
      </c>
      <c r="B255">
        <v>198</v>
      </c>
      <c r="C255" s="1">
        <v>45559.61</v>
      </c>
      <c r="D255" t="s">
        <v>121</v>
      </c>
      <c r="E255" t="s">
        <v>28</v>
      </c>
    </row>
    <row r="256" spans="1:5" x14ac:dyDescent="0.35">
      <c r="A256">
        <v>255</v>
      </c>
      <c r="B256">
        <v>198</v>
      </c>
      <c r="C256" s="1">
        <v>45559.610671296294</v>
      </c>
      <c r="D256" t="s">
        <v>122</v>
      </c>
      <c r="E256" t="s">
        <v>28</v>
      </c>
    </row>
    <row r="257" spans="1:5" x14ac:dyDescent="0.35">
      <c r="A257">
        <v>256</v>
      </c>
      <c r="B257">
        <v>198</v>
      </c>
      <c r="C257" s="1">
        <v>45559.610717592594</v>
      </c>
      <c r="D257" t="s">
        <v>114</v>
      </c>
      <c r="E257" t="s">
        <v>28</v>
      </c>
    </row>
    <row r="258" spans="1:5" x14ac:dyDescent="0.35">
      <c r="A258">
        <v>257</v>
      </c>
      <c r="B258">
        <v>196</v>
      </c>
      <c r="C258" s="1">
        <v>45559.611145833333</v>
      </c>
      <c r="D258" t="s">
        <v>122</v>
      </c>
      <c r="E258" t="s">
        <v>28</v>
      </c>
    </row>
    <row r="259" spans="1:5" x14ac:dyDescent="0.35">
      <c r="A259">
        <v>258</v>
      </c>
      <c r="B259">
        <v>196</v>
      </c>
      <c r="C259" s="1">
        <v>45559.611168981479</v>
      </c>
      <c r="D259" t="s">
        <v>114</v>
      </c>
      <c r="E259" t="s">
        <v>28</v>
      </c>
    </row>
    <row r="260" spans="1:5" x14ac:dyDescent="0.35">
      <c r="A260">
        <v>259</v>
      </c>
      <c r="B260">
        <v>195</v>
      </c>
      <c r="C260" s="1">
        <v>45559.61277777778</v>
      </c>
      <c r="D260" t="s">
        <v>105</v>
      </c>
      <c r="E260" t="s">
        <v>28</v>
      </c>
    </row>
    <row r="261" spans="1:5" x14ac:dyDescent="0.35">
      <c r="A261">
        <v>260</v>
      </c>
      <c r="B261">
        <v>196</v>
      </c>
      <c r="C261" s="1">
        <v>45559.612997685188</v>
      </c>
      <c r="D261" t="s">
        <v>104</v>
      </c>
      <c r="E261" t="s">
        <v>28</v>
      </c>
    </row>
    <row r="262" spans="1:5" x14ac:dyDescent="0.35">
      <c r="A262">
        <v>261</v>
      </c>
      <c r="B262">
        <v>195</v>
      </c>
      <c r="C262" s="1">
        <v>45559.61347222222</v>
      </c>
      <c r="D262" t="s">
        <v>108</v>
      </c>
      <c r="E262" t="s">
        <v>28</v>
      </c>
    </row>
    <row r="263" spans="1:5" x14ac:dyDescent="0.35">
      <c r="A263">
        <v>262</v>
      </c>
      <c r="B263">
        <v>197</v>
      </c>
      <c r="C263" s="1">
        <v>45559.613969907405</v>
      </c>
      <c r="D263" t="s">
        <v>121</v>
      </c>
      <c r="E263" t="s">
        <v>28</v>
      </c>
    </row>
    <row r="264" spans="1:5" x14ac:dyDescent="0.35">
      <c r="A264">
        <v>263</v>
      </c>
      <c r="B264">
        <v>199</v>
      </c>
      <c r="C264" s="1">
        <v>45559.615370370368</v>
      </c>
      <c r="D264" t="s">
        <v>121</v>
      </c>
      <c r="E264" t="s">
        <v>28</v>
      </c>
    </row>
    <row r="265" spans="1:5" x14ac:dyDescent="0.35">
      <c r="A265">
        <v>264</v>
      </c>
      <c r="B265">
        <v>195</v>
      </c>
      <c r="C265" s="1">
        <v>45559.615613425929</v>
      </c>
      <c r="D265" t="s">
        <v>123</v>
      </c>
      <c r="E265" t="s">
        <v>142</v>
      </c>
    </row>
    <row r="266" spans="1:5" x14ac:dyDescent="0.35">
      <c r="A266">
        <v>265</v>
      </c>
      <c r="B266">
        <v>195</v>
      </c>
      <c r="C266" s="1">
        <v>45559.615717592591</v>
      </c>
      <c r="D266" t="s">
        <v>103</v>
      </c>
      <c r="E266" t="s">
        <v>28</v>
      </c>
    </row>
    <row r="267" spans="1:5" x14ac:dyDescent="0.35">
      <c r="A267">
        <v>266</v>
      </c>
      <c r="B267">
        <v>198</v>
      </c>
      <c r="C267" s="1">
        <v>45559.615879629629</v>
      </c>
      <c r="D267" t="s">
        <v>104</v>
      </c>
      <c r="E267" t="s">
        <v>28</v>
      </c>
    </row>
    <row r="268" spans="1:5" x14ac:dyDescent="0.35">
      <c r="A268">
        <v>267</v>
      </c>
      <c r="B268">
        <v>196</v>
      </c>
      <c r="C268" s="1">
        <v>45559.615983796299</v>
      </c>
      <c r="D268" t="s">
        <v>105</v>
      </c>
      <c r="E268" t="s">
        <v>28</v>
      </c>
    </row>
    <row r="269" spans="1:5" x14ac:dyDescent="0.35">
      <c r="A269">
        <v>268</v>
      </c>
      <c r="B269">
        <v>197</v>
      </c>
      <c r="C269" s="1">
        <v>45559.616527777776</v>
      </c>
      <c r="D269" t="s">
        <v>122</v>
      </c>
      <c r="E269" t="s">
        <v>28</v>
      </c>
    </row>
    <row r="270" spans="1:5" x14ac:dyDescent="0.35">
      <c r="A270">
        <v>269</v>
      </c>
      <c r="B270">
        <v>196</v>
      </c>
      <c r="C270" s="1">
        <v>45559.616701388892</v>
      </c>
      <c r="D270" t="s">
        <v>108</v>
      </c>
      <c r="E270" t="s">
        <v>28</v>
      </c>
    </row>
    <row r="271" spans="1:5" x14ac:dyDescent="0.35">
      <c r="A271">
        <v>270</v>
      </c>
      <c r="B271">
        <v>197</v>
      </c>
      <c r="C271" s="1">
        <v>45559.616840277777</v>
      </c>
      <c r="D271" t="s">
        <v>114</v>
      </c>
      <c r="E271" t="s">
        <v>28</v>
      </c>
    </row>
    <row r="272" spans="1:5" x14ac:dyDescent="0.35">
      <c r="A272">
        <v>271</v>
      </c>
      <c r="B272">
        <v>197</v>
      </c>
      <c r="C272" s="1">
        <v>45559.6169212963</v>
      </c>
      <c r="D272" t="s">
        <v>104</v>
      </c>
      <c r="E272" t="s">
        <v>28</v>
      </c>
    </row>
    <row r="273" spans="1:5" x14ac:dyDescent="0.35">
      <c r="A273">
        <v>272</v>
      </c>
      <c r="B273">
        <v>196</v>
      </c>
      <c r="C273" s="1">
        <v>45559.617222222223</v>
      </c>
      <c r="D273" t="s">
        <v>123</v>
      </c>
      <c r="E273" t="s">
        <v>143</v>
      </c>
    </row>
    <row r="274" spans="1:5" x14ac:dyDescent="0.35">
      <c r="A274">
        <v>273</v>
      </c>
      <c r="B274">
        <v>199</v>
      </c>
      <c r="C274" s="1">
        <v>45559.617326388892</v>
      </c>
      <c r="D274" t="s">
        <v>122</v>
      </c>
      <c r="E274" t="s">
        <v>28</v>
      </c>
    </row>
    <row r="275" spans="1:5" x14ac:dyDescent="0.35">
      <c r="A275">
        <v>274</v>
      </c>
      <c r="B275">
        <v>200</v>
      </c>
      <c r="C275" s="1">
        <v>45559.617430555554</v>
      </c>
      <c r="D275" t="s">
        <v>106</v>
      </c>
      <c r="E275" t="s">
        <v>125</v>
      </c>
    </row>
    <row r="276" spans="1:5" x14ac:dyDescent="0.35">
      <c r="A276">
        <v>275</v>
      </c>
      <c r="B276">
        <v>200</v>
      </c>
      <c r="C276" s="1">
        <v>45559.617719907408</v>
      </c>
      <c r="D276" t="s">
        <v>109</v>
      </c>
      <c r="E276" t="s">
        <v>28</v>
      </c>
    </row>
    <row r="277" spans="1:5" x14ac:dyDescent="0.35">
      <c r="A277">
        <v>276</v>
      </c>
      <c r="B277">
        <v>196</v>
      </c>
      <c r="C277" s="1">
        <v>45559.617789351854</v>
      </c>
      <c r="D277" t="s">
        <v>103</v>
      </c>
      <c r="E277" t="s">
        <v>28</v>
      </c>
    </row>
    <row r="278" spans="1:5" x14ac:dyDescent="0.35">
      <c r="A278">
        <v>277</v>
      </c>
      <c r="B278">
        <v>201</v>
      </c>
      <c r="C278" s="1">
        <v>45559.618483796294</v>
      </c>
      <c r="D278" t="s">
        <v>106</v>
      </c>
      <c r="E278" t="s">
        <v>125</v>
      </c>
    </row>
    <row r="279" spans="1:5" x14ac:dyDescent="0.35">
      <c r="A279">
        <v>278</v>
      </c>
      <c r="B279">
        <v>201</v>
      </c>
      <c r="C279" s="1">
        <v>45559.618530092594</v>
      </c>
      <c r="D279" t="s">
        <v>109</v>
      </c>
      <c r="E279" t="s">
        <v>28</v>
      </c>
    </row>
    <row r="280" spans="1:5" x14ac:dyDescent="0.35">
      <c r="A280">
        <v>279</v>
      </c>
      <c r="B280">
        <v>199</v>
      </c>
      <c r="C280" s="1">
        <v>45559.61855324074</v>
      </c>
      <c r="D280" t="s">
        <v>114</v>
      </c>
      <c r="E280" t="s">
        <v>28</v>
      </c>
    </row>
    <row r="281" spans="1:5" x14ac:dyDescent="0.35">
      <c r="A281">
        <v>280</v>
      </c>
      <c r="B281">
        <v>200</v>
      </c>
      <c r="C281" s="1">
        <v>45559.619039351855</v>
      </c>
      <c r="D281" t="s">
        <v>127</v>
      </c>
      <c r="E281" t="s">
        <v>28</v>
      </c>
    </row>
    <row r="282" spans="1:5" x14ac:dyDescent="0.35">
      <c r="A282">
        <v>281</v>
      </c>
      <c r="B282">
        <v>198</v>
      </c>
      <c r="C282" s="1">
        <v>45559.619166666664</v>
      </c>
      <c r="D282" t="s">
        <v>105</v>
      </c>
      <c r="E282" t="s">
        <v>28</v>
      </c>
    </row>
    <row r="283" spans="1:5" x14ac:dyDescent="0.35">
      <c r="A283">
        <v>282</v>
      </c>
      <c r="B283">
        <v>201</v>
      </c>
      <c r="C283" s="1">
        <v>45559.619826388887</v>
      </c>
      <c r="D283" t="s">
        <v>127</v>
      </c>
      <c r="E283" t="s">
        <v>28</v>
      </c>
    </row>
    <row r="284" spans="1:5" x14ac:dyDescent="0.35">
      <c r="A284">
        <v>283</v>
      </c>
      <c r="B284">
        <v>200</v>
      </c>
      <c r="C284" s="1">
        <v>45559.619988425926</v>
      </c>
      <c r="D284" t="s">
        <v>126</v>
      </c>
      <c r="E284" t="s">
        <v>28</v>
      </c>
    </row>
    <row r="285" spans="1:5" x14ac:dyDescent="0.35">
      <c r="A285">
        <v>284</v>
      </c>
      <c r="B285">
        <v>201</v>
      </c>
      <c r="C285" s="1">
        <v>45559.620659722219</v>
      </c>
      <c r="D285" t="s">
        <v>126</v>
      </c>
      <c r="E285" t="s">
        <v>28</v>
      </c>
    </row>
    <row r="286" spans="1:5" x14ac:dyDescent="0.35">
      <c r="A286">
        <v>285</v>
      </c>
      <c r="B286">
        <v>198</v>
      </c>
      <c r="C286" s="1">
        <v>45559.620856481481</v>
      </c>
      <c r="D286" t="s">
        <v>108</v>
      </c>
      <c r="E286" t="s">
        <v>28</v>
      </c>
    </row>
    <row r="287" spans="1:5" x14ac:dyDescent="0.35">
      <c r="A287">
        <v>286</v>
      </c>
      <c r="B287">
        <v>200</v>
      </c>
      <c r="C287" s="1">
        <v>45559.621423611112</v>
      </c>
      <c r="D287" t="s">
        <v>120</v>
      </c>
      <c r="E287" t="s">
        <v>28</v>
      </c>
    </row>
    <row r="288" spans="1:5" x14ac:dyDescent="0.35">
      <c r="A288">
        <v>287</v>
      </c>
      <c r="B288">
        <v>197</v>
      </c>
      <c r="C288" s="1">
        <v>45559.621435185189</v>
      </c>
      <c r="D288" t="s">
        <v>105</v>
      </c>
      <c r="E288" t="s">
        <v>28</v>
      </c>
    </row>
    <row r="289" spans="1:5" x14ac:dyDescent="0.35">
      <c r="A289">
        <v>288</v>
      </c>
      <c r="B289">
        <v>201</v>
      </c>
      <c r="C289" s="1">
        <v>45559.621631944443</v>
      </c>
      <c r="D289" t="s">
        <v>120</v>
      </c>
      <c r="E289" t="s">
        <v>28</v>
      </c>
    </row>
    <row r="290" spans="1:5" x14ac:dyDescent="0.35">
      <c r="A290">
        <v>289</v>
      </c>
      <c r="B290">
        <v>201</v>
      </c>
      <c r="C290" s="1">
        <v>45559.621655092589</v>
      </c>
      <c r="D290" t="s">
        <v>121</v>
      </c>
      <c r="E290" t="s">
        <v>28</v>
      </c>
    </row>
    <row r="291" spans="1:5" x14ac:dyDescent="0.35">
      <c r="A291">
        <v>290</v>
      </c>
      <c r="B291">
        <v>201</v>
      </c>
      <c r="C291" s="1">
        <v>45559.621701388889</v>
      </c>
      <c r="D291" t="s">
        <v>122</v>
      </c>
      <c r="E291" t="s">
        <v>28</v>
      </c>
    </row>
    <row r="292" spans="1:5" x14ac:dyDescent="0.35">
      <c r="A292">
        <v>291</v>
      </c>
      <c r="B292">
        <v>201</v>
      </c>
      <c r="C292" s="1">
        <v>45559.621724537035</v>
      </c>
      <c r="D292" t="s">
        <v>114</v>
      </c>
      <c r="E292" t="s">
        <v>28</v>
      </c>
    </row>
    <row r="293" spans="1:5" x14ac:dyDescent="0.35">
      <c r="A293">
        <v>292</v>
      </c>
      <c r="B293">
        <v>198</v>
      </c>
      <c r="C293" s="1">
        <v>45559.621793981481</v>
      </c>
      <c r="D293" t="s">
        <v>123</v>
      </c>
      <c r="E293" t="s">
        <v>144</v>
      </c>
    </row>
    <row r="294" spans="1:5" x14ac:dyDescent="0.35">
      <c r="A294">
        <v>293</v>
      </c>
      <c r="B294">
        <v>201</v>
      </c>
      <c r="C294" s="1">
        <v>45559.622037037036</v>
      </c>
      <c r="D294" t="s">
        <v>104</v>
      </c>
      <c r="E294" t="s">
        <v>28</v>
      </c>
    </row>
    <row r="295" spans="1:5" x14ac:dyDescent="0.35">
      <c r="A295">
        <v>294</v>
      </c>
      <c r="B295">
        <v>200</v>
      </c>
      <c r="C295" s="1">
        <v>45559.623148148145</v>
      </c>
      <c r="D295" t="s">
        <v>121</v>
      </c>
      <c r="E295" t="s">
        <v>28</v>
      </c>
    </row>
    <row r="296" spans="1:5" x14ac:dyDescent="0.35">
      <c r="A296">
        <v>295</v>
      </c>
      <c r="B296">
        <v>199</v>
      </c>
      <c r="C296" s="1">
        <v>45559.623252314814</v>
      </c>
      <c r="D296" t="s">
        <v>104</v>
      </c>
      <c r="E296" t="s">
        <v>28</v>
      </c>
    </row>
    <row r="297" spans="1:5" x14ac:dyDescent="0.35">
      <c r="A297">
        <v>296</v>
      </c>
      <c r="B297">
        <v>197</v>
      </c>
      <c r="C297" s="1">
        <v>45559.62332175926</v>
      </c>
      <c r="D297" t="s">
        <v>108</v>
      </c>
      <c r="E297" t="s">
        <v>28</v>
      </c>
    </row>
    <row r="298" spans="1:5" x14ac:dyDescent="0.35">
      <c r="A298">
        <v>297</v>
      </c>
      <c r="B298">
        <v>197</v>
      </c>
      <c r="C298" s="1">
        <v>45559.623784722222</v>
      </c>
      <c r="D298" t="s">
        <v>123</v>
      </c>
      <c r="E298" t="s">
        <v>145</v>
      </c>
    </row>
    <row r="299" spans="1:5" x14ac:dyDescent="0.35">
      <c r="A299">
        <v>298</v>
      </c>
      <c r="B299">
        <v>197</v>
      </c>
      <c r="C299" s="1">
        <v>45559.62462962963</v>
      </c>
      <c r="D299" t="s">
        <v>103</v>
      </c>
      <c r="E299" t="s">
        <v>28</v>
      </c>
    </row>
    <row r="300" spans="1:5" x14ac:dyDescent="0.35">
      <c r="A300">
        <v>299</v>
      </c>
      <c r="B300">
        <v>198</v>
      </c>
      <c r="C300" s="1">
        <v>45559.624664351853</v>
      </c>
      <c r="D300" t="s">
        <v>103</v>
      </c>
      <c r="E300" t="s">
        <v>28</v>
      </c>
    </row>
    <row r="301" spans="1:5" x14ac:dyDescent="0.35">
      <c r="A301">
        <v>300</v>
      </c>
      <c r="B301">
        <v>200</v>
      </c>
      <c r="C301" s="1">
        <v>45559.624884259261</v>
      </c>
      <c r="D301" t="s">
        <v>122</v>
      </c>
      <c r="E301" t="s">
        <v>28</v>
      </c>
    </row>
    <row r="302" spans="1:5" x14ac:dyDescent="0.35">
      <c r="A302">
        <v>301</v>
      </c>
      <c r="B302">
        <v>200</v>
      </c>
      <c r="C302" s="1">
        <v>45559.624918981484</v>
      </c>
      <c r="D302" t="s">
        <v>114</v>
      </c>
      <c r="E302" t="s">
        <v>28</v>
      </c>
    </row>
    <row r="303" spans="1:5" x14ac:dyDescent="0.35">
      <c r="A303">
        <v>302</v>
      </c>
      <c r="B303">
        <v>201</v>
      </c>
      <c r="C303" s="1">
        <v>45559.624930555554</v>
      </c>
      <c r="D303" t="s">
        <v>105</v>
      </c>
      <c r="E303" t="s">
        <v>28</v>
      </c>
    </row>
    <row r="304" spans="1:5" x14ac:dyDescent="0.35">
      <c r="A304">
        <v>303</v>
      </c>
      <c r="B304">
        <v>199</v>
      </c>
      <c r="C304" s="1">
        <v>45559.6249537037</v>
      </c>
      <c r="D304" t="s">
        <v>105</v>
      </c>
      <c r="E304" t="s">
        <v>28</v>
      </c>
    </row>
    <row r="305" spans="1:5" x14ac:dyDescent="0.35">
      <c r="A305">
        <v>304</v>
      </c>
      <c r="B305">
        <v>201</v>
      </c>
      <c r="C305" s="1">
        <v>45559.625671296293</v>
      </c>
      <c r="D305" t="s">
        <v>108</v>
      </c>
      <c r="E305" t="s">
        <v>28</v>
      </c>
    </row>
    <row r="306" spans="1:5" x14ac:dyDescent="0.35">
      <c r="A306">
        <v>305</v>
      </c>
      <c r="B306">
        <v>201</v>
      </c>
      <c r="C306" s="1">
        <v>45559.625844907408</v>
      </c>
      <c r="D306" t="s">
        <v>123</v>
      </c>
      <c r="E306" t="s">
        <v>146</v>
      </c>
    </row>
    <row r="307" spans="1:5" x14ac:dyDescent="0.35">
      <c r="A307">
        <v>306</v>
      </c>
      <c r="B307">
        <v>202</v>
      </c>
      <c r="C307" s="1">
        <v>45559.625925925924</v>
      </c>
      <c r="D307" t="s">
        <v>106</v>
      </c>
      <c r="E307" t="s">
        <v>125</v>
      </c>
    </row>
    <row r="308" spans="1:5" x14ac:dyDescent="0.35">
      <c r="A308">
        <v>307</v>
      </c>
      <c r="B308">
        <v>200</v>
      </c>
      <c r="C308" s="1">
        <v>45559.626134259262</v>
      </c>
      <c r="D308" t="s">
        <v>104</v>
      </c>
      <c r="E308" t="s">
        <v>28</v>
      </c>
    </row>
    <row r="309" spans="1:5" x14ac:dyDescent="0.35">
      <c r="A309">
        <v>308</v>
      </c>
      <c r="B309">
        <v>203</v>
      </c>
      <c r="C309" s="1">
        <v>45559.626400462963</v>
      </c>
      <c r="D309" t="s">
        <v>106</v>
      </c>
      <c r="E309" t="s">
        <v>125</v>
      </c>
    </row>
    <row r="310" spans="1:5" x14ac:dyDescent="0.35">
      <c r="A310">
        <v>309</v>
      </c>
      <c r="B310">
        <v>203</v>
      </c>
      <c r="C310" s="1">
        <v>45559.626446759263</v>
      </c>
      <c r="D310" t="s">
        <v>109</v>
      </c>
      <c r="E310" t="s">
        <v>28</v>
      </c>
    </row>
    <row r="311" spans="1:5" x14ac:dyDescent="0.35">
      <c r="A311">
        <v>310</v>
      </c>
      <c r="B311">
        <v>199</v>
      </c>
      <c r="C311" s="1">
        <v>45559.626516203702</v>
      </c>
      <c r="D311" t="s">
        <v>108</v>
      </c>
      <c r="E311" t="s">
        <v>28</v>
      </c>
    </row>
    <row r="312" spans="1:5" x14ac:dyDescent="0.35">
      <c r="A312">
        <v>311</v>
      </c>
      <c r="B312">
        <v>201</v>
      </c>
      <c r="C312" s="1">
        <v>45559.626793981479</v>
      </c>
      <c r="D312" t="s">
        <v>103</v>
      </c>
      <c r="E312" t="s">
        <v>28</v>
      </c>
    </row>
    <row r="313" spans="1:5" x14ac:dyDescent="0.35">
      <c r="A313">
        <v>312</v>
      </c>
      <c r="B313">
        <v>202</v>
      </c>
      <c r="C313" s="1">
        <v>45559.626921296294</v>
      </c>
      <c r="D313" t="s">
        <v>109</v>
      </c>
      <c r="E313" t="s">
        <v>28</v>
      </c>
    </row>
    <row r="314" spans="1:5" x14ac:dyDescent="0.35">
      <c r="A314">
        <v>313</v>
      </c>
      <c r="B314">
        <v>202</v>
      </c>
      <c r="C314" s="1">
        <v>45559.627187500002</v>
      </c>
      <c r="D314" t="s">
        <v>127</v>
      </c>
      <c r="E314" t="s">
        <v>28</v>
      </c>
    </row>
    <row r="315" spans="1:5" x14ac:dyDescent="0.35">
      <c r="A315">
        <v>314</v>
      </c>
      <c r="B315">
        <v>199</v>
      </c>
      <c r="C315" s="1">
        <v>45559.627476851849</v>
      </c>
      <c r="D315" t="s">
        <v>123</v>
      </c>
      <c r="E315" t="s">
        <v>147</v>
      </c>
    </row>
    <row r="316" spans="1:5" x14ac:dyDescent="0.35">
      <c r="A316">
        <v>315</v>
      </c>
      <c r="B316">
        <v>204</v>
      </c>
      <c r="C316" s="1">
        <v>45559.627986111111</v>
      </c>
      <c r="D316" t="s">
        <v>106</v>
      </c>
      <c r="E316" t="s">
        <v>130</v>
      </c>
    </row>
    <row r="317" spans="1:5" x14ac:dyDescent="0.35">
      <c r="A317">
        <v>316</v>
      </c>
      <c r="B317">
        <v>203</v>
      </c>
      <c r="C317" s="1">
        <v>45559.628055555557</v>
      </c>
      <c r="D317" t="s">
        <v>127</v>
      </c>
      <c r="E317" t="s">
        <v>28</v>
      </c>
    </row>
    <row r="318" spans="1:5" x14ac:dyDescent="0.35">
      <c r="A318">
        <v>317</v>
      </c>
      <c r="B318">
        <v>204</v>
      </c>
      <c r="C318" s="1">
        <v>45559.628159722219</v>
      </c>
      <c r="D318" t="s">
        <v>109</v>
      </c>
      <c r="E318" t="s">
        <v>28</v>
      </c>
    </row>
    <row r="319" spans="1:5" x14ac:dyDescent="0.35">
      <c r="A319">
        <v>318</v>
      </c>
      <c r="B319">
        <v>199</v>
      </c>
      <c r="C319" s="1">
        <v>45559.628460648149</v>
      </c>
      <c r="D319" t="s">
        <v>103</v>
      </c>
      <c r="E319" t="s">
        <v>28</v>
      </c>
    </row>
    <row r="320" spans="1:5" x14ac:dyDescent="0.35">
      <c r="A320">
        <v>319</v>
      </c>
      <c r="B320">
        <v>202</v>
      </c>
      <c r="C320" s="1">
        <v>45559.628541666665</v>
      </c>
      <c r="D320" t="s">
        <v>126</v>
      </c>
      <c r="E320" t="s">
        <v>28</v>
      </c>
    </row>
    <row r="321" spans="1:5" x14ac:dyDescent="0.35">
      <c r="A321">
        <v>320</v>
      </c>
      <c r="B321">
        <v>200</v>
      </c>
      <c r="C321" s="1">
        <v>45559.628819444442</v>
      </c>
      <c r="D321" t="s">
        <v>105</v>
      </c>
      <c r="E321" t="s">
        <v>28</v>
      </c>
    </row>
    <row r="322" spans="1:5" x14ac:dyDescent="0.35">
      <c r="A322">
        <v>321</v>
      </c>
      <c r="B322">
        <v>200</v>
      </c>
      <c r="C322" s="1">
        <v>45559.628993055558</v>
      </c>
      <c r="D322" t="s">
        <v>108</v>
      </c>
      <c r="E322" t="s">
        <v>28</v>
      </c>
    </row>
    <row r="323" spans="1:5" x14ac:dyDescent="0.35">
      <c r="A323">
        <v>322</v>
      </c>
      <c r="B323">
        <v>204</v>
      </c>
      <c r="C323" s="1">
        <v>45559.629340277781</v>
      </c>
      <c r="D323" t="s">
        <v>127</v>
      </c>
      <c r="E323" t="s">
        <v>28</v>
      </c>
    </row>
    <row r="324" spans="1:5" x14ac:dyDescent="0.35">
      <c r="A324">
        <v>323</v>
      </c>
      <c r="B324">
        <v>205</v>
      </c>
      <c r="C324" s="1">
        <v>45559.629351851851</v>
      </c>
      <c r="D324" t="s">
        <v>106</v>
      </c>
      <c r="E324" t="s">
        <v>125</v>
      </c>
    </row>
    <row r="325" spans="1:5" x14ac:dyDescent="0.35">
      <c r="A325">
        <v>324</v>
      </c>
      <c r="B325">
        <v>200</v>
      </c>
      <c r="C325" s="1">
        <v>45559.629502314812</v>
      </c>
      <c r="D325" t="s">
        <v>123</v>
      </c>
      <c r="E325" t="s">
        <v>148</v>
      </c>
    </row>
    <row r="326" spans="1:5" x14ac:dyDescent="0.35">
      <c r="A326">
        <v>325</v>
      </c>
      <c r="B326">
        <v>203</v>
      </c>
      <c r="C326" s="1">
        <v>45559.630439814813</v>
      </c>
      <c r="D326" t="s">
        <v>126</v>
      </c>
      <c r="E326" t="s">
        <v>28</v>
      </c>
    </row>
    <row r="327" spans="1:5" x14ac:dyDescent="0.35">
      <c r="A327">
        <v>326</v>
      </c>
      <c r="B327">
        <v>205</v>
      </c>
      <c r="C327" s="1">
        <v>45559.630659722221</v>
      </c>
      <c r="D327" t="s">
        <v>109</v>
      </c>
      <c r="E327" t="s">
        <v>28</v>
      </c>
    </row>
    <row r="328" spans="1:5" x14ac:dyDescent="0.35">
      <c r="A328">
        <v>327</v>
      </c>
      <c r="B328">
        <v>200</v>
      </c>
      <c r="C328" s="1">
        <v>45559.63077546296</v>
      </c>
      <c r="D328" t="s">
        <v>103</v>
      </c>
      <c r="E328" t="s">
        <v>28</v>
      </c>
    </row>
    <row r="329" spans="1:5" x14ac:dyDescent="0.35">
      <c r="A329">
        <v>328</v>
      </c>
      <c r="B329">
        <v>204</v>
      </c>
      <c r="C329" s="1">
        <v>45559.631412037037</v>
      </c>
      <c r="D329" t="s">
        <v>126</v>
      </c>
      <c r="E329" t="s">
        <v>28</v>
      </c>
    </row>
    <row r="330" spans="1:5" x14ac:dyDescent="0.35">
      <c r="A330">
        <v>329</v>
      </c>
      <c r="B330">
        <v>202</v>
      </c>
      <c r="C330" s="1">
        <v>45559.631689814814</v>
      </c>
      <c r="D330" t="s">
        <v>120</v>
      </c>
      <c r="E330" t="s">
        <v>28</v>
      </c>
    </row>
    <row r="331" spans="1:5" x14ac:dyDescent="0.35">
      <c r="A331">
        <v>330</v>
      </c>
      <c r="B331">
        <v>202</v>
      </c>
      <c r="C331" s="1">
        <v>45559.631793981483</v>
      </c>
      <c r="D331" t="s">
        <v>121</v>
      </c>
      <c r="E331" t="s">
        <v>28</v>
      </c>
    </row>
    <row r="332" spans="1:5" x14ac:dyDescent="0.35">
      <c r="A332">
        <v>331</v>
      </c>
      <c r="B332">
        <v>204</v>
      </c>
      <c r="C332" s="1">
        <v>45559.631840277776</v>
      </c>
      <c r="D332" t="s">
        <v>120</v>
      </c>
      <c r="E332" t="s">
        <v>28</v>
      </c>
    </row>
    <row r="333" spans="1:5" x14ac:dyDescent="0.35">
      <c r="A333">
        <v>332</v>
      </c>
      <c r="B333">
        <v>204</v>
      </c>
      <c r="C333" s="1">
        <v>45559.631851851853</v>
      </c>
      <c r="D333" t="s">
        <v>121</v>
      </c>
      <c r="E333" t="s">
        <v>28</v>
      </c>
    </row>
    <row r="334" spans="1:5" x14ac:dyDescent="0.35">
      <c r="A334">
        <v>333</v>
      </c>
      <c r="B334">
        <v>204</v>
      </c>
      <c r="C334" s="1">
        <v>45559.631886574076</v>
      </c>
      <c r="D334" t="s">
        <v>122</v>
      </c>
      <c r="E334" t="s">
        <v>28</v>
      </c>
    </row>
    <row r="335" spans="1:5" x14ac:dyDescent="0.35">
      <c r="A335">
        <v>334</v>
      </c>
      <c r="B335">
        <v>204</v>
      </c>
      <c r="C335" s="1">
        <v>45559.632210648146</v>
      </c>
      <c r="D335" t="s">
        <v>114</v>
      </c>
      <c r="E335" t="s">
        <v>28</v>
      </c>
    </row>
    <row r="336" spans="1:5" x14ac:dyDescent="0.35">
      <c r="A336">
        <v>335</v>
      </c>
      <c r="B336">
        <v>202</v>
      </c>
      <c r="C336" s="1">
        <v>45559.632222222222</v>
      </c>
      <c r="D336" t="s">
        <v>122</v>
      </c>
      <c r="E336" t="s">
        <v>28</v>
      </c>
    </row>
    <row r="337" spans="1:5" x14ac:dyDescent="0.35">
      <c r="A337">
        <v>336</v>
      </c>
      <c r="B337">
        <v>202</v>
      </c>
      <c r="C337" s="1">
        <v>45559.632245370369</v>
      </c>
      <c r="D337" t="s">
        <v>114</v>
      </c>
      <c r="E337" t="s">
        <v>28</v>
      </c>
    </row>
    <row r="338" spans="1:5" x14ac:dyDescent="0.35">
      <c r="A338">
        <v>337</v>
      </c>
      <c r="B338">
        <v>202</v>
      </c>
      <c r="C338" s="1">
        <v>45559.632337962961</v>
      </c>
      <c r="D338" t="s">
        <v>104</v>
      </c>
      <c r="E338" t="s">
        <v>28</v>
      </c>
    </row>
    <row r="339" spans="1:5" x14ac:dyDescent="0.35">
      <c r="A339">
        <v>338</v>
      </c>
      <c r="B339">
        <v>204</v>
      </c>
      <c r="C339" s="1">
        <v>45559.632488425923</v>
      </c>
      <c r="D339" t="s">
        <v>104</v>
      </c>
      <c r="E339" t="s">
        <v>28</v>
      </c>
    </row>
    <row r="340" spans="1:5" x14ac:dyDescent="0.35">
      <c r="A340">
        <v>339</v>
      </c>
      <c r="B340">
        <v>202</v>
      </c>
      <c r="C340" s="1">
        <v>45559.632939814815</v>
      </c>
      <c r="D340" t="s">
        <v>105</v>
      </c>
      <c r="E340" t="s">
        <v>28</v>
      </c>
    </row>
    <row r="341" spans="1:5" x14ac:dyDescent="0.35">
      <c r="A341">
        <v>340</v>
      </c>
      <c r="B341">
        <v>205</v>
      </c>
      <c r="C341" s="1">
        <v>45559.633020833331</v>
      </c>
      <c r="D341" t="s">
        <v>127</v>
      </c>
      <c r="E341" t="s">
        <v>28</v>
      </c>
    </row>
    <row r="342" spans="1:5" x14ac:dyDescent="0.35">
      <c r="A342">
        <v>341</v>
      </c>
      <c r="B342">
        <v>204</v>
      </c>
      <c r="C342" s="1">
        <v>45559.634432870371</v>
      </c>
      <c r="D342" t="s">
        <v>105</v>
      </c>
      <c r="E342" t="s">
        <v>28</v>
      </c>
    </row>
    <row r="343" spans="1:5" x14ac:dyDescent="0.35">
      <c r="A343">
        <v>342</v>
      </c>
      <c r="B343">
        <v>206</v>
      </c>
      <c r="C343" s="1">
        <v>45559.63453703704</v>
      </c>
      <c r="D343" t="s">
        <v>106</v>
      </c>
      <c r="E343" t="s">
        <v>130</v>
      </c>
    </row>
    <row r="344" spans="1:5" x14ac:dyDescent="0.35">
      <c r="A344">
        <v>343</v>
      </c>
      <c r="B344">
        <v>203</v>
      </c>
      <c r="C344" s="1">
        <v>45559.634560185186</v>
      </c>
      <c r="D344" t="s">
        <v>120</v>
      </c>
      <c r="E344" t="s">
        <v>28</v>
      </c>
    </row>
    <row r="345" spans="1:5" x14ac:dyDescent="0.35">
      <c r="A345">
        <v>344</v>
      </c>
      <c r="B345">
        <v>203</v>
      </c>
      <c r="C345" s="1">
        <v>45559.634583333333</v>
      </c>
      <c r="D345" t="s">
        <v>121</v>
      </c>
      <c r="E345" t="s">
        <v>28</v>
      </c>
    </row>
    <row r="346" spans="1:5" x14ac:dyDescent="0.35">
      <c r="A346">
        <v>345</v>
      </c>
      <c r="B346">
        <v>206</v>
      </c>
      <c r="C346" s="1">
        <v>45559.634641203702</v>
      </c>
      <c r="D346" t="s">
        <v>109</v>
      </c>
      <c r="E346" t="s">
        <v>28</v>
      </c>
    </row>
    <row r="347" spans="1:5" x14ac:dyDescent="0.35">
      <c r="A347">
        <v>346</v>
      </c>
      <c r="B347">
        <v>206</v>
      </c>
      <c r="C347" s="1">
        <v>45559.635081018518</v>
      </c>
      <c r="D347" t="s">
        <v>127</v>
      </c>
      <c r="E347" t="s">
        <v>28</v>
      </c>
    </row>
    <row r="348" spans="1:5" x14ac:dyDescent="0.35">
      <c r="A348">
        <v>347</v>
      </c>
      <c r="B348">
        <v>203</v>
      </c>
      <c r="C348" s="1">
        <v>45559.635439814818</v>
      </c>
      <c r="D348" t="s">
        <v>122</v>
      </c>
      <c r="E348" t="s">
        <v>28</v>
      </c>
    </row>
    <row r="349" spans="1:5" x14ac:dyDescent="0.35">
      <c r="A349">
        <v>348</v>
      </c>
      <c r="B349">
        <v>203</v>
      </c>
      <c r="C349" s="1">
        <v>45559.635451388887</v>
      </c>
      <c r="D349" t="s">
        <v>114</v>
      </c>
      <c r="E349" t="s">
        <v>28</v>
      </c>
    </row>
    <row r="350" spans="1:5" x14ac:dyDescent="0.35">
      <c r="A350">
        <v>349</v>
      </c>
      <c r="B350">
        <v>204</v>
      </c>
      <c r="C350" s="1">
        <v>45559.635613425926</v>
      </c>
      <c r="D350" t="s">
        <v>108</v>
      </c>
      <c r="E350" t="s">
        <v>28</v>
      </c>
    </row>
    <row r="351" spans="1:5" x14ac:dyDescent="0.35">
      <c r="A351">
        <v>350</v>
      </c>
      <c r="B351">
        <v>205</v>
      </c>
      <c r="C351" s="1">
        <v>45559.635810185187</v>
      </c>
      <c r="D351" t="s">
        <v>126</v>
      </c>
      <c r="E351" t="s">
        <v>28</v>
      </c>
    </row>
    <row r="352" spans="1:5" x14ac:dyDescent="0.35">
      <c r="A352">
        <v>351</v>
      </c>
      <c r="B352">
        <v>203</v>
      </c>
      <c r="C352" s="1">
        <v>45559.635868055557</v>
      </c>
      <c r="D352" t="s">
        <v>104</v>
      </c>
      <c r="E352" t="s">
        <v>28</v>
      </c>
    </row>
    <row r="353" spans="1:5" x14ac:dyDescent="0.35">
      <c r="A353">
        <v>352</v>
      </c>
      <c r="B353">
        <v>204</v>
      </c>
      <c r="C353" s="1">
        <v>45559.635995370372</v>
      </c>
      <c r="D353" t="s">
        <v>123</v>
      </c>
      <c r="E353" t="s">
        <v>149</v>
      </c>
    </row>
    <row r="354" spans="1:5" x14ac:dyDescent="0.35">
      <c r="A354">
        <v>353</v>
      </c>
      <c r="B354">
        <v>206</v>
      </c>
      <c r="C354" s="1">
        <v>45559.636122685188</v>
      </c>
      <c r="D354" t="s">
        <v>126</v>
      </c>
      <c r="E354" t="s">
        <v>28</v>
      </c>
    </row>
    <row r="355" spans="1:5" x14ac:dyDescent="0.35">
      <c r="A355">
        <v>354</v>
      </c>
      <c r="B355">
        <v>205</v>
      </c>
      <c r="C355" s="1">
        <v>45559.636342592596</v>
      </c>
      <c r="D355" t="s">
        <v>120</v>
      </c>
      <c r="E355" t="s">
        <v>28</v>
      </c>
    </row>
    <row r="356" spans="1:5" x14ac:dyDescent="0.35">
      <c r="A356">
        <v>355</v>
      </c>
      <c r="B356">
        <v>205</v>
      </c>
      <c r="C356" s="1">
        <v>45559.636377314811</v>
      </c>
      <c r="D356" t="s">
        <v>121</v>
      </c>
      <c r="E356" t="s">
        <v>28</v>
      </c>
    </row>
    <row r="357" spans="1:5" x14ac:dyDescent="0.35">
      <c r="A357">
        <v>356</v>
      </c>
      <c r="B357">
        <v>205</v>
      </c>
      <c r="C357" s="1">
        <v>45559.63653935185</v>
      </c>
      <c r="D357" t="s">
        <v>122</v>
      </c>
      <c r="E357" t="s">
        <v>28</v>
      </c>
    </row>
    <row r="358" spans="1:5" x14ac:dyDescent="0.35">
      <c r="A358">
        <v>357</v>
      </c>
      <c r="B358">
        <v>205</v>
      </c>
      <c r="C358" s="1">
        <v>45559.63658564815</v>
      </c>
      <c r="D358" t="s">
        <v>114</v>
      </c>
      <c r="E358" t="s">
        <v>28</v>
      </c>
    </row>
    <row r="359" spans="1:5" x14ac:dyDescent="0.35">
      <c r="A359">
        <v>358</v>
      </c>
      <c r="B359">
        <v>202</v>
      </c>
      <c r="C359" s="1">
        <v>45559.636666666665</v>
      </c>
      <c r="D359" t="s">
        <v>108</v>
      </c>
      <c r="E359" t="s">
        <v>28</v>
      </c>
    </row>
    <row r="360" spans="1:5" x14ac:dyDescent="0.35">
      <c r="A360">
        <v>359</v>
      </c>
      <c r="B360">
        <v>202</v>
      </c>
      <c r="C360" s="1">
        <v>45559.637002314812</v>
      </c>
      <c r="D360" t="s">
        <v>123</v>
      </c>
      <c r="E360" t="s">
        <v>150</v>
      </c>
    </row>
    <row r="361" spans="1:5" x14ac:dyDescent="0.35">
      <c r="A361">
        <v>360</v>
      </c>
      <c r="B361">
        <v>202</v>
      </c>
      <c r="C361" s="1">
        <v>45559.637199074074</v>
      </c>
      <c r="D361" t="s">
        <v>103</v>
      </c>
      <c r="E361" t="s">
        <v>28</v>
      </c>
    </row>
    <row r="362" spans="1:5" x14ac:dyDescent="0.35">
      <c r="A362">
        <v>361</v>
      </c>
      <c r="B362">
        <v>204</v>
      </c>
      <c r="C362" s="1">
        <v>45559.637256944443</v>
      </c>
      <c r="D362" t="s">
        <v>103</v>
      </c>
      <c r="E362" t="s">
        <v>28</v>
      </c>
    </row>
    <row r="363" spans="1:5" x14ac:dyDescent="0.35">
      <c r="A363">
        <v>362</v>
      </c>
      <c r="B363">
        <v>203</v>
      </c>
      <c r="C363" s="1">
        <v>45559.63790509259</v>
      </c>
      <c r="D363" t="s">
        <v>105</v>
      </c>
      <c r="E363" t="s">
        <v>28</v>
      </c>
    </row>
    <row r="364" spans="1:5" x14ac:dyDescent="0.35">
      <c r="A364">
        <v>363</v>
      </c>
      <c r="B364">
        <v>205</v>
      </c>
      <c r="C364" s="1">
        <v>45559.637916666667</v>
      </c>
      <c r="D364" t="s">
        <v>104</v>
      </c>
      <c r="E364" t="s">
        <v>28</v>
      </c>
    </row>
    <row r="365" spans="1:5" x14ac:dyDescent="0.35">
      <c r="A365">
        <v>364</v>
      </c>
      <c r="B365">
        <v>206</v>
      </c>
      <c r="C365" s="1">
        <v>45559.638113425928</v>
      </c>
      <c r="D365" t="s">
        <v>120</v>
      </c>
      <c r="E365" t="s">
        <v>28</v>
      </c>
    </row>
    <row r="366" spans="1:5" x14ac:dyDescent="0.35">
      <c r="A366">
        <v>365</v>
      </c>
      <c r="B366">
        <v>206</v>
      </c>
      <c r="C366" s="1">
        <v>45559.63826388889</v>
      </c>
      <c r="D366" t="s">
        <v>121</v>
      </c>
      <c r="E366" t="s">
        <v>28</v>
      </c>
    </row>
    <row r="367" spans="1:5" x14ac:dyDescent="0.35">
      <c r="A367">
        <v>366</v>
      </c>
      <c r="B367">
        <v>207</v>
      </c>
      <c r="C367" s="1">
        <v>45559.638703703706</v>
      </c>
      <c r="D367" t="s">
        <v>106</v>
      </c>
      <c r="E367" t="s">
        <v>130</v>
      </c>
    </row>
    <row r="368" spans="1:5" x14ac:dyDescent="0.35">
      <c r="A368">
        <v>367</v>
      </c>
      <c r="B368">
        <v>207</v>
      </c>
      <c r="C368" s="1">
        <v>45559.638738425929</v>
      </c>
      <c r="D368" t="s">
        <v>109</v>
      </c>
      <c r="E368" t="s">
        <v>28</v>
      </c>
    </row>
    <row r="369" spans="1:5" x14ac:dyDescent="0.35">
      <c r="A369">
        <v>368</v>
      </c>
      <c r="B369">
        <v>206</v>
      </c>
      <c r="C369" s="1">
        <v>45559.638912037037</v>
      </c>
      <c r="D369" t="s">
        <v>122</v>
      </c>
      <c r="E369" t="s">
        <v>28</v>
      </c>
    </row>
    <row r="370" spans="1:5" x14ac:dyDescent="0.35">
      <c r="A370">
        <v>369</v>
      </c>
      <c r="B370">
        <v>206</v>
      </c>
      <c r="C370" s="1">
        <v>45559.638981481483</v>
      </c>
      <c r="D370" t="s">
        <v>114</v>
      </c>
      <c r="E370" t="s">
        <v>28</v>
      </c>
    </row>
    <row r="371" spans="1:5" x14ac:dyDescent="0.35">
      <c r="A371">
        <v>370</v>
      </c>
      <c r="B371">
        <v>206</v>
      </c>
      <c r="C371" s="1">
        <v>45559.639282407406</v>
      </c>
      <c r="D371" t="s">
        <v>104</v>
      </c>
      <c r="E371" t="s">
        <v>28</v>
      </c>
    </row>
    <row r="372" spans="1:5" x14ac:dyDescent="0.35">
      <c r="A372">
        <v>371</v>
      </c>
      <c r="B372">
        <v>203</v>
      </c>
      <c r="C372" s="1">
        <v>45559.639282407406</v>
      </c>
      <c r="D372" t="s">
        <v>108</v>
      </c>
      <c r="E372" t="s">
        <v>28</v>
      </c>
    </row>
    <row r="373" spans="1:5" x14ac:dyDescent="0.35">
      <c r="A373">
        <v>372</v>
      </c>
      <c r="B373">
        <v>205</v>
      </c>
      <c r="C373" s="1">
        <v>45559.639317129629</v>
      </c>
      <c r="D373" t="s">
        <v>105</v>
      </c>
      <c r="E373" t="s">
        <v>28</v>
      </c>
    </row>
    <row r="374" spans="1:5" x14ac:dyDescent="0.35">
      <c r="A374">
        <v>373</v>
      </c>
      <c r="B374">
        <v>207</v>
      </c>
      <c r="C374" s="1">
        <v>45559.639675925922</v>
      </c>
      <c r="D374" t="s">
        <v>127</v>
      </c>
      <c r="E374" t="s">
        <v>28</v>
      </c>
    </row>
    <row r="375" spans="1:5" x14ac:dyDescent="0.35">
      <c r="A375">
        <v>374</v>
      </c>
      <c r="B375">
        <v>203</v>
      </c>
      <c r="C375" s="1">
        <v>45559.639733796299</v>
      </c>
      <c r="D375" t="s">
        <v>123</v>
      </c>
      <c r="E375" t="s">
        <v>129</v>
      </c>
    </row>
    <row r="376" spans="1:5" x14ac:dyDescent="0.35">
      <c r="A376">
        <v>375</v>
      </c>
      <c r="B376">
        <v>205</v>
      </c>
      <c r="C376" s="1">
        <v>45559.639791666668</v>
      </c>
      <c r="D376" t="s">
        <v>108</v>
      </c>
      <c r="E376" t="s">
        <v>28</v>
      </c>
    </row>
    <row r="377" spans="1:5" x14ac:dyDescent="0.35">
      <c r="A377">
        <v>376</v>
      </c>
      <c r="B377">
        <v>205</v>
      </c>
      <c r="C377" s="1">
        <v>45559.640706018516</v>
      </c>
      <c r="D377" t="s">
        <v>123</v>
      </c>
      <c r="E377" t="s">
        <v>149</v>
      </c>
    </row>
    <row r="378" spans="1:5" x14ac:dyDescent="0.35">
      <c r="A378">
        <v>377</v>
      </c>
      <c r="B378">
        <v>207</v>
      </c>
      <c r="C378" s="1">
        <v>45559.640787037039</v>
      </c>
      <c r="D378" t="s">
        <v>126</v>
      </c>
      <c r="E378" t="s">
        <v>28</v>
      </c>
    </row>
    <row r="379" spans="1:5" x14ac:dyDescent="0.35">
      <c r="A379">
        <v>378</v>
      </c>
      <c r="B379">
        <v>203</v>
      </c>
      <c r="C379" s="1">
        <v>45559.640972222223</v>
      </c>
      <c r="D379" t="s">
        <v>103</v>
      </c>
      <c r="E379" t="s">
        <v>28</v>
      </c>
    </row>
    <row r="380" spans="1:5" x14ac:dyDescent="0.35">
      <c r="A380">
        <v>379</v>
      </c>
      <c r="B380">
        <v>206</v>
      </c>
      <c r="C380" s="1">
        <v>45559.642256944448</v>
      </c>
      <c r="D380" t="s">
        <v>105</v>
      </c>
      <c r="E380" t="s">
        <v>28</v>
      </c>
    </row>
    <row r="381" spans="1:5" x14ac:dyDescent="0.35">
      <c r="A381">
        <v>380</v>
      </c>
      <c r="B381">
        <v>205</v>
      </c>
      <c r="C381" s="1">
        <v>45559.642337962963</v>
      </c>
      <c r="D381" t="s">
        <v>103</v>
      </c>
      <c r="E381" t="s">
        <v>28</v>
      </c>
    </row>
    <row r="382" spans="1:5" x14ac:dyDescent="0.35">
      <c r="A382">
        <v>381</v>
      </c>
      <c r="B382">
        <v>206</v>
      </c>
      <c r="C382" s="1">
        <v>45559.642476851855</v>
      </c>
      <c r="D382" t="s">
        <v>108</v>
      </c>
      <c r="E382" t="s">
        <v>28</v>
      </c>
    </row>
    <row r="383" spans="1:5" x14ac:dyDescent="0.35">
      <c r="A383">
        <v>382</v>
      </c>
      <c r="B383">
        <v>208</v>
      </c>
      <c r="C383" s="1">
        <v>45559.642500000002</v>
      </c>
      <c r="D383" t="s">
        <v>106</v>
      </c>
      <c r="E383" t="s">
        <v>130</v>
      </c>
    </row>
    <row r="384" spans="1:5" x14ac:dyDescent="0.35">
      <c r="A384">
        <v>383</v>
      </c>
      <c r="B384">
        <v>208</v>
      </c>
      <c r="C384" s="1">
        <v>45559.642557870371</v>
      </c>
      <c r="D384" t="s">
        <v>109</v>
      </c>
      <c r="E384" t="s">
        <v>28</v>
      </c>
    </row>
    <row r="385" spans="1:5" x14ac:dyDescent="0.35">
      <c r="A385">
        <v>384</v>
      </c>
      <c r="B385">
        <v>206</v>
      </c>
      <c r="C385" s="1">
        <v>45559.642696759256</v>
      </c>
      <c r="D385" t="s">
        <v>123</v>
      </c>
      <c r="E385" t="s">
        <v>151</v>
      </c>
    </row>
    <row r="386" spans="1:5" x14ac:dyDescent="0.35">
      <c r="A386">
        <v>385</v>
      </c>
      <c r="B386">
        <v>206</v>
      </c>
      <c r="C386" s="1">
        <v>45559.642800925925</v>
      </c>
      <c r="D386" t="s">
        <v>103</v>
      </c>
      <c r="E386" t="s">
        <v>28</v>
      </c>
    </row>
    <row r="387" spans="1:5" x14ac:dyDescent="0.35">
      <c r="A387">
        <v>386</v>
      </c>
      <c r="B387">
        <v>208</v>
      </c>
      <c r="C387" s="1">
        <v>45559.643275462964</v>
      </c>
      <c r="D387" t="s">
        <v>127</v>
      </c>
      <c r="E387" t="s">
        <v>28</v>
      </c>
    </row>
    <row r="388" spans="1:5" x14ac:dyDescent="0.35">
      <c r="A388">
        <v>387</v>
      </c>
      <c r="B388">
        <v>209</v>
      </c>
      <c r="C388" s="1">
        <v>45559.644085648149</v>
      </c>
      <c r="D388" t="s">
        <v>106</v>
      </c>
      <c r="E388" t="s">
        <v>130</v>
      </c>
    </row>
    <row r="389" spans="1:5" x14ac:dyDescent="0.35">
      <c r="A389">
        <v>388</v>
      </c>
      <c r="B389">
        <v>209</v>
      </c>
      <c r="C389" s="1">
        <v>45559.644687499997</v>
      </c>
      <c r="D389" t="s">
        <v>109</v>
      </c>
      <c r="E389" t="s">
        <v>28</v>
      </c>
    </row>
    <row r="390" spans="1:5" x14ac:dyDescent="0.35">
      <c r="A390">
        <v>389</v>
      </c>
      <c r="B390">
        <v>208</v>
      </c>
      <c r="C390" s="1">
        <v>45559.646111111113</v>
      </c>
      <c r="D390" t="s">
        <v>126</v>
      </c>
      <c r="E390" t="s">
        <v>28</v>
      </c>
    </row>
    <row r="391" spans="1:5" x14ac:dyDescent="0.35">
      <c r="A391">
        <v>390</v>
      </c>
      <c r="B391">
        <v>209</v>
      </c>
      <c r="C391" s="1">
        <v>45559.646435185183</v>
      </c>
      <c r="D391" t="s">
        <v>127</v>
      </c>
      <c r="E391" t="s">
        <v>28</v>
      </c>
    </row>
    <row r="392" spans="1:5" x14ac:dyDescent="0.35">
      <c r="A392">
        <v>391</v>
      </c>
      <c r="B392">
        <v>208</v>
      </c>
      <c r="C392" s="1">
        <v>45559.647812499999</v>
      </c>
      <c r="D392" t="s">
        <v>120</v>
      </c>
      <c r="E392" t="s">
        <v>28</v>
      </c>
    </row>
    <row r="393" spans="1:5" x14ac:dyDescent="0.35">
      <c r="A393">
        <v>392</v>
      </c>
      <c r="B393">
        <v>208</v>
      </c>
      <c r="C393" s="1">
        <v>45559.647835648146</v>
      </c>
      <c r="D393" t="s">
        <v>121</v>
      </c>
      <c r="E393" t="s">
        <v>28</v>
      </c>
    </row>
    <row r="394" spans="1:5" x14ac:dyDescent="0.35">
      <c r="A394">
        <v>393</v>
      </c>
      <c r="B394">
        <v>209</v>
      </c>
      <c r="C394" s="1">
        <v>45559.647835648146</v>
      </c>
      <c r="D394" t="s">
        <v>126</v>
      </c>
      <c r="E394" t="s">
        <v>28</v>
      </c>
    </row>
    <row r="395" spans="1:5" x14ac:dyDescent="0.35">
      <c r="A395">
        <v>394</v>
      </c>
      <c r="B395">
        <v>209</v>
      </c>
      <c r="C395" s="1">
        <v>45559.6484375</v>
      </c>
      <c r="D395" t="s">
        <v>120</v>
      </c>
      <c r="E395" t="s">
        <v>28</v>
      </c>
    </row>
    <row r="396" spans="1:5" x14ac:dyDescent="0.35">
      <c r="A396">
        <v>395</v>
      </c>
      <c r="B396">
        <v>209</v>
      </c>
      <c r="C396" s="1">
        <v>45559.648460648146</v>
      </c>
      <c r="D396" t="s">
        <v>121</v>
      </c>
      <c r="E396" t="s">
        <v>28</v>
      </c>
    </row>
    <row r="397" spans="1:5" x14ac:dyDescent="0.35">
      <c r="A397">
        <v>396</v>
      </c>
      <c r="B397">
        <v>209</v>
      </c>
      <c r="C397" s="1">
        <v>45559.648495370369</v>
      </c>
      <c r="D397" t="s">
        <v>122</v>
      </c>
      <c r="E397" t="s">
        <v>28</v>
      </c>
    </row>
    <row r="398" spans="1:5" x14ac:dyDescent="0.35">
      <c r="A398">
        <v>397</v>
      </c>
      <c r="B398">
        <v>209</v>
      </c>
      <c r="C398" s="1">
        <v>45559.648518518516</v>
      </c>
      <c r="D398" t="s">
        <v>114</v>
      </c>
      <c r="E398" t="s">
        <v>28</v>
      </c>
    </row>
    <row r="399" spans="1:5" x14ac:dyDescent="0.35">
      <c r="A399">
        <v>398</v>
      </c>
      <c r="B399">
        <v>208</v>
      </c>
      <c r="C399" s="1">
        <v>45559.648587962962</v>
      </c>
      <c r="D399" t="s">
        <v>122</v>
      </c>
      <c r="E399" t="s">
        <v>28</v>
      </c>
    </row>
    <row r="400" spans="1:5" x14ac:dyDescent="0.35">
      <c r="A400">
        <v>399</v>
      </c>
      <c r="B400">
        <v>207</v>
      </c>
      <c r="C400" s="1">
        <v>45559.648611111108</v>
      </c>
      <c r="D400" t="s">
        <v>120</v>
      </c>
      <c r="E400" t="s">
        <v>28</v>
      </c>
    </row>
    <row r="401" spans="1:5" x14ac:dyDescent="0.35">
      <c r="A401">
        <v>400</v>
      </c>
      <c r="B401">
        <v>208</v>
      </c>
      <c r="C401" s="1">
        <v>45559.648611111108</v>
      </c>
      <c r="D401" t="s">
        <v>114</v>
      </c>
      <c r="E401" t="s">
        <v>28</v>
      </c>
    </row>
    <row r="402" spans="1:5" x14ac:dyDescent="0.35">
      <c r="A402">
        <v>401</v>
      </c>
      <c r="B402">
        <v>207</v>
      </c>
      <c r="C402" s="1">
        <v>45559.648634259262</v>
      </c>
      <c r="D402" t="s">
        <v>121</v>
      </c>
      <c r="E402" t="s">
        <v>28</v>
      </c>
    </row>
    <row r="403" spans="1:5" x14ac:dyDescent="0.35">
      <c r="A403">
        <v>402</v>
      </c>
      <c r="B403">
        <v>208</v>
      </c>
      <c r="C403" s="1">
        <v>45559.64880787037</v>
      </c>
      <c r="D403" t="s">
        <v>104</v>
      </c>
      <c r="E403" t="s">
        <v>28</v>
      </c>
    </row>
    <row r="404" spans="1:5" x14ac:dyDescent="0.35">
      <c r="A404">
        <v>403</v>
      </c>
      <c r="B404">
        <v>209</v>
      </c>
      <c r="C404" s="1">
        <v>45559.64916666667</v>
      </c>
      <c r="D404" t="s">
        <v>104</v>
      </c>
      <c r="E404" t="s">
        <v>28</v>
      </c>
    </row>
    <row r="405" spans="1:5" x14ac:dyDescent="0.35">
      <c r="A405">
        <v>404</v>
      </c>
      <c r="B405">
        <v>209</v>
      </c>
      <c r="C405" s="1">
        <v>45559.649907407409</v>
      </c>
      <c r="D405" t="s">
        <v>105</v>
      </c>
      <c r="E405" t="s">
        <v>28</v>
      </c>
    </row>
    <row r="406" spans="1:5" x14ac:dyDescent="0.35">
      <c r="A406">
        <v>405</v>
      </c>
      <c r="B406">
        <v>207</v>
      </c>
      <c r="C406" s="1">
        <v>45559.650185185186</v>
      </c>
      <c r="D406" t="s">
        <v>122</v>
      </c>
      <c r="E406" t="s">
        <v>28</v>
      </c>
    </row>
    <row r="407" spans="1:5" x14ac:dyDescent="0.35">
      <c r="A407">
        <v>406</v>
      </c>
      <c r="B407">
        <v>207</v>
      </c>
      <c r="C407" s="1">
        <v>45559.650289351855</v>
      </c>
      <c r="D407" t="s">
        <v>114</v>
      </c>
      <c r="E407" t="s">
        <v>28</v>
      </c>
    </row>
    <row r="408" spans="1:5" x14ac:dyDescent="0.35">
      <c r="A408">
        <v>407</v>
      </c>
      <c r="B408">
        <v>207</v>
      </c>
      <c r="C408" s="1">
        <v>45559.650393518517</v>
      </c>
      <c r="D408" t="s">
        <v>104</v>
      </c>
      <c r="E408" t="s">
        <v>28</v>
      </c>
    </row>
    <row r="409" spans="1:5" x14ac:dyDescent="0.35">
      <c r="A409">
        <v>408</v>
      </c>
      <c r="B409">
        <v>209</v>
      </c>
      <c r="C409" s="1">
        <v>45559.651273148149</v>
      </c>
      <c r="D409" t="s">
        <v>108</v>
      </c>
      <c r="E409" t="s">
        <v>28</v>
      </c>
    </row>
    <row r="410" spans="1:5" x14ac:dyDescent="0.35">
      <c r="A410">
        <v>409</v>
      </c>
      <c r="B410">
        <v>209</v>
      </c>
      <c r="C410" s="1">
        <v>45559.652094907404</v>
      </c>
      <c r="D410" t="s">
        <v>123</v>
      </c>
      <c r="E410" t="s">
        <v>152</v>
      </c>
    </row>
    <row r="411" spans="1:5" x14ac:dyDescent="0.35">
      <c r="A411">
        <v>410</v>
      </c>
      <c r="B411">
        <v>207</v>
      </c>
      <c r="C411" s="1">
        <v>45559.652708333335</v>
      </c>
      <c r="D411" t="s">
        <v>105</v>
      </c>
      <c r="E411" t="s">
        <v>28</v>
      </c>
    </row>
    <row r="412" spans="1:5" x14ac:dyDescent="0.35">
      <c r="A412">
        <v>411</v>
      </c>
      <c r="B412">
        <v>207</v>
      </c>
      <c r="C412" s="1">
        <v>45559.653101851851</v>
      </c>
      <c r="D412" t="s">
        <v>108</v>
      </c>
      <c r="E412" t="s">
        <v>28</v>
      </c>
    </row>
    <row r="413" spans="1:5" x14ac:dyDescent="0.35">
      <c r="A413">
        <v>412</v>
      </c>
      <c r="B413">
        <v>207</v>
      </c>
      <c r="C413" s="1">
        <v>45559.653425925928</v>
      </c>
      <c r="D413" t="s">
        <v>123</v>
      </c>
      <c r="E413" t="s">
        <v>143</v>
      </c>
    </row>
    <row r="414" spans="1:5" x14ac:dyDescent="0.35">
      <c r="A414">
        <v>413</v>
      </c>
      <c r="B414">
        <v>207</v>
      </c>
      <c r="C414" s="1">
        <v>45559.653541666667</v>
      </c>
      <c r="D414" t="s">
        <v>103</v>
      </c>
      <c r="E414" t="s">
        <v>28</v>
      </c>
    </row>
    <row r="415" spans="1:5" x14ac:dyDescent="0.35">
      <c r="A415">
        <v>414</v>
      </c>
      <c r="B415">
        <v>209</v>
      </c>
      <c r="C415" s="1">
        <v>45559.653645833336</v>
      </c>
      <c r="D415" t="s">
        <v>103</v>
      </c>
      <c r="E415" t="s">
        <v>28</v>
      </c>
    </row>
    <row r="416" spans="1:5" x14ac:dyDescent="0.35">
      <c r="A416">
        <v>415</v>
      </c>
      <c r="B416">
        <v>208</v>
      </c>
      <c r="C416" s="1">
        <v>45559.655115740738</v>
      </c>
      <c r="D416" t="s">
        <v>105</v>
      </c>
      <c r="E416" t="s">
        <v>28</v>
      </c>
    </row>
    <row r="417" spans="1:5" x14ac:dyDescent="0.35">
      <c r="A417">
        <v>416</v>
      </c>
      <c r="B417">
        <v>208</v>
      </c>
      <c r="C417" s="1">
        <v>45559.656087962961</v>
      </c>
      <c r="D417" t="s">
        <v>123</v>
      </c>
      <c r="E417" t="s">
        <v>144</v>
      </c>
    </row>
    <row r="418" spans="1:5" x14ac:dyDescent="0.35">
      <c r="A418">
        <v>417</v>
      </c>
      <c r="B418">
        <v>208</v>
      </c>
      <c r="C418" s="1">
        <v>45559.656423611108</v>
      </c>
      <c r="D418" t="s">
        <v>103</v>
      </c>
      <c r="E418" t="s">
        <v>28</v>
      </c>
    </row>
    <row r="419" spans="1:5" hidden="1" x14ac:dyDescent="0.35">
      <c r="A419">
        <v>435</v>
      </c>
      <c r="B419">
        <v>215</v>
      </c>
      <c r="C419" s="1">
        <v>45567.612013888887</v>
      </c>
      <c r="D419" t="s">
        <v>106</v>
      </c>
      <c r="E419" t="s">
        <v>119</v>
      </c>
    </row>
    <row r="420" spans="1:5" hidden="1" x14ac:dyDescent="0.35">
      <c r="A420">
        <v>436</v>
      </c>
      <c r="B420">
        <v>216</v>
      </c>
      <c r="C420" s="1">
        <v>45567.612071759257</v>
      </c>
      <c r="D420" t="s">
        <v>106</v>
      </c>
      <c r="E420" t="s">
        <v>119</v>
      </c>
    </row>
    <row r="421" spans="1:5" hidden="1" x14ac:dyDescent="0.35">
      <c r="A421">
        <v>437</v>
      </c>
      <c r="B421">
        <v>215</v>
      </c>
      <c r="C421" s="1">
        <v>45567.613194444442</v>
      </c>
      <c r="D421" t="s">
        <v>109</v>
      </c>
      <c r="E421" t="s">
        <v>28</v>
      </c>
    </row>
    <row r="422" spans="1:5" hidden="1" x14ac:dyDescent="0.35">
      <c r="A422">
        <v>438</v>
      </c>
      <c r="B422">
        <v>216</v>
      </c>
      <c r="C422" s="1">
        <v>45567.613298611112</v>
      </c>
      <c r="D422" t="s">
        <v>109</v>
      </c>
      <c r="E422" t="s">
        <v>28</v>
      </c>
    </row>
    <row r="423" spans="1:5" hidden="1" x14ac:dyDescent="0.35">
      <c r="A423">
        <v>439</v>
      </c>
      <c r="B423">
        <v>215</v>
      </c>
      <c r="C423" s="1">
        <v>45567.613807870373</v>
      </c>
      <c r="D423" t="s">
        <v>120</v>
      </c>
      <c r="E423" t="s">
        <v>28</v>
      </c>
    </row>
    <row r="424" spans="1:5" hidden="1" x14ac:dyDescent="0.35">
      <c r="A424">
        <v>440</v>
      </c>
      <c r="B424">
        <v>216</v>
      </c>
      <c r="C424" s="1">
        <v>45567.614884259259</v>
      </c>
      <c r="D424" t="s">
        <v>120</v>
      </c>
      <c r="E424" t="s">
        <v>28</v>
      </c>
    </row>
    <row r="425" spans="1:5" hidden="1" x14ac:dyDescent="0.35">
      <c r="A425">
        <v>441</v>
      </c>
      <c r="B425">
        <v>215</v>
      </c>
      <c r="C425" s="1">
        <v>45567.616493055553</v>
      </c>
      <c r="D425" t="s">
        <v>121</v>
      </c>
      <c r="E425" t="s">
        <v>28</v>
      </c>
    </row>
    <row r="426" spans="1:5" hidden="1" x14ac:dyDescent="0.35">
      <c r="A426">
        <v>442</v>
      </c>
      <c r="B426">
        <v>216</v>
      </c>
      <c r="C426" s="1">
        <v>45567.618078703701</v>
      </c>
      <c r="D426" t="s">
        <v>121</v>
      </c>
      <c r="E426" t="s">
        <v>28</v>
      </c>
    </row>
    <row r="427" spans="1:5" hidden="1" x14ac:dyDescent="0.35">
      <c r="A427">
        <v>443</v>
      </c>
      <c r="B427">
        <v>215</v>
      </c>
      <c r="C427" s="1">
        <v>45567.621238425927</v>
      </c>
      <c r="D427" t="s">
        <v>122</v>
      </c>
      <c r="E427" t="s">
        <v>28</v>
      </c>
    </row>
    <row r="428" spans="1:5" hidden="1" x14ac:dyDescent="0.35">
      <c r="A428">
        <v>444</v>
      </c>
      <c r="B428">
        <v>215</v>
      </c>
      <c r="C428" s="1">
        <v>45567.62127314815</v>
      </c>
      <c r="D428" t="s">
        <v>114</v>
      </c>
      <c r="E428" t="s">
        <v>28</v>
      </c>
    </row>
    <row r="429" spans="1:5" hidden="1" x14ac:dyDescent="0.35">
      <c r="A429">
        <v>445</v>
      </c>
      <c r="B429">
        <v>215</v>
      </c>
      <c r="C429" s="1">
        <v>45567.621504629627</v>
      </c>
      <c r="D429" t="s">
        <v>104</v>
      </c>
      <c r="E429" t="s">
        <v>28</v>
      </c>
    </row>
    <row r="430" spans="1:5" hidden="1" x14ac:dyDescent="0.35">
      <c r="A430">
        <v>446</v>
      </c>
      <c r="B430">
        <v>216</v>
      </c>
      <c r="C430" s="1">
        <v>45567.624016203707</v>
      </c>
      <c r="D430" t="s">
        <v>122</v>
      </c>
      <c r="E430" t="s">
        <v>28</v>
      </c>
    </row>
    <row r="431" spans="1:5" hidden="1" x14ac:dyDescent="0.35">
      <c r="A431">
        <v>447</v>
      </c>
      <c r="B431">
        <v>216</v>
      </c>
      <c r="C431" s="1">
        <v>45567.624745370369</v>
      </c>
      <c r="D431" t="s">
        <v>114</v>
      </c>
      <c r="E431" t="s">
        <v>28</v>
      </c>
    </row>
    <row r="432" spans="1:5" hidden="1" x14ac:dyDescent="0.35">
      <c r="A432">
        <v>448</v>
      </c>
      <c r="B432">
        <v>216</v>
      </c>
      <c r="C432" s="1">
        <v>45567.625034722223</v>
      </c>
      <c r="D432" t="s">
        <v>104</v>
      </c>
      <c r="E432" t="s">
        <v>28</v>
      </c>
    </row>
    <row r="433" spans="1:5" hidden="1" x14ac:dyDescent="0.35">
      <c r="A433">
        <v>449</v>
      </c>
      <c r="B433">
        <v>215</v>
      </c>
      <c r="C433" s="1">
        <v>45567.626250000001</v>
      </c>
      <c r="D433" t="s">
        <v>105</v>
      </c>
      <c r="E433" t="s">
        <v>28</v>
      </c>
    </row>
    <row r="434" spans="1:5" hidden="1" x14ac:dyDescent="0.35">
      <c r="A434">
        <v>450</v>
      </c>
      <c r="B434">
        <v>215</v>
      </c>
      <c r="C434" s="1">
        <v>45567.626400462963</v>
      </c>
      <c r="D434" t="s">
        <v>108</v>
      </c>
      <c r="E434" t="s">
        <v>28</v>
      </c>
    </row>
    <row r="435" spans="1:5" hidden="1" x14ac:dyDescent="0.35">
      <c r="A435">
        <v>451</v>
      </c>
      <c r="B435">
        <v>215</v>
      </c>
      <c r="C435" s="1">
        <v>45567.627662037034</v>
      </c>
      <c r="D435" t="s">
        <v>123</v>
      </c>
      <c r="E435" t="s">
        <v>153</v>
      </c>
    </row>
    <row r="436" spans="1:5" hidden="1" x14ac:dyDescent="0.35">
      <c r="A436">
        <v>452</v>
      </c>
      <c r="B436">
        <v>216</v>
      </c>
      <c r="C436" s="1">
        <v>45567.628391203703</v>
      </c>
      <c r="D436" t="s">
        <v>105</v>
      </c>
      <c r="E436" t="s">
        <v>28</v>
      </c>
    </row>
    <row r="437" spans="1:5" hidden="1" x14ac:dyDescent="0.35">
      <c r="A437">
        <v>453</v>
      </c>
      <c r="B437">
        <v>216</v>
      </c>
      <c r="C437" s="1">
        <v>45567.629664351851</v>
      </c>
      <c r="D437" t="s">
        <v>108</v>
      </c>
      <c r="E437" t="s">
        <v>28</v>
      </c>
    </row>
    <row r="438" spans="1:5" hidden="1" x14ac:dyDescent="0.35">
      <c r="A438">
        <v>454</v>
      </c>
      <c r="B438">
        <v>215</v>
      </c>
      <c r="C438" s="1">
        <v>45567.630324074074</v>
      </c>
      <c r="D438" t="s">
        <v>103</v>
      </c>
      <c r="E438" t="s">
        <v>28</v>
      </c>
    </row>
    <row r="439" spans="1:5" hidden="1" x14ac:dyDescent="0.35">
      <c r="A439">
        <v>455</v>
      </c>
      <c r="B439">
        <v>216</v>
      </c>
      <c r="C439" s="1">
        <v>45567.630567129629</v>
      </c>
      <c r="D439" t="s">
        <v>123</v>
      </c>
      <c r="E439" t="s">
        <v>154</v>
      </c>
    </row>
    <row r="440" spans="1:5" hidden="1" x14ac:dyDescent="0.35">
      <c r="A440">
        <v>456</v>
      </c>
      <c r="B440">
        <v>217</v>
      </c>
      <c r="C440" s="1">
        <v>45567.631006944444</v>
      </c>
      <c r="D440" t="s">
        <v>106</v>
      </c>
      <c r="E440" t="s">
        <v>125</v>
      </c>
    </row>
    <row r="441" spans="1:5" hidden="1" x14ac:dyDescent="0.35">
      <c r="A441">
        <v>457</v>
      </c>
      <c r="B441">
        <v>216</v>
      </c>
      <c r="C441" s="1">
        <v>45567.632280092592</v>
      </c>
      <c r="D441" t="s">
        <v>103</v>
      </c>
      <c r="E441" t="s">
        <v>28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2606E-4BA9-47A7-9F85-4CE1BE032595}">
  <dimension ref="A1:I136"/>
  <sheetViews>
    <sheetView topLeftCell="B1" workbookViewId="0"/>
  </sheetViews>
  <sheetFormatPr defaultRowHeight="14.5" x14ac:dyDescent="0.35"/>
  <cols>
    <col min="1" max="1" width="4.54296875" bestFit="1" customWidth="1"/>
    <col min="2" max="2" width="7.1796875" bestFit="1" customWidth="1"/>
    <col min="3" max="3" width="7.08984375" bestFit="1" customWidth="1"/>
    <col min="4" max="4" width="15.81640625" bestFit="1" customWidth="1"/>
    <col min="5" max="5" width="15.453125" bestFit="1" customWidth="1"/>
    <col min="6" max="6" width="7.7265625" bestFit="1" customWidth="1"/>
    <col min="7" max="7" width="22.90625" bestFit="1" customWidth="1"/>
    <col min="8" max="8" width="22.453125" bestFit="1" customWidth="1"/>
    <col min="9" max="9" width="14.36328125" bestFit="1" customWidth="1"/>
  </cols>
  <sheetData>
    <row r="1" spans="1:9" x14ac:dyDescent="0.35">
      <c r="A1" t="s">
        <v>0</v>
      </c>
      <c r="B1" t="s">
        <v>155</v>
      </c>
      <c r="C1" t="s">
        <v>156</v>
      </c>
      <c r="D1" t="s">
        <v>157</v>
      </c>
      <c r="E1" t="s">
        <v>158</v>
      </c>
      <c r="F1" t="s">
        <v>159</v>
      </c>
      <c r="G1" t="s">
        <v>160</v>
      </c>
      <c r="H1" t="s">
        <v>161</v>
      </c>
      <c r="I1" t="s">
        <v>162</v>
      </c>
    </row>
    <row r="2" spans="1:9" x14ac:dyDescent="0.35">
      <c r="A2">
        <v>29</v>
      </c>
      <c r="B2">
        <v>425000</v>
      </c>
      <c r="C2" t="s">
        <v>163</v>
      </c>
      <c r="D2">
        <v>1</v>
      </c>
      <c r="E2" t="s">
        <v>164</v>
      </c>
      <c r="F2">
        <v>9</v>
      </c>
      <c r="G2">
        <v>0</v>
      </c>
      <c r="H2">
        <v>0</v>
      </c>
      <c r="I2">
        <v>7</v>
      </c>
    </row>
    <row r="3" spans="1:9" x14ac:dyDescent="0.35">
      <c r="A3">
        <v>30</v>
      </c>
      <c r="B3">
        <v>200000</v>
      </c>
      <c r="C3" t="s">
        <v>165</v>
      </c>
      <c r="D3">
        <v>5</v>
      </c>
      <c r="E3" t="s">
        <v>166</v>
      </c>
      <c r="F3">
        <v>6</v>
      </c>
      <c r="G3">
        <v>1</v>
      </c>
      <c r="H3">
        <v>1</v>
      </c>
      <c r="I3">
        <v>7</v>
      </c>
    </row>
    <row r="4" spans="1:9" x14ac:dyDescent="0.35">
      <c r="A4">
        <v>31</v>
      </c>
      <c r="B4">
        <v>425000</v>
      </c>
      <c r="C4" t="s">
        <v>167</v>
      </c>
      <c r="D4">
        <v>4</v>
      </c>
      <c r="E4" t="s">
        <v>168</v>
      </c>
      <c r="F4">
        <v>9</v>
      </c>
      <c r="G4">
        <v>1</v>
      </c>
      <c r="H4">
        <v>1</v>
      </c>
      <c r="I4">
        <v>7</v>
      </c>
    </row>
    <row r="5" spans="1:9" x14ac:dyDescent="0.35">
      <c r="A5">
        <v>32</v>
      </c>
      <c r="B5">
        <v>200000</v>
      </c>
      <c r="C5" t="s">
        <v>169</v>
      </c>
      <c r="D5">
        <v>1</v>
      </c>
      <c r="E5" t="s">
        <v>170</v>
      </c>
      <c r="F5">
        <v>6</v>
      </c>
      <c r="G5">
        <v>0</v>
      </c>
      <c r="H5">
        <v>0</v>
      </c>
      <c r="I5">
        <v>7</v>
      </c>
    </row>
    <row r="6" spans="1:9" x14ac:dyDescent="0.35">
      <c r="A6">
        <v>33</v>
      </c>
      <c r="B6">
        <v>200000</v>
      </c>
      <c r="C6" t="s">
        <v>171</v>
      </c>
      <c r="D6">
        <v>2</v>
      </c>
      <c r="E6" t="s">
        <v>172</v>
      </c>
      <c r="F6">
        <v>6</v>
      </c>
      <c r="G6">
        <v>0</v>
      </c>
      <c r="H6">
        <v>0</v>
      </c>
      <c r="I6">
        <v>7</v>
      </c>
    </row>
    <row r="7" spans="1:9" x14ac:dyDescent="0.35">
      <c r="A7">
        <v>34</v>
      </c>
      <c r="B7">
        <v>100000</v>
      </c>
      <c r="C7" t="s">
        <v>173</v>
      </c>
      <c r="D7">
        <v>3</v>
      </c>
      <c r="E7" t="s">
        <v>174</v>
      </c>
      <c r="F7">
        <v>3</v>
      </c>
      <c r="G7">
        <v>1</v>
      </c>
      <c r="H7">
        <v>1</v>
      </c>
      <c r="I7">
        <v>7</v>
      </c>
    </row>
    <row r="8" spans="1:9" x14ac:dyDescent="0.35">
      <c r="A8">
        <v>35</v>
      </c>
      <c r="B8">
        <v>100000</v>
      </c>
      <c r="C8" t="s">
        <v>175</v>
      </c>
      <c r="D8">
        <v>1</v>
      </c>
      <c r="E8" t="s">
        <v>176</v>
      </c>
      <c r="F8">
        <v>3</v>
      </c>
      <c r="G8">
        <v>0</v>
      </c>
      <c r="H8">
        <v>0</v>
      </c>
      <c r="I8">
        <v>7</v>
      </c>
    </row>
    <row r="9" spans="1:9" x14ac:dyDescent="0.35">
      <c r="A9">
        <v>36</v>
      </c>
      <c r="B9">
        <v>300000</v>
      </c>
      <c r="C9" t="s">
        <v>177</v>
      </c>
      <c r="D9">
        <v>1</v>
      </c>
      <c r="E9" t="s">
        <v>178</v>
      </c>
      <c r="F9">
        <v>8</v>
      </c>
      <c r="G9">
        <v>0</v>
      </c>
      <c r="H9">
        <v>0</v>
      </c>
      <c r="I9">
        <v>8</v>
      </c>
    </row>
    <row r="10" spans="1:9" x14ac:dyDescent="0.35">
      <c r="A10">
        <v>37</v>
      </c>
      <c r="B10">
        <v>300000</v>
      </c>
      <c r="C10" t="s">
        <v>179</v>
      </c>
      <c r="D10">
        <v>2</v>
      </c>
      <c r="E10" t="s">
        <v>180</v>
      </c>
      <c r="F10">
        <v>8</v>
      </c>
      <c r="G10">
        <v>0</v>
      </c>
      <c r="H10">
        <v>0</v>
      </c>
      <c r="I10">
        <v>8</v>
      </c>
    </row>
    <row r="11" spans="1:9" x14ac:dyDescent="0.35">
      <c r="A11">
        <v>38</v>
      </c>
      <c r="B11">
        <v>300000</v>
      </c>
      <c r="C11" t="s">
        <v>181</v>
      </c>
      <c r="D11">
        <v>3</v>
      </c>
      <c r="E11" t="s">
        <v>182</v>
      </c>
      <c r="F11">
        <v>8</v>
      </c>
      <c r="G11">
        <v>0</v>
      </c>
      <c r="H11">
        <v>0</v>
      </c>
      <c r="I11">
        <v>8</v>
      </c>
    </row>
    <row r="12" spans="1:9" x14ac:dyDescent="0.35">
      <c r="A12">
        <v>39</v>
      </c>
      <c r="B12">
        <v>160000</v>
      </c>
      <c r="C12" t="s">
        <v>183</v>
      </c>
      <c r="D12">
        <v>1</v>
      </c>
      <c r="E12" t="s">
        <v>184</v>
      </c>
      <c r="F12">
        <v>5</v>
      </c>
      <c r="G12">
        <v>0</v>
      </c>
      <c r="H12">
        <v>0</v>
      </c>
      <c r="I12">
        <v>8</v>
      </c>
    </row>
    <row r="13" spans="1:9" x14ac:dyDescent="0.35">
      <c r="A13">
        <v>40</v>
      </c>
      <c r="B13">
        <v>160000</v>
      </c>
      <c r="C13" t="s">
        <v>185</v>
      </c>
      <c r="D13">
        <v>1</v>
      </c>
      <c r="E13" t="s">
        <v>186</v>
      </c>
      <c r="F13">
        <v>5</v>
      </c>
      <c r="G13">
        <v>0</v>
      </c>
      <c r="H13">
        <v>0</v>
      </c>
      <c r="I13">
        <v>8</v>
      </c>
    </row>
    <row r="14" spans="1:9" x14ac:dyDescent="0.35">
      <c r="A14">
        <v>41</v>
      </c>
      <c r="B14">
        <v>160000</v>
      </c>
      <c r="C14" t="s">
        <v>187</v>
      </c>
      <c r="D14">
        <v>3</v>
      </c>
      <c r="E14" t="s">
        <v>188</v>
      </c>
      <c r="F14">
        <v>5</v>
      </c>
      <c r="G14">
        <v>1</v>
      </c>
      <c r="H14">
        <v>0</v>
      </c>
      <c r="I14">
        <v>8</v>
      </c>
    </row>
    <row r="15" spans="1:9" x14ac:dyDescent="0.35">
      <c r="A15">
        <v>42</v>
      </c>
      <c r="B15">
        <v>160000</v>
      </c>
      <c r="C15" t="s">
        <v>189</v>
      </c>
      <c r="D15">
        <v>4</v>
      </c>
      <c r="E15" t="s">
        <v>190</v>
      </c>
      <c r="F15">
        <v>5</v>
      </c>
      <c r="G15">
        <v>1</v>
      </c>
      <c r="H15">
        <v>2</v>
      </c>
      <c r="I15">
        <v>8</v>
      </c>
    </row>
    <row r="16" spans="1:9" x14ac:dyDescent="0.35">
      <c r="A16">
        <v>43</v>
      </c>
      <c r="B16">
        <v>80000</v>
      </c>
      <c r="C16" t="s">
        <v>191</v>
      </c>
      <c r="D16">
        <v>4</v>
      </c>
      <c r="E16" t="s">
        <v>192</v>
      </c>
      <c r="F16">
        <v>2</v>
      </c>
      <c r="G16">
        <v>1</v>
      </c>
      <c r="H16">
        <v>2</v>
      </c>
      <c r="I16">
        <v>8</v>
      </c>
    </row>
    <row r="17" spans="1:9" x14ac:dyDescent="0.35">
      <c r="A17">
        <v>44</v>
      </c>
      <c r="B17">
        <v>80000</v>
      </c>
      <c r="C17" t="s">
        <v>193</v>
      </c>
      <c r="D17">
        <v>2</v>
      </c>
      <c r="E17" t="s">
        <v>194</v>
      </c>
      <c r="F17">
        <v>2</v>
      </c>
      <c r="G17">
        <v>0</v>
      </c>
      <c r="H17">
        <v>0</v>
      </c>
      <c r="I17">
        <v>8</v>
      </c>
    </row>
    <row r="18" spans="1:9" x14ac:dyDescent="0.35">
      <c r="A18">
        <v>45</v>
      </c>
      <c r="B18">
        <v>80000</v>
      </c>
      <c r="C18" t="s">
        <v>195</v>
      </c>
      <c r="D18">
        <v>1</v>
      </c>
      <c r="E18" t="s">
        <v>196</v>
      </c>
      <c r="F18">
        <v>2</v>
      </c>
      <c r="G18">
        <v>0</v>
      </c>
      <c r="H18">
        <v>0</v>
      </c>
      <c r="I18">
        <v>8</v>
      </c>
    </row>
    <row r="19" spans="1:9" x14ac:dyDescent="0.35">
      <c r="A19">
        <v>46</v>
      </c>
      <c r="B19">
        <v>200000</v>
      </c>
      <c r="C19" t="s">
        <v>197</v>
      </c>
      <c r="D19">
        <v>1</v>
      </c>
      <c r="E19" t="s">
        <v>198</v>
      </c>
      <c r="F19">
        <v>6</v>
      </c>
      <c r="G19">
        <v>0</v>
      </c>
      <c r="H19">
        <v>0</v>
      </c>
      <c r="I19">
        <v>9</v>
      </c>
    </row>
    <row r="20" spans="1:9" x14ac:dyDescent="0.35">
      <c r="A20">
        <v>47</v>
      </c>
      <c r="B20">
        <v>200000</v>
      </c>
      <c r="C20" t="s">
        <v>199</v>
      </c>
      <c r="D20">
        <v>3</v>
      </c>
      <c r="E20" t="s">
        <v>200</v>
      </c>
      <c r="F20">
        <v>6</v>
      </c>
      <c r="G20">
        <v>0</v>
      </c>
      <c r="H20">
        <v>1</v>
      </c>
      <c r="I20">
        <v>9</v>
      </c>
    </row>
    <row r="21" spans="1:9" x14ac:dyDescent="0.35">
      <c r="A21">
        <v>48</v>
      </c>
      <c r="B21">
        <v>200000</v>
      </c>
      <c r="C21" t="s">
        <v>201</v>
      </c>
      <c r="D21">
        <v>4</v>
      </c>
      <c r="E21" t="s">
        <v>202</v>
      </c>
      <c r="F21">
        <v>6</v>
      </c>
      <c r="G21">
        <v>1</v>
      </c>
      <c r="H21">
        <v>1</v>
      </c>
      <c r="I21">
        <v>9</v>
      </c>
    </row>
    <row r="22" spans="1:9" x14ac:dyDescent="0.35">
      <c r="A22">
        <v>49</v>
      </c>
      <c r="B22">
        <v>125000</v>
      </c>
      <c r="C22" t="s">
        <v>203</v>
      </c>
      <c r="D22">
        <v>1</v>
      </c>
      <c r="E22" t="s">
        <v>204</v>
      </c>
      <c r="F22">
        <v>4</v>
      </c>
      <c r="G22">
        <v>0</v>
      </c>
      <c r="H22">
        <v>0</v>
      </c>
      <c r="I22">
        <v>9</v>
      </c>
    </row>
    <row r="23" spans="1:9" x14ac:dyDescent="0.35">
      <c r="A23">
        <v>50</v>
      </c>
      <c r="B23">
        <v>125000</v>
      </c>
      <c r="C23" t="s">
        <v>205</v>
      </c>
      <c r="D23">
        <v>2</v>
      </c>
      <c r="E23" t="s">
        <v>206</v>
      </c>
      <c r="F23">
        <v>4</v>
      </c>
      <c r="G23">
        <v>0</v>
      </c>
      <c r="H23">
        <v>0</v>
      </c>
      <c r="I23">
        <v>9</v>
      </c>
    </row>
    <row r="24" spans="1:9" x14ac:dyDescent="0.35">
      <c r="A24">
        <v>51</v>
      </c>
      <c r="B24">
        <v>125000</v>
      </c>
      <c r="C24" t="s">
        <v>207</v>
      </c>
      <c r="D24">
        <v>3</v>
      </c>
      <c r="E24" t="s">
        <v>208</v>
      </c>
      <c r="F24">
        <v>4</v>
      </c>
      <c r="G24">
        <v>1</v>
      </c>
      <c r="H24">
        <v>1</v>
      </c>
      <c r="I24">
        <v>9</v>
      </c>
    </row>
    <row r="25" spans="1:9" x14ac:dyDescent="0.35">
      <c r="A25">
        <v>52</v>
      </c>
      <c r="B25">
        <v>125000</v>
      </c>
      <c r="C25" t="s">
        <v>209</v>
      </c>
      <c r="D25">
        <v>5</v>
      </c>
      <c r="E25" t="s">
        <v>210</v>
      </c>
      <c r="F25">
        <v>4</v>
      </c>
      <c r="G25">
        <v>1</v>
      </c>
      <c r="H25">
        <v>2</v>
      </c>
      <c r="I25">
        <v>9</v>
      </c>
    </row>
    <row r="26" spans="1:9" x14ac:dyDescent="0.35">
      <c r="A26">
        <v>53</v>
      </c>
      <c r="B26">
        <v>70000</v>
      </c>
      <c r="C26" t="s">
        <v>211</v>
      </c>
      <c r="D26">
        <v>4</v>
      </c>
      <c r="E26" t="s">
        <v>212</v>
      </c>
      <c r="F26">
        <v>2</v>
      </c>
      <c r="G26">
        <v>1</v>
      </c>
      <c r="H26">
        <v>2</v>
      </c>
      <c r="I26">
        <v>9</v>
      </c>
    </row>
    <row r="27" spans="1:9" x14ac:dyDescent="0.35">
      <c r="A27">
        <v>54</v>
      </c>
      <c r="B27">
        <v>70000</v>
      </c>
      <c r="C27" t="s">
        <v>213</v>
      </c>
      <c r="D27">
        <v>2</v>
      </c>
      <c r="E27" t="s">
        <v>214</v>
      </c>
      <c r="F27">
        <v>2</v>
      </c>
      <c r="G27">
        <v>0</v>
      </c>
      <c r="H27">
        <v>0</v>
      </c>
      <c r="I27">
        <v>9</v>
      </c>
    </row>
    <row r="28" spans="1:9" x14ac:dyDescent="0.35">
      <c r="A28">
        <v>55</v>
      </c>
      <c r="B28">
        <v>70000</v>
      </c>
      <c r="C28" t="s">
        <v>215</v>
      </c>
      <c r="D28">
        <v>1</v>
      </c>
      <c r="E28" t="s">
        <v>216</v>
      </c>
      <c r="F28">
        <v>2</v>
      </c>
      <c r="G28">
        <v>0</v>
      </c>
      <c r="H28">
        <v>0</v>
      </c>
      <c r="I28">
        <v>9</v>
      </c>
    </row>
    <row r="29" spans="1:9" x14ac:dyDescent="0.35">
      <c r="A29">
        <v>83</v>
      </c>
      <c r="B29">
        <v>425000</v>
      </c>
      <c r="C29" t="s">
        <v>163</v>
      </c>
      <c r="D29">
        <v>1</v>
      </c>
      <c r="E29" t="s">
        <v>164</v>
      </c>
      <c r="F29">
        <v>9</v>
      </c>
      <c r="G29">
        <v>0</v>
      </c>
      <c r="H29">
        <v>0</v>
      </c>
      <c r="I29">
        <v>13</v>
      </c>
    </row>
    <row r="30" spans="1:9" x14ac:dyDescent="0.35">
      <c r="A30">
        <v>84</v>
      </c>
      <c r="B30">
        <v>200000</v>
      </c>
      <c r="C30" t="s">
        <v>165</v>
      </c>
      <c r="D30">
        <v>5</v>
      </c>
      <c r="E30" t="s">
        <v>166</v>
      </c>
      <c r="F30">
        <v>6</v>
      </c>
      <c r="G30">
        <v>1</v>
      </c>
      <c r="H30">
        <v>1</v>
      </c>
      <c r="I30">
        <v>13</v>
      </c>
    </row>
    <row r="31" spans="1:9" x14ac:dyDescent="0.35">
      <c r="A31">
        <v>85</v>
      </c>
      <c r="B31">
        <v>425000</v>
      </c>
      <c r="C31" t="s">
        <v>167</v>
      </c>
      <c r="D31">
        <v>4</v>
      </c>
      <c r="E31" t="s">
        <v>168</v>
      </c>
      <c r="F31">
        <v>9</v>
      </c>
      <c r="G31">
        <v>1</v>
      </c>
      <c r="H31">
        <v>1</v>
      </c>
      <c r="I31">
        <v>13</v>
      </c>
    </row>
    <row r="32" spans="1:9" x14ac:dyDescent="0.35">
      <c r="A32">
        <v>86</v>
      </c>
      <c r="B32">
        <v>200000</v>
      </c>
      <c r="C32" t="s">
        <v>169</v>
      </c>
      <c r="D32">
        <v>1</v>
      </c>
      <c r="E32" t="s">
        <v>170</v>
      </c>
      <c r="F32">
        <v>6</v>
      </c>
      <c r="G32">
        <v>0</v>
      </c>
      <c r="H32">
        <v>0</v>
      </c>
      <c r="I32">
        <v>13</v>
      </c>
    </row>
    <row r="33" spans="1:9" x14ac:dyDescent="0.35">
      <c r="A33">
        <v>87</v>
      </c>
      <c r="B33">
        <v>200000</v>
      </c>
      <c r="C33" t="s">
        <v>171</v>
      </c>
      <c r="D33">
        <v>2</v>
      </c>
      <c r="E33" t="s">
        <v>172</v>
      </c>
      <c r="F33">
        <v>6</v>
      </c>
      <c r="G33">
        <v>0</v>
      </c>
      <c r="H33">
        <v>0</v>
      </c>
      <c r="I33">
        <v>13</v>
      </c>
    </row>
    <row r="34" spans="1:9" x14ac:dyDescent="0.35">
      <c r="A34">
        <v>88</v>
      </c>
      <c r="B34">
        <v>100000</v>
      </c>
      <c r="C34" t="s">
        <v>173</v>
      </c>
      <c r="D34">
        <v>3</v>
      </c>
      <c r="E34" t="s">
        <v>174</v>
      </c>
      <c r="F34">
        <v>3</v>
      </c>
      <c r="G34">
        <v>1</v>
      </c>
      <c r="H34">
        <v>1</v>
      </c>
      <c r="I34">
        <v>13</v>
      </c>
    </row>
    <row r="35" spans="1:9" x14ac:dyDescent="0.35">
      <c r="A35">
        <v>89</v>
      </c>
      <c r="B35">
        <v>100000</v>
      </c>
      <c r="C35" t="s">
        <v>175</v>
      </c>
      <c r="D35">
        <v>1</v>
      </c>
      <c r="E35" t="s">
        <v>176</v>
      </c>
      <c r="F35">
        <v>3</v>
      </c>
      <c r="G35">
        <v>0</v>
      </c>
      <c r="H35">
        <v>0</v>
      </c>
      <c r="I35">
        <v>13</v>
      </c>
    </row>
    <row r="36" spans="1:9" x14ac:dyDescent="0.35">
      <c r="A36">
        <v>90</v>
      </c>
      <c r="B36">
        <v>300000</v>
      </c>
      <c r="C36" t="s">
        <v>177</v>
      </c>
      <c r="D36">
        <v>1</v>
      </c>
      <c r="E36" t="s">
        <v>178</v>
      </c>
      <c r="F36">
        <v>8</v>
      </c>
      <c r="G36">
        <v>0</v>
      </c>
      <c r="H36">
        <v>0</v>
      </c>
      <c r="I36">
        <v>14</v>
      </c>
    </row>
    <row r="37" spans="1:9" x14ac:dyDescent="0.35">
      <c r="A37">
        <v>91</v>
      </c>
      <c r="B37">
        <v>300000</v>
      </c>
      <c r="C37" t="s">
        <v>179</v>
      </c>
      <c r="D37">
        <v>2</v>
      </c>
      <c r="E37" t="s">
        <v>180</v>
      </c>
      <c r="F37">
        <v>8</v>
      </c>
      <c r="G37">
        <v>0</v>
      </c>
      <c r="H37">
        <v>0</v>
      </c>
      <c r="I37">
        <v>14</v>
      </c>
    </row>
    <row r="38" spans="1:9" x14ac:dyDescent="0.35">
      <c r="A38">
        <v>92</v>
      </c>
      <c r="B38">
        <v>300000</v>
      </c>
      <c r="C38" t="s">
        <v>181</v>
      </c>
      <c r="D38">
        <v>3</v>
      </c>
      <c r="E38" t="s">
        <v>182</v>
      </c>
      <c r="F38">
        <v>8</v>
      </c>
      <c r="G38">
        <v>0</v>
      </c>
      <c r="H38">
        <v>0</v>
      </c>
      <c r="I38">
        <v>14</v>
      </c>
    </row>
    <row r="39" spans="1:9" x14ac:dyDescent="0.35">
      <c r="A39">
        <v>93</v>
      </c>
      <c r="B39">
        <v>160000</v>
      </c>
      <c r="C39" t="s">
        <v>183</v>
      </c>
      <c r="D39">
        <v>1</v>
      </c>
      <c r="E39" t="s">
        <v>184</v>
      </c>
      <c r="F39">
        <v>5</v>
      </c>
      <c r="G39">
        <v>0</v>
      </c>
      <c r="H39">
        <v>0</v>
      </c>
      <c r="I39">
        <v>14</v>
      </c>
    </row>
    <row r="40" spans="1:9" x14ac:dyDescent="0.35">
      <c r="A40">
        <v>94</v>
      </c>
      <c r="B40">
        <v>160000</v>
      </c>
      <c r="C40" t="s">
        <v>185</v>
      </c>
      <c r="D40">
        <v>1</v>
      </c>
      <c r="E40" t="s">
        <v>186</v>
      </c>
      <c r="F40">
        <v>5</v>
      </c>
      <c r="G40">
        <v>0</v>
      </c>
      <c r="H40">
        <v>0</v>
      </c>
      <c r="I40">
        <v>14</v>
      </c>
    </row>
    <row r="41" spans="1:9" x14ac:dyDescent="0.35">
      <c r="A41">
        <v>95</v>
      </c>
      <c r="B41">
        <v>160000</v>
      </c>
      <c r="C41" t="s">
        <v>187</v>
      </c>
      <c r="D41">
        <v>3</v>
      </c>
      <c r="E41" t="s">
        <v>188</v>
      </c>
      <c r="F41">
        <v>5</v>
      </c>
      <c r="G41">
        <v>1</v>
      </c>
      <c r="H41">
        <v>0</v>
      </c>
      <c r="I41">
        <v>14</v>
      </c>
    </row>
    <row r="42" spans="1:9" x14ac:dyDescent="0.35">
      <c r="A42">
        <v>96</v>
      </c>
      <c r="B42">
        <v>160000</v>
      </c>
      <c r="C42" t="s">
        <v>189</v>
      </c>
      <c r="D42">
        <v>4</v>
      </c>
      <c r="E42" t="s">
        <v>190</v>
      </c>
      <c r="F42">
        <v>5</v>
      </c>
      <c r="G42">
        <v>1</v>
      </c>
      <c r="H42">
        <v>2</v>
      </c>
      <c r="I42">
        <v>14</v>
      </c>
    </row>
    <row r="43" spans="1:9" x14ac:dyDescent="0.35">
      <c r="A43">
        <v>97</v>
      </c>
      <c r="B43">
        <v>80000</v>
      </c>
      <c r="C43" t="s">
        <v>191</v>
      </c>
      <c r="D43">
        <v>4</v>
      </c>
      <c r="E43" t="s">
        <v>192</v>
      </c>
      <c r="F43">
        <v>2</v>
      </c>
      <c r="G43">
        <v>1</v>
      </c>
      <c r="H43">
        <v>2</v>
      </c>
      <c r="I43">
        <v>14</v>
      </c>
    </row>
    <row r="44" spans="1:9" x14ac:dyDescent="0.35">
      <c r="A44">
        <v>98</v>
      </c>
      <c r="B44">
        <v>80000</v>
      </c>
      <c r="C44" t="s">
        <v>193</v>
      </c>
      <c r="D44">
        <v>2</v>
      </c>
      <c r="E44" t="s">
        <v>194</v>
      </c>
      <c r="F44">
        <v>2</v>
      </c>
      <c r="G44">
        <v>0</v>
      </c>
      <c r="H44">
        <v>0</v>
      </c>
      <c r="I44">
        <v>14</v>
      </c>
    </row>
    <row r="45" spans="1:9" x14ac:dyDescent="0.35">
      <c r="A45">
        <v>99</v>
      </c>
      <c r="B45">
        <v>80000</v>
      </c>
      <c r="C45" t="s">
        <v>195</v>
      </c>
      <c r="D45">
        <v>1</v>
      </c>
      <c r="E45" t="s">
        <v>196</v>
      </c>
      <c r="F45">
        <v>2</v>
      </c>
      <c r="G45">
        <v>0</v>
      </c>
      <c r="H45">
        <v>0</v>
      </c>
      <c r="I45">
        <v>14</v>
      </c>
    </row>
    <row r="46" spans="1:9" x14ac:dyDescent="0.35">
      <c r="A46">
        <v>100</v>
      </c>
      <c r="B46">
        <v>200000</v>
      </c>
      <c r="C46" t="s">
        <v>197</v>
      </c>
      <c r="D46">
        <v>1</v>
      </c>
      <c r="E46" t="s">
        <v>198</v>
      </c>
      <c r="F46">
        <v>6</v>
      </c>
      <c r="G46">
        <v>0</v>
      </c>
      <c r="H46">
        <v>0</v>
      </c>
      <c r="I46">
        <v>15</v>
      </c>
    </row>
    <row r="47" spans="1:9" x14ac:dyDescent="0.35">
      <c r="A47">
        <v>101</v>
      </c>
      <c r="B47">
        <v>200000</v>
      </c>
      <c r="C47" t="s">
        <v>199</v>
      </c>
      <c r="D47">
        <v>3</v>
      </c>
      <c r="E47" t="s">
        <v>200</v>
      </c>
      <c r="F47">
        <v>6</v>
      </c>
      <c r="G47">
        <v>0</v>
      </c>
      <c r="H47">
        <v>1</v>
      </c>
      <c r="I47">
        <v>15</v>
      </c>
    </row>
    <row r="48" spans="1:9" x14ac:dyDescent="0.35">
      <c r="A48">
        <v>102</v>
      </c>
      <c r="B48">
        <v>200000</v>
      </c>
      <c r="C48" t="s">
        <v>201</v>
      </c>
      <c r="D48">
        <v>4</v>
      </c>
      <c r="E48" t="s">
        <v>202</v>
      </c>
      <c r="F48">
        <v>6</v>
      </c>
      <c r="G48">
        <v>1</v>
      </c>
      <c r="H48">
        <v>1</v>
      </c>
      <c r="I48">
        <v>15</v>
      </c>
    </row>
    <row r="49" spans="1:9" x14ac:dyDescent="0.35">
      <c r="A49">
        <v>103</v>
      </c>
      <c r="B49">
        <v>125000</v>
      </c>
      <c r="C49" t="s">
        <v>203</v>
      </c>
      <c r="D49">
        <v>1</v>
      </c>
      <c r="E49" t="s">
        <v>204</v>
      </c>
      <c r="F49">
        <v>4</v>
      </c>
      <c r="G49">
        <v>0</v>
      </c>
      <c r="H49">
        <v>0</v>
      </c>
      <c r="I49">
        <v>15</v>
      </c>
    </row>
    <row r="50" spans="1:9" x14ac:dyDescent="0.35">
      <c r="A50">
        <v>104</v>
      </c>
      <c r="B50">
        <v>125000</v>
      </c>
      <c r="C50" t="s">
        <v>205</v>
      </c>
      <c r="D50">
        <v>2</v>
      </c>
      <c r="E50" t="s">
        <v>206</v>
      </c>
      <c r="F50">
        <v>4</v>
      </c>
      <c r="G50">
        <v>0</v>
      </c>
      <c r="H50">
        <v>0</v>
      </c>
      <c r="I50">
        <v>15</v>
      </c>
    </row>
    <row r="51" spans="1:9" x14ac:dyDescent="0.35">
      <c r="A51">
        <v>105</v>
      </c>
      <c r="B51">
        <v>125000</v>
      </c>
      <c r="C51" t="s">
        <v>207</v>
      </c>
      <c r="D51">
        <v>3</v>
      </c>
      <c r="E51" t="s">
        <v>208</v>
      </c>
      <c r="F51">
        <v>4</v>
      </c>
      <c r="G51">
        <v>1</v>
      </c>
      <c r="H51">
        <v>1</v>
      </c>
      <c r="I51">
        <v>15</v>
      </c>
    </row>
    <row r="52" spans="1:9" x14ac:dyDescent="0.35">
      <c r="A52">
        <v>106</v>
      </c>
      <c r="B52">
        <v>125000</v>
      </c>
      <c r="C52" t="s">
        <v>209</v>
      </c>
      <c r="D52">
        <v>5</v>
      </c>
      <c r="E52" t="s">
        <v>210</v>
      </c>
      <c r="F52">
        <v>4</v>
      </c>
      <c r="G52">
        <v>1</v>
      </c>
      <c r="H52">
        <v>2</v>
      </c>
      <c r="I52">
        <v>15</v>
      </c>
    </row>
    <row r="53" spans="1:9" x14ac:dyDescent="0.35">
      <c r="A53">
        <v>107</v>
      </c>
      <c r="B53">
        <v>70000</v>
      </c>
      <c r="C53" t="s">
        <v>211</v>
      </c>
      <c r="D53">
        <v>4</v>
      </c>
      <c r="E53" t="s">
        <v>212</v>
      </c>
      <c r="F53">
        <v>2</v>
      </c>
      <c r="G53">
        <v>1</v>
      </c>
      <c r="H53">
        <v>2</v>
      </c>
      <c r="I53">
        <v>15</v>
      </c>
    </row>
    <row r="54" spans="1:9" x14ac:dyDescent="0.35">
      <c r="A54">
        <v>108</v>
      </c>
      <c r="B54">
        <v>70000</v>
      </c>
      <c r="C54" t="s">
        <v>213</v>
      </c>
      <c r="D54">
        <v>2</v>
      </c>
      <c r="E54" t="s">
        <v>214</v>
      </c>
      <c r="F54">
        <v>2</v>
      </c>
      <c r="G54">
        <v>0</v>
      </c>
      <c r="H54">
        <v>0</v>
      </c>
      <c r="I54">
        <v>15</v>
      </c>
    </row>
    <row r="55" spans="1:9" x14ac:dyDescent="0.35">
      <c r="A55">
        <v>109</v>
      </c>
      <c r="B55">
        <v>70000</v>
      </c>
      <c r="C55" t="s">
        <v>215</v>
      </c>
      <c r="D55">
        <v>1</v>
      </c>
      <c r="E55" t="s">
        <v>216</v>
      </c>
      <c r="F55">
        <v>2</v>
      </c>
      <c r="G55">
        <v>0</v>
      </c>
      <c r="H55">
        <v>0</v>
      </c>
      <c r="I55">
        <v>15</v>
      </c>
    </row>
    <row r="56" spans="1:9" x14ac:dyDescent="0.35">
      <c r="A56">
        <v>110</v>
      </c>
      <c r="B56">
        <v>425000</v>
      </c>
      <c r="C56" t="s">
        <v>163</v>
      </c>
      <c r="D56">
        <v>1</v>
      </c>
      <c r="E56" t="s">
        <v>164</v>
      </c>
      <c r="F56">
        <v>9</v>
      </c>
      <c r="G56">
        <v>0</v>
      </c>
      <c r="H56">
        <v>0</v>
      </c>
      <c r="I56">
        <v>16</v>
      </c>
    </row>
    <row r="57" spans="1:9" x14ac:dyDescent="0.35">
      <c r="A57">
        <v>111</v>
      </c>
      <c r="B57">
        <v>200000</v>
      </c>
      <c r="C57" t="s">
        <v>165</v>
      </c>
      <c r="D57">
        <v>4</v>
      </c>
      <c r="E57" t="s">
        <v>217</v>
      </c>
      <c r="F57">
        <v>6</v>
      </c>
      <c r="G57">
        <v>1</v>
      </c>
      <c r="H57">
        <v>1</v>
      </c>
      <c r="I57">
        <v>16</v>
      </c>
    </row>
    <row r="58" spans="1:9" x14ac:dyDescent="0.35">
      <c r="A58">
        <v>112</v>
      </c>
      <c r="B58">
        <v>425000</v>
      </c>
      <c r="C58" t="s">
        <v>167</v>
      </c>
      <c r="D58">
        <v>4</v>
      </c>
      <c r="E58" t="s">
        <v>168</v>
      </c>
      <c r="F58">
        <v>9</v>
      </c>
      <c r="G58">
        <v>1</v>
      </c>
      <c r="H58">
        <v>1</v>
      </c>
      <c r="I58">
        <v>16</v>
      </c>
    </row>
    <row r="59" spans="1:9" x14ac:dyDescent="0.35">
      <c r="A59">
        <v>113</v>
      </c>
      <c r="B59">
        <v>200000</v>
      </c>
      <c r="C59" t="s">
        <v>169</v>
      </c>
      <c r="D59">
        <v>1</v>
      </c>
      <c r="E59" t="s">
        <v>170</v>
      </c>
      <c r="F59">
        <v>6</v>
      </c>
      <c r="G59">
        <v>0</v>
      </c>
      <c r="H59">
        <v>0</v>
      </c>
      <c r="I59">
        <v>16</v>
      </c>
    </row>
    <row r="60" spans="1:9" x14ac:dyDescent="0.35">
      <c r="A60">
        <v>114</v>
      </c>
      <c r="B60">
        <v>200000</v>
      </c>
      <c r="C60" t="s">
        <v>171</v>
      </c>
      <c r="D60">
        <v>2</v>
      </c>
      <c r="E60" t="s">
        <v>172</v>
      </c>
      <c r="F60">
        <v>6</v>
      </c>
      <c r="G60">
        <v>0</v>
      </c>
      <c r="H60">
        <v>0</v>
      </c>
      <c r="I60">
        <v>16</v>
      </c>
    </row>
    <row r="61" spans="1:9" x14ac:dyDescent="0.35">
      <c r="A61">
        <v>115</v>
      </c>
      <c r="B61">
        <v>100000</v>
      </c>
      <c r="C61" t="s">
        <v>173</v>
      </c>
      <c r="D61">
        <v>3</v>
      </c>
      <c r="E61" t="s">
        <v>174</v>
      </c>
      <c r="F61">
        <v>3</v>
      </c>
      <c r="G61">
        <v>1</v>
      </c>
      <c r="H61">
        <v>1</v>
      </c>
      <c r="I61">
        <v>16</v>
      </c>
    </row>
    <row r="62" spans="1:9" x14ac:dyDescent="0.35">
      <c r="A62">
        <v>116</v>
      </c>
      <c r="B62">
        <v>100000</v>
      </c>
      <c r="C62" t="s">
        <v>175</v>
      </c>
      <c r="D62">
        <v>1</v>
      </c>
      <c r="E62" t="s">
        <v>176</v>
      </c>
      <c r="F62">
        <v>3</v>
      </c>
      <c r="G62">
        <v>0</v>
      </c>
      <c r="H62">
        <v>0</v>
      </c>
      <c r="I62">
        <v>16</v>
      </c>
    </row>
    <row r="63" spans="1:9" x14ac:dyDescent="0.35">
      <c r="A63">
        <v>117</v>
      </c>
      <c r="B63">
        <v>300000</v>
      </c>
      <c r="C63" t="s">
        <v>177</v>
      </c>
      <c r="D63">
        <v>1</v>
      </c>
      <c r="E63" t="s">
        <v>178</v>
      </c>
      <c r="F63">
        <v>8</v>
      </c>
      <c r="G63">
        <v>0</v>
      </c>
      <c r="H63">
        <v>0</v>
      </c>
      <c r="I63">
        <v>17</v>
      </c>
    </row>
    <row r="64" spans="1:9" x14ac:dyDescent="0.35">
      <c r="A64">
        <v>118</v>
      </c>
      <c r="B64">
        <v>300000</v>
      </c>
      <c r="C64" t="s">
        <v>179</v>
      </c>
      <c r="D64">
        <v>2</v>
      </c>
      <c r="E64" t="s">
        <v>180</v>
      </c>
      <c r="F64">
        <v>8</v>
      </c>
      <c r="G64">
        <v>0</v>
      </c>
      <c r="H64">
        <v>0</v>
      </c>
      <c r="I64">
        <v>17</v>
      </c>
    </row>
    <row r="65" spans="1:9" x14ac:dyDescent="0.35">
      <c r="A65">
        <v>119</v>
      </c>
      <c r="B65">
        <v>300000</v>
      </c>
      <c r="C65" t="s">
        <v>181</v>
      </c>
      <c r="D65">
        <v>3</v>
      </c>
      <c r="E65" t="s">
        <v>182</v>
      </c>
      <c r="F65">
        <v>8</v>
      </c>
      <c r="G65">
        <v>0</v>
      </c>
      <c r="H65">
        <v>0</v>
      </c>
      <c r="I65">
        <v>17</v>
      </c>
    </row>
    <row r="66" spans="1:9" x14ac:dyDescent="0.35">
      <c r="A66">
        <v>120</v>
      </c>
      <c r="B66">
        <v>160000</v>
      </c>
      <c r="C66" t="s">
        <v>183</v>
      </c>
      <c r="D66">
        <v>1</v>
      </c>
      <c r="E66" t="s">
        <v>184</v>
      </c>
      <c r="F66">
        <v>5</v>
      </c>
      <c r="G66">
        <v>0</v>
      </c>
      <c r="H66">
        <v>0</v>
      </c>
      <c r="I66">
        <v>17</v>
      </c>
    </row>
    <row r="67" spans="1:9" x14ac:dyDescent="0.35">
      <c r="A67">
        <v>121</v>
      </c>
      <c r="B67">
        <v>160000</v>
      </c>
      <c r="C67" t="s">
        <v>185</v>
      </c>
      <c r="D67">
        <v>1</v>
      </c>
      <c r="E67" t="s">
        <v>186</v>
      </c>
      <c r="F67">
        <v>5</v>
      </c>
      <c r="G67">
        <v>0</v>
      </c>
      <c r="H67">
        <v>0</v>
      </c>
      <c r="I67">
        <v>17</v>
      </c>
    </row>
    <row r="68" spans="1:9" x14ac:dyDescent="0.35">
      <c r="A68">
        <v>122</v>
      </c>
      <c r="B68">
        <v>160000</v>
      </c>
      <c r="C68" t="s">
        <v>187</v>
      </c>
      <c r="D68">
        <v>3</v>
      </c>
      <c r="E68" t="s">
        <v>188</v>
      </c>
      <c r="F68">
        <v>5</v>
      </c>
      <c r="G68">
        <v>1</v>
      </c>
      <c r="H68">
        <v>0</v>
      </c>
      <c r="I68">
        <v>17</v>
      </c>
    </row>
    <row r="69" spans="1:9" x14ac:dyDescent="0.35">
      <c r="A69">
        <v>123</v>
      </c>
      <c r="B69">
        <v>160000</v>
      </c>
      <c r="C69" t="s">
        <v>189</v>
      </c>
      <c r="D69">
        <v>4</v>
      </c>
      <c r="E69" t="s">
        <v>190</v>
      </c>
      <c r="F69">
        <v>5</v>
      </c>
      <c r="G69">
        <v>1</v>
      </c>
      <c r="H69">
        <v>2</v>
      </c>
      <c r="I69">
        <v>17</v>
      </c>
    </row>
    <row r="70" spans="1:9" x14ac:dyDescent="0.35">
      <c r="A70">
        <v>124</v>
      </c>
      <c r="B70">
        <v>80000</v>
      </c>
      <c r="C70" t="s">
        <v>191</v>
      </c>
      <c r="D70">
        <v>4</v>
      </c>
      <c r="E70" t="s">
        <v>192</v>
      </c>
      <c r="F70">
        <v>2</v>
      </c>
      <c r="G70">
        <v>1</v>
      </c>
      <c r="H70">
        <v>2</v>
      </c>
      <c r="I70">
        <v>17</v>
      </c>
    </row>
    <row r="71" spans="1:9" x14ac:dyDescent="0.35">
      <c r="A71">
        <v>125</v>
      </c>
      <c r="B71">
        <v>80000</v>
      </c>
      <c r="C71" t="s">
        <v>193</v>
      </c>
      <c r="D71">
        <v>2</v>
      </c>
      <c r="E71" t="s">
        <v>194</v>
      </c>
      <c r="F71">
        <v>2</v>
      </c>
      <c r="G71">
        <v>0</v>
      </c>
      <c r="H71">
        <v>0</v>
      </c>
      <c r="I71">
        <v>17</v>
      </c>
    </row>
    <row r="72" spans="1:9" x14ac:dyDescent="0.35">
      <c r="A72">
        <v>126</v>
      </c>
      <c r="B72">
        <v>80000</v>
      </c>
      <c r="C72" t="s">
        <v>195</v>
      </c>
      <c r="D72">
        <v>1</v>
      </c>
      <c r="E72" t="s">
        <v>196</v>
      </c>
      <c r="F72">
        <v>2</v>
      </c>
      <c r="G72">
        <v>0</v>
      </c>
      <c r="H72">
        <v>0</v>
      </c>
      <c r="I72">
        <v>17</v>
      </c>
    </row>
    <row r="73" spans="1:9" x14ac:dyDescent="0.35">
      <c r="A73">
        <v>127</v>
      </c>
      <c r="B73">
        <v>200000</v>
      </c>
      <c r="C73" t="s">
        <v>197</v>
      </c>
      <c r="D73">
        <v>1</v>
      </c>
      <c r="E73" t="s">
        <v>198</v>
      </c>
      <c r="F73">
        <v>6</v>
      </c>
      <c r="G73">
        <v>0</v>
      </c>
      <c r="H73">
        <v>0</v>
      </c>
      <c r="I73">
        <v>18</v>
      </c>
    </row>
    <row r="74" spans="1:9" x14ac:dyDescent="0.35">
      <c r="A74">
        <v>128</v>
      </c>
      <c r="B74">
        <v>200000</v>
      </c>
      <c r="C74" t="s">
        <v>199</v>
      </c>
      <c r="D74">
        <v>3</v>
      </c>
      <c r="E74" t="s">
        <v>200</v>
      </c>
      <c r="F74">
        <v>6</v>
      </c>
      <c r="G74">
        <v>0</v>
      </c>
      <c r="H74">
        <v>1</v>
      </c>
      <c r="I74">
        <v>18</v>
      </c>
    </row>
    <row r="75" spans="1:9" x14ac:dyDescent="0.35">
      <c r="A75">
        <v>129</v>
      </c>
      <c r="B75">
        <v>200000</v>
      </c>
      <c r="C75" t="s">
        <v>201</v>
      </c>
      <c r="D75">
        <v>4</v>
      </c>
      <c r="E75" t="s">
        <v>202</v>
      </c>
      <c r="F75">
        <v>6</v>
      </c>
      <c r="G75">
        <v>1</v>
      </c>
      <c r="H75">
        <v>1</v>
      </c>
      <c r="I75">
        <v>18</v>
      </c>
    </row>
    <row r="76" spans="1:9" x14ac:dyDescent="0.35">
      <c r="A76">
        <v>130</v>
      </c>
      <c r="B76">
        <v>125000</v>
      </c>
      <c r="C76" t="s">
        <v>203</v>
      </c>
      <c r="D76">
        <v>1</v>
      </c>
      <c r="E76" t="s">
        <v>204</v>
      </c>
      <c r="F76">
        <v>4</v>
      </c>
      <c r="G76">
        <v>0</v>
      </c>
      <c r="H76">
        <v>0</v>
      </c>
      <c r="I76">
        <v>18</v>
      </c>
    </row>
    <row r="77" spans="1:9" x14ac:dyDescent="0.35">
      <c r="A77">
        <v>131</v>
      </c>
      <c r="B77">
        <v>125000</v>
      </c>
      <c r="C77" t="s">
        <v>205</v>
      </c>
      <c r="D77">
        <v>2</v>
      </c>
      <c r="E77" t="s">
        <v>206</v>
      </c>
      <c r="F77">
        <v>4</v>
      </c>
      <c r="G77">
        <v>0</v>
      </c>
      <c r="H77">
        <v>0</v>
      </c>
      <c r="I77">
        <v>18</v>
      </c>
    </row>
    <row r="78" spans="1:9" x14ac:dyDescent="0.35">
      <c r="A78">
        <v>132</v>
      </c>
      <c r="B78">
        <v>125000</v>
      </c>
      <c r="C78" t="s">
        <v>207</v>
      </c>
      <c r="D78">
        <v>3</v>
      </c>
      <c r="E78" t="s">
        <v>208</v>
      </c>
      <c r="F78">
        <v>4</v>
      </c>
      <c r="G78">
        <v>1</v>
      </c>
      <c r="H78">
        <v>1</v>
      </c>
      <c r="I78">
        <v>18</v>
      </c>
    </row>
    <row r="79" spans="1:9" x14ac:dyDescent="0.35">
      <c r="A79">
        <v>133</v>
      </c>
      <c r="B79">
        <v>125000</v>
      </c>
      <c r="C79" t="s">
        <v>209</v>
      </c>
      <c r="D79">
        <v>3</v>
      </c>
      <c r="E79" t="s">
        <v>218</v>
      </c>
      <c r="F79">
        <v>4</v>
      </c>
      <c r="G79">
        <v>1</v>
      </c>
      <c r="H79">
        <v>2</v>
      </c>
      <c r="I79">
        <v>18</v>
      </c>
    </row>
    <row r="80" spans="1:9" x14ac:dyDescent="0.35">
      <c r="A80">
        <v>134</v>
      </c>
      <c r="B80">
        <v>70000</v>
      </c>
      <c r="C80" t="s">
        <v>211</v>
      </c>
      <c r="D80">
        <v>4</v>
      </c>
      <c r="E80" t="s">
        <v>212</v>
      </c>
      <c r="F80">
        <v>2</v>
      </c>
      <c r="G80">
        <v>1</v>
      </c>
      <c r="H80">
        <v>2</v>
      </c>
      <c r="I80">
        <v>18</v>
      </c>
    </row>
    <row r="81" spans="1:9" x14ac:dyDescent="0.35">
      <c r="A81">
        <v>135</v>
      </c>
      <c r="B81">
        <v>70000</v>
      </c>
      <c r="C81" t="s">
        <v>213</v>
      </c>
      <c r="D81">
        <v>2</v>
      </c>
      <c r="E81" t="s">
        <v>214</v>
      </c>
      <c r="F81">
        <v>2</v>
      </c>
      <c r="G81">
        <v>0</v>
      </c>
      <c r="H81">
        <v>0</v>
      </c>
      <c r="I81">
        <v>18</v>
      </c>
    </row>
    <row r="82" spans="1:9" x14ac:dyDescent="0.35">
      <c r="A82">
        <v>136</v>
      </c>
      <c r="B82">
        <v>70000</v>
      </c>
      <c r="C82" t="s">
        <v>215</v>
      </c>
      <c r="D82">
        <v>1</v>
      </c>
      <c r="E82" t="s">
        <v>216</v>
      </c>
      <c r="F82">
        <v>2</v>
      </c>
      <c r="G82">
        <v>0</v>
      </c>
      <c r="H82">
        <v>0</v>
      </c>
      <c r="I82">
        <v>18</v>
      </c>
    </row>
    <row r="83" spans="1:9" x14ac:dyDescent="0.35">
      <c r="A83">
        <v>191</v>
      </c>
      <c r="B83">
        <v>425000</v>
      </c>
      <c r="C83" t="s">
        <v>163</v>
      </c>
      <c r="D83">
        <v>1</v>
      </c>
      <c r="E83" t="s">
        <v>164</v>
      </c>
      <c r="F83">
        <v>9</v>
      </c>
      <c r="G83">
        <v>0</v>
      </c>
      <c r="H83">
        <v>0</v>
      </c>
      <c r="I83">
        <v>26</v>
      </c>
    </row>
    <row r="84" spans="1:9" x14ac:dyDescent="0.35">
      <c r="A84">
        <v>192</v>
      </c>
      <c r="B84">
        <v>200000</v>
      </c>
      <c r="C84" t="s">
        <v>165</v>
      </c>
      <c r="D84">
        <v>4</v>
      </c>
      <c r="E84" t="s">
        <v>217</v>
      </c>
      <c r="F84">
        <v>6</v>
      </c>
      <c r="G84">
        <v>1</v>
      </c>
      <c r="H84">
        <v>1</v>
      </c>
      <c r="I84">
        <v>26</v>
      </c>
    </row>
    <row r="85" spans="1:9" x14ac:dyDescent="0.35">
      <c r="A85">
        <v>193</v>
      </c>
      <c r="B85">
        <v>425000</v>
      </c>
      <c r="C85" t="s">
        <v>167</v>
      </c>
      <c r="D85">
        <v>4</v>
      </c>
      <c r="E85" t="s">
        <v>168</v>
      </c>
      <c r="F85">
        <v>9</v>
      </c>
      <c r="G85">
        <v>1</v>
      </c>
      <c r="H85">
        <v>1</v>
      </c>
      <c r="I85">
        <v>26</v>
      </c>
    </row>
    <row r="86" spans="1:9" x14ac:dyDescent="0.35">
      <c r="A86">
        <v>194</v>
      </c>
      <c r="B86">
        <v>200000</v>
      </c>
      <c r="C86" t="s">
        <v>169</v>
      </c>
      <c r="D86">
        <v>1</v>
      </c>
      <c r="E86" t="s">
        <v>170</v>
      </c>
      <c r="F86">
        <v>6</v>
      </c>
      <c r="G86">
        <v>0</v>
      </c>
      <c r="H86">
        <v>0</v>
      </c>
      <c r="I86">
        <v>26</v>
      </c>
    </row>
    <row r="87" spans="1:9" x14ac:dyDescent="0.35">
      <c r="A87">
        <v>195</v>
      </c>
      <c r="B87">
        <v>200000</v>
      </c>
      <c r="C87" t="s">
        <v>171</v>
      </c>
      <c r="D87">
        <v>2</v>
      </c>
      <c r="E87" t="s">
        <v>172</v>
      </c>
      <c r="F87">
        <v>6</v>
      </c>
      <c r="G87">
        <v>0</v>
      </c>
      <c r="H87">
        <v>0</v>
      </c>
      <c r="I87">
        <v>26</v>
      </c>
    </row>
    <row r="88" spans="1:9" x14ac:dyDescent="0.35">
      <c r="A88">
        <v>196</v>
      </c>
      <c r="B88">
        <v>100000</v>
      </c>
      <c r="C88" t="s">
        <v>173</v>
      </c>
      <c r="D88">
        <v>3</v>
      </c>
      <c r="E88" t="s">
        <v>174</v>
      </c>
      <c r="F88">
        <v>3</v>
      </c>
      <c r="G88">
        <v>1</v>
      </c>
      <c r="H88">
        <v>1</v>
      </c>
      <c r="I88">
        <v>26</v>
      </c>
    </row>
    <row r="89" spans="1:9" x14ac:dyDescent="0.35">
      <c r="A89">
        <v>197</v>
      </c>
      <c r="B89">
        <v>100000</v>
      </c>
      <c r="C89" t="s">
        <v>175</v>
      </c>
      <c r="D89">
        <v>1</v>
      </c>
      <c r="E89" t="s">
        <v>176</v>
      </c>
      <c r="F89">
        <v>3</v>
      </c>
      <c r="G89">
        <v>0</v>
      </c>
      <c r="H89">
        <v>0</v>
      </c>
      <c r="I89">
        <v>26</v>
      </c>
    </row>
    <row r="90" spans="1:9" x14ac:dyDescent="0.35">
      <c r="A90">
        <v>198</v>
      </c>
      <c r="B90">
        <v>300000</v>
      </c>
      <c r="C90" t="s">
        <v>177</v>
      </c>
      <c r="D90">
        <v>1</v>
      </c>
      <c r="E90" t="s">
        <v>178</v>
      </c>
      <c r="F90">
        <v>8</v>
      </c>
      <c r="G90">
        <v>0</v>
      </c>
      <c r="H90">
        <v>0</v>
      </c>
      <c r="I90">
        <v>27</v>
      </c>
    </row>
    <row r="91" spans="1:9" x14ac:dyDescent="0.35">
      <c r="A91">
        <v>199</v>
      </c>
      <c r="B91">
        <v>300000</v>
      </c>
      <c r="C91" t="s">
        <v>179</v>
      </c>
      <c r="D91">
        <v>2</v>
      </c>
      <c r="E91" t="s">
        <v>180</v>
      </c>
      <c r="F91">
        <v>8</v>
      </c>
      <c r="G91">
        <v>0</v>
      </c>
      <c r="H91">
        <v>0</v>
      </c>
      <c r="I91">
        <v>27</v>
      </c>
    </row>
    <row r="92" spans="1:9" x14ac:dyDescent="0.35">
      <c r="A92">
        <v>200</v>
      </c>
      <c r="B92">
        <v>300000</v>
      </c>
      <c r="C92" t="s">
        <v>181</v>
      </c>
      <c r="D92">
        <v>3</v>
      </c>
      <c r="E92" t="s">
        <v>182</v>
      </c>
      <c r="F92">
        <v>8</v>
      </c>
      <c r="G92">
        <v>0</v>
      </c>
      <c r="H92">
        <v>0</v>
      </c>
      <c r="I92">
        <v>27</v>
      </c>
    </row>
    <row r="93" spans="1:9" x14ac:dyDescent="0.35">
      <c r="A93">
        <v>201</v>
      </c>
      <c r="B93">
        <v>160000</v>
      </c>
      <c r="C93" t="s">
        <v>183</v>
      </c>
      <c r="D93">
        <v>1</v>
      </c>
      <c r="E93" t="s">
        <v>184</v>
      </c>
      <c r="F93">
        <v>5</v>
      </c>
      <c r="G93">
        <v>0</v>
      </c>
      <c r="H93">
        <v>0</v>
      </c>
      <c r="I93">
        <v>27</v>
      </c>
    </row>
    <row r="94" spans="1:9" x14ac:dyDescent="0.35">
      <c r="A94">
        <v>202</v>
      </c>
      <c r="B94">
        <v>160000</v>
      </c>
      <c r="C94" t="s">
        <v>185</v>
      </c>
      <c r="D94">
        <v>1</v>
      </c>
      <c r="E94" t="s">
        <v>186</v>
      </c>
      <c r="F94">
        <v>5</v>
      </c>
      <c r="G94">
        <v>0</v>
      </c>
      <c r="H94">
        <v>0</v>
      </c>
      <c r="I94">
        <v>27</v>
      </c>
    </row>
    <row r="95" spans="1:9" x14ac:dyDescent="0.35">
      <c r="A95">
        <v>203</v>
      </c>
      <c r="B95">
        <v>160000</v>
      </c>
      <c r="C95" t="s">
        <v>187</v>
      </c>
      <c r="D95">
        <v>3</v>
      </c>
      <c r="E95" t="s">
        <v>188</v>
      </c>
      <c r="F95">
        <v>5</v>
      </c>
      <c r="G95">
        <v>1</v>
      </c>
      <c r="H95">
        <v>0</v>
      </c>
      <c r="I95">
        <v>27</v>
      </c>
    </row>
    <row r="96" spans="1:9" x14ac:dyDescent="0.35">
      <c r="A96">
        <v>204</v>
      </c>
      <c r="B96">
        <v>160000</v>
      </c>
      <c r="C96" t="s">
        <v>189</v>
      </c>
      <c r="D96">
        <v>4</v>
      </c>
      <c r="E96" t="s">
        <v>190</v>
      </c>
      <c r="F96">
        <v>5</v>
      </c>
      <c r="G96">
        <v>1</v>
      </c>
      <c r="H96">
        <v>2</v>
      </c>
      <c r="I96">
        <v>27</v>
      </c>
    </row>
    <row r="97" spans="1:9" x14ac:dyDescent="0.35">
      <c r="A97">
        <v>205</v>
      </c>
      <c r="B97">
        <v>80000</v>
      </c>
      <c r="C97" t="s">
        <v>191</v>
      </c>
      <c r="D97">
        <v>4</v>
      </c>
      <c r="E97" t="s">
        <v>192</v>
      </c>
      <c r="F97">
        <v>2</v>
      </c>
      <c r="G97">
        <v>1</v>
      </c>
      <c r="H97">
        <v>2</v>
      </c>
      <c r="I97">
        <v>27</v>
      </c>
    </row>
    <row r="98" spans="1:9" x14ac:dyDescent="0.35">
      <c r="A98">
        <v>206</v>
      </c>
      <c r="B98">
        <v>80000</v>
      </c>
      <c r="C98" t="s">
        <v>193</v>
      </c>
      <c r="D98">
        <v>2</v>
      </c>
      <c r="E98" t="s">
        <v>194</v>
      </c>
      <c r="F98">
        <v>2</v>
      </c>
      <c r="G98">
        <v>0</v>
      </c>
      <c r="H98">
        <v>0</v>
      </c>
      <c r="I98">
        <v>27</v>
      </c>
    </row>
    <row r="99" spans="1:9" x14ac:dyDescent="0.35">
      <c r="A99">
        <v>207</v>
      </c>
      <c r="B99">
        <v>80000</v>
      </c>
      <c r="C99" t="s">
        <v>195</v>
      </c>
      <c r="D99">
        <v>1</v>
      </c>
      <c r="E99" t="s">
        <v>196</v>
      </c>
      <c r="F99">
        <v>2</v>
      </c>
      <c r="G99">
        <v>0</v>
      </c>
      <c r="H99">
        <v>0</v>
      </c>
      <c r="I99">
        <v>27</v>
      </c>
    </row>
    <row r="100" spans="1:9" x14ac:dyDescent="0.35">
      <c r="A100">
        <v>208</v>
      </c>
      <c r="B100">
        <v>200000</v>
      </c>
      <c r="C100" t="s">
        <v>197</v>
      </c>
      <c r="D100">
        <v>1</v>
      </c>
      <c r="E100" t="s">
        <v>198</v>
      </c>
      <c r="F100">
        <v>6</v>
      </c>
      <c r="G100">
        <v>0</v>
      </c>
      <c r="H100">
        <v>0</v>
      </c>
      <c r="I100">
        <v>28</v>
      </c>
    </row>
    <row r="101" spans="1:9" x14ac:dyDescent="0.35">
      <c r="A101">
        <v>209</v>
      </c>
      <c r="B101">
        <v>200000</v>
      </c>
      <c r="C101" t="s">
        <v>199</v>
      </c>
      <c r="D101">
        <v>3</v>
      </c>
      <c r="E101" t="s">
        <v>200</v>
      </c>
      <c r="F101">
        <v>6</v>
      </c>
      <c r="G101">
        <v>0</v>
      </c>
      <c r="H101">
        <v>1</v>
      </c>
      <c r="I101">
        <v>28</v>
      </c>
    </row>
    <row r="102" spans="1:9" x14ac:dyDescent="0.35">
      <c r="A102">
        <v>210</v>
      </c>
      <c r="B102">
        <v>200000</v>
      </c>
      <c r="C102" t="s">
        <v>201</v>
      </c>
      <c r="D102">
        <v>4</v>
      </c>
      <c r="E102" t="s">
        <v>202</v>
      </c>
      <c r="F102">
        <v>6</v>
      </c>
      <c r="G102">
        <v>1</v>
      </c>
      <c r="H102">
        <v>1</v>
      </c>
      <c r="I102">
        <v>28</v>
      </c>
    </row>
    <row r="103" spans="1:9" x14ac:dyDescent="0.35">
      <c r="A103">
        <v>211</v>
      </c>
      <c r="B103">
        <v>125000</v>
      </c>
      <c r="C103" t="s">
        <v>203</v>
      </c>
      <c r="D103">
        <v>1</v>
      </c>
      <c r="E103" t="s">
        <v>204</v>
      </c>
      <c r="F103">
        <v>4</v>
      </c>
      <c r="G103">
        <v>0</v>
      </c>
      <c r="H103">
        <v>0</v>
      </c>
      <c r="I103">
        <v>28</v>
      </c>
    </row>
    <row r="104" spans="1:9" x14ac:dyDescent="0.35">
      <c r="A104">
        <v>212</v>
      </c>
      <c r="B104">
        <v>125000</v>
      </c>
      <c r="C104" t="s">
        <v>205</v>
      </c>
      <c r="D104">
        <v>2</v>
      </c>
      <c r="E104" t="s">
        <v>206</v>
      </c>
      <c r="F104">
        <v>4</v>
      </c>
      <c r="G104">
        <v>0</v>
      </c>
      <c r="H104">
        <v>0</v>
      </c>
      <c r="I104">
        <v>28</v>
      </c>
    </row>
    <row r="105" spans="1:9" x14ac:dyDescent="0.35">
      <c r="A105">
        <v>213</v>
      </c>
      <c r="B105">
        <v>125000</v>
      </c>
      <c r="C105" t="s">
        <v>207</v>
      </c>
      <c r="D105">
        <v>3</v>
      </c>
      <c r="E105" t="s">
        <v>208</v>
      </c>
      <c r="F105">
        <v>4</v>
      </c>
      <c r="G105">
        <v>1</v>
      </c>
      <c r="H105">
        <v>1</v>
      </c>
      <c r="I105">
        <v>28</v>
      </c>
    </row>
    <row r="106" spans="1:9" x14ac:dyDescent="0.35">
      <c r="A106">
        <v>214</v>
      </c>
      <c r="B106">
        <v>125000</v>
      </c>
      <c r="C106" t="s">
        <v>209</v>
      </c>
      <c r="D106">
        <v>3</v>
      </c>
      <c r="E106" t="s">
        <v>218</v>
      </c>
      <c r="F106">
        <v>4</v>
      </c>
      <c r="G106">
        <v>1</v>
      </c>
      <c r="H106">
        <v>2</v>
      </c>
      <c r="I106">
        <v>28</v>
      </c>
    </row>
    <row r="107" spans="1:9" x14ac:dyDescent="0.35">
      <c r="A107">
        <v>215</v>
      </c>
      <c r="B107">
        <v>70000</v>
      </c>
      <c r="C107" t="s">
        <v>211</v>
      </c>
      <c r="D107">
        <v>4</v>
      </c>
      <c r="E107" t="s">
        <v>212</v>
      </c>
      <c r="F107">
        <v>2</v>
      </c>
      <c r="G107">
        <v>1</v>
      </c>
      <c r="H107">
        <v>2</v>
      </c>
      <c r="I107">
        <v>28</v>
      </c>
    </row>
    <row r="108" spans="1:9" x14ac:dyDescent="0.35">
      <c r="A108">
        <v>216</v>
      </c>
      <c r="B108">
        <v>70000</v>
      </c>
      <c r="C108" t="s">
        <v>213</v>
      </c>
      <c r="D108">
        <v>2</v>
      </c>
      <c r="E108" t="s">
        <v>214</v>
      </c>
      <c r="F108">
        <v>2</v>
      </c>
      <c r="G108">
        <v>0</v>
      </c>
      <c r="H108">
        <v>0</v>
      </c>
      <c r="I108">
        <v>28</v>
      </c>
    </row>
    <row r="109" spans="1:9" x14ac:dyDescent="0.35">
      <c r="A109">
        <v>217</v>
      </c>
      <c r="B109">
        <v>70000</v>
      </c>
      <c r="C109" t="s">
        <v>215</v>
      </c>
      <c r="D109">
        <v>1</v>
      </c>
      <c r="E109" t="s">
        <v>216</v>
      </c>
      <c r="F109">
        <v>2</v>
      </c>
      <c r="G109">
        <v>0</v>
      </c>
      <c r="H109">
        <v>0</v>
      </c>
      <c r="I109">
        <v>28</v>
      </c>
    </row>
    <row r="110" spans="1:9" x14ac:dyDescent="0.35">
      <c r="A110">
        <v>218</v>
      </c>
      <c r="B110">
        <v>425000</v>
      </c>
      <c r="C110" t="s">
        <v>163</v>
      </c>
      <c r="D110">
        <v>1</v>
      </c>
      <c r="E110" t="s">
        <v>164</v>
      </c>
      <c r="F110">
        <v>9</v>
      </c>
      <c r="G110">
        <v>0</v>
      </c>
      <c r="H110">
        <v>0</v>
      </c>
      <c r="I110">
        <v>29</v>
      </c>
    </row>
    <row r="111" spans="1:9" x14ac:dyDescent="0.35">
      <c r="A111">
        <v>219</v>
      </c>
      <c r="B111">
        <v>200000</v>
      </c>
      <c r="C111" t="s">
        <v>165</v>
      </c>
      <c r="D111">
        <v>4</v>
      </c>
      <c r="E111" t="s">
        <v>217</v>
      </c>
      <c r="F111">
        <v>6</v>
      </c>
      <c r="G111">
        <v>1</v>
      </c>
      <c r="H111">
        <v>1</v>
      </c>
      <c r="I111">
        <v>29</v>
      </c>
    </row>
    <row r="112" spans="1:9" x14ac:dyDescent="0.35">
      <c r="A112">
        <v>220</v>
      </c>
      <c r="B112">
        <v>425000</v>
      </c>
      <c r="C112" t="s">
        <v>167</v>
      </c>
      <c r="D112">
        <v>4</v>
      </c>
      <c r="E112" t="s">
        <v>168</v>
      </c>
      <c r="F112">
        <v>9</v>
      </c>
      <c r="G112">
        <v>1</v>
      </c>
      <c r="H112">
        <v>1</v>
      </c>
      <c r="I112">
        <v>29</v>
      </c>
    </row>
    <row r="113" spans="1:9" x14ac:dyDescent="0.35">
      <c r="A113">
        <v>221</v>
      </c>
      <c r="B113">
        <v>200000</v>
      </c>
      <c r="C113" t="s">
        <v>169</v>
      </c>
      <c r="D113">
        <v>1</v>
      </c>
      <c r="E113" t="s">
        <v>170</v>
      </c>
      <c r="F113">
        <v>6</v>
      </c>
      <c r="G113">
        <v>0</v>
      </c>
      <c r="H113">
        <v>0</v>
      </c>
      <c r="I113">
        <v>29</v>
      </c>
    </row>
    <row r="114" spans="1:9" x14ac:dyDescent="0.35">
      <c r="A114">
        <v>222</v>
      </c>
      <c r="B114">
        <v>200000</v>
      </c>
      <c r="C114" t="s">
        <v>171</v>
      </c>
      <c r="D114">
        <v>2</v>
      </c>
      <c r="E114" t="s">
        <v>172</v>
      </c>
      <c r="F114">
        <v>6</v>
      </c>
      <c r="G114">
        <v>0</v>
      </c>
      <c r="H114">
        <v>0</v>
      </c>
      <c r="I114">
        <v>29</v>
      </c>
    </row>
    <row r="115" spans="1:9" x14ac:dyDescent="0.35">
      <c r="A115">
        <v>223</v>
      </c>
      <c r="B115">
        <v>100000</v>
      </c>
      <c r="C115" t="s">
        <v>173</v>
      </c>
      <c r="D115">
        <v>3</v>
      </c>
      <c r="E115" t="s">
        <v>174</v>
      </c>
      <c r="F115">
        <v>3</v>
      </c>
      <c r="G115">
        <v>1</v>
      </c>
      <c r="H115">
        <v>1</v>
      </c>
      <c r="I115">
        <v>29</v>
      </c>
    </row>
    <row r="116" spans="1:9" x14ac:dyDescent="0.35">
      <c r="A116">
        <v>224</v>
      </c>
      <c r="B116">
        <v>100000</v>
      </c>
      <c r="C116" t="s">
        <v>175</v>
      </c>
      <c r="D116">
        <v>1</v>
      </c>
      <c r="E116" t="s">
        <v>176</v>
      </c>
      <c r="F116">
        <v>3</v>
      </c>
      <c r="G116">
        <v>0</v>
      </c>
      <c r="H116">
        <v>0</v>
      </c>
      <c r="I116">
        <v>29</v>
      </c>
    </row>
    <row r="117" spans="1:9" x14ac:dyDescent="0.35">
      <c r="A117">
        <v>225</v>
      </c>
      <c r="B117">
        <v>300000</v>
      </c>
      <c r="C117" t="s">
        <v>177</v>
      </c>
      <c r="D117">
        <v>1</v>
      </c>
      <c r="E117" t="s">
        <v>178</v>
      </c>
      <c r="F117">
        <v>8</v>
      </c>
      <c r="G117">
        <v>0</v>
      </c>
      <c r="H117">
        <v>0</v>
      </c>
      <c r="I117">
        <v>30</v>
      </c>
    </row>
    <row r="118" spans="1:9" x14ac:dyDescent="0.35">
      <c r="A118">
        <v>226</v>
      </c>
      <c r="B118">
        <v>300000</v>
      </c>
      <c r="C118" t="s">
        <v>179</v>
      </c>
      <c r="D118">
        <v>2</v>
      </c>
      <c r="E118" t="s">
        <v>180</v>
      </c>
      <c r="F118">
        <v>8</v>
      </c>
      <c r="G118">
        <v>0</v>
      </c>
      <c r="H118">
        <v>0</v>
      </c>
      <c r="I118">
        <v>30</v>
      </c>
    </row>
    <row r="119" spans="1:9" x14ac:dyDescent="0.35">
      <c r="A119">
        <v>227</v>
      </c>
      <c r="B119">
        <v>300000</v>
      </c>
      <c r="C119" t="s">
        <v>181</v>
      </c>
      <c r="D119">
        <v>3</v>
      </c>
      <c r="E119" t="s">
        <v>182</v>
      </c>
      <c r="F119">
        <v>8</v>
      </c>
      <c r="G119">
        <v>0</v>
      </c>
      <c r="H119">
        <v>0</v>
      </c>
      <c r="I119">
        <v>30</v>
      </c>
    </row>
    <row r="120" spans="1:9" x14ac:dyDescent="0.35">
      <c r="A120">
        <v>228</v>
      </c>
      <c r="B120">
        <v>160000</v>
      </c>
      <c r="C120" t="s">
        <v>183</v>
      </c>
      <c r="D120">
        <v>1</v>
      </c>
      <c r="E120" t="s">
        <v>184</v>
      </c>
      <c r="F120">
        <v>5</v>
      </c>
      <c r="G120">
        <v>0</v>
      </c>
      <c r="H120">
        <v>0</v>
      </c>
      <c r="I120">
        <v>30</v>
      </c>
    </row>
    <row r="121" spans="1:9" x14ac:dyDescent="0.35">
      <c r="A121">
        <v>229</v>
      </c>
      <c r="B121">
        <v>160000</v>
      </c>
      <c r="C121" t="s">
        <v>185</v>
      </c>
      <c r="D121">
        <v>1</v>
      </c>
      <c r="E121" t="s">
        <v>186</v>
      </c>
      <c r="F121">
        <v>5</v>
      </c>
      <c r="G121">
        <v>0</v>
      </c>
      <c r="H121">
        <v>0</v>
      </c>
      <c r="I121">
        <v>30</v>
      </c>
    </row>
    <row r="122" spans="1:9" x14ac:dyDescent="0.35">
      <c r="A122">
        <v>230</v>
      </c>
      <c r="B122">
        <v>160000</v>
      </c>
      <c r="C122" t="s">
        <v>187</v>
      </c>
      <c r="D122">
        <v>3</v>
      </c>
      <c r="E122" t="s">
        <v>188</v>
      </c>
      <c r="F122">
        <v>5</v>
      </c>
      <c r="G122">
        <v>1</v>
      </c>
      <c r="H122">
        <v>0</v>
      </c>
      <c r="I122">
        <v>30</v>
      </c>
    </row>
    <row r="123" spans="1:9" x14ac:dyDescent="0.35">
      <c r="A123">
        <v>231</v>
      </c>
      <c r="B123">
        <v>160000</v>
      </c>
      <c r="C123" t="s">
        <v>189</v>
      </c>
      <c r="D123">
        <v>4</v>
      </c>
      <c r="E123" t="s">
        <v>190</v>
      </c>
      <c r="F123">
        <v>5</v>
      </c>
      <c r="G123">
        <v>1</v>
      </c>
      <c r="H123">
        <v>2</v>
      </c>
      <c r="I123">
        <v>30</v>
      </c>
    </row>
    <row r="124" spans="1:9" x14ac:dyDescent="0.35">
      <c r="A124">
        <v>232</v>
      </c>
      <c r="B124">
        <v>80000</v>
      </c>
      <c r="C124" t="s">
        <v>191</v>
      </c>
      <c r="D124">
        <v>4</v>
      </c>
      <c r="E124" t="s">
        <v>192</v>
      </c>
      <c r="F124">
        <v>2</v>
      </c>
      <c r="G124">
        <v>1</v>
      </c>
      <c r="H124">
        <v>2</v>
      </c>
      <c r="I124">
        <v>30</v>
      </c>
    </row>
    <row r="125" spans="1:9" x14ac:dyDescent="0.35">
      <c r="A125">
        <v>233</v>
      </c>
      <c r="B125">
        <v>80000</v>
      </c>
      <c r="C125" t="s">
        <v>193</v>
      </c>
      <c r="D125">
        <v>2</v>
      </c>
      <c r="E125" t="s">
        <v>194</v>
      </c>
      <c r="F125">
        <v>2</v>
      </c>
      <c r="G125">
        <v>0</v>
      </c>
      <c r="H125">
        <v>0</v>
      </c>
      <c r="I125">
        <v>30</v>
      </c>
    </row>
    <row r="126" spans="1:9" x14ac:dyDescent="0.35">
      <c r="A126">
        <v>234</v>
      </c>
      <c r="B126">
        <v>80000</v>
      </c>
      <c r="C126" t="s">
        <v>195</v>
      </c>
      <c r="D126">
        <v>1</v>
      </c>
      <c r="E126" t="s">
        <v>196</v>
      </c>
      <c r="F126">
        <v>2</v>
      </c>
      <c r="G126">
        <v>0</v>
      </c>
      <c r="H126">
        <v>0</v>
      </c>
      <c r="I126">
        <v>30</v>
      </c>
    </row>
    <row r="127" spans="1:9" x14ac:dyDescent="0.35">
      <c r="A127">
        <v>235</v>
      </c>
      <c r="B127">
        <v>200000</v>
      </c>
      <c r="C127" t="s">
        <v>197</v>
      </c>
      <c r="D127">
        <v>1</v>
      </c>
      <c r="E127" t="s">
        <v>198</v>
      </c>
      <c r="F127">
        <v>6</v>
      </c>
      <c r="G127">
        <v>0</v>
      </c>
      <c r="H127">
        <v>0</v>
      </c>
      <c r="I127">
        <v>31</v>
      </c>
    </row>
    <row r="128" spans="1:9" x14ac:dyDescent="0.35">
      <c r="A128">
        <v>236</v>
      </c>
      <c r="B128">
        <v>200000</v>
      </c>
      <c r="C128" t="s">
        <v>199</v>
      </c>
      <c r="D128">
        <v>3</v>
      </c>
      <c r="E128" t="s">
        <v>200</v>
      </c>
      <c r="F128">
        <v>6</v>
      </c>
      <c r="G128">
        <v>0</v>
      </c>
      <c r="H128">
        <v>1</v>
      </c>
      <c r="I128">
        <v>31</v>
      </c>
    </row>
    <row r="129" spans="1:9" x14ac:dyDescent="0.35">
      <c r="A129">
        <v>237</v>
      </c>
      <c r="B129">
        <v>200000</v>
      </c>
      <c r="C129" t="s">
        <v>201</v>
      </c>
      <c r="D129">
        <v>4</v>
      </c>
      <c r="E129" t="s">
        <v>202</v>
      </c>
      <c r="F129">
        <v>6</v>
      </c>
      <c r="G129">
        <v>1</v>
      </c>
      <c r="H129">
        <v>1</v>
      </c>
      <c r="I129">
        <v>31</v>
      </c>
    </row>
    <row r="130" spans="1:9" x14ac:dyDescent="0.35">
      <c r="A130">
        <v>238</v>
      </c>
      <c r="B130">
        <v>125000</v>
      </c>
      <c r="C130" t="s">
        <v>203</v>
      </c>
      <c r="D130">
        <v>1</v>
      </c>
      <c r="E130" t="s">
        <v>204</v>
      </c>
      <c r="F130">
        <v>4</v>
      </c>
      <c r="G130">
        <v>0</v>
      </c>
      <c r="H130">
        <v>0</v>
      </c>
      <c r="I130">
        <v>31</v>
      </c>
    </row>
    <row r="131" spans="1:9" x14ac:dyDescent="0.35">
      <c r="A131">
        <v>239</v>
      </c>
      <c r="B131">
        <v>125000</v>
      </c>
      <c r="C131" t="s">
        <v>205</v>
      </c>
      <c r="D131">
        <v>2</v>
      </c>
      <c r="E131" t="s">
        <v>206</v>
      </c>
      <c r="F131">
        <v>4</v>
      </c>
      <c r="G131">
        <v>0</v>
      </c>
      <c r="H131">
        <v>0</v>
      </c>
      <c r="I131">
        <v>31</v>
      </c>
    </row>
    <row r="132" spans="1:9" x14ac:dyDescent="0.35">
      <c r="A132">
        <v>240</v>
      </c>
      <c r="B132">
        <v>125000</v>
      </c>
      <c r="C132" t="s">
        <v>207</v>
      </c>
      <c r="D132">
        <v>3</v>
      </c>
      <c r="E132" t="s">
        <v>208</v>
      </c>
      <c r="F132">
        <v>4</v>
      </c>
      <c r="G132">
        <v>1</v>
      </c>
      <c r="H132">
        <v>1</v>
      </c>
      <c r="I132">
        <v>31</v>
      </c>
    </row>
    <row r="133" spans="1:9" x14ac:dyDescent="0.35">
      <c r="A133">
        <v>241</v>
      </c>
      <c r="B133">
        <v>125000</v>
      </c>
      <c r="C133" t="s">
        <v>209</v>
      </c>
      <c r="D133">
        <v>3</v>
      </c>
      <c r="E133" t="s">
        <v>218</v>
      </c>
      <c r="F133">
        <v>4</v>
      </c>
      <c r="G133">
        <v>1</v>
      </c>
      <c r="H133">
        <v>2</v>
      </c>
      <c r="I133">
        <v>31</v>
      </c>
    </row>
    <row r="134" spans="1:9" x14ac:dyDescent="0.35">
      <c r="A134">
        <v>242</v>
      </c>
      <c r="B134">
        <v>70000</v>
      </c>
      <c r="C134" t="s">
        <v>211</v>
      </c>
      <c r="D134">
        <v>4</v>
      </c>
      <c r="E134" t="s">
        <v>212</v>
      </c>
      <c r="F134">
        <v>2</v>
      </c>
      <c r="G134">
        <v>1</v>
      </c>
      <c r="H134">
        <v>2</v>
      </c>
      <c r="I134">
        <v>31</v>
      </c>
    </row>
    <row r="135" spans="1:9" x14ac:dyDescent="0.35">
      <c r="A135">
        <v>243</v>
      </c>
      <c r="B135">
        <v>70000</v>
      </c>
      <c r="C135" t="s">
        <v>213</v>
      </c>
      <c r="D135">
        <v>2</v>
      </c>
      <c r="E135" t="s">
        <v>214</v>
      </c>
      <c r="F135">
        <v>2</v>
      </c>
      <c r="G135">
        <v>0</v>
      </c>
      <c r="H135">
        <v>0</v>
      </c>
      <c r="I135">
        <v>31</v>
      </c>
    </row>
    <row r="136" spans="1:9" x14ac:dyDescent="0.35">
      <c r="A136">
        <v>244</v>
      </c>
      <c r="B136">
        <v>70000</v>
      </c>
      <c r="C136" t="s">
        <v>215</v>
      </c>
      <c r="D136">
        <v>1</v>
      </c>
      <c r="E136" t="s">
        <v>216</v>
      </c>
      <c r="F136">
        <v>2</v>
      </c>
      <c r="G136">
        <v>0</v>
      </c>
      <c r="H136">
        <v>0</v>
      </c>
      <c r="I136">
        <v>31</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54304-6DCD-460B-8830-00BF2CF60576}">
  <dimension ref="A1:U673"/>
  <sheetViews>
    <sheetView topLeftCell="G1" workbookViewId="0">
      <selection activeCell="I2" sqref="I2"/>
    </sheetView>
  </sheetViews>
  <sheetFormatPr defaultRowHeight="14.5" x14ac:dyDescent="0.35"/>
  <cols>
    <col min="1" max="1" width="4.81640625" bestFit="1" customWidth="1"/>
    <col min="2" max="2" width="7.08984375" bestFit="1" customWidth="1"/>
    <col min="3" max="3" width="15.453125" bestFit="1" customWidth="1"/>
    <col min="4" max="4" width="7.7265625" bestFit="1" customWidth="1"/>
    <col min="5" max="5" width="13.90625" bestFit="1" customWidth="1"/>
    <col min="6" max="6" width="18.1796875" bestFit="1" customWidth="1"/>
    <col min="7" max="7" width="13.90625" bestFit="1" customWidth="1"/>
    <col min="8" max="8" width="15.26953125" bestFit="1" customWidth="1"/>
    <col min="9" max="9" width="18.453125" bestFit="1" customWidth="1"/>
    <col min="10" max="10" width="14" bestFit="1" customWidth="1"/>
    <col min="11" max="11" width="21.90625" bestFit="1" customWidth="1"/>
    <col min="12" max="12" width="22.36328125" bestFit="1" customWidth="1"/>
    <col min="13" max="13" width="22.90625" bestFit="1" customWidth="1"/>
    <col min="14" max="14" width="23.453125" bestFit="1" customWidth="1"/>
    <col min="15" max="15" width="23.1796875" bestFit="1" customWidth="1"/>
    <col min="16" max="16" width="23.7265625" bestFit="1" customWidth="1"/>
    <col min="17" max="17" width="23" bestFit="1" customWidth="1"/>
    <col min="18" max="18" width="23.54296875" bestFit="1" customWidth="1"/>
    <col min="19" max="19" width="10.26953125" bestFit="1" customWidth="1"/>
    <col min="20" max="20" width="9.90625" bestFit="1" customWidth="1"/>
    <col min="21" max="21" width="10.26953125" bestFit="1" customWidth="1"/>
  </cols>
  <sheetData>
    <row r="1" spans="1:21" x14ac:dyDescent="0.35">
      <c r="A1" t="s">
        <v>0</v>
      </c>
      <c r="B1" t="s">
        <v>156</v>
      </c>
      <c r="C1" t="s">
        <v>158</v>
      </c>
      <c r="D1" t="s">
        <v>159</v>
      </c>
      <c r="E1" t="s">
        <v>219</v>
      </c>
      <c r="F1" t="s">
        <v>220</v>
      </c>
      <c r="G1" t="s">
        <v>221</v>
      </c>
      <c r="H1" t="s">
        <v>222</v>
      </c>
      <c r="I1" t="s">
        <v>223</v>
      </c>
      <c r="J1" t="s">
        <v>224</v>
      </c>
      <c r="K1" t="s">
        <v>225</v>
      </c>
      <c r="L1" t="s">
        <v>226</v>
      </c>
      <c r="M1" t="s">
        <v>227</v>
      </c>
      <c r="N1" t="s">
        <v>228</v>
      </c>
      <c r="O1" t="s">
        <v>229</v>
      </c>
      <c r="P1" t="s">
        <v>230</v>
      </c>
      <c r="Q1" t="s">
        <v>231</v>
      </c>
      <c r="R1" t="s">
        <v>232</v>
      </c>
      <c r="S1" t="s">
        <v>233</v>
      </c>
      <c r="T1" t="s">
        <v>100</v>
      </c>
      <c r="U1" t="s">
        <v>234</v>
      </c>
    </row>
    <row r="2" spans="1:21" x14ac:dyDescent="0.35">
      <c r="A2">
        <v>11</v>
      </c>
      <c r="B2" t="s">
        <v>163</v>
      </c>
      <c r="C2" t="s">
        <v>164</v>
      </c>
      <c r="D2">
        <v>9</v>
      </c>
      <c r="E2">
        <v>425000</v>
      </c>
      <c r="F2">
        <v>0</v>
      </c>
      <c r="G2">
        <v>425000</v>
      </c>
      <c r="H2" t="s">
        <v>235</v>
      </c>
      <c r="I2">
        <v>0</v>
      </c>
      <c r="J2" t="s">
        <v>236</v>
      </c>
      <c r="K2">
        <v>8</v>
      </c>
      <c r="L2">
        <v>10</v>
      </c>
      <c r="M2">
        <v>0</v>
      </c>
      <c r="N2">
        <v>0</v>
      </c>
      <c r="O2" t="s">
        <v>24</v>
      </c>
      <c r="P2" t="s">
        <v>24</v>
      </c>
      <c r="Q2" t="s">
        <v>24</v>
      </c>
      <c r="R2" t="s">
        <v>24</v>
      </c>
      <c r="S2">
        <v>29</v>
      </c>
      <c r="T2">
        <v>34</v>
      </c>
      <c r="U2" t="s">
        <v>237</v>
      </c>
    </row>
    <row r="3" spans="1:21" x14ac:dyDescent="0.35">
      <c r="A3">
        <v>12</v>
      </c>
      <c r="B3" t="s">
        <v>169</v>
      </c>
      <c r="C3" t="s">
        <v>170</v>
      </c>
      <c r="D3">
        <v>6</v>
      </c>
      <c r="E3">
        <v>200000</v>
      </c>
      <c r="F3">
        <v>0</v>
      </c>
      <c r="G3">
        <v>200000</v>
      </c>
      <c r="H3" t="s">
        <v>238</v>
      </c>
      <c r="I3">
        <v>0</v>
      </c>
      <c r="J3" t="s">
        <v>236</v>
      </c>
      <c r="K3">
        <v>8</v>
      </c>
      <c r="L3">
        <v>10</v>
      </c>
      <c r="M3">
        <v>0</v>
      </c>
      <c r="N3">
        <v>0</v>
      </c>
      <c r="O3" t="s">
        <v>24</v>
      </c>
      <c r="P3" t="s">
        <v>24</v>
      </c>
      <c r="Q3" t="s">
        <v>24</v>
      </c>
      <c r="R3" t="s">
        <v>24</v>
      </c>
      <c r="S3">
        <v>32</v>
      </c>
      <c r="T3">
        <v>34</v>
      </c>
      <c r="U3" t="s">
        <v>239</v>
      </c>
    </row>
    <row r="4" spans="1:21" x14ac:dyDescent="0.35">
      <c r="A4">
        <v>13</v>
      </c>
      <c r="B4" t="s">
        <v>175</v>
      </c>
      <c r="C4" t="s">
        <v>176</v>
      </c>
      <c r="D4">
        <v>3</v>
      </c>
      <c r="E4">
        <v>100000</v>
      </c>
      <c r="F4">
        <v>0</v>
      </c>
      <c r="G4">
        <v>100000</v>
      </c>
      <c r="H4" t="s">
        <v>240</v>
      </c>
      <c r="I4">
        <v>0</v>
      </c>
      <c r="J4" t="s">
        <v>236</v>
      </c>
      <c r="K4">
        <v>8</v>
      </c>
      <c r="L4">
        <v>10</v>
      </c>
      <c r="M4">
        <v>0</v>
      </c>
      <c r="N4">
        <v>0</v>
      </c>
      <c r="O4" t="s">
        <v>24</v>
      </c>
      <c r="P4" t="s">
        <v>24</v>
      </c>
      <c r="Q4" t="s">
        <v>24</v>
      </c>
      <c r="R4" t="s">
        <v>24</v>
      </c>
      <c r="S4">
        <v>35</v>
      </c>
      <c r="T4">
        <v>34</v>
      </c>
      <c r="U4" t="s">
        <v>241</v>
      </c>
    </row>
    <row r="5" spans="1:21" x14ac:dyDescent="0.35">
      <c r="A5">
        <v>14</v>
      </c>
      <c r="B5" t="s">
        <v>177</v>
      </c>
      <c r="C5" t="s">
        <v>178</v>
      </c>
      <c r="D5">
        <v>8</v>
      </c>
      <c r="E5">
        <v>300000</v>
      </c>
      <c r="F5">
        <v>0</v>
      </c>
      <c r="G5">
        <v>300000</v>
      </c>
      <c r="H5" t="s">
        <v>242</v>
      </c>
      <c r="I5">
        <v>0</v>
      </c>
      <c r="J5" t="s">
        <v>236</v>
      </c>
      <c r="K5">
        <v>6</v>
      </c>
      <c r="L5">
        <v>10</v>
      </c>
      <c r="M5">
        <v>0</v>
      </c>
      <c r="N5">
        <v>0</v>
      </c>
      <c r="O5" t="s">
        <v>24</v>
      </c>
      <c r="P5" t="s">
        <v>24</v>
      </c>
      <c r="Q5" t="s">
        <v>24</v>
      </c>
      <c r="R5" t="s">
        <v>24</v>
      </c>
      <c r="S5">
        <v>36</v>
      </c>
      <c r="T5">
        <v>34</v>
      </c>
      <c r="U5" t="s">
        <v>243</v>
      </c>
    </row>
    <row r="6" spans="1:21" x14ac:dyDescent="0.35">
      <c r="A6">
        <v>15</v>
      </c>
      <c r="B6" t="s">
        <v>183</v>
      </c>
      <c r="C6" t="s">
        <v>184</v>
      </c>
      <c r="D6">
        <v>5</v>
      </c>
      <c r="E6">
        <v>160000</v>
      </c>
      <c r="F6">
        <v>0</v>
      </c>
      <c r="G6">
        <v>160000</v>
      </c>
      <c r="H6" t="s">
        <v>24</v>
      </c>
      <c r="I6">
        <v>0</v>
      </c>
      <c r="J6" t="s">
        <v>244</v>
      </c>
      <c r="K6">
        <v>6</v>
      </c>
      <c r="L6">
        <v>10</v>
      </c>
      <c r="M6">
        <v>0</v>
      </c>
      <c r="N6">
        <v>0</v>
      </c>
      <c r="O6" t="s">
        <v>24</v>
      </c>
      <c r="P6" t="s">
        <v>24</v>
      </c>
      <c r="Q6" t="s">
        <v>24</v>
      </c>
      <c r="R6" t="s">
        <v>24</v>
      </c>
      <c r="S6">
        <v>39</v>
      </c>
      <c r="T6">
        <v>34</v>
      </c>
      <c r="U6" t="s">
        <v>24</v>
      </c>
    </row>
    <row r="7" spans="1:21" x14ac:dyDescent="0.35">
      <c r="A7">
        <v>16</v>
      </c>
      <c r="B7" t="s">
        <v>185</v>
      </c>
      <c r="C7" t="s">
        <v>186</v>
      </c>
      <c r="D7">
        <v>5</v>
      </c>
      <c r="E7">
        <v>160000</v>
      </c>
      <c r="F7">
        <v>0</v>
      </c>
      <c r="G7">
        <v>160000</v>
      </c>
      <c r="H7" t="s">
        <v>245</v>
      </c>
      <c r="I7">
        <v>0</v>
      </c>
      <c r="J7" t="s">
        <v>236</v>
      </c>
      <c r="K7">
        <v>6</v>
      </c>
      <c r="L7">
        <v>10</v>
      </c>
      <c r="M7">
        <v>0</v>
      </c>
      <c r="N7">
        <v>0</v>
      </c>
      <c r="O7" t="s">
        <v>24</v>
      </c>
      <c r="P7" t="s">
        <v>24</v>
      </c>
      <c r="Q7" t="s">
        <v>24</v>
      </c>
      <c r="R7" t="s">
        <v>24</v>
      </c>
      <c r="S7">
        <v>40</v>
      </c>
      <c r="T7">
        <v>34</v>
      </c>
      <c r="U7" t="s">
        <v>246</v>
      </c>
    </row>
    <row r="8" spans="1:21" x14ac:dyDescent="0.35">
      <c r="A8">
        <v>17</v>
      </c>
      <c r="B8" t="s">
        <v>195</v>
      </c>
      <c r="C8" t="s">
        <v>196</v>
      </c>
      <c r="D8">
        <v>2</v>
      </c>
      <c r="E8">
        <v>80000</v>
      </c>
      <c r="F8">
        <v>0</v>
      </c>
      <c r="G8">
        <v>80000</v>
      </c>
      <c r="H8" t="s">
        <v>247</v>
      </c>
      <c r="I8">
        <v>0</v>
      </c>
      <c r="J8" t="s">
        <v>236</v>
      </c>
      <c r="K8">
        <v>6</v>
      </c>
      <c r="L8">
        <v>10</v>
      </c>
      <c r="M8">
        <v>0</v>
      </c>
      <c r="N8">
        <v>0</v>
      </c>
      <c r="O8" t="s">
        <v>24</v>
      </c>
      <c r="P8" t="s">
        <v>24</v>
      </c>
      <c r="Q8" t="s">
        <v>24</v>
      </c>
      <c r="R8" t="s">
        <v>24</v>
      </c>
      <c r="S8">
        <v>45</v>
      </c>
      <c r="T8">
        <v>34</v>
      </c>
      <c r="U8" t="s">
        <v>248</v>
      </c>
    </row>
    <row r="9" spans="1:21" x14ac:dyDescent="0.35">
      <c r="A9">
        <v>18</v>
      </c>
      <c r="B9" t="s">
        <v>197</v>
      </c>
      <c r="C9" t="s">
        <v>198</v>
      </c>
      <c r="D9">
        <v>6</v>
      </c>
      <c r="E9">
        <v>200000</v>
      </c>
      <c r="F9">
        <v>0</v>
      </c>
      <c r="G9">
        <v>200000</v>
      </c>
      <c r="H9" t="s">
        <v>24</v>
      </c>
      <c r="I9">
        <v>0</v>
      </c>
      <c r="J9" t="s">
        <v>244</v>
      </c>
      <c r="K9">
        <v>8</v>
      </c>
      <c r="L9">
        <v>7</v>
      </c>
      <c r="M9">
        <v>0</v>
      </c>
      <c r="N9">
        <v>0</v>
      </c>
      <c r="O9" t="s">
        <v>24</v>
      </c>
      <c r="P9" t="s">
        <v>24</v>
      </c>
      <c r="Q9" t="s">
        <v>24</v>
      </c>
      <c r="R9" t="s">
        <v>24</v>
      </c>
      <c r="S9">
        <v>46</v>
      </c>
      <c r="T9">
        <v>34</v>
      </c>
      <c r="U9" t="s">
        <v>24</v>
      </c>
    </row>
    <row r="10" spans="1:21" x14ac:dyDescent="0.35">
      <c r="A10">
        <v>19</v>
      </c>
      <c r="B10" t="s">
        <v>203</v>
      </c>
      <c r="C10" t="s">
        <v>204</v>
      </c>
      <c r="D10">
        <v>4</v>
      </c>
      <c r="E10">
        <v>125000</v>
      </c>
      <c r="F10">
        <v>0</v>
      </c>
      <c r="G10">
        <v>125000</v>
      </c>
      <c r="H10" t="s">
        <v>249</v>
      </c>
      <c r="I10">
        <v>0</v>
      </c>
      <c r="J10" t="s">
        <v>236</v>
      </c>
      <c r="K10">
        <v>8</v>
      </c>
      <c r="L10">
        <v>7</v>
      </c>
      <c r="M10">
        <v>0</v>
      </c>
      <c r="N10">
        <v>0</v>
      </c>
      <c r="O10" t="s">
        <v>24</v>
      </c>
      <c r="P10" t="s">
        <v>24</v>
      </c>
      <c r="Q10" t="s">
        <v>24</v>
      </c>
      <c r="R10" t="s">
        <v>24</v>
      </c>
      <c r="S10">
        <v>49</v>
      </c>
      <c r="T10">
        <v>34</v>
      </c>
      <c r="U10" t="s">
        <v>250</v>
      </c>
    </row>
    <row r="11" spans="1:21" x14ac:dyDescent="0.35">
      <c r="A11">
        <v>20</v>
      </c>
      <c r="B11" t="s">
        <v>215</v>
      </c>
      <c r="C11" t="s">
        <v>216</v>
      </c>
      <c r="D11">
        <v>2</v>
      </c>
      <c r="E11">
        <v>70000</v>
      </c>
      <c r="F11">
        <v>0</v>
      </c>
      <c r="G11">
        <v>70000</v>
      </c>
      <c r="H11" t="s">
        <v>251</v>
      </c>
      <c r="I11">
        <v>0</v>
      </c>
      <c r="J11" t="s">
        <v>236</v>
      </c>
      <c r="K11">
        <v>8</v>
      </c>
      <c r="L11">
        <v>7</v>
      </c>
      <c r="M11">
        <v>0</v>
      </c>
      <c r="N11">
        <v>0</v>
      </c>
      <c r="O11" t="s">
        <v>24</v>
      </c>
      <c r="P11" t="s">
        <v>24</v>
      </c>
      <c r="Q11" t="s">
        <v>24</v>
      </c>
      <c r="R11" t="s">
        <v>24</v>
      </c>
      <c r="S11">
        <v>55</v>
      </c>
      <c r="T11">
        <v>34</v>
      </c>
      <c r="U11" t="s">
        <v>252</v>
      </c>
    </row>
    <row r="12" spans="1:21" x14ac:dyDescent="0.35">
      <c r="A12">
        <v>31</v>
      </c>
      <c r="B12" t="s">
        <v>163</v>
      </c>
      <c r="C12" t="s">
        <v>164</v>
      </c>
      <c r="D12">
        <v>9</v>
      </c>
      <c r="E12">
        <v>425000</v>
      </c>
      <c r="F12">
        <v>0</v>
      </c>
      <c r="G12">
        <v>425000</v>
      </c>
      <c r="H12" t="s">
        <v>235</v>
      </c>
      <c r="I12">
        <v>0</v>
      </c>
      <c r="J12" t="s">
        <v>236</v>
      </c>
      <c r="K12">
        <v>8</v>
      </c>
      <c r="L12">
        <v>10</v>
      </c>
      <c r="M12">
        <v>0</v>
      </c>
      <c r="N12">
        <v>0</v>
      </c>
      <c r="O12" t="s">
        <v>24</v>
      </c>
      <c r="P12" t="s">
        <v>24</v>
      </c>
      <c r="Q12" t="s">
        <v>24</v>
      </c>
      <c r="R12" t="s">
        <v>24</v>
      </c>
      <c r="S12">
        <v>29</v>
      </c>
      <c r="T12">
        <v>35</v>
      </c>
      <c r="U12" t="s">
        <v>253</v>
      </c>
    </row>
    <row r="13" spans="1:21" x14ac:dyDescent="0.35">
      <c r="A13">
        <v>32</v>
      </c>
      <c r="B13" t="s">
        <v>169</v>
      </c>
      <c r="C13" t="s">
        <v>170</v>
      </c>
      <c r="D13">
        <v>6</v>
      </c>
      <c r="E13">
        <v>200000</v>
      </c>
      <c r="F13">
        <v>0</v>
      </c>
      <c r="G13">
        <v>200000</v>
      </c>
      <c r="H13" t="s">
        <v>238</v>
      </c>
      <c r="I13">
        <v>0</v>
      </c>
      <c r="J13" t="s">
        <v>236</v>
      </c>
      <c r="K13">
        <v>8</v>
      </c>
      <c r="L13">
        <v>10</v>
      </c>
      <c r="M13">
        <v>0</v>
      </c>
      <c r="N13">
        <v>0</v>
      </c>
      <c r="O13" t="s">
        <v>24</v>
      </c>
      <c r="P13" t="s">
        <v>24</v>
      </c>
      <c r="Q13" t="s">
        <v>24</v>
      </c>
      <c r="R13" t="s">
        <v>24</v>
      </c>
      <c r="S13">
        <v>32</v>
      </c>
      <c r="T13">
        <v>35</v>
      </c>
      <c r="U13" t="s">
        <v>254</v>
      </c>
    </row>
    <row r="14" spans="1:21" x14ac:dyDescent="0.35">
      <c r="A14">
        <v>33</v>
      </c>
      <c r="B14" t="s">
        <v>175</v>
      </c>
      <c r="C14" t="s">
        <v>176</v>
      </c>
      <c r="D14">
        <v>3</v>
      </c>
      <c r="E14">
        <v>100000</v>
      </c>
      <c r="F14">
        <v>0</v>
      </c>
      <c r="G14">
        <v>100000</v>
      </c>
      <c r="H14" t="s">
        <v>240</v>
      </c>
      <c r="I14">
        <v>0</v>
      </c>
      <c r="J14" t="s">
        <v>236</v>
      </c>
      <c r="K14">
        <v>8</v>
      </c>
      <c r="L14">
        <v>10</v>
      </c>
      <c r="M14">
        <v>0</v>
      </c>
      <c r="N14">
        <v>0</v>
      </c>
      <c r="O14" t="s">
        <v>24</v>
      </c>
      <c r="P14" t="s">
        <v>24</v>
      </c>
      <c r="Q14" t="s">
        <v>24</v>
      </c>
      <c r="R14" t="s">
        <v>24</v>
      </c>
      <c r="S14">
        <v>35</v>
      </c>
      <c r="T14">
        <v>35</v>
      </c>
      <c r="U14" t="s">
        <v>255</v>
      </c>
    </row>
    <row r="15" spans="1:21" x14ac:dyDescent="0.35">
      <c r="A15">
        <v>34</v>
      </c>
      <c r="B15" t="s">
        <v>177</v>
      </c>
      <c r="C15" t="s">
        <v>178</v>
      </c>
      <c r="D15">
        <v>8</v>
      </c>
      <c r="E15">
        <v>300000</v>
      </c>
      <c r="F15">
        <v>0</v>
      </c>
      <c r="G15">
        <v>300000</v>
      </c>
      <c r="H15" t="s">
        <v>24</v>
      </c>
      <c r="I15">
        <v>0</v>
      </c>
      <c r="J15" t="s">
        <v>244</v>
      </c>
      <c r="K15">
        <v>6</v>
      </c>
      <c r="L15">
        <v>10</v>
      </c>
      <c r="M15">
        <v>0</v>
      </c>
      <c r="N15">
        <v>0</v>
      </c>
      <c r="O15" t="s">
        <v>24</v>
      </c>
      <c r="P15" t="s">
        <v>24</v>
      </c>
      <c r="Q15" t="s">
        <v>24</v>
      </c>
      <c r="R15" t="s">
        <v>24</v>
      </c>
      <c r="S15">
        <v>36</v>
      </c>
      <c r="T15">
        <v>35</v>
      </c>
      <c r="U15" t="s">
        <v>24</v>
      </c>
    </row>
    <row r="16" spans="1:21" x14ac:dyDescent="0.35">
      <c r="A16">
        <v>35</v>
      </c>
      <c r="B16" t="s">
        <v>183</v>
      </c>
      <c r="C16" t="s">
        <v>184</v>
      </c>
      <c r="D16">
        <v>5</v>
      </c>
      <c r="E16">
        <v>160000</v>
      </c>
      <c r="F16">
        <v>0</v>
      </c>
      <c r="G16">
        <v>160000</v>
      </c>
      <c r="H16" t="s">
        <v>24</v>
      </c>
      <c r="I16">
        <v>0</v>
      </c>
      <c r="J16" t="s">
        <v>244</v>
      </c>
      <c r="K16">
        <v>6</v>
      </c>
      <c r="L16">
        <v>10</v>
      </c>
      <c r="M16">
        <v>0</v>
      </c>
      <c r="N16">
        <v>0</v>
      </c>
      <c r="O16" t="s">
        <v>24</v>
      </c>
      <c r="P16" t="s">
        <v>24</v>
      </c>
      <c r="Q16" t="s">
        <v>24</v>
      </c>
      <c r="R16" t="s">
        <v>24</v>
      </c>
      <c r="S16">
        <v>39</v>
      </c>
      <c r="T16">
        <v>35</v>
      </c>
      <c r="U16" t="s">
        <v>24</v>
      </c>
    </row>
    <row r="17" spans="1:21" x14ac:dyDescent="0.35">
      <c r="A17">
        <v>36</v>
      </c>
      <c r="B17" t="s">
        <v>185</v>
      </c>
      <c r="C17" t="s">
        <v>186</v>
      </c>
      <c r="D17">
        <v>5</v>
      </c>
      <c r="E17">
        <v>160000</v>
      </c>
      <c r="F17">
        <v>0</v>
      </c>
      <c r="G17">
        <v>160000</v>
      </c>
      <c r="H17" t="s">
        <v>245</v>
      </c>
      <c r="I17">
        <v>0</v>
      </c>
      <c r="J17" t="s">
        <v>236</v>
      </c>
      <c r="K17">
        <v>6</v>
      </c>
      <c r="L17">
        <v>10</v>
      </c>
      <c r="M17">
        <v>0</v>
      </c>
      <c r="N17">
        <v>0</v>
      </c>
      <c r="O17" t="s">
        <v>24</v>
      </c>
      <c r="P17" t="s">
        <v>24</v>
      </c>
      <c r="Q17" t="s">
        <v>24</v>
      </c>
      <c r="R17" t="s">
        <v>24</v>
      </c>
      <c r="S17">
        <v>40</v>
      </c>
      <c r="T17">
        <v>35</v>
      </c>
      <c r="U17" t="s">
        <v>256</v>
      </c>
    </row>
    <row r="18" spans="1:21" x14ac:dyDescent="0.35">
      <c r="A18">
        <v>37</v>
      </c>
      <c r="B18" t="s">
        <v>195</v>
      </c>
      <c r="C18" t="s">
        <v>196</v>
      </c>
      <c r="D18">
        <v>2</v>
      </c>
      <c r="E18">
        <v>80000</v>
      </c>
      <c r="F18">
        <v>0</v>
      </c>
      <c r="G18">
        <v>80000</v>
      </c>
      <c r="H18" t="s">
        <v>247</v>
      </c>
      <c r="I18">
        <v>0</v>
      </c>
      <c r="J18" t="s">
        <v>236</v>
      </c>
      <c r="K18">
        <v>6</v>
      </c>
      <c r="L18">
        <v>10</v>
      </c>
      <c r="M18">
        <v>0</v>
      </c>
      <c r="N18">
        <v>0</v>
      </c>
      <c r="O18" t="s">
        <v>24</v>
      </c>
      <c r="P18" t="s">
        <v>24</v>
      </c>
      <c r="Q18" t="s">
        <v>24</v>
      </c>
      <c r="R18" t="s">
        <v>24</v>
      </c>
      <c r="S18">
        <v>45</v>
      </c>
      <c r="T18">
        <v>35</v>
      </c>
      <c r="U18" t="s">
        <v>257</v>
      </c>
    </row>
    <row r="19" spans="1:21" x14ac:dyDescent="0.35">
      <c r="A19">
        <v>38</v>
      </c>
      <c r="B19" t="s">
        <v>197</v>
      </c>
      <c r="C19" t="s">
        <v>198</v>
      </c>
      <c r="D19">
        <v>6</v>
      </c>
      <c r="E19">
        <v>200000</v>
      </c>
      <c r="F19">
        <v>0</v>
      </c>
      <c r="G19">
        <v>200000</v>
      </c>
      <c r="H19" t="s">
        <v>238</v>
      </c>
      <c r="I19">
        <v>0</v>
      </c>
      <c r="J19" t="s">
        <v>236</v>
      </c>
      <c r="K19">
        <v>8</v>
      </c>
      <c r="L19">
        <v>7</v>
      </c>
      <c r="M19">
        <v>0</v>
      </c>
      <c r="N19">
        <v>0</v>
      </c>
      <c r="O19" t="s">
        <v>24</v>
      </c>
      <c r="P19" t="s">
        <v>24</v>
      </c>
      <c r="Q19" t="s">
        <v>24</v>
      </c>
      <c r="R19" t="s">
        <v>24</v>
      </c>
      <c r="S19">
        <v>46</v>
      </c>
      <c r="T19">
        <v>35</v>
      </c>
      <c r="U19" t="s">
        <v>258</v>
      </c>
    </row>
    <row r="20" spans="1:21" x14ac:dyDescent="0.35">
      <c r="A20">
        <v>39</v>
      </c>
      <c r="B20" t="s">
        <v>203</v>
      </c>
      <c r="C20" t="s">
        <v>204</v>
      </c>
      <c r="D20">
        <v>4</v>
      </c>
      <c r="E20">
        <v>125000</v>
      </c>
      <c r="F20">
        <v>0</v>
      </c>
      <c r="G20">
        <v>125000</v>
      </c>
      <c r="H20" t="s">
        <v>249</v>
      </c>
      <c r="I20">
        <v>0</v>
      </c>
      <c r="J20" t="s">
        <v>236</v>
      </c>
      <c r="K20">
        <v>8</v>
      </c>
      <c r="L20">
        <v>7</v>
      </c>
      <c r="M20">
        <v>0</v>
      </c>
      <c r="N20">
        <v>0</v>
      </c>
      <c r="O20" t="s">
        <v>24</v>
      </c>
      <c r="P20" t="s">
        <v>24</v>
      </c>
      <c r="Q20" t="s">
        <v>24</v>
      </c>
      <c r="R20" t="s">
        <v>24</v>
      </c>
      <c r="S20">
        <v>49</v>
      </c>
      <c r="T20">
        <v>35</v>
      </c>
      <c r="U20" t="s">
        <v>259</v>
      </c>
    </row>
    <row r="21" spans="1:21" x14ac:dyDescent="0.35">
      <c r="A21">
        <v>40</v>
      </c>
      <c r="B21" t="s">
        <v>215</v>
      </c>
      <c r="C21" t="s">
        <v>216</v>
      </c>
      <c r="D21">
        <v>2</v>
      </c>
      <c r="E21">
        <v>70000</v>
      </c>
      <c r="F21">
        <v>0</v>
      </c>
      <c r="G21">
        <v>70000</v>
      </c>
      <c r="H21" t="s">
        <v>24</v>
      </c>
      <c r="I21">
        <v>0</v>
      </c>
      <c r="J21" t="s">
        <v>244</v>
      </c>
      <c r="K21">
        <v>8</v>
      </c>
      <c r="L21">
        <v>7</v>
      </c>
      <c r="M21">
        <v>0</v>
      </c>
      <c r="N21">
        <v>0</v>
      </c>
      <c r="O21" t="s">
        <v>24</v>
      </c>
      <c r="P21" t="s">
        <v>24</v>
      </c>
      <c r="Q21" t="s">
        <v>24</v>
      </c>
      <c r="R21" t="s">
        <v>24</v>
      </c>
      <c r="S21">
        <v>55</v>
      </c>
      <c r="T21">
        <v>35</v>
      </c>
      <c r="U21" t="s">
        <v>24</v>
      </c>
    </row>
    <row r="22" spans="1:21" x14ac:dyDescent="0.35">
      <c r="A22">
        <v>41</v>
      </c>
      <c r="B22" t="s">
        <v>163</v>
      </c>
      <c r="C22" t="s">
        <v>164</v>
      </c>
      <c r="D22">
        <v>9</v>
      </c>
      <c r="E22">
        <v>425000</v>
      </c>
      <c r="F22">
        <v>0</v>
      </c>
      <c r="G22">
        <v>425000</v>
      </c>
      <c r="H22" t="s">
        <v>235</v>
      </c>
      <c r="I22">
        <v>0</v>
      </c>
      <c r="J22" t="s">
        <v>236</v>
      </c>
      <c r="K22">
        <v>8</v>
      </c>
      <c r="L22">
        <v>10</v>
      </c>
      <c r="M22">
        <v>0</v>
      </c>
      <c r="N22">
        <v>0</v>
      </c>
      <c r="O22" t="s">
        <v>24</v>
      </c>
      <c r="P22" t="s">
        <v>24</v>
      </c>
      <c r="Q22" t="s">
        <v>24</v>
      </c>
      <c r="R22" t="s">
        <v>24</v>
      </c>
      <c r="S22">
        <v>29</v>
      </c>
      <c r="T22">
        <v>37</v>
      </c>
      <c r="U22" t="s">
        <v>260</v>
      </c>
    </row>
    <row r="23" spans="1:21" x14ac:dyDescent="0.35">
      <c r="A23">
        <v>42</v>
      </c>
      <c r="B23" t="s">
        <v>169</v>
      </c>
      <c r="C23" t="s">
        <v>170</v>
      </c>
      <c r="D23">
        <v>6</v>
      </c>
      <c r="E23">
        <v>200000</v>
      </c>
      <c r="F23">
        <v>0</v>
      </c>
      <c r="G23">
        <v>200000</v>
      </c>
      <c r="H23" t="s">
        <v>24</v>
      </c>
      <c r="I23">
        <v>0</v>
      </c>
      <c r="J23" t="s">
        <v>244</v>
      </c>
      <c r="K23">
        <v>8</v>
      </c>
      <c r="L23">
        <v>10</v>
      </c>
      <c r="M23">
        <v>0</v>
      </c>
      <c r="N23">
        <v>0</v>
      </c>
      <c r="O23" t="s">
        <v>24</v>
      </c>
      <c r="P23" t="s">
        <v>24</v>
      </c>
      <c r="Q23" t="s">
        <v>24</v>
      </c>
      <c r="R23" t="s">
        <v>24</v>
      </c>
      <c r="S23">
        <v>32</v>
      </c>
      <c r="T23">
        <v>37</v>
      </c>
      <c r="U23" t="s">
        <v>24</v>
      </c>
    </row>
    <row r="24" spans="1:21" x14ac:dyDescent="0.35">
      <c r="A24">
        <v>43</v>
      </c>
      <c r="B24" t="s">
        <v>175</v>
      </c>
      <c r="C24" t="s">
        <v>176</v>
      </c>
      <c r="D24">
        <v>3</v>
      </c>
      <c r="E24">
        <v>100000</v>
      </c>
      <c r="F24">
        <v>0</v>
      </c>
      <c r="G24">
        <v>100000</v>
      </c>
      <c r="H24" t="s">
        <v>24</v>
      </c>
      <c r="I24">
        <v>0</v>
      </c>
      <c r="J24" t="s">
        <v>244</v>
      </c>
      <c r="K24">
        <v>8</v>
      </c>
      <c r="L24">
        <v>10</v>
      </c>
      <c r="M24">
        <v>0</v>
      </c>
      <c r="N24">
        <v>0</v>
      </c>
      <c r="O24" t="s">
        <v>24</v>
      </c>
      <c r="P24" t="s">
        <v>24</v>
      </c>
      <c r="Q24" t="s">
        <v>24</v>
      </c>
      <c r="R24" t="s">
        <v>24</v>
      </c>
      <c r="S24">
        <v>35</v>
      </c>
      <c r="T24">
        <v>37</v>
      </c>
      <c r="U24" t="s">
        <v>24</v>
      </c>
    </row>
    <row r="25" spans="1:21" x14ac:dyDescent="0.35">
      <c r="A25">
        <v>44</v>
      </c>
      <c r="B25" t="s">
        <v>177</v>
      </c>
      <c r="C25" t="s">
        <v>178</v>
      </c>
      <c r="D25">
        <v>8</v>
      </c>
      <c r="E25">
        <v>300000</v>
      </c>
      <c r="F25">
        <v>0</v>
      </c>
      <c r="G25">
        <v>300000</v>
      </c>
      <c r="H25" t="s">
        <v>242</v>
      </c>
      <c r="I25">
        <v>0</v>
      </c>
      <c r="J25" t="s">
        <v>236</v>
      </c>
      <c r="K25">
        <v>6</v>
      </c>
      <c r="L25">
        <v>10</v>
      </c>
      <c r="M25">
        <v>0</v>
      </c>
      <c r="N25">
        <v>0</v>
      </c>
      <c r="O25" t="s">
        <v>24</v>
      </c>
      <c r="P25" t="s">
        <v>24</v>
      </c>
      <c r="Q25" t="s">
        <v>24</v>
      </c>
      <c r="R25" t="s">
        <v>24</v>
      </c>
      <c r="S25">
        <v>36</v>
      </c>
      <c r="T25">
        <v>37</v>
      </c>
      <c r="U25" t="s">
        <v>261</v>
      </c>
    </row>
    <row r="26" spans="1:21" x14ac:dyDescent="0.35">
      <c r="A26">
        <v>45</v>
      </c>
      <c r="B26" t="s">
        <v>183</v>
      </c>
      <c r="C26" t="s">
        <v>184</v>
      </c>
      <c r="D26">
        <v>5</v>
      </c>
      <c r="E26">
        <v>160000</v>
      </c>
      <c r="F26">
        <v>0</v>
      </c>
      <c r="G26">
        <v>160000</v>
      </c>
      <c r="H26" t="s">
        <v>245</v>
      </c>
      <c r="I26">
        <v>0</v>
      </c>
      <c r="J26" t="s">
        <v>236</v>
      </c>
      <c r="K26">
        <v>6</v>
      </c>
      <c r="L26">
        <v>10</v>
      </c>
      <c r="M26">
        <v>0</v>
      </c>
      <c r="N26">
        <v>0</v>
      </c>
      <c r="O26" t="s">
        <v>24</v>
      </c>
      <c r="P26" t="s">
        <v>24</v>
      </c>
      <c r="Q26" t="s">
        <v>24</v>
      </c>
      <c r="R26" t="s">
        <v>24</v>
      </c>
      <c r="S26">
        <v>39</v>
      </c>
      <c r="T26">
        <v>37</v>
      </c>
      <c r="U26" t="s">
        <v>262</v>
      </c>
    </row>
    <row r="27" spans="1:21" x14ac:dyDescent="0.35">
      <c r="A27">
        <v>46</v>
      </c>
      <c r="B27" t="s">
        <v>185</v>
      </c>
      <c r="C27" t="s">
        <v>186</v>
      </c>
      <c r="D27">
        <v>5</v>
      </c>
      <c r="E27">
        <v>160000</v>
      </c>
      <c r="F27">
        <v>0</v>
      </c>
      <c r="G27">
        <v>160000</v>
      </c>
      <c r="H27" t="s">
        <v>24</v>
      </c>
      <c r="I27">
        <v>0</v>
      </c>
      <c r="J27" t="s">
        <v>244</v>
      </c>
      <c r="K27">
        <v>6</v>
      </c>
      <c r="L27">
        <v>10</v>
      </c>
      <c r="M27">
        <v>0</v>
      </c>
      <c r="N27">
        <v>0</v>
      </c>
      <c r="O27" t="s">
        <v>24</v>
      </c>
      <c r="P27" t="s">
        <v>24</v>
      </c>
      <c r="Q27" t="s">
        <v>24</v>
      </c>
      <c r="R27" t="s">
        <v>24</v>
      </c>
      <c r="S27">
        <v>40</v>
      </c>
      <c r="T27">
        <v>37</v>
      </c>
      <c r="U27" t="s">
        <v>24</v>
      </c>
    </row>
    <row r="28" spans="1:21" x14ac:dyDescent="0.35">
      <c r="A28">
        <v>47</v>
      </c>
      <c r="B28" t="s">
        <v>195</v>
      </c>
      <c r="C28" t="s">
        <v>196</v>
      </c>
      <c r="D28">
        <v>2</v>
      </c>
      <c r="E28">
        <v>80000</v>
      </c>
      <c r="F28">
        <v>0</v>
      </c>
      <c r="G28">
        <v>80000</v>
      </c>
      <c r="H28" t="s">
        <v>247</v>
      </c>
      <c r="I28">
        <v>0</v>
      </c>
      <c r="J28" t="s">
        <v>236</v>
      </c>
      <c r="K28">
        <v>6</v>
      </c>
      <c r="L28">
        <v>10</v>
      </c>
      <c r="M28">
        <v>0</v>
      </c>
      <c r="N28">
        <v>0</v>
      </c>
      <c r="O28" t="s">
        <v>24</v>
      </c>
      <c r="P28" t="s">
        <v>24</v>
      </c>
      <c r="Q28" t="s">
        <v>24</v>
      </c>
      <c r="R28" t="s">
        <v>24</v>
      </c>
      <c r="S28">
        <v>45</v>
      </c>
      <c r="T28">
        <v>37</v>
      </c>
      <c r="U28" t="s">
        <v>263</v>
      </c>
    </row>
    <row r="29" spans="1:21" x14ac:dyDescent="0.35">
      <c r="A29">
        <v>48</v>
      </c>
      <c r="B29" t="s">
        <v>197</v>
      </c>
      <c r="C29" t="s">
        <v>198</v>
      </c>
      <c r="D29">
        <v>6</v>
      </c>
      <c r="E29">
        <v>200000</v>
      </c>
      <c r="F29">
        <v>0</v>
      </c>
      <c r="G29">
        <v>200000</v>
      </c>
      <c r="H29" t="s">
        <v>238</v>
      </c>
      <c r="I29">
        <v>0</v>
      </c>
      <c r="J29" t="s">
        <v>236</v>
      </c>
      <c r="K29">
        <v>8</v>
      </c>
      <c r="L29">
        <v>7</v>
      </c>
      <c r="M29">
        <v>0</v>
      </c>
      <c r="N29">
        <v>0</v>
      </c>
      <c r="O29" t="s">
        <v>24</v>
      </c>
      <c r="P29" t="s">
        <v>24</v>
      </c>
      <c r="Q29" t="s">
        <v>24</v>
      </c>
      <c r="R29" t="s">
        <v>24</v>
      </c>
      <c r="S29">
        <v>46</v>
      </c>
      <c r="T29">
        <v>37</v>
      </c>
      <c r="U29" t="s">
        <v>264</v>
      </c>
    </row>
    <row r="30" spans="1:21" x14ac:dyDescent="0.35">
      <c r="A30">
        <v>49</v>
      </c>
      <c r="B30" t="s">
        <v>203</v>
      </c>
      <c r="C30" t="s">
        <v>204</v>
      </c>
      <c r="D30">
        <v>4</v>
      </c>
      <c r="E30">
        <v>125000</v>
      </c>
      <c r="F30">
        <v>0</v>
      </c>
      <c r="G30">
        <v>125000</v>
      </c>
      <c r="H30" t="s">
        <v>249</v>
      </c>
      <c r="I30">
        <v>0</v>
      </c>
      <c r="J30" t="s">
        <v>236</v>
      </c>
      <c r="K30">
        <v>8</v>
      </c>
      <c r="L30">
        <v>7</v>
      </c>
      <c r="M30">
        <v>0</v>
      </c>
      <c r="N30">
        <v>0</v>
      </c>
      <c r="O30" t="s">
        <v>24</v>
      </c>
      <c r="P30" t="s">
        <v>24</v>
      </c>
      <c r="Q30" t="s">
        <v>24</v>
      </c>
      <c r="R30" t="s">
        <v>24</v>
      </c>
      <c r="S30">
        <v>49</v>
      </c>
      <c r="T30">
        <v>37</v>
      </c>
      <c r="U30" t="s">
        <v>265</v>
      </c>
    </row>
    <row r="31" spans="1:21" x14ac:dyDescent="0.35">
      <c r="A31">
        <v>50</v>
      </c>
      <c r="B31" t="s">
        <v>215</v>
      </c>
      <c r="C31" t="s">
        <v>216</v>
      </c>
      <c r="D31">
        <v>2</v>
      </c>
      <c r="E31">
        <v>70000</v>
      </c>
      <c r="F31">
        <v>0</v>
      </c>
      <c r="G31">
        <v>70000</v>
      </c>
      <c r="H31" t="s">
        <v>24</v>
      </c>
      <c r="I31">
        <v>0</v>
      </c>
      <c r="J31" t="s">
        <v>244</v>
      </c>
      <c r="K31">
        <v>8</v>
      </c>
      <c r="L31">
        <v>7</v>
      </c>
      <c r="M31">
        <v>0</v>
      </c>
      <c r="N31">
        <v>0</v>
      </c>
      <c r="O31" t="s">
        <v>24</v>
      </c>
      <c r="P31" t="s">
        <v>24</v>
      </c>
      <c r="Q31" t="s">
        <v>24</v>
      </c>
      <c r="R31" t="s">
        <v>24</v>
      </c>
      <c r="S31">
        <v>55</v>
      </c>
      <c r="T31">
        <v>37</v>
      </c>
      <c r="U31" t="s">
        <v>24</v>
      </c>
    </row>
    <row r="32" spans="1:21" x14ac:dyDescent="0.35">
      <c r="A32">
        <v>51</v>
      </c>
      <c r="B32" t="s">
        <v>163</v>
      </c>
      <c r="C32" t="s">
        <v>164</v>
      </c>
      <c r="D32">
        <v>9</v>
      </c>
      <c r="E32">
        <v>425000</v>
      </c>
      <c r="F32">
        <v>0</v>
      </c>
      <c r="G32">
        <v>425000</v>
      </c>
      <c r="H32" t="s">
        <v>235</v>
      </c>
      <c r="I32">
        <v>0</v>
      </c>
      <c r="J32" t="s">
        <v>236</v>
      </c>
      <c r="K32">
        <v>10</v>
      </c>
      <c r="L32">
        <v>8</v>
      </c>
      <c r="M32">
        <v>0</v>
      </c>
      <c r="N32">
        <v>0</v>
      </c>
      <c r="O32" t="s">
        <v>101</v>
      </c>
      <c r="P32" t="s">
        <v>101</v>
      </c>
      <c r="Q32" t="s">
        <v>101</v>
      </c>
      <c r="R32" t="s">
        <v>101</v>
      </c>
      <c r="S32">
        <v>29</v>
      </c>
      <c r="T32">
        <v>38</v>
      </c>
      <c r="U32" t="s">
        <v>266</v>
      </c>
    </row>
    <row r="33" spans="1:21" x14ac:dyDescent="0.35">
      <c r="A33">
        <v>52</v>
      </c>
      <c r="B33" t="s">
        <v>169</v>
      </c>
      <c r="C33" t="s">
        <v>267</v>
      </c>
      <c r="D33">
        <v>6</v>
      </c>
      <c r="E33">
        <v>200000</v>
      </c>
      <c r="F33">
        <v>0</v>
      </c>
      <c r="G33">
        <v>200000</v>
      </c>
      <c r="H33" t="s">
        <v>101</v>
      </c>
      <c r="I33">
        <v>0</v>
      </c>
      <c r="J33" t="s">
        <v>268</v>
      </c>
      <c r="K33">
        <v>10</v>
      </c>
      <c r="L33">
        <v>8</v>
      </c>
      <c r="M33">
        <v>0</v>
      </c>
      <c r="N33">
        <v>0</v>
      </c>
      <c r="O33" t="s">
        <v>101</v>
      </c>
      <c r="P33" t="s">
        <v>101</v>
      </c>
      <c r="Q33" t="s">
        <v>101</v>
      </c>
      <c r="R33" t="s">
        <v>101</v>
      </c>
      <c r="S33">
        <v>32</v>
      </c>
      <c r="T33">
        <v>38</v>
      </c>
      <c r="U33" t="s">
        <v>24</v>
      </c>
    </row>
    <row r="34" spans="1:21" x14ac:dyDescent="0.35">
      <c r="A34">
        <v>53</v>
      </c>
      <c r="B34" t="s">
        <v>175</v>
      </c>
      <c r="C34" t="s">
        <v>269</v>
      </c>
      <c r="D34">
        <v>3</v>
      </c>
      <c r="E34">
        <v>100000</v>
      </c>
      <c r="F34">
        <v>0</v>
      </c>
      <c r="G34">
        <v>100000</v>
      </c>
      <c r="H34" t="s">
        <v>240</v>
      </c>
      <c r="I34">
        <v>0</v>
      </c>
      <c r="J34" t="s">
        <v>236</v>
      </c>
      <c r="K34">
        <v>10</v>
      </c>
      <c r="L34">
        <v>8</v>
      </c>
      <c r="M34">
        <v>0</v>
      </c>
      <c r="N34">
        <v>0</v>
      </c>
      <c r="O34" t="s">
        <v>101</v>
      </c>
      <c r="P34" t="s">
        <v>101</v>
      </c>
      <c r="Q34" t="s">
        <v>101</v>
      </c>
      <c r="R34" t="s">
        <v>101</v>
      </c>
      <c r="S34">
        <v>35</v>
      </c>
      <c r="T34">
        <v>38</v>
      </c>
      <c r="U34" t="s">
        <v>270</v>
      </c>
    </row>
    <row r="35" spans="1:21" x14ac:dyDescent="0.35">
      <c r="A35">
        <v>54</v>
      </c>
      <c r="B35" t="s">
        <v>177</v>
      </c>
      <c r="C35" t="s">
        <v>271</v>
      </c>
      <c r="D35">
        <v>8</v>
      </c>
      <c r="E35">
        <v>300000</v>
      </c>
      <c r="F35">
        <v>0</v>
      </c>
      <c r="G35">
        <v>300000</v>
      </c>
      <c r="H35" t="s">
        <v>242</v>
      </c>
      <c r="I35">
        <v>0</v>
      </c>
      <c r="J35" t="s">
        <v>268</v>
      </c>
      <c r="K35">
        <v>10</v>
      </c>
      <c r="L35">
        <v>6</v>
      </c>
      <c r="M35">
        <v>0</v>
      </c>
      <c r="N35">
        <v>0</v>
      </c>
      <c r="O35" t="s">
        <v>101</v>
      </c>
      <c r="P35" t="s">
        <v>116</v>
      </c>
      <c r="Q35" t="s">
        <v>101</v>
      </c>
      <c r="R35" t="s">
        <v>116</v>
      </c>
      <c r="S35">
        <v>36</v>
      </c>
      <c r="T35">
        <v>38</v>
      </c>
      <c r="U35" t="s">
        <v>24</v>
      </c>
    </row>
    <row r="36" spans="1:21" x14ac:dyDescent="0.35">
      <c r="A36">
        <v>55</v>
      </c>
      <c r="B36" t="s">
        <v>183</v>
      </c>
      <c r="C36" t="s">
        <v>272</v>
      </c>
      <c r="D36">
        <v>5</v>
      </c>
      <c r="E36">
        <v>160000</v>
      </c>
      <c r="F36">
        <v>0</v>
      </c>
      <c r="G36">
        <v>160000</v>
      </c>
      <c r="H36" t="s">
        <v>245</v>
      </c>
      <c r="I36">
        <v>0</v>
      </c>
      <c r="J36" t="s">
        <v>236</v>
      </c>
      <c r="K36">
        <v>10</v>
      </c>
      <c r="L36">
        <v>6</v>
      </c>
      <c r="M36">
        <v>0</v>
      </c>
      <c r="N36">
        <v>0</v>
      </c>
      <c r="O36" t="s">
        <v>101</v>
      </c>
      <c r="P36" t="s">
        <v>116</v>
      </c>
      <c r="Q36" t="s">
        <v>101</v>
      </c>
      <c r="R36" t="s">
        <v>116</v>
      </c>
      <c r="S36">
        <v>39</v>
      </c>
      <c r="T36">
        <v>38</v>
      </c>
      <c r="U36" t="s">
        <v>273</v>
      </c>
    </row>
    <row r="37" spans="1:21" x14ac:dyDescent="0.35">
      <c r="A37">
        <v>56</v>
      </c>
      <c r="B37" t="s">
        <v>185</v>
      </c>
      <c r="C37" t="s">
        <v>274</v>
      </c>
      <c r="D37">
        <v>5</v>
      </c>
      <c r="E37">
        <v>160000</v>
      </c>
      <c r="F37">
        <v>0</v>
      </c>
      <c r="G37">
        <v>160000</v>
      </c>
      <c r="H37" t="s">
        <v>101</v>
      </c>
      <c r="I37">
        <v>0</v>
      </c>
      <c r="J37" t="s">
        <v>268</v>
      </c>
      <c r="K37">
        <v>10</v>
      </c>
      <c r="L37">
        <v>6</v>
      </c>
      <c r="M37">
        <v>0</v>
      </c>
      <c r="N37">
        <v>0</v>
      </c>
      <c r="O37" t="s">
        <v>101</v>
      </c>
      <c r="P37" t="s">
        <v>116</v>
      </c>
      <c r="Q37" t="s">
        <v>101</v>
      </c>
      <c r="R37" t="s">
        <v>116</v>
      </c>
      <c r="S37">
        <v>40</v>
      </c>
      <c r="T37">
        <v>38</v>
      </c>
      <c r="U37" t="s">
        <v>24</v>
      </c>
    </row>
    <row r="38" spans="1:21" x14ac:dyDescent="0.35">
      <c r="A38">
        <v>57</v>
      </c>
      <c r="B38" t="s">
        <v>195</v>
      </c>
      <c r="C38" t="s">
        <v>275</v>
      </c>
      <c r="D38">
        <v>2</v>
      </c>
      <c r="E38">
        <v>80000</v>
      </c>
      <c r="F38">
        <v>0</v>
      </c>
      <c r="G38">
        <v>80000</v>
      </c>
      <c r="H38" t="s">
        <v>101</v>
      </c>
      <c r="I38">
        <v>0</v>
      </c>
      <c r="J38" t="s">
        <v>268</v>
      </c>
      <c r="K38">
        <v>10</v>
      </c>
      <c r="L38">
        <v>6</v>
      </c>
      <c r="M38">
        <v>0</v>
      </c>
      <c r="N38">
        <v>0</v>
      </c>
      <c r="O38" t="s">
        <v>101</v>
      </c>
      <c r="P38" t="s">
        <v>116</v>
      </c>
      <c r="Q38" t="s">
        <v>101</v>
      </c>
      <c r="R38" t="s">
        <v>116</v>
      </c>
      <c r="S38">
        <v>45</v>
      </c>
      <c r="T38">
        <v>38</v>
      </c>
      <c r="U38" t="s">
        <v>24</v>
      </c>
    </row>
    <row r="39" spans="1:21" x14ac:dyDescent="0.35">
      <c r="A39">
        <v>58</v>
      </c>
      <c r="B39" t="s">
        <v>197</v>
      </c>
      <c r="C39" t="s">
        <v>276</v>
      </c>
      <c r="D39">
        <v>6</v>
      </c>
      <c r="E39">
        <v>200000</v>
      </c>
      <c r="F39">
        <v>0</v>
      </c>
      <c r="G39">
        <v>190000</v>
      </c>
      <c r="H39" t="s">
        <v>238</v>
      </c>
      <c r="I39">
        <v>0</v>
      </c>
      <c r="J39" t="s">
        <v>236</v>
      </c>
      <c r="K39">
        <v>7</v>
      </c>
      <c r="L39">
        <v>8</v>
      </c>
      <c r="M39">
        <v>0</v>
      </c>
      <c r="N39">
        <v>0</v>
      </c>
      <c r="O39" t="s">
        <v>116</v>
      </c>
      <c r="P39" t="s">
        <v>101</v>
      </c>
      <c r="Q39" t="s">
        <v>116</v>
      </c>
      <c r="R39" t="s">
        <v>101</v>
      </c>
      <c r="S39">
        <v>46</v>
      </c>
      <c r="T39">
        <v>38</v>
      </c>
      <c r="U39" t="s">
        <v>277</v>
      </c>
    </row>
    <row r="40" spans="1:21" x14ac:dyDescent="0.35">
      <c r="A40">
        <v>59</v>
      </c>
      <c r="B40" t="s">
        <v>203</v>
      </c>
      <c r="C40" t="s">
        <v>278</v>
      </c>
      <c r="D40">
        <v>4</v>
      </c>
      <c r="E40">
        <v>125000</v>
      </c>
      <c r="F40">
        <v>0</v>
      </c>
      <c r="G40">
        <v>115000</v>
      </c>
      <c r="H40" t="s">
        <v>249</v>
      </c>
      <c r="I40">
        <v>0</v>
      </c>
      <c r="J40" t="s">
        <v>236</v>
      </c>
      <c r="K40">
        <v>7</v>
      </c>
      <c r="L40">
        <v>8</v>
      </c>
      <c r="M40">
        <v>0</v>
      </c>
      <c r="N40">
        <v>0</v>
      </c>
      <c r="O40" t="s">
        <v>116</v>
      </c>
      <c r="P40" t="s">
        <v>101</v>
      </c>
      <c r="Q40" t="s">
        <v>116</v>
      </c>
      <c r="R40" t="s">
        <v>101</v>
      </c>
      <c r="S40">
        <v>49</v>
      </c>
      <c r="T40">
        <v>38</v>
      </c>
      <c r="U40" t="s">
        <v>279</v>
      </c>
    </row>
    <row r="41" spans="1:21" x14ac:dyDescent="0.35">
      <c r="A41">
        <v>60</v>
      </c>
      <c r="B41" t="s">
        <v>215</v>
      </c>
      <c r="C41" t="s">
        <v>280</v>
      </c>
      <c r="D41">
        <v>2</v>
      </c>
      <c r="E41">
        <v>70000</v>
      </c>
      <c r="F41">
        <v>0</v>
      </c>
      <c r="G41">
        <v>60000</v>
      </c>
      <c r="H41" t="s">
        <v>24</v>
      </c>
      <c r="I41">
        <v>0</v>
      </c>
      <c r="J41" t="s">
        <v>268</v>
      </c>
      <c r="K41">
        <v>7</v>
      </c>
      <c r="L41">
        <v>8</v>
      </c>
      <c r="M41">
        <v>0</v>
      </c>
      <c r="N41">
        <v>0</v>
      </c>
      <c r="O41" t="s">
        <v>116</v>
      </c>
      <c r="P41" t="s">
        <v>24</v>
      </c>
      <c r="Q41" t="s">
        <v>116</v>
      </c>
      <c r="R41" t="s">
        <v>24</v>
      </c>
      <c r="S41">
        <v>55</v>
      </c>
      <c r="T41">
        <v>38</v>
      </c>
      <c r="U41" t="s">
        <v>24</v>
      </c>
    </row>
    <row r="42" spans="1:21" x14ac:dyDescent="0.35">
      <c r="A42">
        <v>61</v>
      </c>
      <c r="B42" t="s">
        <v>171</v>
      </c>
      <c r="C42" t="s">
        <v>172</v>
      </c>
      <c r="D42">
        <v>6</v>
      </c>
      <c r="E42">
        <v>200000</v>
      </c>
      <c r="F42">
        <v>0</v>
      </c>
      <c r="G42">
        <v>200000</v>
      </c>
      <c r="H42" t="s">
        <v>238</v>
      </c>
      <c r="I42">
        <v>7</v>
      </c>
      <c r="J42" t="s">
        <v>236</v>
      </c>
      <c r="K42">
        <v>10</v>
      </c>
      <c r="L42">
        <v>8</v>
      </c>
      <c r="M42">
        <v>11</v>
      </c>
      <c r="N42">
        <v>9</v>
      </c>
      <c r="O42" t="s">
        <v>24</v>
      </c>
      <c r="P42" t="s">
        <v>24</v>
      </c>
      <c r="Q42" t="s">
        <v>24</v>
      </c>
      <c r="R42" t="s">
        <v>24</v>
      </c>
      <c r="S42">
        <v>33</v>
      </c>
      <c r="T42">
        <v>38</v>
      </c>
      <c r="U42" t="s">
        <v>281</v>
      </c>
    </row>
    <row r="43" spans="1:21" x14ac:dyDescent="0.35">
      <c r="A43">
        <v>62</v>
      </c>
      <c r="B43" t="s">
        <v>179</v>
      </c>
      <c r="C43" t="s">
        <v>180</v>
      </c>
      <c r="D43">
        <v>8</v>
      </c>
      <c r="E43">
        <v>300000</v>
      </c>
      <c r="F43">
        <v>0</v>
      </c>
      <c r="G43">
        <v>300000</v>
      </c>
      <c r="H43" t="s">
        <v>24</v>
      </c>
      <c r="I43">
        <v>0</v>
      </c>
      <c r="J43" t="s">
        <v>268</v>
      </c>
      <c r="K43">
        <v>10</v>
      </c>
      <c r="L43">
        <v>6</v>
      </c>
      <c r="M43">
        <v>0</v>
      </c>
      <c r="N43">
        <v>0</v>
      </c>
      <c r="O43" t="s">
        <v>24</v>
      </c>
      <c r="P43" t="s">
        <v>116</v>
      </c>
      <c r="Q43" t="s">
        <v>24</v>
      </c>
      <c r="R43" t="s">
        <v>116</v>
      </c>
      <c r="S43">
        <v>37</v>
      </c>
      <c r="T43">
        <v>38</v>
      </c>
      <c r="U43" t="s">
        <v>24</v>
      </c>
    </row>
    <row r="44" spans="1:21" x14ac:dyDescent="0.35">
      <c r="A44">
        <v>63</v>
      </c>
      <c r="B44" t="s">
        <v>193</v>
      </c>
      <c r="C44" t="s">
        <v>194</v>
      </c>
      <c r="D44">
        <v>2</v>
      </c>
      <c r="E44">
        <v>80000</v>
      </c>
      <c r="F44">
        <v>0</v>
      </c>
      <c r="G44">
        <v>80000</v>
      </c>
      <c r="H44" t="s">
        <v>24</v>
      </c>
      <c r="I44">
        <v>0</v>
      </c>
      <c r="J44" t="s">
        <v>268</v>
      </c>
      <c r="K44">
        <v>10</v>
      </c>
      <c r="L44">
        <v>6</v>
      </c>
      <c r="M44">
        <v>0</v>
      </c>
      <c r="N44">
        <v>0</v>
      </c>
      <c r="O44" t="s">
        <v>24</v>
      </c>
      <c r="P44" t="s">
        <v>116</v>
      </c>
      <c r="Q44" t="s">
        <v>24</v>
      </c>
      <c r="R44" t="s">
        <v>116</v>
      </c>
      <c r="S44">
        <v>44</v>
      </c>
      <c r="T44">
        <v>38</v>
      </c>
      <c r="U44" t="s">
        <v>24</v>
      </c>
    </row>
    <row r="45" spans="1:21" x14ac:dyDescent="0.35">
      <c r="A45">
        <v>64</v>
      </c>
      <c r="B45" t="s">
        <v>205</v>
      </c>
      <c r="C45" t="s">
        <v>206</v>
      </c>
      <c r="D45">
        <v>4</v>
      </c>
      <c r="E45">
        <v>125000</v>
      </c>
      <c r="F45">
        <v>0</v>
      </c>
      <c r="G45">
        <v>115000</v>
      </c>
      <c r="H45" t="s">
        <v>24</v>
      </c>
      <c r="I45">
        <v>0</v>
      </c>
      <c r="J45" t="s">
        <v>268</v>
      </c>
      <c r="K45">
        <v>7</v>
      </c>
      <c r="L45">
        <v>8</v>
      </c>
      <c r="M45">
        <v>0</v>
      </c>
      <c r="N45">
        <v>0</v>
      </c>
      <c r="O45" t="s">
        <v>116</v>
      </c>
      <c r="P45" t="s">
        <v>24</v>
      </c>
      <c r="Q45" t="s">
        <v>116</v>
      </c>
      <c r="R45" t="s">
        <v>24</v>
      </c>
      <c r="S45">
        <v>50</v>
      </c>
      <c r="T45">
        <v>38</v>
      </c>
      <c r="U45" t="s">
        <v>24</v>
      </c>
    </row>
    <row r="46" spans="1:21" x14ac:dyDescent="0.35">
      <c r="A46">
        <v>65</v>
      </c>
      <c r="B46" t="s">
        <v>213</v>
      </c>
      <c r="C46" t="s">
        <v>214</v>
      </c>
      <c r="D46">
        <v>2</v>
      </c>
      <c r="E46">
        <v>70000</v>
      </c>
      <c r="F46">
        <v>0</v>
      </c>
      <c r="G46">
        <v>60000</v>
      </c>
      <c r="H46" t="s">
        <v>24</v>
      </c>
      <c r="I46">
        <v>0</v>
      </c>
      <c r="J46" t="s">
        <v>268</v>
      </c>
      <c r="K46">
        <v>7</v>
      </c>
      <c r="L46">
        <v>8</v>
      </c>
      <c r="M46">
        <v>0</v>
      </c>
      <c r="N46">
        <v>0</v>
      </c>
      <c r="O46" t="s">
        <v>116</v>
      </c>
      <c r="P46" t="s">
        <v>24</v>
      </c>
      <c r="Q46" t="s">
        <v>116</v>
      </c>
      <c r="R46" t="s">
        <v>24</v>
      </c>
      <c r="S46">
        <v>54</v>
      </c>
      <c r="T46">
        <v>38</v>
      </c>
      <c r="U46" t="s">
        <v>24</v>
      </c>
    </row>
    <row r="47" spans="1:21" x14ac:dyDescent="0.35">
      <c r="A47">
        <v>66</v>
      </c>
      <c r="B47" t="s">
        <v>163</v>
      </c>
      <c r="C47" t="s">
        <v>164</v>
      </c>
      <c r="D47">
        <v>9</v>
      </c>
      <c r="E47">
        <v>425000</v>
      </c>
      <c r="F47">
        <v>0</v>
      </c>
      <c r="G47">
        <v>425000</v>
      </c>
      <c r="H47" t="s">
        <v>235</v>
      </c>
      <c r="I47">
        <v>0</v>
      </c>
      <c r="J47" t="s">
        <v>236</v>
      </c>
      <c r="K47">
        <v>10</v>
      </c>
      <c r="L47">
        <v>8</v>
      </c>
      <c r="M47">
        <v>0</v>
      </c>
      <c r="N47">
        <v>0</v>
      </c>
      <c r="O47" t="s">
        <v>24</v>
      </c>
      <c r="P47" t="s">
        <v>24</v>
      </c>
      <c r="Q47" t="s">
        <v>24</v>
      </c>
      <c r="R47" t="s">
        <v>24</v>
      </c>
      <c r="S47">
        <v>29</v>
      </c>
      <c r="T47">
        <v>36</v>
      </c>
      <c r="U47" t="s">
        <v>282</v>
      </c>
    </row>
    <row r="48" spans="1:21" x14ac:dyDescent="0.35">
      <c r="A48">
        <v>67</v>
      </c>
      <c r="B48" t="s">
        <v>169</v>
      </c>
      <c r="C48" t="s">
        <v>170</v>
      </c>
      <c r="D48">
        <v>6</v>
      </c>
      <c r="E48">
        <v>200000</v>
      </c>
      <c r="F48">
        <v>0</v>
      </c>
      <c r="G48">
        <v>200000</v>
      </c>
      <c r="H48" t="s">
        <v>238</v>
      </c>
      <c r="I48">
        <v>0</v>
      </c>
      <c r="J48" t="s">
        <v>236</v>
      </c>
      <c r="K48">
        <v>10</v>
      </c>
      <c r="L48">
        <v>8</v>
      </c>
      <c r="M48">
        <v>0</v>
      </c>
      <c r="N48">
        <v>0</v>
      </c>
      <c r="O48" t="s">
        <v>24</v>
      </c>
      <c r="P48" t="s">
        <v>24</v>
      </c>
      <c r="Q48" t="s">
        <v>24</v>
      </c>
      <c r="R48" t="s">
        <v>24</v>
      </c>
      <c r="S48">
        <v>32</v>
      </c>
      <c r="T48">
        <v>36</v>
      </c>
      <c r="U48" t="s">
        <v>283</v>
      </c>
    </row>
    <row r="49" spans="1:21" x14ac:dyDescent="0.35">
      <c r="A49">
        <v>68</v>
      </c>
      <c r="B49" t="s">
        <v>175</v>
      </c>
      <c r="C49" t="s">
        <v>176</v>
      </c>
      <c r="D49">
        <v>3</v>
      </c>
      <c r="E49">
        <v>100000</v>
      </c>
      <c r="F49">
        <v>0</v>
      </c>
      <c r="G49">
        <v>100000</v>
      </c>
      <c r="H49" t="s">
        <v>240</v>
      </c>
      <c r="I49">
        <v>0</v>
      </c>
      <c r="J49" t="s">
        <v>236</v>
      </c>
      <c r="K49">
        <v>10</v>
      </c>
      <c r="L49">
        <v>8</v>
      </c>
      <c r="M49">
        <v>0</v>
      </c>
      <c r="N49">
        <v>0</v>
      </c>
      <c r="O49" t="s">
        <v>24</v>
      </c>
      <c r="P49" t="s">
        <v>24</v>
      </c>
      <c r="Q49" t="s">
        <v>24</v>
      </c>
      <c r="R49" t="s">
        <v>24</v>
      </c>
      <c r="S49">
        <v>35</v>
      </c>
      <c r="T49">
        <v>36</v>
      </c>
      <c r="U49" t="s">
        <v>284</v>
      </c>
    </row>
    <row r="50" spans="1:21" x14ac:dyDescent="0.35">
      <c r="A50">
        <v>69</v>
      </c>
      <c r="B50" t="s">
        <v>177</v>
      </c>
      <c r="C50" t="s">
        <v>178</v>
      </c>
      <c r="D50">
        <v>8</v>
      </c>
      <c r="E50">
        <v>300000</v>
      </c>
      <c r="F50">
        <v>0</v>
      </c>
      <c r="G50">
        <v>300000</v>
      </c>
      <c r="H50" t="s">
        <v>242</v>
      </c>
      <c r="I50">
        <v>0</v>
      </c>
      <c r="J50" t="s">
        <v>236</v>
      </c>
      <c r="K50">
        <v>10</v>
      </c>
      <c r="L50">
        <v>6</v>
      </c>
      <c r="M50">
        <v>0</v>
      </c>
      <c r="N50">
        <v>0</v>
      </c>
      <c r="O50" t="s">
        <v>24</v>
      </c>
      <c r="P50" t="s">
        <v>24</v>
      </c>
      <c r="Q50" t="s">
        <v>24</v>
      </c>
      <c r="R50" t="s">
        <v>24</v>
      </c>
      <c r="S50">
        <v>36</v>
      </c>
      <c r="T50">
        <v>36</v>
      </c>
      <c r="U50" t="s">
        <v>285</v>
      </c>
    </row>
    <row r="51" spans="1:21" x14ac:dyDescent="0.35">
      <c r="A51">
        <v>70</v>
      </c>
      <c r="B51" t="s">
        <v>183</v>
      </c>
      <c r="C51" t="s">
        <v>184</v>
      </c>
      <c r="D51">
        <v>5</v>
      </c>
      <c r="E51">
        <v>160000</v>
      </c>
      <c r="F51">
        <v>0</v>
      </c>
      <c r="G51">
        <v>160000</v>
      </c>
      <c r="H51" t="s">
        <v>245</v>
      </c>
      <c r="I51">
        <v>0</v>
      </c>
      <c r="J51" t="s">
        <v>236</v>
      </c>
      <c r="K51">
        <v>10</v>
      </c>
      <c r="L51">
        <v>6</v>
      </c>
      <c r="M51">
        <v>0</v>
      </c>
      <c r="N51">
        <v>0</v>
      </c>
      <c r="O51" t="s">
        <v>24</v>
      </c>
      <c r="P51" t="s">
        <v>24</v>
      </c>
      <c r="Q51" t="s">
        <v>24</v>
      </c>
      <c r="R51" t="s">
        <v>24</v>
      </c>
      <c r="S51">
        <v>39</v>
      </c>
      <c r="T51">
        <v>36</v>
      </c>
      <c r="U51" t="s">
        <v>286</v>
      </c>
    </row>
    <row r="52" spans="1:21" x14ac:dyDescent="0.35">
      <c r="A52">
        <v>71</v>
      </c>
      <c r="B52" t="s">
        <v>185</v>
      </c>
      <c r="C52" t="s">
        <v>186</v>
      </c>
      <c r="D52">
        <v>5</v>
      </c>
      <c r="E52">
        <v>160000</v>
      </c>
      <c r="F52">
        <v>0</v>
      </c>
      <c r="G52">
        <v>160000</v>
      </c>
      <c r="H52" t="s">
        <v>24</v>
      </c>
      <c r="I52">
        <v>0</v>
      </c>
      <c r="J52" t="s">
        <v>244</v>
      </c>
      <c r="K52">
        <v>10</v>
      </c>
      <c r="L52">
        <v>6</v>
      </c>
      <c r="M52">
        <v>0</v>
      </c>
      <c r="N52">
        <v>0</v>
      </c>
      <c r="O52" t="s">
        <v>24</v>
      </c>
      <c r="P52" t="s">
        <v>24</v>
      </c>
      <c r="Q52" t="s">
        <v>24</v>
      </c>
      <c r="R52" t="s">
        <v>24</v>
      </c>
      <c r="S52">
        <v>40</v>
      </c>
      <c r="T52">
        <v>36</v>
      </c>
      <c r="U52" t="s">
        <v>24</v>
      </c>
    </row>
    <row r="53" spans="1:21" x14ac:dyDescent="0.35">
      <c r="A53">
        <v>72</v>
      </c>
      <c r="B53" t="s">
        <v>195</v>
      </c>
      <c r="C53" t="s">
        <v>196</v>
      </c>
      <c r="D53">
        <v>2</v>
      </c>
      <c r="E53">
        <v>80000</v>
      </c>
      <c r="F53">
        <v>0</v>
      </c>
      <c r="G53">
        <v>80000</v>
      </c>
      <c r="H53" t="s">
        <v>247</v>
      </c>
      <c r="I53">
        <v>0</v>
      </c>
      <c r="J53" t="s">
        <v>236</v>
      </c>
      <c r="K53">
        <v>10</v>
      </c>
      <c r="L53">
        <v>6</v>
      </c>
      <c r="M53">
        <v>0</v>
      </c>
      <c r="N53">
        <v>0</v>
      </c>
      <c r="O53" t="s">
        <v>24</v>
      </c>
      <c r="P53" t="s">
        <v>24</v>
      </c>
      <c r="Q53" t="s">
        <v>24</v>
      </c>
      <c r="R53" t="s">
        <v>24</v>
      </c>
      <c r="S53">
        <v>45</v>
      </c>
      <c r="T53">
        <v>36</v>
      </c>
      <c r="U53" t="s">
        <v>287</v>
      </c>
    </row>
    <row r="54" spans="1:21" x14ac:dyDescent="0.35">
      <c r="A54">
        <v>73</v>
      </c>
      <c r="B54" t="s">
        <v>197</v>
      </c>
      <c r="C54" t="s">
        <v>198</v>
      </c>
      <c r="D54">
        <v>6</v>
      </c>
      <c r="E54">
        <v>200000</v>
      </c>
      <c r="F54">
        <v>0</v>
      </c>
      <c r="G54">
        <v>200000</v>
      </c>
      <c r="H54" t="s">
        <v>238</v>
      </c>
      <c r="I54">
        <v>4</v>
      </c>
      <c r="J54" t="s">
        <v>236</v>
      </c>
      <c r="K54">
        <v>7</v>
      </c>
      <c r="L54">
        <v>8</v>
      </c>
      <c r="M54">
        <v>8</v>
      </c>
      <c r="N54">
        <v>8</v>
      </c>
      <c r="O54" t="s">
        <v>24</v>
      </c>
      <c r="P54" t="s">
        <v>24</v>
      </c>
      <c r="Q54" t="s">
        <v>24</v>
      </c>
      <c r="R54" t="s">
        <v>24</v>
      </c>
      <c r="S54">
        <v>46</v>
      </c>
      <c r="T54">
        <v>36</v>
      </c>
      <c r="U54" t="s">
        <v>288</v>
      </c>
    </row>
    <row r="55" spans="1:21" x14ac:dyDescent="0.35">
      <c r="A55">
        <v>74</v>
      </c>
      <c r="B55" t="s">
        <v>203</v>
      </c>
      <c r="C55" t="s">
        <v>204</v>
      </c>
      <c r="D55">
        <v>4</v>
      </c>
      <c r="E55">
        <v>125000</v>
      </c>
      <c r="F55">
        <v>0</v>
      </c>
      <c r="G55">
        <v>125000</v>
      </c>
      <c r="H55" t="s">
        <v>24</v>
      </c>
      <c r="I55">
        <v>0</v>
      </c>
      <c r="J55" t="s">
        <v>244</v>
      </c>
      <c r="K55">
        <v>7</v>
      </c>
      <c r="L55">
        <v>8</v>
      </c>
      <c r="M55">
        <v>0</v>
      </c>
      <c r="N55">
        <v>0</v>
      </c>
      <c r="O55" t="s">
        <v>24</v>
      </c>
      <c r="P55" t="s">
        <v>24</v>
      </c>
      <c r="Q55" t="s">
        <v>24</v>
      </c>
      <c r="R55" t="s">
        <v>24</v>
      </c>
      <c r="S55">
        <v>49</v>
      </c>
      <c r="T55">
        <v>36</v>
      </c>
      <c r="U55" t="s">
        <v>24</v>
      </c>
    </row>
    <row r="56" spans="1:21" x14ac:dyDescent="0.35">
      <c r="A56">
        <v>75</v>
      </c>
      <c r="B56" t="s">
        <v>215</v>
      </c>
      <c r="C56" t="s">
        <v>216</v>
      </c>
      <c r="D56">
        <v>2</v>
      </c>
      <c r="E56">
        <v>70000</v>
      </c>
      <c r="F56">
        <v>0</v>
      </c>
      <c r="G56">
        <v>70000</v>
      </c>
      <c r="H56" t="s">
        <v>251</v>
      </c>
      <c r="I56">
        <v>0</v>
      </c>
      <c r="J56" t="s">
        <v>236</v>
      </c>
      <c r="K56">
        <v>7</v>
      </c>
      <c r="L56">
        <v>8</v>
      </c>
      <c r="M56">
        <v>0</v>
      </c>
      <c r="N56">
        <v>0</v>
      </c>
      <c r="O56" t="s">
        <v>24</v>
      </c>
      <c r="P56" t="s">
        <v>24</v>
      </c>
      <c r="Q56" t="s">
        <v>24</v>
      </c>
      <c r="R56" t="s">
        <v>24</v>
      </c>
      <c r="S56">
        <v>55</v>
      </c>
      <c r="T56">
        <v>36</v>
      </c>
      <c r="U56" t="s">
        <v>289</v>
      </c>
    </row>
    <row r="57" spans="1:21" x14ac:dyDescent="0.35">
      <c r="A57">
        <v>76</v>
      </c>
      <c r="B57" t="s">
        <v>173</v>
      </c>
      <c r="C57" t="s">
        <v>174</v>
      </c>
      <c r="D57">
        <v>3</v>
      </c>
      <c r="E57">
        <v>100000</v>
      </c>
      <c r="F57">
        <v>0</v>
      </c>
      <c r="G57">
        <v>100000</v>
      </c>
      <c r="H57" t="s">
        <v>24</v>
      </c>
      <c r="I57">
        <v>0</v>
      </c>
      <c r="J57" t="s">
        <v>244</v>
      </c>
      <c r="K57">
        <v>10</v>
      </c>
      <c r="L57">
        <v>8</v>
      </c>
      <c r="M57">
        <v>1</v>
      </c>
      <c r="N57">
        <v>1</v>
      </c>
      <c r="O57" t="s">
        <v>24</v>
      </c>
      <c r="P57" t="s">
        <v>24</v>
      </c>
      <c r="Q57" t="s">
        <v>24</v>
      </c>
      <c r="R57" t="s">
        <v>24</v>
      </c>
      <c r="S57">
        <v>34</v>
      </c>
      <c r="T57">
        <v>38</v>
      </c>
      <c r="U57" t="s">
        <v>24</v>
      </c>
    </row>
    <row r="58" spans="1:21" x14ac:dyDescent="0.35">
      <c r="A58">
        <v>77</v>
      </c>
      <c r="B58" t="s">
        <v>181</v>
      </c>
      <c r="C58" t="s">
        <v>182</v>
      </c>
      <c r="D58">
        <v>8</v>
      </c>
      <c r="E58">
        <v>300000</v>
      </c>
      <c r="F58">
        <v>0</v>
      </c>
      <c r="G58">
        <v>300000</v>
      </c>
      <c r="H58" t="s">
        <v>24</v>
      </c>
      <c r="I58">
        <v>0</v>
      </c>
      <c r="J58" t="s">
        <v>244</v>
      </c>
      <c r="K58">
        <v>10</v>
      </c>
      <c r="L58">
        <v>6</v>
      </c>
      <c r="M58">
        <v>0</v>
      </c>
      <c r="N58">
        <v>0</v>
      </c>
      <c r="O58" t="s">
        <v>24</v>
      </c>
      <c r="P58" t="s">
        <v>24</v>
      </c>
      <c r="Q58" t="s">
        <v>24</v>
      </c>
      <c r="R58" t="s">
        <v>24</v>
      </c>
      <c r="S58">
        <v>38</v>
      </c>
      <c r="T58">
        <v>38</v>
      </c>
      <c r="U58" t="s">
        <v>24</v>
      </c>
    </row>
    <row r="59" spans="1:21" x14ac:dyDescent="0.35">
      <c r="A59">
        <v>78</v>
      </c>
      <c r="B59" t="s">
        <v>187</v>
      </c>
      <c r="C59" t="s">
        <v>188</v>
      </c>
      <c r="D59">
        <v>5</v>
      </c>
      <c r="E59">
        <v>160000</v>
      </c>
      <c r="F59">
        <v>0</v>
      </c>
      <c r="G59">
        <v>160000</v>
      </c>
      <c r="H59" t="s">
        <v>24</v>
      </c>
      <c r="I59">
        <v>0</v>
      </c>
      <c r="J59" t="s">
        <v>244</v>
      </c>
      <c r="K59">
        <v>10</v>
      </c>
      <c r="L59">
        <v>6</v>
      </c>
      <c r="M59">
        <v>0</v>
      </c>
      <c r="N59">
        <v>1</v>
      </c>
      <c r="O59" t="s">
        <v>24</v>
      </c>
      <c r="P59" t="s">
        <v>24</v>
      </c>
      <c r="Q59" t="s">
        <v>24</v>
      </c>
      <c r="R59" t="s">
        <v>24</v>
      </c>
      <c r="S59">
        <v>41</v>
      </c>
      <c r="T59">
        <v>38</v>
      </c>
      <c r="U59" t="s">
        <v>24</v>
      </c>
    </row>
    <row r="60" spans="1:21" x14ac:dyDescent="0.35">
      <c r="A60">
        <v>79</v>
      </c>
      <c r="B60" t="s">
        <v>199</v>
      </c>
      <c r="C60" t="s">
        <v>200</v>
      </c>
      <c r="D60">
        <v>6</v>
      </c>
      <c r="E60">
        <v>200000</v>
      </c>
      <c r="F60">
        <v>0</v>
      </c>
      <c r="G60">
        <v>200000</v>
      </c>
      <c r="H60" t="s">
        <v>24</v>
      </c>
      <c r="I60">
        <v>0</v>
      </c>
      <c r="J60" t="s">
        <v>244</v>
      </c>
      <c r="K60">
        <v>7</v>
      </c>
      <c r="L60">
        <v>8</v>
      </c>
      <c r="M60">
        <v>1</v>
      </c>
      <c r="N60">
        <v>0</v>
      </c>
      <c r="O60" t="s">
        <v>24</v>
      </c>
      <c r="P60" t="s">
        <v>24</v>
      </c>
      <c r="Q60" t="s">
        <v>24</v>
      </c>
      <c r="R60" t="s">
        <v>24</v>
      </c>
      <c r="S60">
        <v>47</v>
      </c>
      <c r="T60">
        <v>38</v>
      </c>
      <c r="U60" t="s">
        <v>24</v>
      </c>
    </row>
    <row r="61" spans="1:21" x14ac:dyDescent="0.35">
      <c r="A61">
        <v>80</v>
      </c>
      <c r="B61" t="s">
        <v>207</v>
      </c>
      <c r="C61" t="s">
        <v>208</v>
      </c>
      <c r="D61">
        <v>4</v>
      </c>
      <c r="E61">
        <v>125000</v>
      </c>
      <c r="F61">
        <v>0</v>
      </c>
      <c r="G61">
        <v>125000</v>
      </c>
      <c r="H61" t="s">
        <v>24</v>
      </c>
      <c r="I61">
        <v>0</v>
      </c>
      <c r="J61" t="s">
        <v>244</v>
      </c>
      <c r="K61">
        <v>7</v>
      </c>
      <c r="L61">
        <v>8</v>
      </c>
      <c r="M61">
        <v>1</v>
      </c>
      <c r="N61">
        <v>1</v>
      </c>
      <c r="O61" t="s">
        <v>24</v>
      </c>
      <c r="P61" t="s">
        <v>24</v>
      </c>
      <c r="Q61" t="s">
        <v>24</v>
      </c>
      <c r="R61" t="s">
        <v>24</v>
      </c>
      <c r="S61">
        <v>51</v>
      </c>
      <c r="T61">
        <v>38</v>
      </c>
      <c r="U61" t="s">
        <v>24</v>
      </c>
    </row>
    <row r="62" spans="1:21" x14ac:dyDescent="0.35">
      <c r="A62">
        <v>81</v>
      </c>
      <c r="B62" t="s">
        <v>163</v>
      </c>
      <c r="C62" t="s">
        <v>164</v>
      </c>
      <c r="D62">
        <v>9</v>
      </c>
      <c r="E62">
        <v>425000</v>
      </c>
      <c r="F62">
        <v>0</v>
      </c>
      <c r="G62">
        <v>425000</v>
      </c>
      <c r="H62" t="s">
        <v>24</v>
      </c>
      <c r="I62">
        <v>0</v>
      </c>
      <c r="J62" t="s">
        <v>268</v>
      </c>
      <c r="K62">
        <v>10</v>
      </c>
      <c r="L62">
        <v>8</v>
      </c>
      <c r="M62">
        <v>0</v>
      </c>
      <c r="N62">
        <v>0</v>
      </c>
      <c r="O62" t="s">
        <v>24</v>
      </c>
      <c r="P62" t="s">
        <v>116</v>
      </c>
      <c r="Q62" t="s">
        <v>24</v>
      </c>
      <c r="R62" t="s">
        <v>116</v>
      </c>
      <c r="S62">
        <v>29</v>
      </c>
      <c r="T62">
        <v>27</v>
      </c>
      <c r="U62" t="s">
        <v>24</v>
      </c>
    </row>
    <row r="63" spans="1:21" x14ac:dyDescent="0.35">
      <c r="A63">
        <v>82</v>
      </c>
      <c r="B63" t="s">
        <v>169</v>
      </c>
      <c r="C63" t="s">
        <v>170</v>
      </c>
      <c r="D63">
        <v>6</v>
      </c>
      <c r="E63">
        <v>200000</v>
      </c>
      <c r="F63">
        <v>0</v>
      </c>
      <c r="G63">
        <v>200000</v>
      </c>
      <c r="H63" t="s">
        <v>24</v>
      </c>
      <c r="I63">
        <v>0</v>
      </c>
      <c r="J63" t="s">
        <v>268</v>
      </c>
      <c r="K63">
        <v>10</v>
      </c>
      <c r="L63">
        <v>8</v>
      </c>
      <c r="M63">
        <v>0</v>
      </c>
      <c r="N63">
        <v>0</v>
      </c>
      <c r="O63" t="s">
        <v>24</v>
      </c>
      <c r="P63" t="s">
        <v>116</v>
      </c>
      <c r="Q63" t="s">
        <v>24</v>
      </c>
      <c r="R63" t="s">
        <v>116</v>
      </c>
      <c r="S63">
        <v>32</v>
      </c>
      <c r="T63">
        <v>27</v>
      </c>
      <c r="U63" t="s">
        <v>24</v>
      </c>
    </row>
    <row r="64" spans="1:21" x14ac:dyDescent="0.35">
      <c r="A64">
        <v>83</v>
      </c>
      <c r="B64" t="s">
        <v>175</v>
      </c>
      <c r="C64" t="s">
        <v>176</v>
      </c>
      <c r="D64">
        <v>3</v>
      </c>
      <c r="E64">
        <v>100000</v>
      </c>
      <c r="F64">
        <v>0</v>
      </c>
      <c r="G64">
        <v>100000</v>
      </c>
      <c r="H64" t="s">
        <v>24</v>
      </c>
      <c r="I64">
        <v>0</v>
      </c>
      <c r="J64" t="s">
        <v>268</v>
      </c>
      <c r="K64">
        <v>10</v>
      </c>
      <c r="L64">
        <v>8</v>
      </c>
      <c r="M64">
        <v>0</v>
      </c>
      <c r="N64">
        <v>0</v>
      </c>
      <c r="O64" t="s">
        <v>24</v>
      </c>
      <c r="P64" t="s">
        <v>116</v>
      </c>
      <c r="Q64" t="s">
        <v>24</v>
      </c>
      <c r="R64" t="s">
        <v>116</v>
      </c>
      <c r="S64">
        <v>35</v>
      </c>
      <c r="T64">
        <v>27</v>
      </c>
      <c r="U64" t="s">
        <v>24</v>
      </c>
    </row>
    <row r="65" spans="1:21" x14ac:dyDescent="0.35">
      <c r="A65">
        <v>84</v>
      </c>
      <c r="B65" t="s">
        <v>177</v>
      </c>
      <c r="C65" t="s">
        <v>178</v>
      </c>
      <c r="D65">
        <v>8</v>
      </c>
      <c r="E65">
        <v>300000</v>
      </c>
      <c r="F65">
        <v>0</v>
      </c>
      <c r="G65">
        <v>300000</v>
      </c>
      <c r="H65" t="s">
        <v>24</v>
      </c>
      <c r="I65">
        <v>0</v>
      </c>
      <c r="J65" t="s">
        <v>268</v>
      </c>
      <c r="K65">
        <v>10</v>
      </c>
      <c r="L65">
        <v>6</v>
      </c>
      <c r="M65">
        <v>0</v>
      </c>
      <c r="N65">
        <v>0</v>
      </c>
      <c r="O65" t="s">
        <v>24</v>
      </c>
      <c r="P65" t="s">
        <v>116</v>
      </c>
      <c r="Q65" t="s">
        <v>24</v>
      </c>
      <c r="R65" t="s">
        <v>116</v>
      </c>
      <c r="S65">
        <v>36</v>
      </c>
      <c r="T65">
        <v>27</v>
      </c>
      <c r="U65" t="s">
        <v>24</v>
      </c>
    </row>
    <row r="66" spans="1:21" x14ac:dyDescent="0.35">
      <c r="A66">
        <v>85</v>
      </c>
      <c r="B66" t="s">
        <v>183</v>
      </c>
      <c r="C66" t="s">
        <v>184</v>
      </c>
      <c r="D66">
        <v>5</v>
      </c>
      <c r="E66">
        <v>160000</v>
      </c>
      <c r="F66">
        <v>0</v>
      </c>
      <c r="G66">
        <v>160000</v>
      </c>
      <c r="H66" t="s">
        <v>24</v>
      </c>
      <c r="I66">
        <v>0</v>
      </c>
      <c r="J66" t="s">
        <v>268</v>
      </c>
      <c r="K66">
        <v>10</v>
      </c>
      <c r="L66">
        <v>6</v>
      </c>
      <c r="M66">
        <v>0</v>
      </c>
      <c r="N66">
        <v>0</v>
      </c>
      <c r="O66" t="s">
        <v>24</v>
      </c>
      <c r="P66" t="s">
        <v>116</v>
      </c>
      <c r="Q66" t="s">
        <v>24</v>
      </c>
      <c r="R66" t="s">
        <v>116</v>
      </c>
      <c r="S66">
        <v>39</v>
      </c>
      <c r="T66">
        <v>27</v>
      </c>
      <c r="U66" t="s">
        <v>24</v>
      </c>
    </row>
    <row r="67" spans="1:21" x14ac:dyDescent="0.35">
      <c r="A67">
        <v>86</v>
      </c>
      <c r="B67" t="s">
        <v>185</v>
      </c>
      <c r="C67" t="s">
        <v>186</v>
      </c>
      <c r="D67">
        <v>5</v>
      </c>
      <c r="E67">
        <v>160000</v>
      </c>
      <c r="F67">
        <v>0</v>
      </c>
      <c r="G67">
        <v>160000</v>
      </c>
      <c r="H67" t="s">
        <v>24</v>
      </c>
      <c r="I67">
        <v>0</v>
      </c>
      <c r="J67" t="s">
        <v>268</v>
      </c>
      <c r="K67">
        <v>10</v>
      </c>
      <c r="L67">
        <v>6</v>
      </c>
      <c r="M67">
        <v>0</v>
      </c>
      <c r="N67">
        <v>0</v>
      </c>
      <c r="O67" t="s">
        <v>24</v>
      </c>
      <c r="P67" t="s">
        <v>116</v>
      </c>
      <c r="Q67" t="s">
        <v>24</v>
      </c>
      <c r="R67" t="s">
        <v>116</v>
      </c>
      <c r="S67">
        <v>40</v>
      </c>
      <c r="T67">
        <v>27</v>
      </c>
      <c r="U67" t="s">
        <v>24</v>
      </c>
    </row>
    <row r="68" spans="1:21" x14ac:dyDescent="0.35">
      <c r="A68">
        <v>87</v>
      </c>
      <c r="B68" t="s">
        <v>195</v>
      </c>
      <c r="C68" t="s">
        <v>196</v>
      </c>
      <c r="D68">
        <v>2</v>
      </c>
      <c r="E68">
        <v>80000</v>
      </c>
      <c r="F68">
        <v>0</v>
      </c>
      <c r="G68">
        <v>80000</v>
      </c>
      <c r="H68" t="s">
        <v>24</v>
      </c>
      <c r="I68">
        <v>0</v>
      </c>
      <c r="J68" t="s">
        <v>268</v>
      </c>
      <c r="K68">
        <v>10</v>
      </c>
      <c r="L68">
        <v>6</v>
      </c>
      <c r="M68">
        <v>0</v>
      </c>
      <c r="N68">
        <v>0</v>
      </c>
      <c r="O68" t="s">
        <v>24</v>
      </c>
      <c r="P68" t="s">
        <v>116</v>
      </c>
      <c r="Q68" t="s">
        <v>24</v>
      </c>
      <c r="R68" t="s">
        <v>116</v>
      </c>
      <c r="S68">
        <v>45</v>
      </c>
      <c r="T68">
        <v>27</v>
      </c>
      <c r="U68" t="s">
        <v>24</v>
      </c>
    </row>
    <row r="69" spans="1:21" x14ac:dyDescent="0.35">
      <c r="A69">
        <v>88</v>
      </c>
      <c r="B69" t="s">
        <v>197</v>
      </c>
      <c r="C69" t="s">
        <v>198</v>
      </c>
      <c r="D69">
        <v>6</v>
      </c>
      <c r="E69">
        <v>200000</v>
      </c>
      <c r="F69">
        <v>0</v>
      </c>
      <c r="G69">
        <v>200000</v>
      </c>
      <c r="H69" t="s">
        <v>24</v>
      </c>
      <c r="I69">
        <v>0</v>
      </c>
      <c r="J69" t="s">
        <v>268</v>
      </c>
      <c r="K69">
        <v>7</v>
      </c>
      <c r="L69">
        <v>8</v>
      </c>
      <c r="M69">
        <v>0</v>
      </c>
      <c r="N69">
        <v>0</v>
      </c>
      <c r="O69" t="s">
        <v>24</v>
      </c>
      <c r="P69" t="s">
        <v>116</v>
      </c>
      <c r="Q69" t="s">
        <v>24</v>
      </c>
      <c r="R69" t="s">
        <v>116</v>
      </c>
      <c r="S69">
        <v>46</v>
      </c>
      <c r="T69">
        <v>27</v>
      </c>
      <c r="U69" t="s">
        <v>24</v>
      </c>
    </row>
    <row r="70" spans="1:21" x14ac:dyDescent="0.35">
      <c r="A70">
        <v>89</v>
      </c>
      <c r="B70" t="s">
        <v>203</v>
      </c>
      <c r="C70" t="s">
        <v>204</v>
      </c>
      <c r="D70">
        <v>4</v>
      </c>
      <c r="E70">
        <v>125000</v>
      </c>
      <c r="F70">
        <v>0</v>
      </c>
      <c r="G70">
        <v>125000</v>
      </c>
      <c r="H70" t="s">
        <v>249</v>
      </c>
      <c r="I70">
        <v>0</v>
      </c>
      <c r="J70" t="s">
        <v>268</v>
      </c>
      <c r="K70">
        <v>7</v>
      </c>
      <c r="L70">
        <v>8</v>
      </c>
      <c r="M70">
        <v>0</v>
      </c>
      <c r="N70">
        <v>0</v>
      </c>
      <c r="O70" t="s">
        <v>24</v>
      </c>
      <c r="P70" t="s">
        <v>116</v>
      </c>
      <c r="Q70" t="s">
        <v>24</v>
      </c>
      <c r="R70" t="s">
        <v>116</v>
      </c>
      <c r="S70">
        <v>49</v>
      </c>
      <c r="T70">
        <v>27</v>
      </c>
      <c r="U70" t="s">
        <v>24</v>
      </c>
    </row>
    <row r="71" spans="1:21" x14ac:dyDescent="0.35">
      <c r="A71">
        <v>90</v>
      </c>
      <c r="B71" t="s">
        <v>215</v>
      </c>
      <c r="C71" t="s">
        <v>216</v>
      </c>
      <c r="D71">
        <v>2</v>
      </c>
      <c r="E71">
        <v>70000</v>
      </c>
      <c r="F71">
        <v>0</v>
      </c>
      <c r="G71">
        <v>70000</v>
      </c>
      <c r="H71" t="s">
        <v>24</v>
      </c>
      <c r="I71">
        <v>0</v>
      </c>
      <c r="J71" t="s">
        <v>268</v>
      </c>
      <c r="K71">
        <v>7</v>
      </c>
      <c r="L71">
        <v>8</v>
      </c>
      <c r="M71">
        <v>0</v>
      </c>
      <c r="N71">
        <v>0</v>
      </c>
      <c r="O71" t="s">
        <v>24</v>
      </c>
      <c r="P71" t="s">
        <v>116</v>
      </c>
      <c r="Q71" t="s">
        <v>24</v>
      </c>
      <c r="R71" t="s">
        <v>116</v>
      </c>
      <c r="S71">
        <v>55</v>
      </c>
      <c r="T71">
        <v>27</v>
      </c>
      <c r="U71" t="s">
        <v>24</v>
      </c>
    </row>
    <row r="72" spans="1:21" x14ac:dyDescent="0.35">
      <c r="A72">
        <v>91</v>
      </c>
      <c r="B72" t="s">
        <v>171</v>
      </c>
      <c r="C72" t="s">
        <v>172</v>
      </c>
      <c r="D72">
        <v>6</v>
      </c>
      <c r="E72">
        <v>200000</v>
      </c>
      <c r="F72">
        <v>0</v>
      </c>
      <c r="G72">
        <v>200000</v>
      </c>
      <c r="H72" t="s">
        <v>24</v>
      </c>
      <c r="I72">
        <v>0</v>
      </c>
      <c r="J72" t="s">
        <v>268</v>
      </c>
      <c r="K72">
        <v>10</v>
      </c>
      <c r="L72">
        <v>8</v>
      </c>
      <c r="M72">
        <v>0</v>
      </c>
      <c r="N72">
        <v>0</v>
      </c>
      <c r="O72" t="s">
        <v>24</v>
      </c>
      <c r="P72" t="s">
        <v>116</v>
      </c>
      <c r="Q72" t="s">
        <v>24</v>
      </c>
      <c r="R72" t="s">
        <v>116</v>
      </c>
      <c r="S72">
        <v>33</v>
      </c>
      <c r="T72">
        <v>27</v>
      </c>
      <c r="U72" t="s">
        <v>24</v>
      </c>
    </row>
    <row r="73" spans="1:21" x14ac:dyDescent="0.35">
      <c r="A73">
        <v>92</v>
      </c>
      <c r="B73" t="s">
        <v>179</v>
      </c>
      <c r="C73" t="s">
        <v>180</v>
      </c>
      <c r="D73">
        <v>8</v>
      </c>
      <c r="E73">
        <v>300000</v>
      </c>
      <c r="F73">
        <v>0</v>
      </c>
      <c r="G73">
        <v>300000</v>
      </c>
      <c r="H73" t="s">
        <v>24</v>
      </c>
      <c r="I73">
        <v>0</v>
      </c>
      <c r="J73" t="s">
        <v>268</v>
      </c>
      <c r="K73">
        <v>10</v>
      </c>
      <c r="L73">
        <v>6</v>
      </c>
      <c r="M73">
        <v>0</v>
      </c>
      <c r="N73">
        <v>0</v>
      </c>
      <c r="O73" t="s">
        <v>24</v>
      </c>
      <c r="P73" t="s">
        <v>116</v>
      </c>
      <c r="Q73" t="s">
        <v>24</v>
      </c>
      <c r="R73" t="s">
        <v>116</v>
      </c>
      <c r="S73">
        <v>37</v>
      </c>
      <c r="T73">
        <v>27</v>
      </c>
      <c r="U73" t="s">
        <v>24</v>
      </c>
    </row>
    <row r="74" spans="1:21" x14ac:dyDescent="0.35">
      <c r="A74">
        <v>93</v>
      </c>
      <c r="B74" t="s">
        <v>193</v>
      </c>
      <c r="C74" t="s">
        <v>194</v>
      </c>
      <c r="D74">
        <v>2</v>
      </c>
      <c r="E74">
        <v>80000</v>
      </c>
      <c r="F74">
        <v>0</v>
      </c>
      <c r="G74">
        <v>80000</v>
      </c>
      <c r="H74" t="s">
        <v>247</v>
      </c>
      <c r="I74">
        <v>1</v>
      </c>
      <c r="J74" t="s">
        <v>236</v>
      </c>
      <c r="K74">
        <v>10</v>
      </c>
      <c r="L74">
        <v>6</v>
      </c>
      <c r="M74">
        <v>11</v>
      </c>
      <c r="N74">
        <v>7</v>
      </c>
      <c r="O74" t="s">
        <v>24</v>
      </c>
      <c r="P74" t="s">
        <v>116</v>
      </c>
      <c r="Q74" t="s">
        <v>24</v>
      </c>
      <c r="R74" t="s">
        <v>24</v>
      </c>
      <c r="S74">
        <v>44</v>
      </c>
      <c r="T74">
        <v>27</v>
      </c>
      <c r="U74" t="s">
        <v>290</v>
      </c>
    </row>
    <row r="75" spans="1:21" x14ac:dyDescent="0.35">
      <c r="A75">
        <v>94</v>
      </c>
      <c r="B75" t="s">
        <v>205</v>
      </c>
      <c r="C75" t="s">
        <v>206</v>
      </c>
      <c r="D75">
        <v>4</v>
      </c>
      <c r="E75">
        <v>125000</v>
      </c>
      <c r="F75">
        <v>0</v>
      </c>
      <c r="G75">
        <v>125000</v>
      </c>
      <c r="H75" t="s">
        <v>24</v>
      </c>
      <c r="I75">
        <v>0</v>
      </c>
      <c r="J75" t="s">
        <v>268</v>
      </c>
      <c r="K75">
        <v>7</v>
      </c>
      <c r="L75">
        <v>8</v>
      </c>
      <c r="M75">
        <v>0</v>
      </c>
      <c r="N75">
        <v>0</v>
      </c>
      <c r="O75" t="s">
        <v>24</v>
      </c>
      <c r="P75" t="s">
        <v>116</v>
      </c>
      <c r="Q75" t="s">
        <v>24</v>
      </c>
      <c r="R75" t="s">
        <v>116</v>
      </c>
      <c r="S75">
        <v>50</v>
      </c>
      <c r="T75">
        <v>27</v>
      </c>
      <c r="U75" t="s">
        <v>24</v>
      </c>
    </row>
    <row r="76" spans="1:21" x14ac:dyDescent="0.35">
      <c r="A76">
        <v>95</v>
      </c>
      <c r="B76" t="s">
        <v>213</v>
      </c>
      <c r="C76" t="s">
        <v>214</v>
      </c>
      <c r="D76">
        <v>2</v>
      </c>
      <c r="E76">
        <v>70000</v>
      </c>
      <c r="F76">
        <v>0</v>
      </c>
      <c r="G76">
        <v>70000</v>
      </c>
      <c r="H76" t="s">
        <v>24</v>
      </c>
      <c r="I76">
        <v>0</v>
      </c>
      <c r="J76" t="s">
        <v>268</v>
      </c>
      <c r="K76">
        <v>7</v>
      </c>
      <c r="L76">
        <v>8</v>
      </c>
      <c r="M76">
        <v>0</v>
      </c>
      <c r="N76">
        <v>0</v>
      </c>
      <c r="O76" t="s">
        <v>24</v>
      </c>
      <c r="P76" t="s">
        <v>116</v>
      </c>
      <c r="Q76" t="s">
        <v>24</v>
      </c>
      <c r="R76" t="s">
        <v>116</v>
      </c>
      <c r="S76">
        <v>54</v>
      </c>
      <c r="T76">
        <v>27</v>
      </c>
      <c r="U76" t="s">
        <v>24</v>
      </c>
    </row>
    <row r="77" spans="1:21" x14ac:dyDescent="0.35">
      <c r="A77">
        <v>96</v>
      </c>
      <c r="B77" t="s">
        <v>173</v>
      </c>
      <c r="C77" t="s">
        <v>174</v>
      </c>
      <c r="D77">
        <v>3</v>
      </c>
      <c r="E77">
        <v>100000</v>
      </c>
      <c r="F77">
        <v>0</v>
      </c>
      <c r="G77">
        <v>100000</v>
      </c>
      <c r="H77" t="s">
        <v>24</v>
      </c>
      <c r="I77">
        <v>0</v>
      </c>
      <c r="J77" t="s">
        <v>268</v>
      </c>
      <c r="K77">
        <v>10</v>
      </c>
      <c r="L77">
        <v>8</v>
      </c>
      <c r="M77">
        <v>1</v>
      </c>
      <c r="N77">
        <v>1</v>
      </c>
      <c r="O77" t="s">
        <v>24</v>
      </c>
      <c r="P77" t="s">
        <v>24</v>
      </c>
      <c r="Q77" t="s">
        <v>24</v>
      </c>
      <c r="R77" t="s">
        <v>24</v>
      </c>
      <c r="S77">
        <v>34</v>
      </c>
      <c r="T77">
        <v>27</v>
      </c>
      <c r="U77" t="s">
        <v>24</v>
      </c>
    </row>
    <row r="78" spans="1:21" x14ac:dyDescent="0.35">
      <c r="A78">
        <v>97</v>
      </c>
      <c r="B78" t="s">
        <v>181</v>
      </c>
      <c r="C78" t="s">
        <v>182</v>
      </c>
      <c r="D78">
        <v>8</v>
      </c>
      <c r="E78">
        <v>300000</v>
      </c>
      <c r="F78">
        <v>0</v>
      </c>
      <c r="G78">
        <v>300000</v>
      </c>
      <c r="H78" t="s">
        <v>24</v>
      </c>
      <c r="I78">
        <v>0</v>
      </c>
      <c r="J78" t="s">
        <v>268</v>
      </c>
      <c r="K78">
        <v>10</v>
      </c>
      <c r="L78">
        <v>6</v>
      </c>
      <c r="M78">
        <v>0</v>
      </c>
      <c r="N78">
        <v>0</v>
      </c>
      <c r="O78" t="s">
        <v>24</v>
      </c>
      <c r="P78" t="s">
        <v>24</v>
      </c>
      <c r="Q78" t="s">
        <v>24</v>
      </c>
      <c r="R78" t="s">
        <v>24</v>
      </c>
      <c r="S78">
        <v>38</v>
      </c>
      <c r="T78">
        <v>27</v>
      </c>
      <c r="U78" t="s">
        <v>24</v>
      </c>
    </row>
    <row r="79" spans="1:21" x14ac:dyDescent="0.35">
      <c r="A79">
        <v>98</v>
      </c>
      <c r="B79" t="s">
        <v>187</v>
      </c>
      <c r="C79" t="s">
        <v>188</v>
      </c>
      <c r="D79">
        <v>5</v>
      </c>
      <c r="E79">
        <v>160000</v>
      </c>
      <c r="F79">
        <v>0</v>
      </c>
      <c r="G79">
        <v>160000</v>
      </c>
      <c r="H79" t="s">
        <v>24</v>
      </c>
      <c r="I79">
        <v>0</v>
      </c>
      <c r="J79" t="s">
        <v>268</v>
      </c>
      <c r="K79">
        <v>10</v>
      </c>
      <c r="L79">
        <v>6</v>
      </c>
      <c r="M79">
        <v>0</v>
      </c>
      <c r="N79">
        <v>1</v>
      </c>
      <c r="O79" t="s">
        <v>24</v>
      </c>
      <c r="P79" t="s">
        <v>24</v>
      </c>
      <c r="Q79" t="s">
        <v>24</v>
      </c>
      <c r="R79" t="s">
        <v>24</v>
      </c>
      <c r="S79">
        <v>41</v>
      </c>
      <c r="T79">
        <v>27</v>
      </c>
      <c r="U79" t="s">
        <v>24</v>
      </c>
    </row>
    <row r="80" spans="1:21" x14ac:dyDescent="0.35">
      <c r="A80">
        <v>99</v>
      </c>
      <c r="B80" t="s">
        <v>199</v>
      </c>
      <c r="C80" t="s">
        <v>200</v>
      </c>
      <c r="D80">
        <v>6</v>
      </c>
      <c r="E80">
        <v>200000</v>
      </c>
      <c r="F80">
        <v>0</v>
      </c>
      <c r="G80">
        <v>200000</v>
      </c>
      <c r="H80" t="s">
        <v>24</v>
      </c>
      <c r="I80">
        <v>0</v>
      </c>
      <c r="J80" t="s">
        <v>268</v>
      </c>
      <c r="K80">
        <v>7</v>
      </c>
      <c r="L80">
        <v>8</v>
      </c>
      <c r="M80">
        <v>1</v>
      </c>
      <c r="N80">
        <v>0</v>
      </c>
      <c r="O80" t="s">
        <v>24</v>
      </c>
      <c r="P80" t="s">
        <v>24</v>
      </c>
      <c r="Q80" t="s">
        <v>24</v>
      </c>
      <c r="R80" t="s">
        <v>24</v>
      </c>
      <c r="S80">
        <v>47</v>
      </c>
      <c r="T80">
        <v>27</v>
      </c>
      <c r="U80" t="s">
        <v>24</v>
      </c>
    </row>
    <row r="81" spans="1:21" x14ac:dyDescent="0.35">
      <c r="A81">
        <v>100</v>
      </c>
      <c r="B81" t="s">
        <v>207</v>
      </c>
      <c r="C81" t="s">
        <v>208</v>
      </c>
      <c r="D81">
        <v>4</v>
      </c>
      <c r="E81">
        <v>125000</v>
      </c>
      <c r="F81">
        <v>0</v>
      </c>
      <c r="G81">
        <v>125000</v>
      </c>
      <c r="H81" t="s">
        <v>24</v>
      </c>
      <c r="I81">
        <v>0</v>
      </c>
      <c r="J81" t="s">
        <v>268</v>
      </c>
      <c r="K81">
        <v>7</v>
      </c>
      <c r="L81">
        <v>8</v>
      </c>
      <c r="M81">
        <v>1</v>
      </c>
      <c r="N81">
        <v>1</v>
      </c>
      <c r="O81" t="s">
        <v>24</v>
      </c>
      <c r="P81" t="s">
        <v>24</v>
      </c>
      <c r="Q81" t="s">
        <v>24</v>
      </c>
      <c r="R81" t="s">
        <v>24</v>
      </c>
      <c r="S81">
        <v>51</v>
      </c>
      <c r="T81">
        <v>27</v>
      </c>
      <c r="U81" t="s">
        <v>24</v>
      </c>
    </row>
    <row r="82" spans="1:21" x14ac:dyDescent="0.35">
      <c r="A82">
        <v>101</v>
      </c>
      <c r="B82" t="s">
        <v>163</v>
      </c>
      <c r="C82" t="s">
        <v>164</v>
      </c>
      <c r="D82">
        <v>9</v>
      </c>
      <c r="E82">
        <v>425000</v>
      </c>
      <c r="F82">
        <v>0</v>
      </c>
      <c r="G82">
        <v>425000</v>
      </c>
      <c r="H82" t="s">
        <v>24</v>
      </c>
      <c r="I82">
        <v>0</v>
      </c>
      <c r="J82" t="s">
        <v>268</v>
      </c>
      <c r="K82">
        <v>10</v>
      </c>
      <c r="L82">
        <v>8</v>
      </c>
      <c r="M82">
        <v>0</v>
      </c>
      <c r="N82">
        <v>0</v>
      </c>
      <c r="O82" t="s">
        <v>24</v>
      </c>
      <c r="P82" t="s">
        <v>115</v>
      </c>
      <c r="Q82" t="s">
        <v>24</v>
      </c>
      <c r="R82" t="s">
        <v>115</v>
      </c>
      <c r="S82">
        <v>29</v>
      </c>
      <c r="T82">
        <v>28</v>
      </c>
      <c r="U82" t="s">
        <v>24</v>
      </c>
    </row>
    <row r="83" spans="1:21" x14ac:dyDescent="0.35">
      <c r="A83">
        <v>102</v>
      </c>
      <c r="B83" t="s">
        <v>169</v>
      </c>
      <c r="C83" t="s">
        <v>170</v>
      </c>
      <c r="D83">
        <v>6</v>
      </c>
      <c r="E83">
        <v>200000</v>
      </c>
      <c r="F83">
        <v>0</v>
      </c>
      <c r="G83">
        <v>200000</v>
      </c>
      <c r="H83" t="s">
        <v>24</v>
      </c>
      <c r="I83">
        <v>0</v>
      </c>
      <c r="J83" t="s">
        <v>268</v>
      </c>
      <c r="K83">
        <v>10</v>
      </c>
      <c r="L83">
        <v>8</v>
      </c>
      <c r="M83">
        <v>0</v>
      </c>
      <c r="N83">
        <v>0</v>
      </c>
      <c r="O83" t="s">
        <v>24</v>
      </c>
      <c r="P83" t="s">
        <v>115</v>
      </c>
      <c r="Q83" t="s">
        <v>24</v>
      </c>
      <c r="R83" t="s">
        <v>115</v>
      </c>
      <c r="S83">
        <v>32</v>
      </c>
      <c r="T83">
        <v>28</v>
      </c>
      <c r="U83" t="s">
        <v>24</v>
      </c>
    </row>
    <row r="84" spans="1:21" x14ac:dyDescent="0.35">
      <c r="A84">
        <v>103</v>
      </c>
      <c r="B84" t="s">
        <v>175</v>
      </c>
      <c r="C84" t="s">
        <v>176</v>
      </c>
      <c r="D84">
        <v>3</v>
      </c>
      <c r="E84">
        <v>100000</v>
      </c>
      <c r="F84">
        <v>0</v>
      </c>
      <c r="G84">
        <v>100000</v>
      </c>
      <c r="H84" t="s">
        <v>240</v>
      </c>
      <c r="I84">
        <v>0</v>
      </c>
      <c r="J84" t="s">
        <v>236</v>
      </c>
      <c r="K84">
        <v>10</v>
      </c>
      <c r="L84">
        <v>8</v>
      </c>
      <c r="M84">
        <v>11</v>
      </c>
      <c r="N84">
        <v>9</v>
      </c>
      <c r="O84" t="s">
        <v>24</v>
      </c>
      <c r="P84" t="s">
        <v>115</v>
      </c>
      <c r="Q84" t="s">
        <v>24</v>
      </c>
      <c r="R84" t="s">
        <v>115</v>
      </c>
      <c r="S84">
        <v>35</v>
      </c>
      <c r="T84">
        <v>28</v>
      </c>
      <c r="U84" t="s">
        <v>291</v>
      </c>
    </row>
    <row r="85" spans="1:21" x14ac:dyDescent="0.35">
      <c r="A85">
        <v>104</v>
      </c>
      <c r="B85" t="s">
        <v>177</v>
      </c>
      <c r="C85" t="s">
        <v>178</v>
      </c>
      <c r="D85">
        <v>8</v>
      </c>
      <c r="E85">
        <v>300000</v>
      </c>
      <c r="F85">
        <v>0</v>
      </c>
      <c r="G85">
        <v>300000</v>
      </c>
      <c r="H85" t="s">
        <v>24</v>
      </c>
      <c r="I85">
        <v>0</v>
      </c>
      <c r="J85" t="s">
        <v>268</v>
      </c>
      <c r="K85">
        <v>10</v>
      </c>
      <c r="L85">
        <v>6</v>
      </c>
      <c r="M85">
        <v>0</v>
      </c>
      <c r="N85">
        <v>0</v>
      </c>
      <c r="O85" t="s">
        <v>24</v>
      </c>
      <c r="P85" t="s">
        <v>115</v>
      </c>
      <c r="Q85" t="s">
        <v>24</v>
      </c>
      <c r="R85" t="s">
        <v>115</v>
      </c>
      <c r="S85">
        <v>36</v>
      </c>
      <c r="T85">
        <v>28</v>
      </c>
      <c r="U85" t="s">
        <v>24</v>
      </c>
    </row>
    <row r="86" spans="1:21" x14ac:dyDescent="0.35">
      <c r="A86">
        <v>105</v>
      </c>
      <c r="B86" t="s">
        <v>183</v>
      </c>
      <c r="C86" t="s">
        <v>184</v>
      </c>
      <c r="D86">
        <v>5</v>
      </c>
      <c r="E86">
        <v>160000</v>
      </c>
      <c r="F86">
        <v>0</v>
      </c>
      <c r="G86">
        <v>160000</v>
      </c>
      <c r="H86" t="s">
        <v>24</v>
      </c>
      <c r="I86">
        <v>0</v>
      </c>
      <c r="J86" t="s">
        <v>268</v>
      </c>
      <c r="K86">
        <v>10</v>
      </c>
      <c r="L86">
        <v>6</v>
      </c>
      <c r="M86">
        <v>0</v>
      </c>
      <c r="N86">
        <v>0</v>
      </c>
      <c r="O86" t="s">
        <v>24</v>
      </c>
      <c r="P86" t="s">
        <v>115</v>
      </c>
      <c r="Q86" t="s">
        <v>24</v>
      </c>
      <c r="R86" t="s">
        <v>115</v>
      </c>
      <c r="S86">
        <v>39</v>
      </c>
      <c r="T86">
        <v>28</v>
      </c>
      <c r="U86" t="s">
        <v>24</v>
      </c>
    </row>
    <row r="87" spans="1:21" x14ac:dyDescent="0.35">
      <c r="A87">
        <v>106</v>
      </c>
      <c r="B87" t="s">
        <v>185</v>
      </c>
      <c r="C87" t="s">
        <v>186</v>
      </c>
      <c r="D87">
        <v>5</v>
      </c>
      <c r="E87">
        <v>160000</v>
      </c>
      <c r="F87">
        <v>0</v>
      </c>
      <c r="G87">
        <v>160000</v>
      </c>
      <c r="H87" t="s">
        <v>24</v>
      </c>
      <c r="I87">
        <v>0</v>
      </c>
      <c r="J87" t="s">
        <v>268</v>
      </c>
      <c r="K87">
        <v>10</v>
      </c>
      <c r="L87">
        <v>6</v>
      </c>
      <c r="M87">
        <v>0</v>
      </c>
      <c r="N87">
        <v>0</v>
      </c>
      <c r="O87" t="s">
        <v>24</v>
      </c>
      <c r="P87" t="s">
        <v>115</v>
      </c>
      <c r="Q87" t="s">
        <v>24</v>
      </c>
      <c r="R87" t="s">
        <v>115</v>
      </c>
      <c r="S87">
        <v>40</v>
      </c>
      <c r="T87">
        <v>28</v>
      </c>
      <c r="U87" t="s">
        <v>24</v>
      </c>
    </row>
    <row r="88" spans="1:21" x14ac:dyDescent="0.35">
      <c r="A88">
        <v>107</v>
      </c>
      <c r="B88" t="s">
        <v>195</v>
      </c>
      <c r="C88" t="s">
        <v>196</v>
      </c>
      <c r="D88">
        <v>2</v>
      </c>
      <c r="E88">
        <v>80000</v>
      </c>
      <c r="F88">
        <v>0</v>
      </c>
      <c r="G88">
        <v>80000</v>
      </c>
      <c r="H88" t="s">
        <v>24</v>
      </c>
      <c r="I88">
        <v>0</v>
      </c>
      <c r="J88" t="s">
        <v>268</v>
      </c>
      <c r="K88">
        <v>10</v>
      </c>
      <c r="L88">
        <v>6</v>
      </c>
      <c r="M88">
        <v>0</v>
      </c>
      <c r="N88">
        <v>0</v>
      </c>
      <c r="O88" t="s">
        <v>24</v>
      </c>
      <c r="P88" t="s">
        <v>115</v>
      </c>
      <c r="Q88" t="s">
        <v>24</v>
      </c>
      <c r="R88" t="s">
        <v>115</v>
      </c>
      <c r="S88">
        <v>45</v>
      </c>
      <c r="T88">
        <v>28</v>
      </c>
      <c r="U88" t="s">
        <v>24</v>
      </c>
    </row>
    <row r="89" spans="1:21" x14ac:dyDescent="0.35">
      <c r="A89">
        <v>108</v>
      </c>
      <c r="B89" t="s">
        <v>197</v>
      </c>
      <c r="C89" t="s">
        <v>198</v>
      </c>
      <c r="D89">
        <v>6</v>
      </c>
      <c r="E89">
        <v>200000</v>
      </c>
      <c r="F89">
        <v>0</v>
      </c>
      <c r="G89">
        <v>200000</v>
      </c>
      <c r="H89" t="s">
        <v>24</v>
      </c>
      <c r="I89">
        <v>0</v>
      </c>
      <c r="J89" t="s">
        <v>268</v>
      </c>
      <c r="K89">
        <v>7</v>
      </c>
      <c r="L89">
        <v>8</v>
      </c>
      <c r="M89">
        <v>0</v>
      </c>
      <c r="N89">
        <v>0</v>
      </c>
      <c r="O89" t="s">
        <v>24</v>
      </c>
      <c r="P89" t="s">
        <v>115</v>
      </c>
      <c r="Q89" t="s">
        <v>24</v>
      </c>
      <c r="R89" t="s">
        <v>115</v>
      </c>
      <c r="S89">
        <v>46</v>
      </c>
      <c r="T89">
        <v>28</v>
      </c>
      <c r="U89" t="s">
        <v>24</v>
      </c>
    </row>
    <row r="90" spans="1:21" x14ac:dyDescent="0.35">
      <c r="A90">
        <v>109</v>
      </c>
      <c r="B90" t="s">
        <v>203</v>
      </c>
      <c r="C90" t="s">
        <v>204</v>
      </c>
      <c r="D90">
        <v>4</v>
      </c>
      <c r="E90">
        <v>125000</v>
      </c>
      <c r="F90">
        <v>0</v>
      </c>
      <c r="G90">
        <v>125000</v>
      </c>
      <c r="H90" t="s">
        <v>24</v>
      </c>
      <c r="I90">
        <v>0</v>
      </c>
      <c r="J90" t="s">
        <v>268</v>
      </c>
      <c r="K90">
        <v>7</v>
      </c>
      <c r="L90">
        <v>8</v>
      </c>
      <c r="M90">
        <v>0</v>
      </c>
      <c r="N90">
        <v>0</v>
      </c>
      <c r="O90" t="s">
        <v>24</v>
      </c>
      <c r="P90" t="s">
        <v>115</v>
      </c>
      <c r="Q90" t="s">
        <v>24</v>
      </c>
      <c r="R90" t="s">
        <v>115</v>
      </c>
      <c r="S90">
        <v>49</v>
      </c>
      <c r="T90">
        <v>28</v>
      </c>
      <c r="U90" t="s">
        <v>24</v>
      </c>
    </row>
    <row r="91" spans="1:21" x14ac:dyDescent="0.35">
      <c r="A91">
        <v>110</v>
      </c>
      <c r="B91" t="s">
        <v>215</v>
      </c>
      <c r="C91" t="s">
        <v>216</v>
      </c>
      <c r="D91">
        <v>2</v>
      </c>
      <c r="E91">
        <v>70000</v>
      </c>
      <c r="F91">
        <v>0</v>
      </c>
      <c r="G91">
        <v>70000</v>
      </c>
      <c r="H91" t="s">
        <v>24</v>
      </c>
      <c r="I91">
        <v>0</v>
      </c>
      <c r="J91" t="s">
        <v>268</v>
      </c>
      <c r="K91">
        <v>7</v>
      </c>
      <c r="L91">
        <v>8</v>
      </c>
      <c r="M91">
        <v>0</v>
      </c>
      <c r="N91">
        <v>0</v>
      </c>
      <c r="O91" t="s">
        <v>24</v>
      </c>
      <c r="P91" t="s">
        <v>115</v>
      </c>
      <c r="Q91" t="s">
        <v>24</v>
      </c>
      <c r="R91" t="s">
        <v>115</v>
      </c>
      <c r="S91">
        <v>55</v>
      </c>
      <c r="T91">
        <v>28</v>
      </c>
      <c r="U91" t="s">
        <v>24</v>
      </c>
    </row>
    <row r="92" spans="1:21" x14ac:dyDescent="0.35">
      <c r="A92">
        <v>111</v>
      </c>
      <c r="B92" t="s">
        <v>171</v>
      </c>
      <c r="C92" t="s">
        <v>172</v>
      </c>
      <c r="D92">
        <v>6</v>
      </c>
      <c r="E92">
        <v>200000</v>
      </c>
      <c r="F92">
        <v>0</v>
      </c>
      <c r="G92">
        <v>200000</v>
      </c>
      <c r="H92" t="s">
        <v>24</v>
      </c>
      <c r="I92">
        <v>0</v>
      </c>
      <c r="J92" t="s">
        <v>244</v>
      </c>
      <c r="K92">
        <v>10</v>
      </c>
      <c r="L92">
        <v>8</v>
      </c>
      <c r="M92">
        <v>0</v>
      </c>
      <c r="N92">
        <v>0</v>
      </c>
      <c r="O92" t="s">
        <v>24</v>
      </c>
      <c r="P92" t="s">
        <v>24</v>
      </c>
      <c r="Q92" t="s">
        <v>24</v>
      </c>
      <c r="R92" t="s">
        <v>24</v>
      </c>
      <c r="S92">
        <v>33</v>
      </c>
      <c r="T92">
        <v>28</v>
      </c>
      <c r="U92" t="s">
        <v>24</v>
      </c>
    </row>
    <row r="93" spans="1:21" x14ac:dyDescent="0.35">
      <c r="A93">
        <v>112</v>
      </c>
      <c r="B93" t="s">
        <v>179</v>
      </c>
      <c r="C93" t="s">
        <v>180</v>
      </c>
      <c r="D93">
        <v>8</v>
      </c>
      <c r="E93">
        <v>300000</v>
      </c>
      <c r="F93">
        <v>0</v>
      </c>
      <c r="G93">
        <v>300000</v>
      </c>
      <c r="H93" t="s">
        <v>24</v>
      </c>
      <c r="I93">
        <v>0</v>
      </c>
      <c r="J93" t="s">
        <v>244</v>
      </c>
      <c r="K93">
        <v>10</v>
      </c>
      <c r="L93">
        <v>6</v>
      </c>
      <c r="M93">
        <v>0</v>
      </c>
      <c r="N93">
        <v>0</v>
      </c>
      <c r="O93" t="s">
        <v>24</v>
      </c>
      <c r="P93" t="s">
        <v>24</v>
      </c>
      <c r="Q93" t="s">
        <v>24</v>
      </c>
      <c r="R93" t="s">
        <v>24</v>
      </c>
      <c r="S93">
        <v>37</v>
      </c>
      <c r="T93">
        <v>28</v>
      </c>
      <c r="U93" t="s">
        <v>24</v>
      </c>
    </row>
    <row r="94" spans="1:21" x14ac:dyDescent="0.35">
      <c r="A94">
        <v>113</v>
      </c>
      <c r="B94" t="s">
        <v>193</v>
      </c>
      <c r="C94" t="s">
        <v>194</v>
      </c>
      <c r="D94">
        <v>2</v>
      </c>
      <c r="E94">
        <v>80000</v>
      </c>
      <c r="F94">
        <v>0</v>
      </c>
      <c r="G94">
        <v>80000</v>
      </c>
      <c r="H94" t="s">
        <v>24</v>
      </c>
      <c r="I94">
        <v>0</v>
      </c>
      <c r="J94" t="s">
        <v>244</v>
      </c>
      <c r="K94">
        <v>10</v>
      </c>
      <c r="L94">
        <v>6</v>
      </c>
      <c r="M94">
        <v>0</v>
      </c>
      <c r="N94">
        <v>0</v>
      </c>
      <c r="O94" t="s">
        <v>24</v>
      </c>
      <c r="P94" t="s">
        <v>24</v>
      </c>
      <c r="Q94" t="s">
        <v>24</v>
      </c>
      <c r="R94" t="s">
        <v>24</v>
      </c>
      <c r="S94">
        <v>44</v>
      </c>
      <c r="T94">
        <v>28</v>
      </c>
      <c r="U94" t="s">
        <v>24</v>
      </c>
    </row>
    <row r="95" spans="1:21" x14ac:dyDescent="0.35">
      <c r="A95">
        <v>114</v>
      </c>
      <c r="B95" t="s">
        <v>205</v>
      </c>
      <c r="C95" t="s">
        <v>206</v>
      </c>
      <c r="D95">
        <v>4</v>
      </c>
      <c r="E95">
        <v>125000</v>
      </c>
      <c r="F95">
        <v>0</v>
      </c>
      <c r="G95">
        <v>125000</v>
      </c>
      <c r="H95" t="s">
        <v>24</v>
      </c>
      <c r="I95">
        <v>0</v>
      </c>
      <c r="J95" t="s">
        <v>244</v>
      </c>
      <c r="K95">
        <v>7</v>
      </c>
      <c r="L95">
        <v>8</v>
      </c>
      <c r="M95">
        <v>0</v>
      </c>
      <c r="N95">
        <v>0</v>
      </c>
      <c r="O95" t="s">
        <v>24</v>
      </c>
      <c r="P95" t="s">
        <v>24</v>
      </c>
      <c r="Q95" t="s">
        <v>24</v>
      </c>
      <c r="R95" t="s">
        <v>24</v>
      </c>
      <c r="S95">
        <v>50</v>
      </c>
      <c r="T95">
        <v>28</v>
      </c>
      <c r="U95" t="s">
        <v>24</v>
      </c>
    </row>
    <row r="96" spans="1:21" x14ac:dyDescent="0.35">
      <c r="A96">
        <v>115</v>
      </c>
      <c r="B96" t="s">
        <v>213</v>
      </c>
      <c r="C96" t="s">
        <v>214</v>
      </c>
      <c r="D96">
        <v>2</v>
      </c>
      <c r="E96">
        <v>70000</v>
      </c>
      <c r="F96">
        <v>0</v>
      </c>
      <c r="G96">
        <v>70000</v>
      </c>
      <c r="H96" t="s">
        <v>24</v>
      </c>
      <c r="I96">
        <v>0</v>
      </c>
      <c r="J96" t="s">
        <v>244</v>
      </c>
      <c r="K96">
        <v>7</v>
      </c>
      <c r="L96">
        <v>8</v>
      </c>
      <c r="M96">
        <v>0</v>
      </c>
      <c r="N96">
        <v>0</v>
      </c>
      <c r="O96" t="s">
        <v>24</v>
      </c>
      <c r="P96" t="s">
        <v>24</v>
      </c>
      <c r="Q96" t="s">
        <v>24</v>
      </c>
      <c r="R96" t="s">
        <v>24</v>
      </c>
      <c r="S96">
        <v>54</v>
      </c>
      <c r="T96">
        <v>28</v>
      </c>
      <c r="U96" t="s">
        <v>24</v>
      </c>
    </row>
    <row r="97" spans="1:21" x14ac:dyDescent="0.35">
      <c r="A97">
        <v>116</v>
      </c>
      <c r="B97" t="s">
        <v>167</v>
      </c>
      <c r="C97" t="s">
        <v>168</v>
      </c>
      <c r="D97">
        <v>9</v>
      </c>
      <c r="E97">
        <v>425000</v>
      </c>
      <c r="F97">
        <v>0</v>
      </c>
      <c r="G97">
        <v>425000</v>
      </c>
      <c r="H97" t="s">
        <v>24</v>
      </c>
      <c r="I97">
        <v>1</v>
      </c>
      <c r="J97" t="s">
        <v>244</v>
      </c>
      <c r="K97">
        <v>10</v>
      </c>
      <c r="L97">
        <v>8</v>
      </c>
      <c r="M97">
        <v>2</v>
      </c>
      <c r="N97">
        <v>0</v>
      </c>
      <c r="O97" t="s">
        <v>24</v>
      </c>
      <c r="P97" t="s">
        <v>24</v>
      </c>
      <c r="Q97" t="s">
        <v>24</v>
      </c>
      <c r="R97" t="s">
        <v>24</v>
      </c>
      <c r="S97">
        <v>31</v>
      </c>
      <c r="T97">
        <v>27</v>
      </c>
      <c r="U97" t="s">
        <v>24</v>
      </c>
    </row>
    <row r="98" spans="1:21" x14ac:dyDescent="0.35">
      <c r="A98">
        <v>117</v>
      </c>
      <c r="B98" t="s">
        <v>189</v>
      </c>
      <c r="C98" t="s">
        <v>190</v>
      </c>
      <c r="D98">
        <v>5</v>
      </c>
      <c r="E98">
        <v>160000</v>
      </c>
      <c r="F98">
        <v>0</v>
      </c>
      <c r="G98">
        <v>160000</v>
      </c>
      <c r="H98" t="s">
        <v>24</v>
      </c>
      <c r="I98">
        <v>2</v>
      </c>
      <c r="J98" t="s">
        <v>244</v>
      </c>
      <c r="K98">
        <v>10</v>
      </c>
      <c r="L98">
        <v>6</v>
      </c>
      <c r="M98">
        <v>1</v>
      </c>
      <c r="N98">
        <v>2</v>
      </c>
      <c r="O98" t="s">
        <v>24</v>
      </c>
      <c r="P98" t="s">
        <v>24</v>
      </c>
      <c r="Q98" t="s">
        <v>24</v>
      </c>
      <c r="R98" t="s">
        <v>24</v>
      </c>
      <c r="S98">
        <v>42</v>
      </c>
      <c r="T98">
        <v>27</v>
      </c>
      <c r="U98" t="s">
        <v>24</v>
      </c>
    </row>
    <row r="99" spans="1:21" x14ac:dyDescent="0.35">
      <c r="A99">
        <v>118</v>
      </c>
      <c r="B99" t="s">
        <v>191</v>
      </c>
      <c r="C99" t="s">
        <v>192</v>
      </c>
      <c r="D99">
        <v>2</v>
      </c>
      <c r="E99">
        <v>80000</v>
      </c>
      <c r="F99">
        <v>0</v>
      </c>
      <c r="G99">
        <v>80000</v>
      </c>
      <c r="H99" t="s">
        <v>24</v>
      </c>
      <c r="I99">
        <v>5</v>
      </c>
      <c r="J99" t="s">
        <v>244</v>
      </c>
      <c r="K99">
        <v>10</v>
      </c>
      <c r="L99">
        <v>6</v>
      </c>
      <c r="M99">
        <v>2</v>
      </c>
      <c r="N99">
        <v>2</v>
      </c>
      <c r="O99" t="s">
        <v>24</v>
      </c>
      <c r="P99" t="s">
        <v>24</v>
      </c>
      <c r="Q99" t="s">
        <v>24</v>
      </c>
      <c r="R99" t="s">
        <v>24</v>
      </c>
      <c r="S99">
        <v>43</v>
      </c>
      <c r="T99">
        <v>27</v>
      </c>
      <c r="U99" t="s">
        <v>24</v>
      </c>
    </row>
    <row r="100" spans="1:21" x14ac:dyDescent="0.35">
      <c r="A100">
        <v>119</v>
      </c>
      <c r="B100" t="s">
        <v>201</v>
      </c>
      <c r="C100" t="s">
        <v>202</v>
      </c>
      <c r="D100">
        <v>6</v>
      </c>
      <c r="E100">
        <v>200000</v>
      </c>
      <c r="F100">
        <v>0</v>
      </c>
      <c r="G100">
        <v>200000</v>
      </c>
      <c r="H100" t="s">
        <v>24</v>
      </c>
      <c r="I100">
        <v>2</v>
      </c>
      <c r="J100" t="s">
        <v>244</v>
      </c>
      <c r="K100">
        <v>7</v>
      </c>
      <c r="L100">
        <v>8</v>
      </c>
      <c r="M100">
        <v>1</v>
      </c>
      <c r="N100">
        <v>1</v>
      </c>
      <c r="O100" t="s">
        <v>24</v>
      </c>
      <c r="P100" t="s">
        <v>24</v>
      </c>
      <c r="Q100" t="s">
        <v>24</v>
      </c>
      <c r="R100" t="s">
        <v>24</v>
      </c>
      <c r="S100">
        <v>48</v>
      </c>
      <c r="T100">
        <v>27</v>
      </c>
      <c r="U100" t="s">
        <v>24</v>
      </c>
    </row>
    <row r="101" spans="1:21" x14ac:dyDescent="0.35">
      <c r="A101">
        <v>120</v>
      </c>
      <c r="B101" t="s">
        <v>211</v>
      </c>
      <c r="C101" t="s">
        <v>212</v>
      </c>
      <c r="D101">
        <v>2</v>
      </c>
      <c r="E101">
        <v>70000</v>
      </c>
      <c r="F101">
        <v>0</v>
      </c>
      <c r="G101">
        <v>70000</v>
      </c>
      <c r="H101" t="s">
        <v>24</v>
      </c>
      <c r="I101">
        <v>3</v>
      </c>
      <c r="J101" t="s">
        <v>244</v>
      </c>
      <c r="K101">
        <v>7</v>
      </c>
      <c r="L101">
        <v>8</v>
      </c>
      <c r="M101">
        <v>2</v>
      </c>
      <c r="N101">
        <v>1</v>
      </c>
      <c r="O101" t="s">
        <v>24</v>
      </c>
      <c r="P101" t="s">
        <v>24</v>
      </c>
      <c r="Q101" t="s">
        <v>24</v>
      </c>
      <c r="R101" t="s">
        <v>24</v>
      </c>
      <c r="S101">
        <v>53</v>
      </c>
      <c r="T101">
        <v>27</v>
      </c>
      <c r="U101" t="s">
        <v>24</v>
      </c>
    </row>
    <row r="102" spans="1:21" x14ac:dyDescent="0.35">
      <c r="A102">
        <v>121</v>
      </c>
      <c r="B102" t="s">
        <v>163</v>
      </c>
      <c r="C102" t="s">
        <v>164</v>
      </c>
      <c r="D102">
        <v>9</v>
      </c>
      <c r="E102">
        <v>425000</v>
      </c>
      <c r="F102">
        <v>0</v>
      </c>
      <c r="G102">
        <v>425000</v>
      </c>
      <c r="H102" t="s">
        <v>24</v>
      </c>
      <c r="I102">
        <v>0</v>
      </c>
      <c r="J102" t="s">
        <v>244</v>
      </c>
      <c r="K102">
        <v>10</v>
      </c>
      <c r="L102">
        <v>8</v>
      </c>
      <c r="M102">
        <v>0</v>
      </c>
      <c r="N102">
        <v>0</v>
      </c>
      <c r="O102" t="s">
        <v>115</v>
      </c>
      <c r="P102" t="s">
        <v>115</v>
      </c>
      <c r="Q102" t="s">
        <v>115</v>
      </c>
      <c r="R102" t="s">
        <v>115</v>
      </c>
      <c r="S102">
        <v>29</v>
      </c>
      <c r="T102">
        <v>29</v>
      </c>
      <c r="U102" t="s">
        <v>24</v>
      </c>
    </row>
    <row r="103" spans="1:21" x14ac:dyDescent="0.35">
      <c r="A103">
        <v>122</v>
      </c>
      <c r="B103" t="s">
        <v>169</v>
      </c>
      <c r="C103" t="s">
        <v>170</v>
      </c>
      <c r="D103">
        <v>6</v>
      </c>
      <c r="E103">
        <v>200000</v>
      </c>
      <c r="F103">
        <v>0</v>
      </c>
      <c r="G103">
        <v>200000</v>
      </c>
      <c r="H103" t="s">
        <v>24</v>
      </c>
      <c r="I103">
        <v>0</v>
      </c>
      <c r="J103" t="s">
        <v>244</v>
      </c>
      <c r="K103">
        <v>10</v>
      </c>
      <c r="L103">
        <v>8</v>
      </c>
      <c r="M103">
        <v>0</v>
      </c>
      <c r="N103">
        <v>0</v>
      </c>
      <c r="O103" t="s">
        <v>115</v>
      </c>
      <c r="P103" t="s">
        <v>115</v>
      </c>
      <c r="Q103" t="s">
        <v>115</v>
      </c>
      <c r="R103" t="s">
        <v>115</v>
      </c>
      <c r="S103">
        <v>32</v>
      </c>
      <c r="T103">
        <v>29</v>
      </c>
      <c r="U103" t="s">
        <v>24</v>
      </c>
    </row>
    <row r="104" spans="1:21" x14ac:dyDescent="0.35">
      <c r="A104">
        <v>123</v>
      </c>
      <c r="B104" t="s">
        <v>175</v>
      </c>
      <c r="C104" t="s">
        <v>176</v>
      </c>
      <c r="D104">
        <v>3</v>
      </c>
      <c r="E104">
        <v>100000</v>
      </c>
      <c r="F104">
        <v>0</v>
      </c>
      <c r="G104">
        <v>100000</v>
      </c>
      <c r="H104" t="s">
        <v>240</v>
      </c>
      <c r="I104">
        <v>0</v>
      </c>
      <c r="J104" t="s">
        <v>236</v>
      </c>
      <c r="K104">
        <v>10</v>
      </c>
      <c r="L104">
        <v>8</v>
      </c>
      <c r="M104">
        <v>0</v>
      </c>
      <c r="N104">
        <v>0</v>
      </c>
      <c r="O104" t="s">
        <v>115</v>
      </c>
      <c r="P104" t="s">
        <v>115</v>
      </c>
      <c r="Q104" t="s">
        <v>115</v>
      </c>
      <c r="R104" t="s">
        <v>115</v>
      </c>
      <c r="S104">
        <v>35</v>
      </c>
      <c r="T104">
        <v>29</v>
      </c>
      <c r="U104" t="s">
        <v>292</v>
      </c>
    </row>
    <row r="105" spans="1:21" x14ac:dyDescent="0.35">
      <c r="A105">
        <v>124</v>
      </c>
      <c r="B105" t="s">
        <v>177</v>
      </c>
      <c r="C105" t="s">
        <v>178</v>
      </c>
      <c r="D105">
        <v>8</v>
      </c>
      <c r="E105">
        <v>300000</v>
      </c>
      <c r="F105">
        <v>0</v>
      </c>
      <c r="G105">
        <v>300000</v>
      </c>
      <c r="H105" t="s">
        <v>24</v>
      </c>
      <c r="I105">
        <v>0</v>
      </c>
      <c r="J105" t="s">
        <v>244</v>
      </c>
      <c r="K105">
        <v>10</v>
      </c>
      <c r="L105">
        <v>6</v>
      </c>
      <c r="M105">
        <v>0</v>
      </c>
      <c r="N105">
        <v>0</v>
      </c>
      <c r="O105" t="s">
        <v>115</v>
      </c>
      <c r="P105" t="s">
        <v>115</v>
      </c>
      <c r="Q105" t="s">
        <v>115</v>
      </c>
      <c r="R105" t="s">
        <v>115</v>
      </c>
      <c r="S105">
        <v>36</v>
      </c>
      <c r="T105">
        <v>29</v>
      </c>
      <c r="U105" t="s">
        <v>24</v>
      </c>
    </row>
    <row r="106" spans="1:21" x14ac:dyDescent="0.35">
      <c r="A106">
        <v>125</v>
      </c>
      <c r="B106" t="s">
        <v>183</v>
      </c>
      <c r="C106" t="s">
        <v>184</v>
      </c>
      <c r="D106">
        <v>5</v>
      </c>
      <c r="E106">
        <v>160000</v>
      </c>
      <c r="F106">
        <v>0</v>
      </c>
      <c r="G106">
        <v>160000</v>
      </c>
      <c r="H106" t="s">
        <v>24</v>
      </c>
      <c r="I106">
        <v>0</v>
      </c>
      <c r="J106" t="s">
        <v>244</v>
      </c>
      <c r="K106">
        <v>10</v>
      </c>
      <c r="L106">
        <v>6</v>
      </c>
      <c r="M106">
        <v>0</v>
      </c>
      <c r="N106">
        <v>0</v>
      </c>
      <c r="O106" t="s">
        <v>115</v>
      </c>
      <c r="P106" t="s">
        <v>115</v>
      </c>
      <c r="Q106" t="s">
        <v>115</v>
      </c>
      <c r="R106" t="s">
        <v>115</v>
      </c>
      <c r="S106">
        <v>39</v>
      </c>
      <c r="T106">
        <v>29</v>
      </c>
      <c r="U106" t="s">
        <v>24</v>
      </c>
    </row>
    <row r="107" spans="1:21" x14ac:dyDescent="0.35">
      <c r="A107">
        <v>126</v>
      </c>
      <c r="B107" t="s">
        <v>185</v>
      </c>
      <c r="C107" t="s">
        <v>186</v>
      </c>
      <c r="D107">
        <v>5</v>
      </c>
      <c r="E107">
        <v>160000</v>
      </c>
      <c r="F107">
        <v>0</v>
      </c>
      <c r="G107">
        <v>160000</v>
      </c>
      <c r="H107" t="s">
        <v>24</v>
      </c>
      <c r="I107">
        <v>0</v>
      </c>
      <c r="J107" t="s">
        <v>244</v>
      </c>
      <c r="K107">
        <v>10</v>
      </c>
      <c r="L107">
        <v>6</v>
      </c>
      <c r="M107">
        <v>0</v>
      </c>
      <c r="N107">
        <v>0</v>
      </c>
      <c r="O107" t="s">
        <v>115</v>
      </c>
      <c r="P107" t="s">
        <v>115</v>
      </c>
      <c r="Q107" t="s">
        <v>115</v>
      </c>
      <c r="R107" t="s">
        <v>115</v>
      </c>
      <c r="S107">
        <v>40</v>
      </c>
      <c r="T107">
        <v>29</v>
      </c>
      <c r="U107" t="s">
        <v>24</v>
      </c>
    </row>
    <row r="108" spans="1:21" x14ac:dyDescent="0.35">
      <c r="A108">
        <v>127</v>
      </c>
      <c r="B108" t="s">
        <v>195</v>
      </c>
      <c r="C108" t="s">
        <v>196</v>
      </c>
      <c r="D108">
        <v>2</v>
      </c>
      <c r="E108">
        <v>80000</v>
      </c>
      <c r="F108">
        <v>0</v>
      </c>
      <c r="G108">
        <v>80000</v>
      </c>
      <c r="H108" t="s">
        <v>24</v>
      </c>
      <c r="I108">
        <v>0</v>
      </c>
      <c r="J108" t="s">
        <v>244</v>
      </c>
      <c r="K108">
        <v>10</v>
      </c>
      <c r="L108">
        <v>6</v>
      </c>
      <c r="M108">
        <v>0</v>
      </c>
      <c r="N108">
        <v>0</v>
      </c>
      <c r="O108" t="s">
        <v>115</v>
      </c>
      <c r="P108" t="s">
        <v>115</v>
      </c>
      <c r="Q108" t="s">
        <v>115</v>
      </c>
      <c r="R108" t="s">
        <v>115</v>
      </c>
      <c r="S108">
        <v>45</v>
      </c>
      <c r="T108">
        <v>29</v>
      </c>
      <c r="U108" t="s">
        <v>24</v>
      </c>
    </row>
    <row r="109" spans="1:21" x14ac:dyDescent="0.35">
      <c r="A109">
        <v>128</v>
      </c>
      <c r="B109" t="s">
        <v>197</v>
      </c>
      <c r="C109" t="s">
        <v>198</v>
      </c>
      <c r="D109">
        <v>6</v>
      </c>
      <c r="E109">
        <v>200000</v>
      </c>
      <c r="F109">
        <v>0</v>
      </c>
      <c r="G109">
        <v>200000</v>
      </c>
      <c r="H109" t="s">
        <v>24</v>
      </c>
      <c r="I109">
        <v>0</v>
      </c>
      <c r="J109" t="s">
        <v>244</v>
      </c>
      <c r="K109">
        <v>7</v>
      </c>
      <c r="L109">
        <v>8</v>
      </c>
      <c r="M109">
        <v>0</v>
      </c>
      <c r="N109">
        <v>0</v>
      </c>
      <c r="O109" t="s">
        <v>115</v>
      </c>
      <c r="P109" t="s">
        <v>115</v>
      </c>
      <c r="Q109" t="s">
        <v>115</v>
      </c>
      <c r="R109" t="s">
        <v>115</v>
      </c>
      <c r="S109">
        <v>46</v>
      </c>
      <c r="T109">
        <v>29</v>
      </c>
      <c r="U109" t="s">
        <v>24</v>
      </c>
    </row>
    <row r="110" spans="1:21" x14ac:dyDescent="0.35">
      <c r="A110">
        <v>129</v>
      </c>
      <c r="B110" t="s">
        <v>203</v>
      </c>
      <c r="C110" t="s">
        <v>204</v>
      </c>
      <c r="D110">
        <v>4</v>
      </c>
      <c r="E110">
        <v>125000</v>
      </c>
      <c r="F110">
        <v>0</v>
      </c>
      <c r="G110">
        <v>125000</v>
      </c>
      <c r="H110" t="s">
        <v>24</v>
      </c>
      <c r="I110">
        <v>0</v>
      </c>
      <c r="J110" t="s">
        <v>244</v>
      </c>
      <c r="K110">
        <v>7</v>
      </c>
      <c r="L110">
        <v>8</v>
      </c>
      <c r="M110">
        <v>0</v>
      </c>
      <c r="N110">
        <v>0</v>
      </c>
      <c r="O110" t="s">
        <v>115</v>
      </c>
      <c r="P110" t="s">
        <v>115</v>
      </c>
      <c r="Q110" t="s">
        <v>115</v>
      </c>
      <c r="R110" t="s">
        <v>115</v>
      </c>
      <c r="S110">
        <v>49</v>
      </c>
      <c r="T110">
        <v>29</v>
      </c>
      <c r="U110" t="s">
        <v>24</v>
      </c>
    </row>
    <row r="111" spans="1:21" x14ac:dyDescent="0.35">
      <c r="A111">
        <v>130</v>
      </c>
      <c r="B111" t="s">
        <v>215</v>
      </c>
      <c r="C111" t="s">
        <v>216</v>
      </c>
      <c r="D111">
        <v>2</v>
      </c>
      <c r="E111">
        <v>70000</v>
      </c>
      <c r="F111">
        <v>0</v>
      </c>
      <c r="G111">
        <v>70000</v>
      </c>
      <c r="H111" t="s">
        <v>24</v>
      </c>
      <c r="I111">
        <v>0</v>
      </c>
      <c r="J111" t="s">
        <v>244</v>
      </c>
      <c r="K111">
        <v>7</v>
      </c>
      <c r="L111">
        <v>8</v>
      </c>
      <c r="M111">
        <v>0</v>
      </c>
      <c r="N111">
        <v>0</v>
      </c>
      <c r="O111" t="s">
        <v>115</v>
      </c>
      <c r="P111" t="s">
        <v>115</v>
      </c>
      <c r="Q111" t="s">
        <v>115</v>
      </c>
      <c r="R111" t="s">
        <v>115</v>
      </c>
      <c r="S111">
        <v>55</v>
      </c>
      <c r="T111">
        <v>29</v>
      </c>
      <c r="U111" t="s">
        <v>24</v>
      </c>
    </row>
    <row r="112" spans="1:21" x14ac:dyDescent="0.35">
      <c r="A112">
        <v>146</v>
      </c>
      <c r="B112" t="s">
        <v>163</v>
      </c>
      <c r="C112" t="s">
        <v>164</v>
      </c>
      <c r="D112">
        <v>9</v>
      </c>
      <c r="E112">
        <v>425000</v>
      </c>
      <c r="F112">
        <v>0</v>
      </c>
      <c r="G112">
        <v>420000</v>
      </c>
      <c r="H112" t="s">
        <v>24</v>
      </c>
      <c r="I112">
        <v>0</v>
      </c>
      <c r="J112" t="s">
        <v>268</v>
      </c>
      <c r="K112">
        <v>10</v>
      </c>
      <c r="L112">
        <v>8</v>
      </c>
      <c r="M112">
        <v>0</v>
      </c>
      <c r="N112">
        <v>0</v>
      </c>
      <c r="O112" t="s">
        <v>115</v>
      </c>
      <c r="P112" t="s">
        <v>116</v>
      </c>
      <c r="Q112" t="s">
        <v>115</v>
      </c>
      <c r="R112" t="s">
        <v>116</v>
      </c>
      <c r="S112">
        <v>29</v>
      </c>
      <c r="T112">
        <v>33</v>
      </c>
      <c r="U112" t="s">
        <v>24</v>
      </c>
    </row>
    <row r="113" spans="1:21" x14ac:dyDescent="0.35">
      <c r="A113">
        <v>147</v>
      </c>
      <c r="B113" t="s">
        <v>169</v>
      </c>
      <c r="C113" t="s">
        <v>170</v>
      </c>
      <c r="D113">
        <v>6</v>
      </c>
      <c r="E113">
        <v>200000</v>
      </c>
      <c r="F113">
        <v>0</v>
      </c>
      <c r="G113">
        <v>195000</v>
      </c>
      <c r="H113" t="s">
        <v>24</v>
      </c>
      <c r="I113">
        <v>0</v>
      </c>
      <c r="J113" t="s">
        <v>268</v>
      </c>
      <c r="K113">
        <v>10</v>
      </c>
      <c r="L113">
        <v>8</v>
      </c>
      <c r="M113">
        <v>0</v>
      </c>
      <c r="N113">
        <v>0</v>
      </c>
      <c r="O113" t="s">
        <v>115</v>
      </c>
      <c r="P113" t="s">
        <v>116</v>
      </c>
      <c r="Q113" t="s">
        <v>115</v>
      </c>
      <c r="R113" t="s">
        <v>116</v>
      </c>
      <c r="S113">
        <v>32</v>
      </c>
      <c r="T113">
        <v>33</v>
      </c>
      <c r="U113" t="s">
        <v>24</v>
      </c>
    </row>
    <row r="114" spans="1:21" x14ac:dyDescent="0.35">
      <c r="A114">
        <v>148</v>
      </c>
      <c r="B114" t="s">
        <v>175</v>
      </c>
      <c r="C114" t="s">
        <v>176</v>
      </c>
      <c r="D114">
        <v>3</v>
      </c>
      <c r="E114">
        <v>100000</v>
      </c>
      <c r="F114">
        <v>0</v>
      </c>
      <c r="G114">
        <v>95000</v>
      </c>
      <c r="H114" t="s">
        <v>240</v>
      </c>
      <c r="I114">
        <v>0</v>
      </c>
      <c r="J114" t="s">
        <v>236</v>
      </c>
      <c r="K114">
        <v>10</v>
      </c>
      <c r="L114">
        <v>8</v>
      </c>
      <c r="M114">
        <v>0</v>
      </c>
      <c r="N114">
        <v>0</v>
      </c>
      <c r="O114" t="s">
        <v>115</v>
      </c>
      <c r="P114" t="s">
        <v>116</v>
      </c>
      <c r="Q114" t="s">
        <v>115</v>
      </c>
      <c r="R114" t="s">
        <v>116</v>
      </c>
      <c r="S114">
        <v>35</v>
      </c>
      <c r="T114">
        <v>33</v>
      </c>
      <c r="U114" t="s">
        <v>293</v>
      </c>
    </row>
    <row r="115" spans="1:21" x14ac:dyDescent="0.35">
      <c r="A115">
        <v>149</v>
      </c>
      <c r="B115" t="s">
        <v>177</v>
      </c>
      <c r="C115" t="s">
        <v>178</v>
      </c>
      <c r="D115">
        <v>8</v>
      </c>
      <c r="E115">
        <v>300000</v>
      </c>
      <c r="F115">
        <v>0</v>
      </c>
      <c r="G115">
        <v>300000</v>
      </c>
      <c r="H115" t="s">
        <v>24</v>
      </c>
      <c r="I115">
        <v>0</v>
      </c>
      <c r="J115" t="s">
        <v>268</v>
      </c>
      <c r="K115">
        <v>10</v>
      </c>
      <c r="L115">
        <v>6</v>
      </c>
      <c r="M115">
        <v>0</v>
      </c>
      <c r="N115">
        <v>0</v>
      </c>
      <c r="O115" t="s">
        <v>115</v>
      </c>
      <c r="P115" t="s">
        <v>116</v>
      </c>
      <c r="Q115" t="s">
        <v>115</v>
      </c>
      <c r="R115" t="s">
        <v>116</v>
      </c>
      <c r="S115">
        <v>36</v>
      </c>
      <c r="T115">
        <v>33</v>
      </c>
      <c r="U115" t="s">
        <v>24</v>
      </c>
    </row>
    <row r="116" spans="1:21" x14ac:dyDescent="0.35">
      <c r="A116">
        <v>150</v>
      </c>
      <c r="B116" t="s">
        <v>183</v>
      </c>
      <c r="C116" t="s">
        <v>184</v>
      </c>
      <c r="D116">
        <v>5</v>
      </c>
      <c r="E116">
        <v>160000</v>
      </c>
      <c r="F116">
        <v>0</v>
      </c>
      <c r="G116">
        <v>160000</v>
      </c>
      <c r="H116" t="s">
        <v>24</v>
      </c>
      <c r="I116">
        <v>0</v>
      </c>
      <c r="J116" t="s">
        <v>268</v>
      </c>
      <c r="K116">
        <v>10</v>
      </c>
      <c r="L116">
        <v>6</v>
      </c>
      <c r="M116">
        <v>0</v>
      </c>
      <c r="N116">
        <v>0</v>
      </c>
      <c r="O116" t="s">
        <v>115</v>
      </c>
      <c r="P116" t="s">
        <v>116</v>
      </c>
      <c r="Q116" t="s">
        <v>115</v>
      </c>
      <c r="R116" t="s">
        <v>116</v>
      </c>
      <c r="S116">
        <v>39</v>
      </c>
      <c r="T116">
        <v>33</v>
      </c>
      <c r="U116" t="s">
        <v>24</v>
      </c>
    </row>
    <row r="117" spans="1:21" x14ac:dyDescent="0.35">
      <c r="A117">
        <v>151</v>
      </c>
      <c r="B117" t="s">
        <v>185</v>
      </c>
      <c r="C117" t="s">
        <v>186</v>
      </c>
      <c r="D117">
        <v>5</v>
      </c>
      <c r="E117">
        <v>160000</v>
      </c>
      <c r="F117">
        <v>0</v>
      </c>
      <c r="G117">
        <v>160000</v>
      </c>
      <c r="H117" t="s">
        <v>24</v>
      </c>
      <c r="I117">
        <v>0</v>
      </c>
      <c r="J117" t="s">
        <v>268</v>
      </c>
      <c r="K117">
        <v>10</v>
      </c>
      <c r="L117">
        <v>6</v>
      </c>
      <c r="M117">
        <v>0</v>
      </c>
      <c r="N117">
        <v>0</v>
      </c>
      <c r="O117" t="s">
        <v>115</v>
      </c>
      <c r="P117" t="s">
        <v>116</v>
      </c>
      <c r="Q117" t="s">
        <v>115</v>
      </c>
      <c r="R117" t="s">
        <v>116</v>
      </c>
      <c r="S117">
        <v>40</v>
      </c>
      <c r="T117">
        <v>33</v>
      </c>
      <c r="U117" t="s">
        <v>24</v>
      </c>
    </row>
    <row r="118" spans="1:21" x14ac:dyDescent="0.35">
      <c r="A118">
        <v>152</v>
      </c>
      <c r="B118" t="s">
        <v>195</v>
      </c>
      <c r="C118" t="s">
        <v>196</v>
      </c>
      <c r="D118">
        <v>2</v>
      </c>
      <c r="E118">
        <v>80000</v>
      </c>
      <c r="F118">
        <v>0</v>
      </c>
      <c r="G118">
        <v>80000</v>
      </c>
      <c r="H118" t="s">
        <v>24</v>
      </c>
      <c r="I118">
        <v>0</v>
      </c>
      <c r="J118" t="s">
        <v>268</v>
      </c>
      <c r="K118">
        <v>10</v>
      </c>
      <c r="L118">
        <v>6</v>
      </c>
      <c r="M118">
        <v>0</v>
      </c>
      <c r="N118">
        <v>0</v>
      </c>
      <c r="O118" t="s">
        <v>115</v>
      </c>
      <c r="P118" t="s">
        <v>116</v>
      </c>
      <c r="Q118" t="s">
        <v>115</v>
      </c>
      <c r="R118" t="s">
        <v>116</v>
      </c>
      <c r="S118">
        <v>45</v>
      </c>
      <c r="T118">
        <v>33</v>
      </c>
      <c r="U118" t="s">
        <v>24</v>
      </c>
    </row>
    <row r="119" spans="1:21" x14ac:dyDescent="0.35">
      <c r="A119">
        <v>153</v>
      </c>
      <c r="B119" t="s">
        <v>197</v>
      </c>
      <c r="C119" t="s">
        <v>198</v>
      </c>
      <c r="D119">
        <v>6</v>
      </c>
      <c r="E119">
        <v>200000</v>
      </c>
      <c r="F119">
        <v>0</v>
      </c>
      <c r="G119">
        <v>200000</v>
      </c>
      <c r="H119" t="s">
        <v>24</v>
      </c>
      <c r="I119">
        <v>0</v>
      </c>
      <c r="J119" t="s">
        <v>268</v>
      </c>
      <c r="K119">
        <v>7</v>
      </c>
      <c r="L119">
        <v>8</v>
      </c>
      <c r="M119">
        <v>0</v>
      </c>
      <c r="N119">
        <v>0</v>
      </c>
      <c r="O119" t="s">
        <v>116</v>
      </c>
      <c r="P119" t="s">
        <v>116</v>
      </c>
      <c r="Q119" t="s">
        <v>116</v>
      </c>
      <c r="R119" t="s">
        <v>116</v>
      </c>
      <c r="S119">
        <v>46</v>
      </c>
      <c r="T119">
        <v>33</v>
      </c>
      <c r="U119" t="s">
        <v>24</v>
      </c>
    </row>
    <row r="120" spans="1:21" x14ac:dyDescent="0.35">
      <c r="A120">
        <v>154</v>
      </c>
      <c r="B120" t="s">
        <v>203</v>
      </c>
      <c r="C120" t="s">
        <v>204</v>
      </c>
      <c r="D120">
        <v>4</v>
      </c>
      <c r="E120">
        <v>125000</v>
      </c>
      <c r="F120">
        <v>0</v>
      </c>
      <c r="G120">
        <v>125000</v>
      </c>
      <c r="H120" t="s">
        <v>24</v>
      </c>
      <c r="I120">
        <v>0</v>
      </c>
      <c r="J120" t="s">
        <v>268</v>
      </c>
      <c r="K120">
        <v>7</v>
      </c>
      <c r="L120">
        <v>8</v>
      </c>
      <c r="M120">
        <v>0</v>
      </c>
      <c r="N120">
        <v>0</v>
      </c>
      <c r="O120" t="s">
        <v>116</v>
      </c>
      <c r="P120" t="s">
        <v>116</v>
      </c>
      <c r="Q120" t="s">
        <v>116</v>
      </c>
      <c r="R120" t="s">
        <v>116</v>
      </c>
      <c r="S120">
        <v>49</v>
      </c>
      <c r="T120">
        <v>33</v>
      </c>
      <c r="U120" t="s">
        <v>24</v>
      </c>
    </row>
    <row r="121" spans="1:21" x14ac:dyDescent="0.35">
      <c r="A121">
        <v>155</v>
      </c>
      <c r="B121" t="s">
        <v>215</v>
      </c>
      <c r="C121" t="s">
        <v>216</v>
      </c>
      <c r="D121">
        <v>2</v>
      </c>
      <c r="E121">
        <v>70000</v>
      </c>
      <c r="F121">
        <v>0</v>
      </c>
      <c r="G121">
        <v>70000</v>
      </c>
      <c r="H121" t="s">
        <v>24</v>
      </c>
      <c r="I121">
        <v>0</v>
      </c>
      <c r="J121" t="s">
        <v>268</v>
      </c>
      <c r="K121">
        <v>7</v>
      </c>
      <c r="L121">
        <v>8</v>
      </c>
      <c r="M121">
        <v>0</v>
      </c>
      <c r="N121">
        <v>0</v>
      </c>
      <c r="O121" t="s">
        <v>116</v>
      </c>
      <c r="P121" t="s">
        <v>116</v>
      </c>
      <c r="Q121" t="s">
        <v>116</v>
      </c>
      <c r="R121" t="s">
        <v>116</v>
      </c>
      <c r="S121">
        <v>55</v>
      </c>
      <c r="T121">
        <v>33</v>
      </c>
      <c r="U121" t="s">
        <v>24</v>
      </c>
    </row>
    <row r="122" spans="1:21" x14ac:dyDescent="0.35">
      <c r="A122">
        <v>156</v>
      </c>
      <c r="B122" t="s">
        <v>171</v>
      </c>
      <c r="C122" t="s">
        <v>172</v>
      </c>
      <c r="D122">
        <v>6</v>
      </c>
      <c r="E122">
        <v>200000</v>
      </c>
      <c r="F122">
        <v>0</v>
      </c>
      <c r="G122">
        <v>200000</v>
      </c>
      <c r="H122" t="s">
        <v>24</v>
      </c>
      <c r="I122">
        <v>0</v>
      </c>
      <c r="J122" t="s">
        <v>268</v>
      </c>
      <c r="K122">
        <v>10</v>
      </c>
      <c r="L122">
        <v>8</v>
      </c>
      <c r="M122">
        <v>0</v>
      </c>
      <c r="N122">
        <v>0</v>
      </c>
      <c r="O122" t="s">
        <v>24</v>
      </c>
      <c r="P122" t="s">
        <v>116</v>
      </c>
      <c r="Q122" t="s">
        <v>24</v>
      </c>
      <c r="R122" t="s">
        <v>116</v>
      </c>
      <c r="S122">
        <v>33</v>
      </c>
      <c r="T122">
        <v>33</v>
      </c>
      <c r="U122" t="s">
        <v>24</v>
      </c>
    </row>
    <row r="123" spans="1:21" x14ac:dyDescent="0.35">
      <c r="A123">
        <v>157</v>
      </c>
      <c r="B123" t="s">
        <v>179</v>
      </c>
      <c r="C123" t="s">
        <v>180</v>
      </c>
      <c r="D123">
        <v>8</v>
      </c>
      <c r="E123">
        <v>300000</v>
      </c>
      <c r="F123">
        <v>0</v>
      </c>
      <c r="G123">
        <v>300000</v>
      </c>
      <c r="H123" t="s">
        <v>24</v>
      </c>
      <c r="I123">
        <v>0</v>
      </c>
      <c r="J123" t="s">
        <v>268</v>
      </c>
      <c r="K123">
        <v>10</v>
      </c>
      <c r="L123">
        <v>6</v>
      </c>
      <c r="M123">
        <v>0</v>
      </c>
      <c r="N123">
        <v>0</v>
      </c>
      <c r="O123" t="s">
        <v>24</v>
      </c>
      <c r="P123" t="s">
        <v>116</v>
      </c>
      <c r="Q123" t="s">
        <v>24</v>
      </c>
      <c r="R123" t="s">
        <v>116</v>
      </c>
      <c r="S123">
        <v>37</v>
      </c>
      <c r="T123">
        <v>33</v>
      </c>
      <c r="U123" t="s">
        <v>24</v>
      </c>
    </row>
    <row r="124" spans="1:21" x14ac:dyDescent="0.35">
      <c r="A124">
        <v>158</v>
      </c>
      <c r="B124" t="s">
        <v>193</v>
      </c>
      <c r="C124" t="s">
        <v>194</v>
      </c>
      <c r="D124">
        <v>2</v>
      </c>
      <c r="E124">
        <v>80000</v>
      </c>
      <c r="F124">
        <v>0</v>
      </c>
      <c r="G124">
        <v>80000</v>
      </c>
      <c r="H124" t="s">
        <v>24</v>
      </c>
      <c r="I124">
        <v>0</v>
      </c>
      <c r="J124" t="s">
        <v>268</v>
      </c>
      <c r="K124">
        <v>10</v>
      </c>
      <c r="L124">
        <v>6</v>
      </c>
      <c r="M124">
        <v>0</v>
      </c>
      <c r="N124">
        <v>0</v>
      </c>
      <c r="O124" t="s">
        <v>24</v>
      </c>
      <c r="P124" t="s">
        <v>116</v>
      </c>
      <c r="Q124" t="s">
        <v>24</v>
      </c>
      <c r="R124" t="s">
        <v>116</v>
      </c>
      <c r="S124">
        <v>44</v>
      </c>
      <c r="T124">
        <v>33</v>
      </c>
      <c r="U124" t="s">
        <v>24</v>
      </c>
    </row>
    <row r="125" spans="1:21" x14ac:dyDescent="0.35">
      <c r="A125">
        <v>159</v>
      </c>
      <c r="B125" t="s">
        <v>205</v>
      </c>
      <c r="C125" t="s">
        <v>206</v>
      </c>
      <c r="D125">
        <v>4</v>
      </c>
      <c r="E125">
        <v>125000</v>
      </c>
      <c r="F125">
        <v>0</v>
      </c>
      <c r="G125">
        <v>125000</v>
      </c>
      <c r="H125" t="s">
        <v>24</v>
      </c>
      <c r="I125">
        <v>0</v>
      </c>
      <c r="J125" t="s">
        <v>268</v>
      </c>
      <c r="K125">
        <v>7</v>
      </c>
      <c r="L125">
        <v>8</v>
      </c>
      <c r="M125">
        <v>0</v>
      </c>
      <c r="N125">
        <v>0</v>
      </c>
      <c r="O125" t="s">
        <v>116</v>
      </c>
      <c r="P125" t="s">
        <v>116</v>
      </c>
      <c r="Q125" t="s">
        <v>116</v>
      </c>
      <c r="R125" t="s">
        <v>116</v>
      </c>
      <c r="S125">
        <v>50</v>
      </c>
      <c r="T125">
        <v>33</v>
      </c>
      <c r="U125" t="s">
        <v>24</v>
      </c>
    </row>
    <row r="126" spans="1:21" x14ac:dyDescent="0.35">
      <c r="A126">
        <v>160</v>
      </c>
      <c r="B126" t="s">
        <v>213</v>
      </c>
      <c r="C126" t="s">
        <v>214</v>
      </c>
      <c r="D126">
        <v>2</v>
      </c>
      <c r="E126">
        <v>70000</v>
      </c>
      <c r="F126">
        <v>0</v>
      </c>
      <c r="G126">
        <v>70000</v>
      </c>
      <c r="H126" t="s">
        <v>24</v>
      </c>
      <c r="I126">
        <v>0</v>
      </c>
      <c r="J126" t="s">
        <v>268</v>
      </c>
      <c r="K126">
        <v>7</v>
      </c>
      <c r="L126">
        <v>8</v>
      </c>
      <c r="M126">
        <v>0</v>
      </c>
      <c r="N126">
        <v>0</v>
      </c>
      <c r="O126" t="s">
        <v>116</v>
      </c>
      <c r="P126" t="s">
        <v>116</v>
      </c>
      <c r="Q126" t="s">
        <v>116</v>
      </c>
      <c r="R126" t="s">
        <v>116</v>
      </c>
      <c r="S126">
        <v>54</v>
      </c>
      <c r="T126">
        <v>33</v>
      </c>
      <c r="U126" t="s">
        <v>24</v>
      </c>
    </row>
    <row r="127" spans="1:21" x14ac:dyDescent="0.35">
      <c r="A127">
        <v>161</v>
      </c>
      <c r="B127" t="s">
        <v>173</v>
      </c>
      <c r="C127" t="s">
        <v>174</v>
      </c>
      <c r="D127">
        <v>3</v>
      </c>
      <c r="E127">
        <v>100000</v>
      </c>
      <c r="F127">
        <v>0</v>
      </c>
      <c r="G127">
        <v>100000</v>
      </c>
      <c r="H127" t="s">
        <v>24</v>
      </c>
      <c r="I127">
        <v>0</v>
      </c>
      <c r="J127" t="s">
        <v>244</v>
      </c>
      <c r="K127">
        <v>10</v>
      </c>
      <c r="L127">
        <v>8</v>
      </c>
      <c r="M127">
        <v>1</v>
      </c>
      <c r="N127">
        <v>1</v>
      </c>
      <c r="O127" t="s">
        <v>24</v>
      </c>
      <c r="P127" t="s">
        <v>24</v>
      </c>
      <c r="Q127" t="s">
        <v>24</v>
      </c>
      <c r="R127" t="s">
        <v>24</v>
      </c>
      <c r="S127">
        <v>34</v>
      </c>
      <c r="T127">
        <v>33</v>
      </c>
      <c r="U127" t="s">
        <v>24</v>
      </c>
    </row>
    <row r="128" spans="1:21" x14ac:dyDescent="0.35">
      <c r="A128">
        <v>162</v>
      </c>
      <c r="B128" t="s">
        <v>181</v>
      </c>
      <c r="C128" t="s">
        <v>182</v>
      </c>
      <c r="D128">
        <v>8</v>
      </c>
      <c r="E128">
        <v>300000</v>
      </c>
      <c r="F128">
        <v>0</v>
      </c>
      <c r="G128">
        <v>300000</v>
      </c>
      <c r="H128" t="s">
        <v>24</v>
      </c>
      <c r="I128">
        <v>0</v>
      </c>
      <c r="J128" t="s">
        <v>244</v>
      </c>
      <c r="K128">
        <v>10</v>
      </c>
      <c r="L128">
        <v>6</v>
      </c>
      <c r="M128">
        <v>0</v>
      </c>
      <c r="N128">
        <v>0</v>
      </c>
      <c r="O128" t="s">
        <v>24</v>
      </c>
      <c r="P128" t="s">
        <v>24</v>
      </c>
      <c r="Q128" t="s">
        <v>24</v>
      </c>
      <c r="R128" t="s">
        <v>24</v>
      </c>
      <c r="S128">
        <v>38</v>
      </c>
      <c r="T128">
        <v>33</v>
      </c>
      <c r="U128" t="s">
        <v>24</v>
      </c>
    </row>
    <row r="129" spans="1:21" x14ac:dyDescent="0.35">
      <c r="A129">
        <v>163</v>
      </c>
      <c r="B129" t="s">
        <v>187</v>
      </c>
      <c r="C129" t="s">
        <v>188</v>
      </c>
      <c r="D129">
        <v>5</v>
      </c>
      <c r="E129">
        <v>160000</v>
      </c>
      <c r="F129">
        <v>0</v>
      </c>
      <c r="G129">
        <v>160000</v>
      </c>
      <c r="H129" t="s">
        <v>24</v>
      </c>
      <c r="I129">
        <v>0</v>
      </c>
      <c r="J129" t="s">
        <v>244</v>
      </c>
      <c r="K129">
        <v>10</v>
      </c>
      <c r="L129">
        <v>6</v>
      </c>
      <c r="M129">
        <v>0</v>
      </c>
      <c r="N129">
        <v>1</v>
      </c>
      <c r="O129" t="s">
        <v>24</v>
      </c>
      <c r="P129" t="s">
        <v>24</v>
      </c>
      <c r="Q129" t="s">
        <v>24</v>
      </c>
      <c r="R129" t="s">
        <v>24</v>
      </c>
      <c r="S129">
        <v>41</v>
      </c>
      <c r="T129">
        <v>33</v>
      </c>
      <c r="U129" t="s">
        <v>24</v>
      </c>
    </row>
    <row r="130" spans="1:21" x14ac:dyDescent="0.35">
      <c r="A130">
        <v>164</v>
      </c>
      <c r="B130" t="s">
        <v>199</v>
      </c>
      <c r="C130" t="s">
        <v>200</v>
      </c>
      <c r="D130">
        <v>6</v>
      </c>
      <c r="E130">
        <v>200000</v>
      </c>
      <c r="F130">
        <v>0</v>
      </c>
      <c r="G130">
        <v>200000</v>
      </c>
      <c r="H130" t="s">
        <v>24</v>
      </c>
      <c r="I130">
        <v>0</v>
      </c>
      <c r="J130" t="s">
        <v>244</v>
      </c>
      <c r="K130">
        <v>7</v>
      </c>
      <c r="L130">
        <v>8</v>
      </c>
      <c r="M130">
        <v>1</v>
      </c>
      <c r="N130">
        <v>0</v>
      </c>
      <c r="O130" t="s">
        <v>24</v>
      </c>
      <c r="P130" t="s">
        <v>24</v>
      </c>
      <c r="Q130" t="s">
        <v>24</v>
      </c>
      <c r="R130" t="s">
        <v>24</v>
      </c>
      <c r="S130">
        <v>47</v>
      </c>
      <c r="T130">
        <v>33</v>
      </c>
      <c r="U130" t="s">
        <v>24</v>
      </c>
    </row>
    <row r="131" spans="1:21" x14ac:dyDescent="0.35">
      <c r="A131">
        <v>165</v>
      </c>
      <c r="B131" t="s">
        <v>207</v>
      </c>
      <c r="C131" t="s">
        <v>208</v>
      </c>
      <c r="D131">
        <v>4</v>
      </c>
      <c r="E131">
        <v>125000</v>
      </c>
      <c r="F131">
        <v>0</v>
      </c>
      <c r="G131">
        <v>125000</v>
      </c>
      <c r="H131" t="s">
        <v>24</v>
      </c>
      <c r="I131">
        <v>0</v>
      </c>
      <c r="J131" t="s">
        <v>244</v>
      </c>
      <c r="K131">
        <v>7</v>
      </c>
      <c r="L131">
        <v>8</v>
      </c>
      <c r="M131">
        <v>1</v>
      </c>
      <c r="N131">
        <v>1</v>
      </c>
      <c r="O131" t="s">
        <v>24</v>
      </c>
      <c r="P131" t="s">
        <v>24</v>
      </c>
      <c r="Q131" t="s">
        <v>24</v>
      </c>
      <c r="R131" t="s">
        <v>24</v>
      </c>
      <c r="S131">
        <v>51</v>
      </c>
      <c r="T131">
        <v>33</v>
      </c>
      <c r="U131" t="s">
        <v>24</v>
      </c>
    </row>
    <row r="132" spans="1:21" x14ac:dyDescent="0.35">
      <c r="A132">
        <v>216</v>
      </c>
      <c r="B132" t="s">
        <v>163</v>
      </c>
      <c r="C132" t="s">
        <v>164</v>
      </c>
      <c r="D132">
        <v>9</v>
      </c>
      <c r="E132">
        <v>425000</v>
      </c>
      <c r="F132">
        <v>0</v>
      </c>
      <c r="G132">
        <v>425000</v>
      </c>
      <c r="H132" t="s">
        <v>235</v>
      </c>
      <c r="I132">
        <v>4</v>
      </c>
      <c r="J132" t="s">
        <v>236</v>
      </c>
      <c r="K132">
        <v>10</v>
      </c>
      <c r="L132">
        <v>8</v>
      </c>
      <c r="M132">
        <v>11</v>
      </c>
      <c r="N132">
        <v>9</v>
      </c>
      <c r="O132" t="s">
        <v>24</v>
      </c>
      <c r="P132" t="s">
        <v>107</v>
      </c>
      <c r="Q132" t="s">
        <v>24</v>
      </c>
      <c r="R132" t="s">
        <v>115</v>
      </c>
      <c r="S132">
        <v>29</v>
      </c>
      <c r="T132">
        <v>50</v>
      </c>
      <c r="U132" t="s">
        <v>294</v>
      </c>
    </row>
    <row r="133" spans="1:21" x14ac:dyDescent="0.35">
      <c r="A133">
        <v>217</v>
      </c>
      <c r="B133" t="s">
        <v>169</v>
      </c>
      <c r="C133" t="s">
        <v>170</v>
      </c>
      <c r="D133">
        <v>6</v>
      </c>
      <c r="E133">
        <v>200000</v>
      </c>
      <c r="F133">
        <v>0</v>
      </c>
      <c r="G133">
        <v>200000</v>
      </c>
      <c r="H133" t="s">
        <v>238</v>
      </c>
      <c r="I133">
        <v>3</v>
      </c>
      <c r="J133" t="s">
        <v>236</v>
      </c>
      <c r="K133">
        <v>10</v>
      </c>
      <c r="L133">
        <v>8</v>
      </c>
      <c r="M133">
        <v>10</v>
      </c>
      <c r="N133">
        <v>9</v>
      </c>
      <c r="O133" t="s">
        <v>24</v>
      </c>
      <c r="P133" t="s">
        <v>107</v>
      </c>
      <c r="Q133" t="s">
        <v>24</v>
      </c>
      <c r="R133" t="s">
        <v>115</v>
      </c>
      <c r="S133">
        <v>32</v>
      </c>
      <c r="T133">
        <v>50</v>
      </c>
      <c r="U133" t="s">
        <v>295</v>
      </c>
    </row>
    <row r="134" spans="1:21" x14ac:dyDescent="0.35">
      <c r="A134">
        <v>218</v>
      </c>
      <c r="B134" t="s">
        <v>175</v>
      </c>
      <c r="C134" t="s">
        <v>176</v>
      </c>
      <c r="D134">
        <v>3</v>
      </c>
      <c r="E134">
        <v>100000</v>
      </c>
      <c r="F134">
        <v>0</v>
      </c>
      <c r="G134">
        <v>100000</v>
      </c>
      <c r="H134" t="s">
        <v>240</v>
      </c>
      <c r="I134">
        <v>3</v>
      </c>
      <c r="J134" t="s">
        <v>236</v>
      </c>
      <c r="K134">
        <v>10</v>
      </c>
      <c r="L134">
        <v>8</v>
      </c>
      <c r="M134">
        <v>11</v>
      </c>
      <c r="N134">
        <v>9</v>
      </c>
      <c r="O134" t="s">
        <v>24</v>
      </c>
      <c r="P134" t="s">
        <v>107</v>
      </c>
      <c r="Q134" t="s">
        <v>24</v>
      </c>
      <c r="R134" t="s">
        <v>115</v>
      </c>
      <c r="S134">
        <v>35</v>
      </c>
      <c r="T134">
        <v>50</v>
      </c>
      <c r="U134" t="s">
        <v>296</v>
      </c>
    </row>
    <row r="135" spans="1:21" x14ac:dyDescent="0.35">
      <c r="A135">
        <v>219</v>
      </c>
      <c r="B135" t="s">
        <v>177</v>
      </c>
      <c r="C135" t="s">
        <v>178</v>
      </c>
      <c r="D135">
        <v>8</v>
      </c>
      <c r="E135">
        <v>300000</v>
      </c>
      <c r="F135">
        <v>0</v>
      </c>
      <c r="G135">
        <v>300000</v>
      </c>
      <c r="H135" t="s">
        <v>242</v>
      </c>
      <c r="I135">
        <v>0</v>
      </c>
      <c r="J135" t="s">
        <v>268</v>
      </c>
      <c r="K135">
        <v>10</v>
      </c>
      <c r="L135">
        <v>6</v>
      </c>
      <c r="M135">
        <v>0</v>
      </c>
      <c r="N135">
        <v>0</v>
      </c>
      <c r="O135" t="s">
        <v>24</v>
      </c>
      <c r="P135" t="s">
        <v>107</v>
      </c>
      <c r="Q135" t="s">
        <v>24</v>
      </c>
      <c r="R135" t="s">
        <v>107</v>
      </c>
      <c r="S135">
        <v>36</v>
      </c>
      <c r="T135">
        <v>50</v>
      </c>
      <c r="U135" t="s">
        <v>24</v>
      </c>
    </row>
    <row r="136" spans="1:21" x14ac:dyDescent="0.35">
      <c r="A136">
        <v>220</v>
      </c>
      <c r="B136" t="s">
        <v>183</v>
      </c>
      <c r="C136" t="s">
        <v>184</v>
      </c>
      <c r="D136">
        <v>5</v>
      </c>
      <c r="E136">
        <v>160000</v>
      </c>
      <c r="F136">
        <v>0</v>
      </c>
      <c r="G136">
        <v>160000</v>
      </c>
      <c r="H136" t="s">
        <v>24</v>
      </c>
      <c r="I136">
        <v>0</v>
      </c>
      <c r="J136" t="s">
        <v>268</v>
      </c>
      <c r="K136">
        <v>10</v>
      </c>
      <c r="L136">
        <v>6</v>
      </c>
      <c r="M136">
        <v>0</v>
      </c>
      <c r="N136">
        <v>0</v>
      </c>
      <c r="O136" t="s">
        <v>24</v>
      </c>
      <c r="P136" t="s">
        <v>107</v>
      </c>
      <c r="Q136" t="s">
        <v>24</v>
      </c>
      <c r="R136" t="s">
        <v>107</v>
      </c>
      <c r="S136">
        <v>39</v>
      </c>
      <c r="T136">
        <v>50</v>
      </c>
      <c r="U136" t="s">
        <v>24</v>
      </c>
    </row>
    <row r="137" spans="1:21" x14ac:dyDescent="0.35">
      <c r="A137">
        <v>221</v>
      </c>
      <c r="B137" t="s">
        <v>185</v>
      </c>
      <c r="C137" t="s">
        <v>186</v>
      </c>
      <c r="D137">
        <v>5</v>
      </c>
      <c r="E137">
        <v>160000</v>
      </c>
      <c r="F137">
        <v>0</v>
      </c>
      <c r="G137">
        <v>160000</v>
      </c>
      <c r="H137" t="s">
        <v>24</v>
      </c>
      <c r="I137">
        <v>0</v>
      </c>
      <c r="J137" t="s">
        <v>268</v>
      </c>
      <c r="K137">
        <v>10</v>
      </c>
      <c r="L137">
        <v>6</v>
      </c>
      <c r="M137">
        <v>0</v>
      </c>
      <c r="N137">
        <v>0</v>
      </c>
      <c r="O137" t="s">
        <v>24</v>
      </c>
      <c r="P137" t="s">
        <v>107</v>
      </c>
      <c r="Q137" t="s">
        <v>24</v>
      </c>
      <c r="R137" t="s">
        <v>107</v>
      </c>
      <c r="S137">
        <v>40</v>
      </c>
      <c r="T137">
        <v>50</v>
      </c>
      <c r="U137" t="s">
        <v>24</v>
      </c>
    </row>
    <row r="138" spans="1:21" x14ac:dyDescent="0.35">
      <c r="A138">
        <v>222</v>
      </c>
      <c r="B138" t="s">
        <v>195</v>
      </c>
      <c r="C138" t="s">
        <v>196</v>
      </c>
      <c r="D138">
        <v>2</v>
      </c>
      <c r="E138">
        <v>80000</v>
      </c>
      <c r="F138">
        <v>0</v>
      </c>
      <c r="G138">
        <v>80000</v>
      </c>
      <c r="H138" t="s">
        <v>24</v>
      </c>
      <c r="I138">
        <v>0</v>
      </c>
      <c r="J138" t="s">
        <v>268</v>
      </c>
      <c r="K138">
        <v>10</v>
      </c>
      <c r="L138">
        <v>6</v>
      </c>
      <c r="M138">
        <v>0</v>
      </c>
      <c r="N138">
        <v>0</v>
      </c>
      <c r="O138" t="s">
        <v>24</v>
      </c>
      <c r="P138" t="s">
        <v>107</v>
      </c>
      <c r="Q138" t="s">
        <v>24</v>
      </c>
      <c r="R138" t="s">
        <v>107</v>
      </c>
      <c r="S138">
        <v>45</v>
      </c>
      <c r="T138">
        <v>50</v>
      </c>
      <c r="U138" t="s">
        <v>24</v>
      </c>
    </row>
    <row r="139" spans="1:21" x14ac:dyDescent="0.35">
      <c r="A139">
        <v>223</v>
      </c>
      <c r="B139" t="s">
        <v>197</v>
      </c>
      <c r="C139" t="s">
        <v>198</v>
      </c>
      <c r="D139">
        <v>6</v>
      </c>
      <c r="E139">
        <v>200000</v>
      </c>
      <c r="F139">
        <v>0</v>
      </c>
      <c r="G139">
        <v>190000</v>
      </c>
      <c r="H139" t="s">
        <v>24</v>
      </c>
      <c r="I139">
        <v>0</v>
      </c>
      <c r="J139" t="s">
        <v>268</v>
      </c>
      <c r="K139">
        <v>7</v>
      </c>
      <c r="L139">
        <v>8</v>
      </c>
      <c r="M139">
        <v>0</v>
      </c>
      <c r="N139">
        <v>0</v>
      </c>
      <c r="O139" t="s">
        <v>113</v>
      </c>
      <c r="P139" t="s">
        <v>107</v>
      </c>
      <c r="Q139" t="s">
        <v>113</v>
      </c>
      <c r="R139" t="s">
        <v>107</v>
      </c>
      <c r="S139">
        <v>46</v>
      </c>
      <c r="T139">
        <v>50</v>
      </c>
      <c r="U139" t="s">
        <v>24</v>
      </c>
    </row>
    <row r="140" spans="1:21" x14ac:dyDescent="0.35">
      <c r="A140">
        <v>224</v>
      </c>
      <c r="B140" t="s">
        <v>203</v>
      </c>
      <c r="C140" t="s">
        <v>204</v>
      </c>
      <c r="D140">
        <v>4</v>
      </c>
      <c r="E140">
        <v>125000</v>
      </c>
      <c r="F140">
        <v>0</v>
      </c>
      <c r="G140">
        <v>115000</v>
      </c>
      <c r="H140" t="s">
        <v>297</v>
      </c>
      <c r="I140">
        <v>0</v>
      </c>
      <c r="J140" t="s">
        <v>268</v>
      </c>
      <c r="K140">
        <v>7</v>
      </c>
      <c r="L140">
        <v>8</v>
      </c>
      <c r="M140">
        <v>0</v>
      </c>
      <c r="N140">
        <v>0</v>
      </c>
      <c r="O140" t="s">
        <v>113</v>
      </c>
      <c r="P140" t="s">
        <v>107</v>
      </c>
      <c r="Q140" t="s">
        <v>113</v>
      </c>
      <c r="R140" t="s">
        <v>107</v>
      </c>
      <c r="S140">
        <v>49</v>
      </c>
      <c r="T140">
        <v>50</v>
      </c>
      <c r="U140" t="s">
        <v>24</v>
      </c>
    </row>
    <row r="141" spans="1:21" x14ac:dyDescent="0.35">
      <c r="A141">
        <v>225</v>
      </c>
      <c r="B141" t="s">
        <v>215</v>
      </c>
      <c r="C141" t="s">
        <v>216</v>
      </c>
      <c r="D141">
        <v>2</v>
      </c>
      <c r="E141">
        <v>70000</v>
      </c>
      <c r="F141">
        <v>0</v>
      </c>
      <c r="G141">
        <v>60000</v>
      </c>
      <c r="H141" t="s">
        <v>251</v>
      </c>
      <c r="I141">
        <v>0</v>
      </c>
      <c r="J141" t="s">
        <v>236</v>
      </c>
      <c r="K141">
        <v>7</v>
      </c>
      <c r="L141">
        <v>8</v>
      </c>
      <c r="M141">
        <v>0</v>
      </c>
      <c r="N141">
        <v>0</v>
      </c>
      <c r="O141" t="s">
        <v>113</v>
      </c>
      <c r="P141" t="s">
        <v>107</v>
      </c>
      <c r="Q141" t="s">
        <v>113</v>
      </c>
      <c r="R141" t="s">
        <v>107</v>
      </c>
      <c r="S141">
        <v>55</v>
      </c>
      <c r="T141">
        <v>50</v>
      </c>
      <c r="U141" t="s">
        <v>298</v>
      </c>
    </row>
    <row r="142" spans="1:21" x14ac:dyDescent="0.35">
      <c r="A142">
        <v>226</v>
      </c>
      <c r="B142" t="s">
        <v>163</v>
      </c>
      <c r="C142" t="s">
        <v>164</v>
      </c>
      <c r="D142">
        <v>9</v>
      </c>
      <c r="E142">
        <v>425000</v>
      </c>
      <c r="F142">
        <v>0</v>
      </c>
      <c r="G142">
        <v>425000</v>
      </c>
      <c r="H142" t="s">
        <v>24</v>
      </c>
      <c r="I142">
        <v>0</v>
      </c>
      <c r="J142" t="s">
        <v>268</v>
      </c>
      <c r="K142">
        <v>10</v>
      </c>
      <c r="L142">
        <v>8</v>
      </c>
      <c r="M142">
        <v>0</v>
      </c>
      <c r="N142">
        <v>0</v>
      </c>
      <c r="O142" t="s">
        <v>24</v>
      </c>
      <c r="P142" t="s">
        <v>107</v>
      </c>
      <c r="Q142" t="s">
        <v>24</v>
      </c>
      <c r="R142" t="s">
        <v>107</v>
      </c>
      <c r="S142">
        <v>29</v>
      </c>
      <c r="T142">
        <v>51</v>
      </c>
      <c r="U142" t="s">
        <v>24</v>
      </c>
    </row>
    <row r="143" spans="1:21" x14ac:dyDescent="0.35">
      <c r="A143">
        <v>227</v>
      </c>
      <c r="B143" t="s">
        <v>169</v>
      </c>
      <c r="C143" t="s">
        <v>170</v>
      </c>
      <c r="D143">
        <v>6</v>
      </c>
      <c r="E143">
        <v>200000</v>
      </c>
      <c r="F143">
        <v>0</v>
      </c>
      <c r="G143">
        <v>200000</v>
      </c>
      <c r="H143" t="s">
        <v>24</v>
      </c>
      <c r="I143">
        <v>0</v>
      </c>
      <c r="J143" t="s">
        <v>268</v>
      </c>
      <c r="K143">
        <v>10</v>
      </c>
      <c r="L143">
        <v>8</v>
      </c>
      <c r="M143">
        <v>0</v>
      </c>
      <c r="N143">
        <v>0</v>
      </c>
      <c r="O143" t="s">
        <v>24</v>
      </c>
      <c r="P143" t="s">
        <v>107</v>
      </c>
      <c r="Q143" t="s">
        <v>24</v>
      </c>
      <c r="R143" t="s">
        <v>107</v>
      </c>
      <c r="S143">
        <v>32</v>
      </c>
      <c r="T143">
        <v>51</v>
      </c>
      <c r="U143" t="s">
        <v>24</v>
      </c>
    </row>
    <row r="144" spans="1:21" x14ac:dyDescent="0.35">
      <c r="A144">
        <v>228</v>
      </c>
      <c r="B144" t="s">
        <v>175</v>
      </c>
      <c r="C144" t="s">
        <v>176</v>
      </c>
      <c r="D144">
        <v>3</v>
      </c>
      <c r="E144">
        <v>100000</v>
      </c>
      <c r="F144">
        <v>0</v>
      </c>
      <c r="G144">
        <v>100000</v>
      </c>
      <c r="H144" t="s">
        <v>24</v>
      </c>
      <c r="I144">
        <v>0</v>
      </c>
      <c r="J144" t="s">
        <v>268</v>
      </c>
      <c r="K144">
        <v>10</v>
      </c>
      <c r="L144">
        <v>8</v>
      </c>
      <c r="M144">
        <v>0</v>
      </c>
      <c r="N144">
        <v>0</v>
      </c>
      <c r="O144" t="s">
        <v>24</v>
      </c>
      <c r="P144" t="s">
        <v>107</v>
      </c>
      <c r="Q144" t="s">
        <v>24</v>
      </c>
      <c r="R144" t="s">
        <v>107</v>
      </c>
      <c r="S144">
        <v>35</v>
      </c>
      <c r="T144">
        <v>51</v>
      </c>
      <c r="U144" t="s">
        <v>24</v>
      </c>
    </row>
    <row r="145" spans="1:21" x14ac:dyDescent="0.35">
      <c r="A145">
        <v>229</v>
      </c>
      <c r="B145" t="s">
        <v>177</v>
      </c>
      <c r="C145" t="s">
        <v>178</v>
      </c>
      <c r="D145">
        <v>8</v>
      </c>
      <c r="E145">
        <v>300000</v>
      </c>
      <c r="F145">
        <v>0</v>
      </c>
      <c r="G145">
        <v>300000</v>
      </c>
      <c r="H145" t="s">
        <v>242</v>
      </c>
      <c r="I145">
        <v>7</v>
      </c>
      <c r="J145" t="s">
        <v>236</v>
      </c>
      <c r="K145">
        <v>10</v>
      </c>
      <c r="L145">
        <v>6</v>
      </c>
      <c r="M145">
        <v>11</v>
      </c>
      <c r="N145">
        <v>7</v>
      </c>
      <c r="O145" t="s">
        <v>24</v>
      </c>
      <c r="P145" t="s">
        <v>113</v>
      </c>
      <c r="Q145" t="s">
        <v>24</v>
      </c>
      <c r="R145" t="s">
        <v>107</v>
      </c>
      <c r="S145">
        <v>36</v>
      </c>
      <c r="T145">
        <v>51</v>
      </c>
      <c r="U145" t="s">
        <v>299</v>
      </c>
    </row>
    <row r="146" spans="1:21" x14ac:dyDescent="0.35">
      <c r="A146">
        <v>230</v>
      </c>
      <c r="B146" t="s">
        <v>183</v>
      </c>
      <c r="C146" t="s">
        <v>184</v>
      </c>
      <c r="D146">
        <v>5</v>
      </c>
      <c r="E146">
        <v>160000</v>
      </c>
      <c r="F146">
        <v>0</v>
      </c>
      <c r="G146">
        <v>160000</v>
      </c>
      <c r="H146" t="s">
        <v>245</v>
      </c>
      <c r="I146">
        <v>0</v>
      </c>
      <c r="J146" t="s">
        <v>268</v>
      </c>
      <c r="K146">
        <v>10</v>
      </c>
      <c r="L146">
        <v>6</v>
      </c>
      <c r="M146">
        <v>0</v>
      </c>
      <c r="N146">
        <v>0</v>
      </c>
      <c r="O146" t="s">
        <v>24</v>
      </c>
      <c r="P146" t="s">
        <v>113</v>
      </c>
      <c r="Q146" t="s">
        <v>24</v>
      </c>
      <c r="R146" t="s">
        <v>113</v>
      </c>
      <c r="S146">
        <v>39</v>
      </c>
      <c r="T146">
        <v>51</v>
      </c>
      <c r="U146" t="s">
        <v>24</v>
      </c>
    </row>
    <row r="147" spans="1:21" x14ac:dyDescent="0.35">
      <c r="A147">
        <v>231</v>
      </c>
      <c r="B147" t="s">
        <v>185</v>
      </c>
      <c r="C147" t="s">
        <v>186</v>
      </c>
      <c r="D147">
        <v>5</v>
      </c>
      <c r="E147">
        <v>160000</v>
      </c>
      <c r="F147">
        <v>0</v>
      </c>
      <c r="G147">
        <v>160000</v>
      </c>
      <c r="H147" t="s">
        <v>245</v>
      </c>
      <c r="I147">
        <v>5</v>
      </c>
      <c r="J147" t="s">
        <v>236</v>
      </c>
      <c r="K147">
        <v>10</v>
      </c>
      <c r="L147">
        <v>6</v>
      </c>
      <c r="M147">
        <v>11</v>
      </c>
      <c r="N147">
        <v>7</v>
      </c>
      <c r="O147" t="s">
        <v>24</v>
      </c>
      <c r="P147" t="s">
        <v>113</v>
      </c>
      <c r="Q147" t="s">
        <v>24</v>
      </c>
      <c r="R147" t="s">
        <v>107</v>
      </c>
      <c r="S147">
        <v>40</v>
      </c>
      <c r="T147">
        <v>51</v>
      </c>
      <c r="U147" t="s">
        <v>300</v>
      </c>
    </row>
    <row r="148" spans="1:21" x14ac:dyDescent="0.35">
      <c r="A148">
        <v>232</v>
      </c>
      <c r="B148" t="s">
        <v>195</v>
      </c>
      <c r="C148" t="s">
        <v>196</v>
      </c>
      <c r="D148">
        <v>2</v>
      </c>
      <c r="E148">
        <v>80000</v>
      </c>
      <c r="F148">
        <v>0</v>
      </c>
      <c r="G148">
        <v>80000</v>
      </c>
      <c r="H148" t="s">
        <v>247</v>
      </c>
      <c r="I148">
        <v>0</v>
      </c>
      <c r="J148" t="s">
        <v>236</v>
      </c>
      <c r="K148">
        <v>10</v>
      </c>
      <c r="L148">
        <v>6</v>
      </c>
      <c r="M148">
        <v>11</v>
      </c>
      <c r="N148">
        <v>6</v>
      </c>
      <c r="O148" t="s">
        <v>24</v>
      </c>
      <c r="P148" t="s">
        <v>113</v>
      </c>
      <c r="Q148" t="s">
        <v>24</v>
      </c>
      <c r="R148" t="s">
        <v>113</v>
      </c>
      <c r="S148">
        <v>45</v>
      </c>
      <c r="T148">
        <v>51</v>
      </c>
      <c r="U148" t="s">
        <v>301</v>
      </c>
    </row>
    <row r="149" spans="1:21" x14ac:dyDescent="0.35">
      <c r="A149">
        <v>233</v>
      </c>
      <c r="B149" t="s">
        <v>197</v>
      </c>
      <c r="C149" t="s">
        <v>198</v>
      </c>
      <c r="D149">
        <v>6</v>
      </c>
      <c r="E149">
        <v>200000</v>
      </c>
      <c r="F149">
        <v>0</v>
      </c>
      <c r="G149">
        <v>200000</v>
      </c>
      <c r="H149" t="s">
        <v>24</v>
      </c>
      <c r="I149">
        <v>0</v>
      </c>
      <c r="J149" t="s">
        <v>268</v>
      </c>
      <c r="K149">
        <v>7</v>
      </c>
      <c r="L149">
        <v>8</v>
      </c>
      <c r="M149">
        <v>0</v>
      </c>
      <c r="N149">
        <v>0</v>
      </c>
      <c r="O149" t="s">
        <v>24</v>
      </c>
      <c r="P149" t="s">
        <v>107</v>
      </c>
      <c r="Q149" t="s">
        <v>24</v>
      </c>
      <c r="R149" t="s">
        <v>107</v>
      </c>
      <c r="S149">
        <v>46</v>
      </c>
      <c r="T149">
        <v>51</v>
      </c>
      <c r="U149" t="s">
        <v>24</v>
      </c>
    </row>
    <row r="150" spans="1:21" x14ac:dyDescent="0.35">
      <c r="A150">
        <v>234</v>
      </c>
      <c r="B150" t="s">
        <v>203</v>
      </c>
      <c r="C150" t="s">
        <v>204</v>
      </c>
      <c r="D150">
        <v>4</v>
      </c>
      <c r="E150">
        <v>125000</v>
      </c>
      <c r="F150">
        <v>0</v>
      </c>
      <c r="G150">
        <v>125000</v>
      </c>
      <c r="H150" t="s">
        <v>249</v>
      </c>
      <c r="I150">
        <v>5</v>
      </c>
      <c r="J150" t="s">
        <v>236</v>
      </c>
      <c r="K150">
        <v>7</v>
      </c>
      <c r="L150">
        <v>8</v>
      </c>
      <c r="M150">
        <v>9</v>
      </c>
      <c r="N150">
        <v>9</v>
      </c>
      <c r="O150" t="s">
        <v>24</v>
      </c>
      <c r="P150" t="s">
        <v>107</v>
      </c>
      <c r="Q150" t="s">
        <v>24</v>
      </c>
      <c r="R150" t="s">
        <v>107</v>
      </c>
      <c r="S150">
        <v>49</v>
      </c>
      <c r="T150">
        <v>51</v>
      </c>
      <c r="U150" t="s">
        <v>302</v>
      </c>
    </row>
    <row r="151" spans="1:21" x14ac:dyDescent="0.35">
      <c r="A151">
        <v>235</v>
      </c>
      <c r="B151" t="s">
        <v>215</v>
      </c>
      <c r="C151" t="s">
        <v>216</v>
      </c>
      <c r="D151">
        <v>2</v>
      </c>
      <c r="E151">
        <v>70000</v>
      </c>
      <c r="F151">
        <v>0</v>
      </c>
      <c r="G151">
        <v>70000</v>
      </c>
      <c r="H151" t="s">
        <v>251</v>
      </c>
      <c r="I151">
        <v>2</v>
      </c>
      <c r="J151" t="s">
        <v>236</v>
      </c>
      <c r="K151">
        <v>7</v>
      </c>
      <c r="L151">
        <v>8</v>
      </c>
      <c r="M151">
        <v>8</v>
      </c>
      <c r="N151">
        <v>9</v>
      </c>
      <c r="O151" t="s">
        <v>24</v>
      </c>
      <c r="P151" t="s">
        <v>107</v>
      </c>
      <c r="Q151" t="s">
        <v>24</v>
      </c>
      <c r="R151" t="s">
        <v>107</v>
      </c>
      <c r="S151">
        <v>55</v>
      </c>
      <c r="T151">
        <v>51</v>
      </c>
      <c r="U151" t="s">
        <v>303</v>
      </c>
    </row>
    <row r="152" spans="1:21" x14ac:dyDescent="0.35">
      <c r="A152">
        <v>236</v>
      </c>
      <c r="B152" t="s">
        <v>171</v>
      </c>
      <c r="C152" t="s">
        <v>172</v>
      </c>
      <c r="D152">
        <v>6</v>
      </c>
      <c r="E152">
        <v>200000</v>
      </c>
      <c r="F152">
        <v>0</v>
      </c>
      <c r="G152">
        <v>200000</v>
      </c>
      <c r="H152" t="s">
        <v>24</v>
      </c>
      <c r="I152">
        <v>0</v>
      </c>
      <c r="J152" t="s">
        <v>268</v>
      </c>
      <c r="K152">
        <v>10</v>
      </c>
      <c r="L152">
        <v>8</v>
      </c>
      <c r="M152">
        <v>0</v>
      </c>
      <c r="N152">
        <v>0</v>
      </c>
      <c r="O152" t="s">
        <v>24</v>
      </c>
      <c r="P152" t="s">
        <v>107</v>
      </c>
      <c r="Q152" t="s">
        <v>24</v>
      </c>
      <c r="R152" t="s">
        <v>107</v>
      </c>
      <c r="S152">
        <v>33</v>
      </c>
      <c r="T152">
        <v>50</v>
      </c>
      <c r="U152" t="s">
        <v>24</v>
      </c>
    </row>
    <row r="153" spans="1:21" x14ac:dyDescent="0.35">
      <c r="A153">
        <v>237</v>
      </c>
      <c r="B153" t="s">
        <v>179</v>
      </c>
      <c r="C153" t="s">
        <v>180</v>
      </c>
      <c r="D153">
        <v>8</v>
      </c>
      <c r="E153">
        <v>300000</v>
      </c>
      <c r="F153">
        <v>0</v>
      </c>
      <c r="G153">
        <v>300000</v>
      </c>
      <c r="H153" t="s">
        <v>24</v>
      </c>
      <c r="I153">
        <v>0</v>
      </c>
      <c r="J153" t="s">
        <v>268</v>
      </c>
      <c r="K153">
        <v>10</v>
      </c>
      <c r="L153">
        <v>6</v>
      </c>
      <c r="M153">
        <v>0</v>
      </c>
      <c r="N153">
        <v>0</v>
      </c>
      <c r="O153" t="s">
        <v>24</v>
      </c>
      <c r="P153" t="s">
        <v>107</v>
      </c>
      <c r="Q153" t="s">
        <v>24</v>
      </c>
      <c r="R153" t="s">
        <v>107</v>
      </c>
      <c r="S153">
        <v>37</v>
      </c>
      <c r="T153">
        <v>50</v>
      </c>
      <c r="U153" t="s">
        <v>24</v>
      </c>
    </row>
    <row r="154" spans="1:21" x14ac:dyDescent="0.35">
      <c r="A154">
        <v>238</v>
      </c>
      <c r="B154" t="s">
        <v>193</v>
      </c>
      <c r="C154" t="s">
        <v>194</v>
      </c>
      <c r="D154">
        <v>2</v>
      </c>
      <c r="E154">
        <v>80000</v>
      </c>
      <c r="F154">
        <v>0</v>
      </c>
      <c r="G154">
        <v>80000</v>
      </c>
      <c r="H154" t="s">
        <v>24</v>
      </c>
      <c r="I154">
        <v>0</v>
      </c>
      <c r="J154" t="s">
        <v>268</v>
      </c>
      <c r="K154">
        <v>10</v>
      </c>
      <c r="L154">
        <v>6</v>
      </c>
      <c r="M154">
        <v>0</v>
      </c>
      <c r="N154">
        <v>0</v>
      </c>
      <c r="O154" t="s">
        <v>24</v>
      </c>
      <c r="P154" t="s">
        <v>107</v>
      </c>
      <c r="Q154" t="s">
        <v>24</v>
      </c>
      <c r="R154" t="s">
        <v>107</v>
      </c>
      <c r="S154">
        <v>44</v>
      </c>
      <c r="T154">
        <v>50</v>
      </c>
      <c r="U154" t="s">
        <v>24</v>
      </c>
    </row>
    <row r="155" spans="1:21" x14ac:dyDescent="0.35">
      <c r="A155">
        <v>239</v>
      </c>
      <c r="B155" t="s">
        <v>205</v>
      </c>
      <c r="C155" t="s">
        <v>206</v>
      </c>
      <c r="D155">
        <v>4</v>
      </c>
      <c r="E155">
        <v>125000</v>
      </c>
      <c r="F155">
        <v>0</v>
      </c>
      <c r="G155">
        <v>115000</v>
      </c>
      <c r="H155" t="s">
        <v>24</v>
      </c>
      <c r="I155">
        <v>0</v>
      </c>
      <c r="J155" t="s">
        <v>268</v>
      </c>
      <c r="K155">
        <v>7</v>
      </c>
      <c r="L155">
        <v>8</v>
      </c>
      <c r="M155">
        <v>0</v>
      </c>
      <c r="N155">
        <v>0</v>
      </c>
      <c r="O155" t="s">
        <v>113</v>
      </c>
      <c r="P155" t="s">
        <v>107</v>
      </c>
      <c r="Q155" t="s">
        <v>113</v>
      </c>
      <c r="R155" t="s">
        <v>107</v>
      </c>
      <c r="S155">
        <v>50</v>
      </c>
      <c r="T155">
        <v>50</v>
      </c>
      <c r="U155" t="s">
        <v>24</v>
      </c>
    </row>
    <row r="156" spans="1:21" x14ac:dyDescent="0.35">
      <c r="A156">
        <v>240</v>
      </c>
      <c r="B156" t="s">
        <v>213</v>
      </c>
      <c r="C156" t="s">
        <v>214</v>
      </c>
      <c r="D156">
        <v>2</v>
      </c>
      <c r="E156">
        <v>70000</v>
      </c>
      <c r="F156">
        <v>0</v>
      </c>
      <c r="G156">
        <v>60000</v>
      </c>
      <c r="H156" t="s">
        <v>24</v>
      </c>
      <c r="I156">
        <v>0</v>
      </c>
      <c r="J156" t="s">
        <v>268</v>
      </c>
      <c r="K156">
        <v>7</v>
      </c>
      <c r="L156">
        <v>8</v>
      </c>
      <c r="M156">
        <v>0</v>
      </c>
      <c r="N156">
        <v>0</v>
      </c>
      <c r="O156" t="s">
        <v>113</v>
      </c>
      <c r="P156" t="s">
        <v>107</v>
      </c>
      <c r="Q156" t="s">
        <v>113</v>
      </c>
      <c r="R156" t="s">
        <v>107</v>
      </c>
      <c r="S156">
        <v>54</v>
      </c>
      <c r="T156">
        <v>50</v>
      </c>
      <c r="U156" t="s">
        <v>24</v>
      </c>
    </row>
    <row r="157" spans="1:21" x14ac:dyDescent="0.35">
      <c r="A157">
        <v>241</v>
      </c>
      <c r="B157" t="s">
        <v>171</v>
      </c>
      <c r="C157" t="s">
        <v>172</v>
      </c>
      <c r="D157">
        <v>6</v>
      </c>
      <c r="E157">
        <v>200000</v>
      </c>
      <c r="F157">
        <v>0</v>
      </c>
      <c r="G157">
        <v>200000</v>
      </c>
      <c r="H157" t="s">
        <v>24</v>
      </c>
      <c r="I157">
        <v>0</v>
      </c>
      <c r="J157" t="s">
        <v>268</v>
      </c>
      <c r="K157">
        <v>10</v>
      </c>
      <c r="L157">
        <v>8</v>
      </c>
      <c r="M157">
        <v>0</v>
      </c>
      <c r="N157">
        <v>0</v>
      </c>
      <c r="O157" t="s">
        <v>24</v>
      </c>
      <c r="P157" t="s">
        <v>107</v>
      </c>
      <c r="Q157" t="s">
        <v>24</v>
      </c>
      <c r="R157" t="s">
        <v>107</v>
      </c>
      <c r="S157">
        <v>33</v>
      </c>
      <c r="T157">
        <v>51</v>
      </c>
      <c r="U157" t="s">
        <v>24</v>
      </c>
    </row>
    <row r="158" spans="1:21" x14ac:dyDescent="0.35">
      <c r="A158">
        <v>242</v>
      </c>
      <c r="B158" t="s">
        <v>179</v>
      </c>
      <c r="C158" t="s">
        <v>180</v>
      </c>
      <c r="D158">
        <v>8</v>
      </c>
      <c r="E158">
        <v>300000</v>
      </c>
      <c r="F158">
        <v>0</v>
      </c>
      <c r="G158">
        <v>300000</v>
      </c>
      <c r="H158" t="s">
        <v>24</v>
      </c>
      <c r="I158">
        <v>0</v>
      </c>
      <c r="J158" t="s">
        <v>268</v>
      </c>
      <c r="K158">
        <v>10</v>
      </c>
      <c r="L158">
        <v>6</v>
      </c>
      <c r="M158">
        <v>0</v>
      </c>
      <c r="N158">
        <v>0</v>
      </c>
      <c r="O158" t="s">
        <v>24</v>
      </c>
      <c r="P158" t="s">
        <v>113</v>
      </c>
      <c r="Q158" t="s">
        <v>24</v>
      </c>
      <c r="R158" t="s">
        <v>113</v>
      </c>
      <c r="S158">
        <v>37</v>
      </c>
      <c r="T158">
        <v>51</v>
      </c>
      <c r="U158" t="s">
        <v>24</v>
      </c>
    </row>
    <row r="159" spans="1:21" x14ac:dyDescent="0.35">
      <c r="A159">
        <v>243</v>
      </c>
      <c r="B159" t="s">
        <v>193</v>
      </c>
      <c r="C159" t="s">
        <v>194</v>
      </c>
      <c r="D159">
        <v>2</v>
      </c>
      <c r="E159">
        <v>80000</v>
      </c>
      <c r="F159">
        <v>0</v>
      </c>
      <c r="G159">
        <v>80000</v>
      </c>
      <c r="H159" t="s">
        <v>24</v>
      </c>
      <c r="I159">
        <v>0</v>
      </c>
      <c r="J159" t="s">
        <v>268</v>
      </c>
      <c r="K159">
        <v>10</v>
      </c>
      <c r="L159">
        <v>6</v>
      </c>
      <c r="M159">
        <v>0</v>
      </c>
      <c r="N159">
        <v>0</v>
      </c>
      <c r="O159" t="s">
        <v>24</v>
      </c>
      <c r="P159" t="s">
        <v>113</v>
      </c>
      <c r="Q159" t="s">
        <v>24</v>
      </c>
      <c r="R159" t="s">
        <v>113</v>
      </c>
      <c r="S159">
        <v>44</v>
      </c>
      <c r="T159">
        <v>51</v>
      </c>
      <c r="U159" t="s">
        <v>24</v>
      </c>
    </row>
    <row r="160" spans="1:21" x14ac:dyDescent="0.35">
      <c r="A160">
        <v>244</v>
      </c>
      <c r="B160" t="s">
        <v>205</v>
      </c>
      <c r="C160" t="s">
        <v>206</v>
      </c>
      <c r="D160">
        <v>4</v>
      </c>
      <c r="E160">
        <v>125000</v>
      </c>
      <c r="F160">
        <v>0</v>
      </c>
      <c r="G160">
        <v>125000</v>
      </c>
      <c r="H160" t="s">
        <v>249</v>
      </c>
      <c r="I160">
        <v>3</v>
      </c>
      <c r="J160" t="s">
        <v>236</v>
      </c>
      <c r="K160">
        <v>7</v>
      </c>
      <c r="L160">
        <v>8</v>
      </c>
      <c r="M160">
        <v>8</v>
      </c>
      <c r="N160">
        <v>9</v>
      </c>
      <c r="O160" t="s">
        <v>24</v>
      </c>
      <c r="P160" t="s">
        <v>107</v>
      </c>
      <c r="Q160" t="s">
        <v>24</v>
      </c>
      <c r="R160" t="s">
        <v>24</v>
      </c>
      <c r="S160">
        <v>50</v>
      </c>
      <c r="T160">
        <v>51</v>
      </c>
      <c r="U160" t="s">
        <v>304</v>
      </c>
    </row>
    <row r="161" spans="1:21" x14ac:dyDescent="0.35">
      <c r="A161">
        <v>245</v>
      </c>
      <c r="B161" t="s">
        <v>213</v>
      </c>
      <c r="C161" t="s">
        <v>214</v>
      </c>
      <c r="D161">
        <v>2</v>
      </c>
      <c r="E161">
        <v>70000</v>
      </c>
      <c r="F161">
        <v>0</v>
      </c>
      <c r="G161">
        <v>70000</v>
      </c>
      <c r="H161" t="s">
        <v>24</v>
      </c>
      <c r="I161">
        <v>0</v>
      </c>
      <c r="J161" t="s">
        <v>268</v>
      </c>
      <c r="K161">
        <v>7</v>
      </c>
      <c r="L161">
        <v>8</v>
      </c>
      <c r="M161">
        <v>0</v>
      </c>
      <c r="N161">
        <v>0</v>
      </c>
      <c r="O161" t="s">
        <v>24</v>
      </c>
      <c r="P161" t="s">
        <v>107</v>
      </c>
      <c r="Q161" t="s">
        <v>24</v>
      </c>
      <c r="R161" t="s">
        <v>107</v>
      </c>
      <c r="S161">
        <v>54</v>
      </c>
      <c r="T161">
        <v>51</v>
      </c>
      <c r="U161" t="s">
        <v>24</v>
      </c>
    </row>
    <row r="162" spans="1:21" x14ac:dyDescent="0.35">
      <c r="A162">
        <v>246</v>
      </c>
      <c r="B162" t="s">
        <v>173</v>
      </c>
      <c r="C162" t="s">
        <v>174</v>
      </c>
      <c r="D162">
        <v>3</v>
      </c>
      <c r="E162">
        <v>100000</v>
      </c>
      <c r="F162">
        <v>0</v>
      </c>
      <c r="G162">
        <v>100000</v>
      </c>
      <c r="H162" t="s">
        <v>240</v>
      </c>
      <c r="I162">
        <v>0</v>
      </c>
      <c r="J162" t="s">
        <v>244</v>
      </c>
      <c r="K162">
        <v>10</v>
      </c>
      <c r="L162">
        <v>8</v>
      </c>
      <c r="M162">
        <v>1</v>
      </c>
      <c r="N162">
        <v>0</v>
      </c>
      <c r="O162" t="s">
        <v>24</v>
      </c>
      <c r="P162" t="s">
        <v>107</v>
      </c>
      <c r="Q162" t="s">
        <v>24</v>
      </c>
      <c r="R162" t="s">
        <v>107</v>
      </c>
      <c r="S162">
        <v>34</v>
      </c>
      <c r="T162">
        <v>50</v>
      </c>
      <c r="U162" t="s">
        <v>24</v>
      </c>
    </row>
    <row r="163" spans="1:21" x14ac:dyDescent="0.35">
      <c r="A163">
        <v>247</v>
      </c>
      <c r="B163" t="s">
        <v>181</v>
      </c>
      <c r="C163" t="s">
        <v>182</v>
      </c>
      <c r="D163">
        <v>8</v>
      </c>
      <c r="E163">
        <v>300000</v>
      </c>
      <c r="F163">
        <v>0</v>
      </c>
      <c r="G163">
        <v>300000</v>
      </c>
      <c r="H163" t="s">
        <v>24</v>
      </c>
      <c r="I163">
        <v>0</v>
      </c>
      <c r="J163" t="s">
        <v>268</v>
      </c>
      <c r="K163">
        <v>10</v>
      </c>
      <c r="L163">
        <v>6</v>
      </c>
      <c r="M163">
        <v>0</v>
      </c>
      <c r="N163">
        <v>0</v>
      </c>
      <c r="O163" t="s">
        <v>24</v>
      </c>
      <c r="P163" t="s">
        <v>107</v>
      </c>
      <c r="Q163" t="s">
        <v>24</v>
      </c>
      <c r="R163" t="s">
        <v>107</v>
      </c>
      <c r="S163">
        <v>38</v>
      </c>
      <c r="T163">
        <v>50</v>
      </c>
      <c r="U163" t="s">
        <v>24</v>
      </c>
    </row>
    <row r="164" spans="1:21" x14ac:dyDescent="0.35">
      <c r="A164">
        <v>248</v>
      </c>
      <c r="B164" t="s">
        <v>187</v>
      </c>
      <c r="C164" t="s">
        <v>188</v>
      </c>
      <c r="D164">
        <v>5</v>
      </c>
      <c r="E164">
        <v>160000</v>
      </c>
      <c r="F164">
        <v>0</v>
      </c>
      <c r="G164">
        <v>160000</v>
      </c>
      <c r="H164" t="s">
        <v>245</v>
      </c>
      <c r="I164">
        <v>4</v>
      </c>
      <c r="J164" t="s">
        <v>236</v>
      </c>
      <c r="K164">
        <v>10</v>
      </c>
      <c r="L164">
        <v>6</v>
      </c>
      <c r="M164">
        <v>11</v>
      </c>
      <c r="N164">
        <v>7</v>
      </c>
      <c r="O164" t="s">
        <v>24</v>
      </c>
      <c r="P164" t="s">
        <v>107</v>
      </c>
      <c r="Q164" t="s">
        <v>24</v>
      </c>
      <c r="R164" t="s">
        <v>24</v>
      </c>
      <c r="S164">
        <v>41</v>
      </c>
      <c r="T164">
        <v>50</v>
      </c>
      <c r="U164" t="s">
        <v>305</v>
      </c>
    </row>
    <row r="165" spans="1:21" x14ac:dyDescent="0.35">
      <c r="A165">
        <v>249</v>
      </c>
      <c r="B165" t="s">
        <v>199</v>
      </c>
      <c r="C165" t="s">
        <v>200</v>
      </c>
      <c r="D165">
        <v>6</v>
      </c>
      <c r="E165">
        <v>200000</v>
      </c>
      <c r="F165">
        <v>0</v>
      </c>
      <c r="G165">
        <v>190000</v>
      </c>
      <c r="H165" t="s">
        <v>24</v>
      </c>
      <c r="I165">
        <v>0</v>
      </c>
      <c r="J165" t="s">
        <v>268</v>
      </c>
      <c r="K165">
        <v>7</v>
      </c>
      <c r="L165">
        <v>8</v>
      </c>
      <c r="M165">
        <v>1</v>
      </c>
      <c r="N165">
        <v>0</v>
      </c>
      <c r="O165" t="s">
        <v>113</v>
      </c>
      <c r="P165" t="s">
        <v>107</v>
      </c>
      <c r="Q165" t="s">
        <v>113</v>
      </c>
      <c r="R165" t="s">
        <v>107</v>
      </c>
      <c r="S165">
        <v>47</v>
      </c>
      <c r="T165">
        <v>50</v>
      </c>
      <c r="U165" t="s">
        <v>24</v>
      </c>
    </row>
    <row r="166" spans="1:21" x14ac:dyDescent="0.35">
      <c r="A166">
        <v>250</v>
      </c>
      <c r="B166" t="s">
        <v>207</v>
      </c>
      <c r="C166" t="s">
        <v>208</v>
      </c>
      <c r="D166">
        <v>4</v>
      </c>
      <c r="E166">
        <v>125000</v>
      </c>
      <c r="F166">
        <v>0</v>
      </c>
      <c r="G166">
        <v>115000</v>
      </c>
      <c r="H166" t="s">
        <v>24</v>
      </c>
      <c r="I166">
        <v>0</v>
      </c>
      <c r="J166" t="s">
        <v>268</v>
      </c>
      <c r="K166">
        <v>7</v>
      </c>
      <c r="L166">
        <v>8</v>
      </c>
      <c r="M166">
        <v>1</v>
      </c>
      <c r="N166">
        <v>0</v>
      </c>
      <c r="O166" t="s">
        <v>113</v>
      </c>
      <c r="P166" t="s">
        <v>107</v>
      </c>
      <c r="Q166" t="s">
        <v>113</v>
      </c>
      <c r="R166" t="s">
        <v>107</v>
      </c>
      <c r="S166">
        <v>51</v>
      </c>
      <c r="T166">
        <v>50</v>
      </c>
      <c r="U166" t="s">
        <v>24</v>
      </c>
    </row>
    <row r="167" spans="1:21" x14ac:dyDescent="0.35">
      <c r="A167">
        <v>251</v>
      </c>
      <c r="B167" t="s">
        <v>173</v>
      </c>
      <c r="C167" t="s">
        <v>174</v>
      </c>
      <c r="D167">
        <v>3</v>
      </c>
      <c r="E167">
        <v>100000</v>
      </c>
      <c r="F167">
        <v>0</v>
      </c>
      <c r="G167">
        <v>100000</v>
      </c>
      <c r="H167" t="s">
        <v>24</v>
      </c>
      <c r="I167">
        <v>0</v>
      </c>
      <c r="J167" t="s">
        <v>268</v>
      </c>
      <c r="K167">
        <v>10</v>
      </c>
      <c r="L167">
        <v>8</v>
      </c>
      <c r="M167">
        <v>1</v>
      </c>
      <c r="N167">
        <v>0</v>
      </c>
      <c r="O167" t="s">
        <v>24</v>
      </c>
      <c r="P167" t="s">
        <v>107</v>
      </c>
      <c r="Q167" t="s">
        <v>24</v>
      </c>
      <c r="R167" t="s">
        <v>107</v>
      </c>
      <c r="S167">
        <v>34</v>
      </c>
      <c r="T167">
        <v>51</v>
      </c>
      <c r="U167" t="s">
        <v>24</v>
      </c>
    </row>
    <row r="168" spans="1:21" x14ac:dyDescent="0.35">
      <c r="A168">
        <v>252</v>
      </c>
      <c r="B168" t="s">
        <v>181</v>
      </c>
      <c r="C168" t="s">
        <v>182</v>
      </c>
      <c r="D168">
        <v>8</v>
      </c>
      <c r="E168">
        <v>300000</v>
      </c>
      <c r="F168">
        <v>0</v>
      </c>
      <c r="G168">
        <v>300000</v>
      </c>
      <c r="H168" t="s">
        <v>24</v>
      </c>
      <c r="I168">
        <v>0</v>
      </c>
      <c r="J168" t="s">
        <v>268</v>
      </c>
      <c r="K168">
        <v>10</v>
      </c>
      <c r="L168">
        <v>6</v>
      </c>
      <c r="M168">
        <v>0</v>
      </c>
      <c r="N168">
        <v>0</v>
      </c>
      <c r="O168" t="s">
        <v>24</v>
      </c>
      <c r="P168" t="s">
        <v>113</v>
      </c>
      <c r="Q168" t="s">
        <v>24</v>
      </c>
      <c r="R168" t="s">
        <v>113</v>
      </c>
      <c r="S168">
        <v>38</v>
      </c>
      <c r="T168">
        <v>51</v>
      </c>
      <c r="U168" t="s">
        <v>24</v>
      </c>
    </row>
    <row r="169" spans="1:21" x14ac:dyDescent="0.35">
      <c r="A169">
        <v>253</v>
      </c>
      <c r="B169" t="s">
        <v>187</v>
      </c>
      <c r="C169" t="s">
        <v>188</v>
      </c>
      <c r="D169">
        <v>5</v>
      </c>
      <c r="E169">
        <v>160000</v>
      </c>
      <c r="F169">
        <v>0</v>
      </c>
      <c r="G169">
        <v>160000</v>
      </c>
      <c r="H169" t="s">
        <v>24</v>
      </c>
      <c r="I169">
        <v>0</v>
      </c>
      <c r="J169" t="s">
        <v>268</v>
      </c>
      <c r="K169">
        <v>10</v>
      </c>
      <c r="L169">
        <v>6</v>
      </c>
      <c r="M169">
        <v>0</v>
      </c>
      <c r="N169">
        <v>1</v>
      </c>
      <c r="O169" t="s">
        <v>24</v>
      </c>
      <c r="P169" t="s">
        <v>113</v>
      </c>
      <c r="Q169" t="s">
        <v>24</v>
      </c>
      <c r="R169" t="s">
        <v>113</v>
      </c>
      <c r="S169">
        <v>41</v>
      </c>
      <c r="T169">
        <v>51</v>
      </c>
      <c r="U169" t="s">
        <v>24</v>
      </c>
    </row>
    <row r="170" spans="1:21" x14ac:dyDescent="0.35">
      <c r="A170">
        <v>254</v>
      </c>
      <c r="B170" t="s">
        <v>199</v>
      </c>
      <c r="C170" t="s">
        <v>200</v>
      </c>
      <c r="D170">
        <v>6</v>
      </c>
      <c r="E170">
        <v>200000</v>
      </c>
      <c r="F170">
        <v>0</v>
      </c>
      <c r="G170">
        <v>200000</v>
      </c>
      <c r="H170" t="s">
        <v>24</v>
      </c>
      <c r="I170">
        <v>0</v>
      </c>
      <c r="J170" t="s">
        <v>268</v>
      </c>
      <c r="K170">
        <v>7</v>
      </c>
      <c r="L170">
        <v>8</v>
      </c>
      <c r="M170">
        <v>1</v>
      </c>
      <c r="N170">
        <v>0</v>
      </c>
      <c r="O170" t="s">
        <v>24</v>
      </c>
      <c r="P170" t="s">
        <v>107</v>
      </c>
      <c r="Q170" t="s">
        <v>24</v>
      </c>
      <c r="R170" t="s">
        <v>107</v>
      </c>
      <c r="S170">
        <v>47</v>
      </c>
      <c r="T170">
        <v>51</v>
      </c>
      <c r="U170" t="s">
        <v>24</v>
      </c>
    </row>
    <row r="171" spans="1:21" x14ac:dyDescent="0.35">
      <c r="A171">
        <v>255</v>
      </c>
      <c r="B171" t="s">
        <v>207</v>
      </c>
      <c r="C171" t="s">
        <v>208</v>
      </c>
      <c r="D171">
        <v>4</v>
      </c>
      <c r="E171">
        <v>125000</v>
      </c>
      <c r="F171">
        <v>0</v>
      </c>
      <c r="G171">
        <v>125000</v>
      </c>
      <c r="H171" t="s">
        <v>24</v>
      </c>
      <c r="I171">
        <v>0</v>
      </c>
      <c r="J171" t="s">
        <v>268</v>
      </c>
      <c r="K171">
        <v>7</v>
      </c>
      <c r="L171">
        <v>8</v>
      </c>
      <c r="M171">
        <v>1</v>
      </c>
      <c r="N171">
        <v>0</v>
      </c>
      <c r="O171" t="s">
        <v>24</v>
      </c>
      <c r="P171" t="s">
        <v>107</v>
      </c>
      <c r="Q171" t="s">
        <v>24</v>
      </c>
      <c r="R171" t="s">
        <v>107</v>
      </c>
      <c r="S171">
        <v>51</v>
      </c>
      <c r="T171">
        <v>51</v>
      </c>
      <c r="U171" t="s">
        <v>24</v>
      </c>
    </row>
    <row r="172" spans="1:21" x14ac:dyDescent="0.35">
      <c r="A172">
        <v>256</v>
      </c>
      <c r="B172" t="s">
        <v>167</v>
      </c>
      <c r="C172" t="s">
        <v>168</v>
      </c>
      <c r="D172">
        <v>9</v>
      </c>
      <c r="E172">
        <v>425000</v>
      </c>
      <c r="F172">
        <v>0</v>
      </c>
      <c r="G172">
        <v>425000</v>
      </c>
      <c r="H172" t="s">
        <v>24</v>
      </c>
      <c r="I172">
        <v>1</v>
      </c>
      <c r="J172" t="s">
        <v>244</v>
      </c>
      <c r="K172">
        <v>10</v>
      </c>
      <c r="L172">
        <v>8</v>
      </c>
      <c r="M172">
        <v>1</v>
      </c>
      <c r="N172">
        <v>1</v>
      </c>
      <c r="O172" t="s">
        <v>24</v>
      </c>
      <c r="P172" t="s">
        <v>24</v>
      </c>
      <c r="Q172" t="s">
        <v>24</v>
      </c>
      <c r="R172" t="s">
        <v>24</v>
      </c>
      <c r="S172">
        <v>31</v>
      </c>
      <c r="T172">
        <v>51</v>
      </c>
      <c r="U172" t="s">
        <v>24</v>
      </c>
    </row>
    <row r="173" spans="1:21" x14ac:dyDescent="0.35">
      <c r="A173">
        <v>257</v>
      </c>
      <c r="B173" t="s">
        <v>189</v>
      </c>
      <c r="C173" t="s">
        <v>190</v>
      </c>
      <c r="D173">
        <v>5</v>
      </c>
      <c r="E173">
        <v>160000</v>
      </c>
      <c r="F173">
        <v>0</v>
      </c>
      <c r="G173">
        <v>160000</v>
      </c>
      <c r="H173" t="s">
        <v>24</v>
      </c>
      <c r="I173">
        <v>2</v>
      </c>
      <c r="J173" t="s">
        <v>244</v>
      </c>
      <c r="K173">
        <v>10</v>
      </c>
      <c r="L173">
        <v>6</v>
      </c>
      <c r="M173">
        <v>2</v>
      </c>
      <c r="N173">
        <v>2</v>
      </c>
      <c r="O173" t="s">
        <v>24</v>
      </c>
      <c r="P173" t="s">
        <v>113</v>
      </c>
      <c r="Q173" t="s">
        <v>24</v>
      </c>
      <c r="R173" t="s">
        <v>24</v>
      </c>
      <c r="S173">
        <v>42</v>
      </c>
      <c r="T173">
        <v>51</v>
      </c>
      <c r="U173" t="s">
        <v>24</v>
      </c>
    </row>
    <row r="174" spans="1:21" x14ac:dyDescent="0.35">
      <c r="A174">
        <v>258</v>
      </c>
      <c r="B174" t="s">
        <v>191</v>
      </c>
      <c r="C174" t="s">
        <v>192</v>
      </c>
      <c r="D174">
        <v>2</v>
      </c>
      <c r="E174">
        <v>80000</v>
      </c>
      <c r="F174">
        <v>0</v>
      </c>
      <c r="G174">
        <v>80000</v>
      </c>
      <c r="H174" t="s">
        <v>24</v>
      </c>
      <c r="I174">
        <v>5</v>
      </c>
      <c r="J174" t="s">
        <v>244</v>
      </c>
      <c r="K174">
        <v>10</v>
      </c>
      <c r="L174">
        <v>6</v>
      </c>
      <c r="M174">
        <v>2</v>
      </c>
      <c r="N174">
        <v>2</v>
      </c>
      <c r="O174" t="s">
        <v>24</v>
      </c>
      <c r="P174" t="s">
        <v>113</v>
      </c>
      <c r="Q174" t="s">
        <v>24</v>
      </c>
      <c r="R174" t="s">
        <v>24</v>
      </c>
      <c r="S174">
        <v>43</v>
      </c>
      <c r="T174">
        <v>51</v>
      </c>
      <c r="U174" t="s">
        <v>24</v>
      </c>
    </row>
    <row r="175" spans="1:21" x14ac:dyDescent="0.35">
      <c r="A175">
        <v>259</v>
      </c>
      <c r="B175" t="s">
        <v>201</v>
      </c>
      <c r="C175" t="s">
        <v>202</v>
      </c>
      <c r="D175">
        <v>6</v>
      </c>
      <c r="E175">
        <v>200000</v>
      </c>
      <c r="F175">
        <v>0</v>
      </c>
      <c r="G175">
        <v>200000</v>
      </c>
      <c r="H175" t="s">
        <v>24</v>
      </c>
      <c r="I175">
        <v>2</v>
      </c>
      <c r="J175" t="s">
        <v>244</v>
      </c>
      <c r="K175">
        <v>7</v>
      </c>
      <c r="L175">
        <v>8</v>
      </c>
      <c r="M175">
        <v>1</v>
      </c>
      <c r="N175">
        <v>1</v>
      </c>
      <c r="O175" t="s">
        <v>24</v>
      </c>
      <c r="P175" t="s">
        <v>24</v>
      </c>
      <c r="Q175" t="s">
        <v>24</v>
      </c>
      <c r="R175" t="s">
        <v>24</v>
      </c>
      <c r="S175">
        <v>48</v>
      </c>
      <c r="T175">
        <v>51</v>
      </c>
      <c r="U175" t="s">
        <v>24</v>
      </c>
    </row>
    <row r="176" spans="1:21" x14ac:dyDescent="0.35">
      <c r="A176">
        <v>260</v>
      </c>
      <c r="B176" t="s">
        <v>211</v>
      </c>
      <c r="C176" t="s">
        <v>212</v>
      </c>
      <c r="D176">
        <v>2</v>
      </c>
      <c r="E176">
        <v>70000</v>
      </c>
      <c r="F176">
        <v>0</v>
      </c>
      <c r="G176">
        <v>70000</v>
      </c>
      <c r="H176" t="s">
        <v>24</v>
      </c>
      <c r="I176">
        <v>3</v>
      </c>
      <c r="J176" t="s">
        <v>244</v>
      </c>
      <c r="K176">
        <v>7</v>
      </c>
      <c r="L176">
        <v>8</v>
      </c>
      <c r="M176">
        <v>2</v>
      </c>
      <c r="N176">
        <v>1</v>
      </c>
      <c r="O176" t="s">
        <v>24</v>
      </c>
      <c r="P176" t="s">
        <v>24</v>
      </c>
      <c r="Q176" t="s">
        <v>24</v>
      </c>
      <c r="R176" t="s">
        <v>24</v>
      </c>
      <c r="S176">
        <v>53</v>
      </c>
      <c r="T176">
        <v>51</v>
      </c>
      <c r="U176" t="s">
        <v>24</v>
      </c>
    </row>
    <row r="177" spans="1:21" x14ac:dyDescent="0.35">
      <c r="A177">
        <v>261</v>
      </c>
      <c r="B177" t="s">
        <v>167</v>
      </c>
      <c r="C177" t="s">
        <v>168</v>
      </c>
      <c r="D177">
        <v>9</v>
      </c>
      <c r="E177">
        <v>425000</v>
      </c>
      <c r="F177">
        <v>0</v>
      </c>
      <c r="G177">
        <v>425000</v>
      </c>
      <c r="H177" t="s">
        <v>24</v>
      </c>
      <c r="I177">
        <v>1</v>
      </c>
      <c r="J177" t="s">
        <v>244</v>
      </c>
      <c r="K177">
        <v>10</v>
      </c>
      <c r="L177">
        <v>8</v>
      </c>
      <c r="M177">
        <v>1</v>
      </c>
      <c r="N177">
        <v>1</v>
      </c>
      <c r="O177" t="s">
        <v>24</v>
      </c>
      <c r="P177" t="s">
        <v>24</v>
      </c>
      <c r="Q177" t="s">
        <v>24</v>
      </c>
      <c r="R177" t="s">
        <v>24</v>
      </c>
      <c r="S177">
        <v>31</v>
      </c>
      <c r="T177">
        <v>50</v>
      </c>
      <c r="U177" t="s">
        <v>24</v>
      </c>
    </row>
    <row r="178" spans="1:21" x14ac:dyDescent="0.35">
      <c r="A178">
        <v>262</v>
      </c>
      <c r="B178" t="s">
        <v>189</v>
      </c>
      <c r="C178" t="s">
        <v>190</v>
      </c>
      <c r="D178">
        <v>5</v>
      </c>
      <c r="E178">
        <v>160000</v>
      </c>
      <c r="F178">
        <v>0</v>
      </c>
      <c r="G178">
        <v>160000</v>
      </c>
      <c r="H178" t="s">
        <v>24</v>
      </c>
      <c r="I178">
        <v>2</v>
      </c>
      <c r="J178" t="s">
        <v>244</v>
      </c>
      <c r="K178">
        <v>10</v>
      </c>
      <c r="L178">
        <v>6</v>
      </c>
      <c r="M178">
        <v>2</v>
      </c>
      <c r="N178">
        <v>2</v>
      </c>
      <c r="O178" t="s">
        <v>24</v>
      </c>
      <c r="P178" t="s">
        <v>24</v>
      </c>
      <c r="Q178" t="s">
        <v>24</v>
      </c>
      <c r="R178" t="s">
        <v>24</v>
      </c>
      <c r="S178">
        <v>42</v>
      </c>
      <c r="T178">
        <v>50</v>
      </c>
      <c r="U178" t="s">
        <v>24</v>
      </c>
    </row>
    <row r="179" spans="1:21" x14ac:dyDescent="0.35">
      <c r="A179">
        <v>263</v>
      </c>
      <c r="B179" t="s">
        <v>191</v>
      </c>
      <c r="C179" t="s">
        <v>192</v>
      </c>
      <c r="D179">
        <v>2</v>
      </c>
      <c r="E179">
        <v>80000</v>
      </c>
      <c r="F179">
        <v>0</v>
      </c>
      <c r="G179">
        <v>80000</v>
      </c>
      <c r="H179" t="s">
        <v>24</v>
      </c>
      <c r="I179">
        <v>5</v>
      </c>
      <c r="J179" t="s">
        <v>244</v>
      </c>
      <c r="K179">
        <v>10</v>
      </c>
      <c r="L179">
        <v>6</v>
      </c>
      <c r="M179">
        <v>2</v>
      </c>
      <c r="N179">
        <v>2</v>
      </c>
      <c r="O179" t="s">
        <v>24</v>
      </c>
      <c r="P179" t="s">
        <v>24</v>
      </c>
      <c r="Q179" t="s">
        <v>24</v>
      </c>
      <c r="R179" t="s">
        <v>24</v>
      </c>
      <c r="S179">
        <v>43</v>
      </c>
      <c r="T179">
        <v>50</v>
      </c>
      <c r="U179" t="s">
        <v>24</v>
      </c>
    </row>
    <row r="180" spans="1:21" x14ac:dyDescent="0.35">
      <c r="A180">
        <v>264</v>
      </c>
      <c r="B180" t="s">
        <v>201</v>
      </c>
      <c r="C180" t="s">
        <v>202</v>
      </c>
      <c r="D180">
        <v>6</v>
      </c>
      <c r="E180">
        <v>200000</v>
      </c>
      <c r="F180">
        <v>0</v>
      </c>
      <c r="G180">
        <v>190000</v>
      </c>
      <c r="H180" t="s">
        <v>24</v>
      </c>
      <c r="I180">
        <v>2</v>
      </c>
      <c r="J180" t="s">
        <v>244</v>
      </c>
      <c r="K180">
        <v>7</v>
      </c>
      <c r="L180">
        <v>8</v>
      </c>
      <c r="M180">
        <v>1</v>
      </c>
      <c r="N180">
        <v>1</v>
      </c>
      <c r="O180" t="s">
        <v>113</v>
      </c>
      <c r="P180" t="s">
        <v>24</v>
      </c>
      <c r="Q180" t="s">
        <v>113</v>
      </c>
      <c r="R180" t="s">
        <v>24</v>
      </c>
      <c r="S180">
        <v>48</v>
      </c>
      <c r="T180">
        <v>50</v>
      </c>
      <c r="U180" t="s">
        <v>24</v>
      </c>
    </row>
    <row r="181" spans="1:21" x14ac:dyDescent="0.35">
      <c r="A181">
        <v>265</v>
      </c>
      <c r="B181" t="s">
        <v>211</v>
      </c>
      <c r="C181" t="s">
        <v>212</v>
      </c>
      <c r="D181">
        <v>2</v>
      </c>
      <c r="E181">
        <v>70000</v>
      </c>
      <c r="F181">
        <v>0</v>
      </c>
      <c r="G181">
        <v>60000</v>
      </c>
      <c r="H181" t="s">
        <v>251</v>
      </c>
      <c r="I181">
        <v>3</v>
      </c>
      <c r="J181" t="s">
        <v>236</v>
      </c>
      <c r="K181">
        <v>7</v>
      </c>
      <c r="L181">
        <v>8</v>
      </c>
      <c r="M181">
        <v>2</v>
      </c>
      <c r="N181">
        <v>1</v>
      </c>
      <c r="O181" t="s">
        <v>113</v>
      </c>
      <c r="P181" t="s">
        <v>24</v>
      </c>
      <c r="Q181" t="s">
        <v>113</v>
      </c>
      <c r="R181" t="s">
        <v>24</v>
      </c>
      <c r="S181">
        <v>53</v>
      </c>
      <c r="T181">
        <v>50</v>
      </c>
      <c r="U181" t="s">
        <v>306</v>
      </c>
    </row>
    <row r="182" spans="1:21" x14ac:dyDescent="0.35">
      <c r="A182">
        <v>371</v>
      </c>
      <c r="B182" t="s">
        <v>163</v>
      </c>
      <c r="C182" t="s">
        <v>164</v>
      </c>
      <c r="D182">
        <v>9</v>
      </c>
      <c r="E182">
        <v>425000</v>
      </c>
      <c r="F182">
        <v>0</v>
      </c>
      <c r="G182">
        <v>425000</v>
      </c>
      <c r="H182" t="s">
        <v>24</v>
      </c>
      <c r="I182">
        <v>0</v>
      </c>
      <c r="J182" t="s">
        <v>244</v>
      </c>
      <c r="K182">
        <v>10</v>
      </c>
      <c r="L182">
        <v>8</v>
      </c>
      <c r="M182">
        <v>0</v>
      </c>
      <c r="N182">
        <v>0</v>
      </c>
      <c r="O182" t="s">
        <v>24</v>
      </c>
      <c r="P182" t="s">
        <v>24</v>
      </c>
      <c r="Q182" t="s">
        <v>24</v>
      </c>
      <c r="R182" t="s">
        <v>24</v>
      </c>
      <c r="S182">
        <v>29</v>
      </c>
      <c r="T182">
        <v>43</v>
      </c>
      <c r="U182" t="s">
        <v>24</v>
      </c>
    </row>
    <row r="183" spans="1:21" x14ac:dyDescent="0.35">
      <c r="A183">
        <v>372</v>
      </c>
      <c r="B183" t="s">
        <v>169</v>
      </c>
      <c r="C183" t="s">
        <v>170</v>
      </c>
      <c r="D183">
        <v>6</v>
      </c>
      <c r="E183">
        <v>200000</v>
      </c>
      <c r="F183">
        <v>0</v>
      </c>
      <c r="G183">
        <v>200000</v>
      </c>
      <c r="H183" t="s">
        <v>24</v>
      </c>
      <c r="I183">
        <v>0</v>
      </c>
      <c r="J183" t="s">
        <v>244</v>
      </c>
      <c r="K183">
        <v>10</v>
      </c>
      <c r="L183">
        <v>8</v>
      </c>
      <c r="M183">
        <v>0</v>
      </c>
      <c r="N183">
        <v>0</v>
      </c>
      <c r="O183" t="s">
        <v>24</v>
      </c>
      <c r="P183" t="s">
        <v>24</v>
      </c>
      <c r="Q183" t="s">
        <v>24</v>
      </c>
      <c r="R183" t="s">
        <v>24</v>
      </c>
      <c r="S183">
        <v>32</v>
      </c>
      <c r="T183">
        <v>43</v>
      </c>
      <c r="U183" t="s">
        <v>24</v>
      </c>
    </row>
    <row r="184" spans="1:21" x14ac:dyDescent="0.35">
      <c r="A184">
        <v>373</v>
      </c>
      <c r="B184" t="s">
        <v>175</v>
      </c>
      <c r="C184" t="s">
        <v>176</v>
      </c>
      <c r="D184">
        <v>3</v>
      </c>
      <c r="E184">
        <v>100000</v>
      </c>
      <c r="F184">
        <v>0</v>
      </c>
      <c r="G184">
        <v>100000</v>
      </c>
      <c r="H184" t="s">
        <v>24</v>
      </c>
      <c r="I184">
        <v>0</v>
      </c>
      <c r="J184" t="s">
        <v>244</v>
      </c>
      <c r="K184">
        <v>10</v>
      </c>
      <c r="L184">
        <v>8</v>
      </c>
      <c r="M184">
        <v>0</v>
      </c>
      <c r="N184">
        <v>0</v>
      </c>
      <c r="O184" t="s">
        <v>24</v>
      </c>
      <c r="P184" t="s">
        <v>24</v>
      </c>
      <c r="Q184" t="s">
        <v>24</v>
      </c>
      <c r="R184" t="s">
        <v>24</v>
      </c>
      <c r="S184">
        <v>35</v>
      </c>
      <c r="T184">
        <v>43</v>
      </c>
      <c r="U184" t="s">
        <v>24</v>
      </c>
    </row>
    <row r="185" spans="1:21" x14ac:dyDescent="0.35">
      <c r="A185">
        <v>374</v>
      </c>
      <c r="B185" t="s">
        <v>177</v>
      </c>
      <c r="C185" t="s">
        <v>178</v>
      </c>
      <c r="D185">
        <v>8</v>
      </c>
      <c r="E185">
        <v>300000</v>
      </c>
      <c r="F185">
        <v>0</v>
      </c>
      <c r="G185">
        <v>300000</v>
      </c>
      <c r="H185" t="s">
        <v>242</v>
      </c>
      <c r="I185">
        <v>0</v>
      </c>
      <c r="J185" t="s">
        <v>236</v>
      </c>
      <c r="K185">
        <v>10</v>
      </c>
      <c r="L185">
        <v>6</v>
      </c>
      <c r="M185">
        <v>0</v>
      </c>
      <c r="N185">
        <v>0</v>
      </c>
      <c r="O185" t="s">
        <v>24</v>
      </c>
      <c r="P185" t="s">
        <v>24</v>
      </c>
      <c r="Q185" t="s">
        <v>24</v>
      </c>
      <c r="R185" t="s">
        <v>24</v>
      </c>
      <c r="S185">
        <v>36</v>
      </c>
      <c r="T185">
        <v>43</v>
      </c>
      <c r="U185" t="s">
        <v>307</v>
      </c>
    </row>
    <row r="186" spans="1:21" x14ac:dyDescent="0.35">
      <c r="A186">
        <v>375</v>
      </c>
      <c r="B186" t="s">
        <v>183</v>
      </c>
      <c r="C186" t="s">
        <v>184</v>
      </c>
      <c r="D186">
        <v>5</v>
      </c>
      <c r="E186">
        <v>160000</v>
      </c>
      <c r="F186">
        <v>0</v>
      </c>
      <c r="G186">
        <v>160000</v>
      </c>
      <c r="H186" t="s">
        <v>24</v>
      </c>
      <c r="I186">
        <v>0</v>
      </c>
      <c r="J186" t="s">
        <v>244</v>
      </c>
      <c r="K186">
        <v>10</v>
      </c>
      <c r="L186">
        <v>6</v>
      </c>
      <c r="M186">
        <v>0</v>
      </c>
      <c r="N186">
        <v>0</v>
      </c>
      <c r="O186" t="s">
        <v>24</v>
      </c>
      <c r="P186" t="s">
        <v>24</v>
      </c>
      <c r="Q186" t="s">
        <v>24</v>
      </c>
      <c r="R186" t="s">
        <v>24</v>
      </c>
      <c r="S186">
        <v>39</v>
      </c>
      <c r="T186">
        <v>43</v>
      </c>
      <c r="U186" t="s">
        <v>24</v>
      </c>
    </row>
    <row r="187" spans="1:21" x14ac:dyDescent="0.35">
      <c r="A187">
        <v>376</v>
      </c>
      <c r="B187" t="s">
        <v>185</v>
      </c>
      <c r="C187" t="s">
        <v>186</v>
      </c>
      <c r="D187">
        <v>5</v>
      </c>
      <c r="E187">
        <v>160000</v>
      </c>
      <c r="F187">
        <v>0</v>
      </c>
      <c r="G187">
        <v>160000</v>
      </c>
      <c r="H187" t="s">
        <v>24</v>
      </c>
      <c r="I187">
        <v>0</v>
      </c>
      <c r="J187" t="s">
        <v>244</v>
      </c>
      <c r="K187">
        <v>10</v>
      </c>
      <c r="L187">
        <v>6</v>
      </c>
      <c r="M187">
        <v>0</v>
      </c>
      <c r="N187">
        <v>0</v>
      </c>
      <c r="O187" t="s">
        <v>24</v>
      </c>
      <c r="P187" t="s">
        <v>24</v>
      </c>
      <c r="Q187" t="s">
        <v>24</v>
      </c>
      <c r="R187" t="s">
        <v>24</v>
      </c>
      <c r="S187">
        <v>40</v>
      </c>
      <c r="T187">
        <v>43</v>
      </c>
      <c r="U187" t="s">
        <v>24</v>
      </c>
    </row>
    <row r="188" spans="1:21" x14ac:dyDescent="0.35">
      <c r="A188">
        <v>377</v>
      </c>
      <c r="B188" t="s">
        <v>195</v>
      </c>
      <c r="C188" t="s">
        <v>196</v>
      </c>
      <c r="D188">
        <v>2</v>
      </c>
      <c r="E188">
        <v>80000</v>
      </c>
      <c r="F188">
        <v>0</v>
      </c>
      <c r="G188">
        <v>80000</v>
      </c>
      <c r="H188" t="s">
        <v>24</v>
      </c>
      <c r="I188">
        <v>0</v>
      </c>
      <c r="J188" t="s">
        <v>244</v>
      </c>
      <c r="K188">
        <v>10</v>
      </c>
      <c r="L188">
        <v>6</v>
      </c>
      <c r="M188">
        <v>0</v>
      </c>
      <c r="N188">
        <v>0</v>
      </c>
      <c r="O188" t="s">
        <v>24</v>
      </c>
      <c r="P188" t="s">
        <v>24</v>
      </c>
      <c r="Q188" t="s">
        <v>24</v>
      </c>
      <c r="R188" t="s">
        <v>24</v>
      </c>
      <c r="S188">
        <v>45</v>
      </c>
      <c r="T188">
        <v>43</v>
      </c>
      <c r="U188" t="s">
        <v>24</v>
      </c>
    </row>
    <row r="189" spans="1:21" x14ac:dyDescent="0.35">
      <c r="A189">
        <v>378</v>
      </c>
      <c r="B189" t="s">
        <v>197</v>
      </c>
      <c r="C189" t="s">
        <v>198</v>
      </c>
      <c r="D189">
        <v>6</v>
      </c>
      <c r="E189">
        <v>200000</v>
      </c>
      <c r="F189">
        <v>0</v>
      </c>
      <c r="G189">
        <v>200000</v>
      </c>
      <c r="H189" t="s">
        <v>24</v>
      </c>
      <c r="I189">
        <v>0</v>
      </c>
      <c r="J189" t="s">
        <v>244</v>
      </c>
      <c r="K189">
        <v>7</v>
      </c>
      <c r="L189">
        <v>8</v>
      </c>
      <c r="M189">
        <v>0</v>
      </c>
      <c r="N189">
        <v>0</v>
      </c>
      <c r="O189" t="s">
        <v>24</v>
      </c>
      <c r="P189" t="s">
        <v>24</v>
      </c>
      <c r="Q189" t="s">
        <v>24</v>
      </c>
      <c r="R189" t="s">
        <v>24</v>
      </c>
      <c r="S189">
        <v>46</v>
      </c>
      <c r="T189">
        <v>43</v>
      </c>
      <c r="U189" t="s">
        <v>24</v>
      </c>
    </row>
    <row r="190" spans="1:21" x14ac:dyDescent="0.35">
      <c r="A190">
        <v>379</v>
      </c>
      <c r="B190" t="s">
        <v>203</v>
      </c>
      <c r="C190" t="s">
        <v>204</v>
      </c>
      <c r="D190">
        <v>4</v>
      </c>
      <c r="E190">
        <v>125000</v>
      </c>
      <c r="F190">
        <v>0</v>
      </c>
      <c r="G190">
        <v>125000</v>
      </c>
      <c r="H190" t="s">
        <v>24</v>
      </c>
      <c r="I190">
        <v>0</v>
      </c>
      <c r="J190" t="s">
        <v>244</v>
      </c>
      <c r="K190">
        <v>7</v>
      </c>
      <c r="L190">
        <v>8</v>
      </c>
      <c r="M190">
        <v>0</v>
      </c>
      <c r="N190">
        <v>0</v>
      </c>
      <c r="O190" t="s">
        <v>24</v>
      </c>
      <c r="P190" t="s">
        <v>24</v>
      </c>
      <c r="Q190" t="s">
        <v>24</v>
      </c>
      <c r="R190" t="s">
        <v>24</v>
      </c>
      <c r="S190">
        <v>49</v>
      </c>
      <c r="T190">
        <v>43</v>
      </c>
      <c r="U190" t="s">
        <v>24</v>
      </c>
    </row>
    <row r="191" spans="1:21" x14ac:dyDescent="0.35">
      <c r="A191">
        <v>380</v>
      </c>
      <c r="B191" t="s">
        <v>215</v>
      </c>
      <c r="C191" t="s">
        <v>216</v>
      </c>
      <c r="D191">
        <v>2</v>
      </c>
      <c r="E191">
        <v>70000</v>
      </c>
      <c r="F191">
        <v>0</v>
      </c>
      <c r="G191">
        <v>70000</v>
      </c>
      <c r="H191" t="s">
        <v>24</v>
      </c>
      <c r="I191">
        <v>0</v>
      </c>
      <c r="J191" t="s">
        <v>244</v>
      </c>
      <c r="K191">
        <v>7</v>
      </c>
      <c r="L191">
        <v>8</v>
      </c>
      <c r="M191">
        <v>0</v>
      </c>
      <c r="N191">
        <v>0</v>
      </c>
      <c r="O191" t="s">
        <v>24</v>
      </c>
      <c r="P191" t="s">
        <v>24</v>
      </c>
      <c r="Q191" t="s">
        <v>24</v>
      </c>
      <c r="R191" t="s">
        <v>24</v>
      </c>
      <c r="S191">
        <v>55</v>
      </c>
      <c r="T191">
        <v>43</v>
      </c>
      <c r="U191" t="s">
        <v>24</v>
      </c>
    </row>
    <row r="192" spans="1:21" x14ac:dyDescent="0.35">
      <c r="A192">
        <v>381</v>
      </c>
      <c r="B192" t="s">
        <v>163</v>
      </c>
      <c r="C192" t="s">
        <v>164</v>
      </c>
      <c r="D192">
        <v>9</v>
      </c>
      <c r="E192">
        <v>425000</v>
      </c>
      <c r="F192">
        <v>0</v>
      </c>
      <c r="G192">
        <v>425000</v>
      </c>
      <c r="H192" t="s">
        <v>24</v>
      </c>
      <c r="I192">
        <v>0</v>
      </c>
      <c r="J192" t="s">
        <v>244</v>
      </c>
      <c r="K192">
        <v>10</v>
      </c>
      <c r="L192">
        <v>8</v>
      </c>
      <c r="M192">
        <v>0</v>
      </c>
      <c r="N192">
        <v>0</v>
      </c>
      <c r="O192" t="s">
        <v>24</v>
      </c>
      <c r="P192" t="s">
        <v>115</v>
      </c>
      <c r="Q192" t="s">
        <v>24</v>
      </c>
      <c r="R192" t="s">
        <v>115</v>
      </c>
      <c r="S192">
        <v>29</v>
      </c>
      <c r="T192">
        <v>40</v>
      </c>
      <c r="U192" t="s">
        <v>24</v>
      </c>
    </row>
    <row r="193" spans="1:21" x14ac:dyDescent="0.35">
      <c r="A193">
        <v>382</v>
      </c>
      <c r="B193" t="s">
        <v>169</v>
      </c>
      <c r="C193" t="s">
        <v>170</v>
      </c>
      <c r="D193">
        <v>6</v>
      </c>
      <c r="E193">
        <v>200000</v>
      </c>
      <c r="F193">
        <v>0</v>
      </c>
      <c r="G193">
        <v>200000</v>
      </c>
      <c r="H193" t="s">
        <v>24</v>
      </c>
      <c r="I193">
        <v>0</v>
      </c>
      <c r="J193" t="s">
        <v>244</v>
      </c>
      <c r="K193">
        <v>10</v>
      </c>
      <c r="L193">
        <v>8</v>
      </c>
      <c r="M193">
        <v>0</v>
      </c>
      <c r="N193">
        <v>0</v>
      </c>
      <c r="O193" t="s">
        <v>24</v>
      </c>
      <c r="P193" t="s">
        <v>115</v>
      </c>
      <c r="Q193" t="s">
        <v>24</v>
      </c>
      <c r="R193" t="s">
        <v>115</v>
      </c>
      <c r="S193">
        <v>32</v>
      </c>
      <c r="T193">
        <v>40</v>
      </c>
      <c r="U193" t="s">
        <v>24</v>
      </c>
    </row>
    <row r="194" spans="1:21" x14ac:dyDescent="0.35">
      <c r="A194">
        <v>383</v>
      </c>
      <c r="B194" t="s">
        <v>175</v>
      </c>
      <c r="C194" t="s">
        <v>176</v>
      </c>
      <c r="D194">
        <v>3</v>
      </c>
      <c r="E194">
        <v>100000</v>
      </c>
      <c r="F194">
        <v>0</v>
      </c>
      <c r="G194">
        <v>100000</v>
      </c>
      <c r="H194" t="s">
        <v>24</v>
      </c>
      <c r="I194">
        <v>0</v>
      </c>
      <c r="J194" t="s">
        <v>244</v>
      </c>
      <c r="K194">
        <v>10</v>
      </c>
      <c r="L194">
        <v>8</v>
      </c>
      <c r="M194">
        <v>0</v>
      </c>
      <c r="N194">
        <v>0</v>
      </c>
      <c r="O194" t="s">
        <v>24</v>
      </c>
      <c r="P194" t="s">
        <v>115</v>
      </c>
      <c r="Q194" t="s">
        <v>24</v>
      </c>
      <c r="R194" t="s">
        <v>115</v>
      </c>
      <c r="S194">
        <v>35</v>
      </c>
      <c r="T194">
        <v>40</v>
      </c>
      <c r="U194" t="s">
        <v>24</v>
      </c>
    </row>
    <row r="195" spans="1:21" x14ac:dyDescent="0.35">
      <c r="A195">
        <v>384</v>
      </c>
      <c r="B195" t="s">
        <v>177</v>
      </c>
      <c r="C195" t="s">
        <v>178</v>
      </c>
      <c r="D195">
        <v>8</v>
      </c>
      <c r="E195">
        <v>300000</v>
      </c>
      <c r="F195">
        <v>0</v>
      </c>
      <c r="G195">
        <v>300000</v>
      </c>
      <c r="H195" t="s">
        <v>24</v>
      </c>
      <c r="I195">
        <v>0</v>
      </c>
      <c r="J195" t="s">
        <v>244</v>
      </c>
      <c r="K195">
        <v>10</v>
      </c>
      <c r="L195">
        <v>6</v>
      </c>
      <c r="M195">
        <v>0</v>
      </c>
      <c r="N195">
        <v>0</v>
      </c>
      <c r="O195" t="s">
        <v>24</v>
      </c>
      <c r="P195" t="s">
        <v>115</v>
      </c>
      <c r="Q195" t="s">
        <v>24</v>
      </c>
      <c r="R195" t="s">
        <v>115</v>
      </c>
      <c r="S195">
        <v>36</v>
      </c>
      <c r="T195">
        <v>40</v>
      </c>
      <c r="U195" t="s">
        <v>24</v>
      </c>
    </row>
    <row r="196" spans="1:21" x14ac:dyDescent="0.35">
      <c r="A196">
        <v>385</v>
      </c>
      <c r="B196" t="s">
        <v>183</v>
      </c>
      <c r="C196" t="s">
        <v>184</v>
      </c>
      <c r="D196">
        <v>5</v>
      </c>
      <c r="E196">
        <v>160000</v>
      </c>
      <c r="F196">
        <v>0</v>
      </c>
      <c r="G196">
        <v>160000</v>
      </c>
      <c r="H196" t="s">
        <v>24</v>
      </c>
      <c r="I196">
        <v>0</v>
      </c>
      <c r="J196" t="s">
        <v>244</v>
      </c>
      <c r="K196">
        <v>10</v>
      </c>
      <c r="L196">
        <v>6</v>
      </c>
      <c r="M196">
        <v>0</v>
      </c>
      <c r="N196">
        <v>0</v>
      </c>
      <c r="O196" t="s">
        <v>24</v>
      </c>
      <c r="P196" t="s">
        <v>115</v>
      </c>
      <c r="Q196" t="s">
        <v>24</v>
      </c>
      <c r="R196" t="s">
        <v>115</v>
      </c>
      <c r="S196">
        <v>39</v>
      </c>
      <c r="T196">
        <v>40</v>
      </c>
      <c r="U196" t="s">
        <v>24</v>
      </c>
    </row>
    <row r="197" spans="1:21" x14ac:dyDescent="0.35">
      <c r="A197">
        <v>386</v>
      </c>
      <c r="B197" t="s">
        <v>185</v>
      </c>
      <c r="C197" t="s">
        <v>186</v>
      </c>
      <c r="D197">
        <v>5</v>
      </c>
      <c r="E197">
        <v>160000</v>
      </c>
      <c r="F197">
        <v>0</v>
      </c>
      <c r="G197">
        <v>160000</v>
      </c>
      <c r="H197" t="s">
        <v>24</v>
      </c>
      <c r="I197">
        <v>0</v>
      </c>
      <c r="J197" t="s">
        <v>244</v>
      </c>
      <c r="K197">
        <v>10</v>
      </c>
      <c r="L197">
        <v>6</v>
      </c>
      <c r="M197">
        <v>0</v>
      </c>
      <c r="N197">
        <v>0</v>
      </c>
      <c r="O197" t="s">
        <v>24</v>
      </c>
      <c r="P197" t="s">
        <v>115</v>
      </c>
      <c r="Q197" t="s">
        <v>24</v>
      </c>
      <c r="R197" t="s">
        <v>115</v>
      </c>
      <c r="S197">
        <v>40</v>
      </c>
      <c r="T197">
        <v>40</v>
      </c>
      <c r="U197" t="s">
        <v>24</v>
      </c>
    </row>
    <row r="198" spans="1:21" x14ac:dyDescent="0.35">
      <c r="A198">
        <v>387</v>
      </c>
      <c r="B198" t="s">
        <v>195</v>
      </c>
      <c r="C198" t="s">
        <v>196</v>
      </c>
      <c r="D198">
        <v>2</v>
      </c>
      <c r="E198">
        <v>80000</v>
      </c>
      <c r="F198">
        <v>0</v>
      </c>
      <c r="G198">
        <v>80000</v>
      </c>
      <c r="H198" t="s">
        <v>24</v>
      </c>
      <c r="I198">
        <v>0</v>
      </c>
      <c r="J198" t="s">
        <v>244</v>
      </c>
      <c r="K198">
        <v>10</v>
      </c>
      <c r="L198">
        <v>6</v>
      </c>
      <c r="M198">
        <v>0</v>
      </c>
      <c r="N198">
        <v>0</v>
      </c>
      <c r="O198" t="s">
        <v>24</v>
      </c>
      <c r="P198" t="s">
        <v>115</v>
      </c>
      <c r="Q198" t="s">
        <v>24</v>
      </c>
      <c r="R198" t="s">
        <v>115</v>
      </c>
      <c r="S198">
        <v>45</v>
      </c>
      <c r="T198">
        <v>40</v>
      </c>
      <c r="U198" t="s">
        <v>24</v>
      </c>
    </row>
    <row r="199" spans="1:21" x14ac:dyDescent="0.35">
      <c r="A199">
        <v>388</v>
      </c>
      <c r="B199" t="s">
        <v>197</v>
      </c>
      <c r="C199" t="s">
        <v>198</v>
      </c>
      <c r="D199">
        <v>6</v>
      </c>
      <c r="E199">
        <v>200000</v>
      </c>
      <c r="F199">
        <v>0</v>
      </c>
      <c r="G199">
        <v>200000</v>
      </c>
      <c r="H199" t="s">
        <v>24</v>
      </c>
      <c r="I199">
        <v>0</v>
      </c>
      <c r="J199" t="s">
        <v>244</v>
      </c>
      <c r="K199">
        <v>7</v>
      </c>
      <c r="L199">
        <v>8</v>
      </c>
      <c r="M199">
        <v>0</v>
      </c>
      <c r="N199">
        <v>0</v>
      </c>
      <c r="O199" t="s">
        <v>115</v>
      </c>
      <c r="P199" t="s">
        <v>115</v>
      </c>
      <c r="Q199" t="s">
        <v>115</v>
      </c>
      <c r="R199" t="s">
        <v>115</v>
      </c>
      <c r="S199">
        <v>46</v>
      </c>
      <c r="T199">
        <v>40</v>
      </c>
      <c r="U199" t="s">
        <v>24</v>
      </c>
    </row>
    <row r="200" spans="1:21" x14ac:dyDescent="0.35">
      <c r="A200">
        <v>389</v>
      </c>
      <c r="B200" t="s">
        <v>203</v>
      </c>
      <c r="C200" t="s">
        <v>204</v>
      </c>
      <c r="D200">
        <v>4</v>
      </c>
      <c r="E200">
        <v>125000</v>
      </c>
      <c r="F200">
        <v>0</v>
      </c>
      <c r="G200">
        <v>125000</v>
      </c>
      <c r="H200" t="s">
        <v>24</v>
      </c>
      <c r="I200">
        <v>0</v>
      </c>
      <c r="J200" t="s">
        <v>244</v>
      </c>
      <c r="K200">
        <v>7</v>
      </c>
      <c r="L200">
        <v>8</v>
      </c>
      <c r="M200">
        <v>0</v>
      </c>
      <c r="N200">
        <v>0</v>
      </c>
      <c r="O200" t="s">
        <v>115</v>
      </c>
      <c r="P200" t="s">
        <v>115</v>
      </c>
      <c r="Q200" t="s">
        <v>115</v>
      </c>
      <c r="R200" t="s">
        <v>115</v>
      </c>
      <c r="S200">
        <v>49</v>
      </c>
      <c r="T200">
        <v>40</v>
      </c>
      <c r="U200" t="s">
        <v>24</v>
      </c>
    </row>
    <row r="201" spans="1:21" x14ac:dyDescent="0.35">
      <c r="A201">
        <v>390</v>
      </c>
      <c r="B201" t="s">
        <v>215</v>
      </c>
      <c r="C201" t="s">
        <v>216</v>
      </c>
      <c r="D201">
        <v>2</v>
      </c>
      <c r="E201">
        <v>70000</v>
      </c>
      <c r="F201">
        <v>0</v>
      </c>
      <c r="G201">
        <v>70000</v>
      </c>
      <c r="H201" t="s">
        <v>251</v>
      </c>
      <c r="I201">
        <v>0</v>
      </c>
      <c r="J201" t="s">
        <v>236</v>
      </c>
      <c r="K201">
        <v>7</v>
      </c>
      <c r="L201">
        <v>8</v>
      </c>
      <c r="M201">
        <v>0</v>
      </c>
      <c r="N201">
        <v>0</v>
      </c>
      <c r="O201" t="s">
        <v>115</v>
      </c>
      <c r="P201" t="s">
        <v>115</v>
      </c>
      <c r="Q201" t="s">
        <v>115</v>
      </c>
      <c r="R201" t="s">
        <v>115</v>
      </c>
      <c r="S201">
        <v>55</v>
      </c>
      <c r="T201">
        <v>40</v>
      </c>
      <c r="U201" t="s">
        <v>308</v>
      </c>
    </row>
    <row r="202" spans="1:21" x14ac:dyDescent="0.35">
      <c r="A202">
        <v>391</v>
      </c>
      <c r="B202" t="s">
        <v>163</v>
      </c>
      <c r="C202" t="s">
        <v>164</v>
      </c>
      <c r="D202">
        <v>9</v>
      </c>
      <c r="E202">
        <v>425000</v>
      </c>
      <c r="F202">
        <v>0</v>
      </c>
      <c r="G202">
        <v>420000</v>
      </c>
      <c r="H202" t="s">
        <v>24</v>
      </c>
      <c r="I202">
        <v>0</v>
      </c>
      <c r="J202" t="s">
        <v>268</v>
      </c>
      <c r="K202">
        <v>10</v>
      </c>
      <c r="L202">
        <v>8</v>
      </c>
      <c r="M202">
        <v>0</v>
      </c>
      <c r="N202">
        <v>0</v>
      </c>
      <c r="O202" t="s">
        <v>107</v>
      </c>
      <c r="P202" t="s">
        <v>24</v>
      </c>
      <c r="Q202" t="s">
        <v>107</v>
      </c>
      <c r="R202" t="s">
        <v>24</v>
      </c>
      <c r="S202">
        <v>29</v>
      </c>
      <c r="T202">
        <v>41</v>
      </c>
      <c r="U202" t="s">
        <v>24</v>
      </c>
    </row>
    <row r="203" spans="1:21" x14ac:dyDescent="0.35">
      <c r="A203">
        <v>392</v>
      </c>
      <c r="B203" t="s">
        <v>169</v>
      </c>
      <c r="C203" t="s">
        <v>170</v>
      </c>
      <c r="D203">
        <v>6</v>
      </c>
      <c r="E203">
        <v>200000</v>
      </c>
      <c r="F203">
        <v>0</v>
      </c>
      <c r="G203">
        <v>195000</v>
      </c>
      <c r="H203" t="s">
        <v>24</v>
      </c>
      <c r="I203">
        <v>0</v>
      </c>
      <c r="J203" t="s">
        <v>268</v>
      </c>
      <c r="K203">
        <v>10</v>
      </c>
      <c r="L203">
        <v>8</v>
      </c>
      <c r="M203">
        <v>0</v>
      </c>
      <c r="N203">
        <v>0</v>
      </c>
      <c r="O203" t="s">
        <v>107</v>
      </c>
      <c r="P203" t="s">
        <v>24</v>
      </c>
      <c r="Q203" t="s">
        <v>107</v>
      </c>
      <c r="R203" t="s">
        <v>24</v>
      </c>
      <c r="S203">
        <v>32</v>
      </c>
      <c r="T203">
        <v>41</v>
      </c>
      <c r="U203" t="s">
        <v>24</v>
      </c>
    </row>
    <row r="204" spans="1:21" x14ac:dyDescent="0.35">
      <c r="A204">
        <v>393</v>
      </c>
      <c r="B204" t="s">
        <v>175</v>
      </c>
      <c r="C204" t="s">
        <v>176</v>
      </c>
      <c r="D204">
        <v>3</v>
      </c>
      <c r="E204">
        <v>100000</v>
      </c>
      <c r="F204">
        <v>0</v>
      </c>
      <c r="G204">
        <v>95000</v>
      </c>
      <c r="H204" t="s">
        <v>309</v>
      </c>
      <c r="I204">
        <v>1</v>
      </c>
      <c r="J204" t="s">
        <v>244</v>
      </c>
      <c r="K204">
        <v>10</v>
      </c>
      <c r="L204">
        <v>8</v>
      </c>
      <c r="M204">
        <v>10</v>
      </c>
      <c r="N204">
        <v>9</v>
      </c>
      <c r="O204" t="s">
        <v>107</v>
      </c>
      <c r="P204" t="s">
        <v>24</v>
      </c>
      <c r="Q204" t="s">
        <v>24</v>
      </c>
      <c r="R204" t="s">
        <v>24</v>
      </c>
      <c r="S204">
        <v>35</v>
      </c>
      <c r="T204">
        <v>41</v>
      </c>
      <c r="U204" t="s">
        <v>24</v>
      </c>
    </row>
    <row r="205" spans="1:21" x14ac:dyDescent="0.35">
      <c r="A205">
        <v>394</v>
      </c>
      <c r="B205" t="s">
        <v>177</v>
      </c>
      <c r="C205" t="s">
        <v>178</v>
      </c>
      <c r="D205">
        <v>8</v>
      </c>
      <c r="E205">
        <v>300000</v>
      </c>
      <c r="F205">
        <v>0</v>
      </c>
      <c r="G205">
        <v>300000</v>
      </c>
      <c r="H205" t="s">
        <v>242</v>
      </c>
      <c r="I205">
        <v>3</v>
      </c>
      <c r="J205" t="s">
        <v>244</v>
      </c>
      <c r="K205">
        <v>10</v>
      </c>
      <c r="L205">
        <v>6</v>
      </c>
      <c r="M205">
        <v>10</v>
      </c>
      <c r="N205">
        <v>7</v>
      </c>
      <c r="O205" t="s">
        <v>24</v>
      </c>
      <c r="P205" t="s">
        <v>24</v>
      </c>
      <c r="Q205" t="s">
        <v>24</v>
      </c>
      <c r="R205" t="s">
        <v>24</v>
      </c>
      <c r="S205">
        <v>36</v>
      </c>
      <c r="T205">
        <v>41</v>
      </c>
      <c r="U205" t="s">
        <v>24</v>
      </c>
    </row>
    <row r="206" spans="1:21" x14ac:dyDescent="0.35">
      <c r="A206">
        <v>395</v>
      </c>
      <c r="B206" t="s">
        <v>183</v>
      </c>
      <c r="C206" t="s">
        <v>184</v>
      </c>
      <c r="D206">
        <v>5</v>
      </c>
      <c r="E206">
        <v>160000</v>
      </c>
      <c r="F206">
        <v>0</v>
      </c>
      <c r="G206">
        <v>160000</v>
      </c>
      <c r="H206" t="s">
        <v>24</v>
      </c>
      <c r="I206">
        <v>0</v>
      </c>
      <c r="J206" t="s">
        <v>268</v>
      </c>
      <c r="K206">
        <v>10</v>
      </c>
      <c r="L206">
        <v>6</v>
      </c>
      <c r="M206">
        <v>0</v>
      </c>
      <c r="N206">
        <v>0</v>
      </c>
      <c r="O206" t="s">
        <v>24</v>
      </c>
      <c r="P206" t="s">
        <v>24</v>
      </c>
      <c r="Q206" t="s">
        <v>24</v>
      </c>
      <c r="R206" t="s">
        <v>24</v>
      </c>
      <c r="S206">
        <v>39</v>
      </c>
      <c r="T206">
        <v>41</v>
      </c>
      <c r="U206" t="s">
        <v>24</v>
      </c>
    </row>
    <row r="207" spans="1:21" x14ac:dyDescent="0.35">
      <c r="A207">
        <v>396</v>
      </c>
      <c r="B207" t="s">
        <v>185</v>
      </c>
      <c r="C207" t="s">
        <v>186</v>
      </c>
      <c r="D207">
        <v>5</v>
      </c>
      <c r="E207">
        <v>160000</v>
      </c>
      <c r="F207">
        <v>0</v>
      </c>
      <c r="G207">
        <v>160000</v>
      </c>
      <c r="H207" t="s">
        <v>24</v>
      </c>
      <c r="I207">
        <v>0</v>
      </c>
      <c r="J207" t="s">
        <v>268</v>
      </c>
      <c r="K207">
        <v>10</v>
      </c>
      <c r="L207">
        <v>6</v>
      </c>
      <c r="M207">
        <v>0</v>
      </c>
      <c r="N207">
        <v>0</v>
      </c>
      <c r="O207" t="s">
        <v>24</v>
      </c>
      <c r="P207" t="s">
        <v>24</v>
      </c>
      <c r="Q207" t="s">
        <v>24</v>
      </c>
      <c r="R207" t="s">
        <v>24</v>
      </c>
      <c r="S207">
        <v>40</v>
      </c>
      <c r="T207">
        <v>41</v>
      </c>
      <c r="U207" t="s">
        <v>24</v>
      </c>
    </row>
    <row r="208" spans="1:21" x14ac:dyDescent="0.35">
      <c r="A208">
        <v>397</v>
      </c>
      <c r="B208" t="s">
        <v>195</v>
      </c>
      <c r="C208" t="s">
        <v>196</v>
      </c>
      <c r="D208">
        <v>2</v>
      </c>
      <c r="E208">
        <v>80000</v>
      </c>
      <c r="F208">
        <v>0</v>
      </c>
      <c r="G208">
        <v>80000</v>
      </c>
      <c r="H208" t="s">
        <v>247</v>
      </c>
      <c r="I208">
        <v>4</v>
      </c>
      <c r="J208" t="s">
        <v>236</v>
      </c>
      <c r="K208">
        <v>10</v>
      </c>
      <c r="L208">
        <v>6</v>
      </c>
      <c r="M208">
        <v>11</v>
      </c>
      <c r="N208">
        <v>6</v>
      </c>
      <c r="O208" t="s">
        <v>24</v>
      </c>
      <c r="P208" t="s">
        <v>24</v>
      </c>
      <c r="Q208" t="s">
        <v>24</v>
      </c>
      <c r="R208" t="s">
        <v>24</v>
      </c>
      <c r="S208">
        <v>45</v>
      </c>
      <c r="T208">
        <v>41</v>
      </c>
      <c r="U208" t="s">
        <v>310</v>
      </c>
    </row>
    <row r="209" spans="1:21" x14ac:dyDescent="0.35">
      <c r="A209">
        <v>398</v>
      </c>
      <c r="B209" t="s">
        <v>197</v>
      </c>
      <c r="C209" t="s">
        <v>198</v>
      </c>
      <c r="D209">
        <v>6</v>
      </c>
      <c r="E209">
        <v>200000</v>
      </c>
      <c r="F209">
        <v>0</v>
      </c>
      <c r="G209">
        <v>200000</v>
      </c>
      <c r="H209" t="s">
        <v>24</v>
      </c>
      <c r="I209">
        <v>0</v>
      </c>
      <c r="J209" t="s">
        <v>268</v>
      </c>
      <c r="K209">
        <v>7</v>
      </c>
      <c r="L209">
        <v>8</v>
      </c>
      <c r="M209">
        <v>0</v>
      </c>
      <c r="N209">
        <v>0</v>
      </c>
      <c r="O209" t="s">
        <v>107</v>
      </c>
      <c r="P209" t="s">
        <v>24</v>
      </c>
      <c r="Q209" t="s">
        <v>107</v>
      </c>
      <c r="R209" t="s">
        <v>24</v>
      </c>
      <c r="S209">
        <v>46</v>
      </c>
      <c r="T209">
        <v>41</v>
      </c>
      <c r="U209" t="s">
        <v>24</v>
      </c>
    </row>
    <row r="210" spans="1:21" x14ac:dyDescent="0.35">
      <c r="A210">
        <v>399</v>
      </c>
      <c r="B210" t="s">
        <v>203</v>
      </c>
      <c r="C210" t="s">
        <v>204</v>
      </c>
      <c r="D210">
        <v>4</v>
      </c>
      <c r="E210">
        <v>125000</v>
      </c>
      <c r="F210">
        <v>0</v>
      </c>
      <c r="G210">
        <v>125000</v>
      </c>
      <c r="H210" t="s">
        <v>24</v>
      </c>
      <c r="I210">
        <v>0</v>
      </c>
      <c r="J210" t="s">
        <v>268</v>
      </c>
      <c r="K210">
        <v>7</v>
      </c>
      <c r="L210">
        <v>8</v>
      </c>
      <c r="M210">
        <v>0</v>
      </c>
      <c r="N210">
        <v>0</v>
      </c>
      <c r="O210" t="s">
        <v>107</v>
      </c>
      <c r="P210" t="s">
        <v>24</v>
      </c>
      <c r="Q210" t="s">
        <v>107</v>
      </c>
      <c r="R210" t="s">
        <v>24</v>
      </c>
      <c r="S210">
        <v>49</v>
      </c>
      <c r="T210">
        <v>41</v>
      </c>
      <c r="U210" t="s">
        <v>24</v>
      </c>
    </row>
    <row r="211" spans="1:21" x14ac:dyDescent="0.35">
      <c r="A211">
        <v>400</v>
      </c>
      <c r="B211" t="s">
        <v>215</v>
      </c>
      <c r="C211" t="s">
        <v>216</v>
      </c>
      <c r="D211">
        <v>2</v>
      </c>
      <c r="E211">
        <v>70000</v>
      </c>
      <c r="F211">
        <v>0</v>
      </c>
      <c r="G211">
        <v>70000</v>
      </c>
      <c r="H211" t="s">
        <v>311</v>
      </c>
      <c r="I211">
        <v>0</v>
      </c>
      <c r="J211" t="s">
        <v>268</v>
      </c>
      <c r="K211">
        <v>7</v>
      </c>
      <c r="L211">
        <v>8</v>
      </c>
      <c r="M211">
        <v>8</v>
      </c>
      <c r="N211">
        <v>8</v>
      </c>
      <c r="O211" t="s">
        <v>107</v>
      </c>
      <c r="P211" t="s">
        <v>24</v>
      </c>
      <c r="Q211" t="s">
        <v>107</v>
      </c>
      <c r="R211" t="s">
        <v>24</v>
      </c>
      <c r="S211">
        <v>55</v>
      </c>
      <c r="T211">
        <v>41</v>
      </c>
      <c r="U211" t="s">
        <v>24</v>
      </c>
    </row>
    <row r="212" spans="1:21" x14ac:dyDescent="0.35">
      <c r="A212">
        <v>401</v>
      </c>
      <c r="B212" t="s">
        <v>171</v>
      </c>
      <c r="C212" t="s">
        <v>172</v>
      </c>
      <c r="D212">
        <v>6</v>
      </c>
      <c r="E212">
        <v>200000</v>
      </c>
      <c r="F212">
        <v>0</v>
      </c>
      <c r="G212">
        <v>195000</v>
      </c>
      <c r="H212" t="s">
        <v>24</v>
      </c>
      <c r="I212">
        <v>0</v>
      </c>
      <c r="J212" t="s">
        <v>268</v>
      </c>
      <c r="K212">
        <v>10</v>
      </c>
      <c r="L212">
        <v>8</v>
      </c>
      <c r="M212">
        <v>0</v>
      </c>
      <c r="N212">
        <v>0</v>
      </c>
      <c r="O212" t="s">
        <v>107</v>
      </c>
      <c r="P212" t="s">
        <v>24</v>
      </c>
      <c r="Q212" t="s">
        <v>107</v>
      </c>
      <c r="R212" t="s">
        <v>24</v>
      </c>
      <c r="S212">
        <v>33</v>
      </c>
      <c r="T212">
        <v>41</v>
      </c>
      <c r="U212" t="s">
        <v>24</v>
      </c>
    </row>
    <row r="213" spans="1:21" x14ac:dyDescent="0.35">
      <c r="A213">
        <v>402</v>
      </c>
      <c r="B213" t="s">
        <v>179</v>
      </c>
      <c r="C213" t="s">
        <v>180</v>
      </c>
      <c r="D213">
        <v>8</v>
      </c>
      <c r="E213">
        <v>300000</v>
      </c>
      <c r="F213">
        <v>0</v>
      </c>
      <c r="G213">
        <v>300000</v>
      </c>
      <c r="H213" t="s">
        <v>24</v>
      </c>
      <c r="I213">
        <v>0</v>
      </c>
      <c r="J213" t="s">
        <v>268</v>
      </c>
      <c r="K213">
        <v>10</v>
      </c>
      <c r="L213">
        <v>6</v>
      </c>
      <c r="M213">
        <v>0</v>
      </c>
      <c r="N213">
        <v>0</v>
      </c>
      <c r="O213" t="s">
        <v>24</v>
      </c>
      <c r="P213" t="s">
        <v>24</v>
      </c>
      <c r="Q213" t="s">
        <v>24</v>
      </c>
      <c r="R213" t="s">
        <v>24</v>
      </c>
      <c r="S213">
        <v>37</v>
      </c>
      <c r="T213">
        <v>41</v>
      </c>
      <c r="U213" t="s">
        <v>24</v>
      </c>
    </row>
    <row r="214" spans="1:21" x14ac:dyDescent="0.35">
      <c r="A214">
        <v>403</v>
      </c>
      <c r="B214" t="s">
        <v>193</v>
      </c>
      <c r="C214" t="s">
        <v>194</v>
      </c>
      <c r="D214">
        <v>2</v>
      </c>
      <c r="E214">
        <v>80000</v>
      </c>
      <c r="F214">
        <v>0</v>
      </c>
      <c r="G214">
        <v>80000</v>
      </c>
      <c r="H214" t="s">
        <v>24</v>
      </c>
      <c r="I214">
        <v>0</v>
      </c>
      <c r="J214" t="s">
        <v>268</v>
      </c>
      <c r="K214">
        <v>10</v>
      </c>
      <c r="L214">
        <v>6</v>
      </c>
      <c r="M214">
        <v>0</v>
      </c>
      <c r="N214">
        <v>0</v>
      </c>
      <c r="O214" t="s">
        <v>24</v>
      </c>
      <c r="P214" t="s">
        <v>24</v>
      </c>
      <c r="Q214" t="s">
        <v>24</v>
      </c>
      <c r="R214" t="s">
        <v>24</v>
      </c>
      <c r="S214">
        <v>44</v>
      </c>
      <c r="T214">
        <v>41</v>
      </c>
      <c r="U214" t="s">
        <v>24</v>
      </c>
    </row>
    <row r="215" spans="1:21" x14ac:dyDescent="0.35">
      <c r="A215">
        <v>404</v>
      </c>
      <c r="B215" t="s">
        <v>205</v>
      </c>
      <c r="C215" t="s">
        <v>206</v>
      </c>
      <c r="D215">
        <v>4</v>
      </c>
      <c r="E215">
        <v>125000</v>
      </c>
      <c r="F215">
        <v>0</v>
      </c>
      <c r="G215">
        <v>125000</v>
      </c>
      <c r="H215" t="s">
        <v>24</v>
      </c>
      <c r="I215">
        <v>0</v>
      </c>
      <c r="J215" t="s">
        <v>268</v>
      </c>
      <c r="K215">
        <v>7</v>
      </c>
      <c r="L215">
        <v>8</v>
      </c>
      <c r="M215">
        <v>0</v>
      </c>
      <c r="N215">
        <v>0</v>
      </c>
      <c r="O215" t="s">
        <v>107</v>
      </c>
      <c r="P215" t="s">
        <v>24</v>
      </c>
      <c r="Q215" t="s">
        <v>107</v>
      </c>
      <c r="R215" t="s">
        <v>24</v>
      </c>
      <c r="S215">
        <v>50</v>
      </c>
      <c r="T215">
        <v>41</v>
      </c>
      <c r="U215" t="s">
        <v>24</v>
      </c>
    </row>
    <row r="216" spans="1:21" x14ac:dyDescent="0.35">
      <c r="A216">
        <v>405</v>
      </c>
      <c r="B216" t="s">
        <v>213</v>
      </c>
      <c r="C216" t="s">
        <v>214</v>
      </c>
      <c r="D216">
        <v>2</v>
      </c>
      <c r="E216">
        <v>70000</v>
      </c>
      <c r="F216">
        <v>0</v>
      </c>
      <c r="G216">
        <v>70000</v>
      </c>
      <c r="H216" t="s">
        <v>24</v>
      </c>
      <c r="I216">
        <v>0</v>
      </c>
      <c r="J216" t="s">
        <v>268</v>
      </c>
      <c r="K216">
        <v>7</v>
      </c>
      <c r="L216">
        <v>8</v>
      </c>
      <c r="M216">
        <v>0</v>
      </c>
      <c r="N216">
        <v>0</v>
      </c>
      <c r="O216" t="s">
        <v>107</v>
      </c>
      <c r="P216" t="s">
        <v>24</v>
      </c>
      <c r="Q216" t="s">
        <v>107</v>
      </c>
      <c r="R216" t="s">
        <v>24</v>
      </c>
      <c r="S216">
        <v>54</v>
      </c>
      <c r="T216">
        <v>41</v>
      </c>
      <c r="U216" t="s">
        <v>24</v>
      </c>
    </row>
    <row r="217" spans="1:21" x14ac:dyDescent="0.35">
      <c r="A217">
        <v>406</v>
      </c>
      <c r="B217" t="s">
        <v>173</v>
      </c>
      <c r="C217" t="s">
        <v>174</v>
      </c>
      <c r="D217">
        <v>3</v>
      </c>
      <c r="E217">
        <v>100000</v>
      </c>
      <c r="F217">
        <v>0</v>
      </c>
      <c r="G217">
        <v>95000</v>
      </c>
      <c r="H217" t="s">
        <v>240</v>
      </c>
      <c r="I217">
        <v>3</v>
      </c>
      <c r="J217" t="s">
        <v>236</v>
      </c>
      <c r="K217">
        <v>10</v>
      </c>
      <c r="L217">
        <v>8</v>
      </c>
      <c r="M217">
        <v>12</v>
      </c>
      <c r="N217">
        <v>9</v>
      </c>
      <c r="O217" t="s">
        <v>107</v>
      </c>
      <c r="P217" t="s">
        <v>24</v>
      </c>
      <c r="Q217" t="s">
        <v>24</v>
      </c>
      <c r="R217" t="s">
        <v>24</v>
      </c>
      <c r="S217">
        <v>34</v>
      </c>
      <c r="T217">
        <v>41</v>
      </c>
      <c r="U217" t="s">
        <v>312</v>
      </c>
    </row>
    <row r="218" spans="1:21" x14ac:dyDescent="0.35">
      <c r="A218">
        <v>407</v>
      </c>
      <c r="B218" t="s">
        <v>181</v>
      </c>
      <c r="C218" t="s">
        <v>182</v>
      </c>
      <c r="D218">
        <v>8</v>
      </c>
      <c r="E218">
        <v>300000</v>
      </c>
      <c r="F218">
        <v>0</v>
      </c>
      <c r="G218">
        <v>300000</v>
      </c>
      <c r="H218" t="s">
        <v>24</v>
      </c>
      <c r="I218">
        <v>0</v>
      </c>
      <c r="J218" t="s">
        <v>268</v>
      </c>
      <c r="K218">
        <v>10</v>
      </c>
      <c r="L218">
        <v>6</v>
      </c>
      <c r="M218">
        <v>0</v>
      </c>
      <c r="N218">
        <v>0</v>
      </c>
      <c r="O218" t="s">
        <v>24</v>
      </c>
      <c r="P218" t="s">
        <v>24</v>
      </c>
      <c r="Q218" t="s">
        <v>24</v>
      </c>
      <c r="R218" t="s">
        <v>24</v>
      </c>
      <c r="S218">
        <v>38</v>
      </c>
      <c r="T218">
        <v>41</v>
      </c>
      <c r="U218" t="s">
        <v>24</v>
      </c>
    </row>
    <row r="219" spans="1:21" x14ac:dyDescent="0.35">
      <c r="A219">
        <v>408</v>
      </c>
      <c r="B219" t="s">
        <v>187</v>
      </c>
      <c r="C219" t="s">
        <v>188</v>
      </c>
      <c r="D219">
        <v>5</v>
      </c>
      <c r="E219">
        <v>160000</v>
      </c>
      <c r="F219">
        <v>0</v>
      </c>
      <c r="G219">
        <v>160000</v>
      </c>
      <c r="H219" t="s">
        <v>24</v>
      </c>
      <c r="I219">
        <v>0</v>
      </c>
      <c r="J219" t="s">
        <v>268</v>
      </c>
      <c r="K219">
        <v>10</v>
      </c>
      <c r="L219">
        <v>6</v>
      </c>
      <c r="M219">
        <v>0</v>
      </c>
      <c r="N219">
        <v>1</v>
      </c>
      <c r="O219" t="s">
        <v>24</v>
      </c>
      <c r="P219" t="s">
        <v>24</v>
      </c>
      <c r="Q219" t="s">
        <v>24</v>
      </c>
      <c r="R219" t="s">
        <v>24</v>
      </c>
      <c r="S219">
        <v>41</v>
      </c>
      <c r="T219">
        <v>41</v>
      </c>
      <c r="U219" t="s">
        <v>24</v>
      </c>
    </row>
    <row r="220" spans="1:21" x14ac:dyDescent="0.35">
      <c r="A220">
        <v>409</v>
      </c>
      <c r="B220" t="s">
        <v>199</v>
      </c>
      <c r="C220" t="s">
        <v>200</v>
      </c>
      <c r="D220">
        <v>6</v>
      </c>
      <c r="E220">
        <v>200000</v>
      </c>
      <c r="F220">
        <v>0</v>
      </c>
      <c r="G220">
        <v>200000</v>
      </c>
      <c r="H220" t="s">
        <v>24</v>
      </c>
      <c r="I220">
        <v>0</v>
      </c>
      <c r="J220" t="s">
        <v>268</v>
      </c>
      <c r="K220">
        <v>7</v>
      </c>
      <c r="L220">
        <v>8</v>
      </c>
      <c r="M220">
        <v>1</v>
      </c>
      <c r="N220">
        <v>0</v>
      </c>
      <c r="O220" t="s">
        <v>107</v>
      </c>
      <c r="P220" t="s">
        <v>24</v>
      </c>
      <c r="Q220" t="s">
        <v>107</v>
      </c>
      <c r="R220" t="s">
        <v>24</v>
      </c>
      <c r="S220">
        <v>47</v>
      </c>
      <c r="T220">
        <v>41</v>
      </c>
      <c r="U220" t="s">
        <v>24</v>
      </c>
    </row>
    <row r="221" spans="1:21" x14ac:dyDescent="0.35">
      <c r="A221">
        <v>410</v>
      </c>
      <c r="B221" t="s">
        <v>207</v>
      </c>
      <c r="C221" t="s">
        <v>208</v>
      </c>
      <c r="D221">
        <v>4</v>
      </c>
      <c r="E221">
        <v>125000</v>
      </c>
      <c r="F221">
        <v>0</v>
      </c>
      <c r="G221">
        <v>125000</v>
      </c>
      <c r="H221" t="s">
        <v>24</v>
      </c>
      <c r="I221">
        <v>0</v>
      </c>
      <c r="J221" t="s">
        <v>268</v>
      </c>
      <c r="K221">
        <v>7</v>
      </c>
      <c r="L221">
        <v>8</v>
      </c>
      <c r="M221">
        <v>1</v>
      </c>
      <c r="N221">
        <v>0</v>
      </c>
      <c r="O221" t="s">
        <v>107</v>
      </c>
      <c r="P221" t="s">
        <v>24</v>
      </c>
      <c r="Q221" t="s">
        <v>107</v>
      </c>
      <c r="R221" t="s">
        <v>24</v>
      </c>
      <c r="S221">
        <v>51</v>
      </c>
      <c r="T221">
        <v>41</v>
      </c>
      <c r="U221" t="s">
        <v>24</v>
      </c>
    </row>
    <row r="222" spans="1:21" x14ac:dyDescent="0.35">
      <c r="A222">
        <v>411</v>
      </c>
      <c r="B222" t="s">
        <v>167</v>
      </c>
      <c r="C222" t="s">
        <v>168</v>
      </c>
      <c r="D222">
        <v>9</v>
      </c>
      <c r="E222">
        <v>425000</v>
      </c>
      <c r="F222">
        <v>0</v>
      </c>
      <c r="G222">
        <v>425000</v>
      </c>
      <c r="H222" t="s">
        <v>235</v>
      </c>
      <c r="I222">
        <v>3</v>
      </c>
      <c r="J222" t="s">
        <v>236</v>
      </c>
      <c r="K222">
        <v>10</v>
      </c>
      <c r="L222">
        <v>8</v>
      </c>
      <c r="M222">
        <v>10</v>
      </c>
      <c r="N222">
        <v>9</v>
      </c>
      <c r="O222" t="s">
        <v>24</v>
      </c>
      <c r="P222" t="s">
        <v>24</v>
      </c>
      <c r="Q222" t="s">
        <v>24</v>
      </c>
      <c r="R222" t="s">
        <v>24</v>
      </c>
      <c r="S222">
        <v>31</v>
      </c>
      <c r="T222">
        <v>41</v>
      </c>
      <c r="U222" t="s">
        <v>313</v>
      </c>
    </row>
    <row r="223" spans="1:21" x14ac:dyDescent="0.35">
      <c r="A223">
        <v>412</v>
      </c>
      <c r="B223" t="s">
        <v>189</v>
      </c>
      <c r="C223" t="s">
        <v>190</v>
      </c>
      <c r="D223">
        <v>5</v>
      </c>
      <c r="E223">
        <v>160000</v>
      </c>
      <c r="F223">
        <v>0</v>
      </c>
      <c r="G223">
        <v>160000</v>
      </c>
      <c r="H223" t="s">
        <v>245</v>
      </c>
      <c r="I223">
        <v>2</v>
      </c>
      <c r="J223" t="s">
        <v>236</v>
      </c>
      <c r="K223">
        <v>10</v>
      </c>
      <c r="L223">
        <v>6</v>
      </c>
      <c r="M223">
        <v>2</v>
      </c>
      <c r="N223">
        <v>2</v>
      </c>
      <c r="O223" t="s">
        <v>24</v>
      </c>
      <c r="P223" t="s">
        <v>24</v>
      </c>
      <c r="Q223" t="s">
        <v>24</v>
      </c>
      <c r="R223" t="s">
        <v>24</v>
      </c>
      <c r="S223">
        <v>42</v>
      </c>
      <c r="T223">
        <v>41</v>
      </c>
      <c r="U223" t="s">
        <v>314</v>
      </c>
    </row>
    <row r="224" spans="1:21" x14ac:dyDescent="0.35">
      <c r="A224">
        <v>413</v>
      </c>
      <c r="B224" t="s">
        <v>191</v>
      </c>
      <c r="C224" t="s">
        <v>192</v>
      </c>
      <c r="D224">
        <v>2</v>
      </c>
      <c r="E224">
        <v>80000</v>
      </c>
      <c r="F224">
        <v>0</v>
      </c>
      <c r="G224">
        <v>80000</v>
      </c>
      <c r="H224" t="s">
        <v>24</v>
      </c>
      <c r="I224">
        <v>5</v>
      </c>
      <c r="J224" t="s">
        <v>244</v>
      </c>
      <c r="K224">
        <v>10</v>
      </c>
      <c r="L224">
        <v>6</v>
      </c>
      <c r="M224">
        <v>2</v>
      </c>
      <c r="N224">
        <v>2</v>
      </c>
      <c r="O224" t="s">
        <v>24</v>
      </c>
      <c r="P224" t="s">
        <v>24</v>
      </c>
      <c r="Q224" t="s">
        <v>24</v>
      </c>
      <c r="R224" t="s">
        <v>24</v>
      </c>
      <c r="S224">
        <v>43</v>
      </c>
      <c r="T224">
        <v>41</v>
      </c>
      <c r="U224" t="s">
        <v>24</v>
      </c>
    </row>
    <row r="225" spans="1:21" x14ac:dyDescent="0.35">
      <c r="A225">
        <v>414</v>
      </c>
      <c r="B225" t="s">
        <v>201</v>
      </c>
      <c r="C225" t="s">
        <v>202</v>
      </c>
      <c r="D225">
        <v>6</v>
      </c>
      <c r="E225">
        <v>200000</v>
      </c>
      <c r="F225">
        <v>0</v>
      </c>
      <c r="G225">
        <v>200000</v>
      </c>
      <c r="H225" t="s">
        <v>24</v>
      </c>
      <c r="I225">
        <v>2</v>
      </c>
      <c r="J225" t="s">
        <v>244</v>
      </c>
      <c r="K225">
        <v>7</v>
      </c>
      <c r="L225">
        <v>8</v>
      </c>
      <c r="M225">
        <v>1</v>
      </c>
      <c r="N225">
        <v>1</v>
      </c>
      <c r="O225" t="s">
        <v>24</v>
      </c>
      <c r="P225" t="s">
        <v>24</v>
      </c>
      <c r="Q225" t="s">
        <v>24</v>
      </c>
      <c r="R225" t="s">
        <v>24</v>
      </c>
      <c r="S225">
        <v>48</v>
      </c>
      <c r="T225">
        <v>41</v>
      </c>
      <c r="U225" t="s">
        <v>24</v>
      </c>
    </row>
    <row r="226" spans="1:21" x14ac:dyDescent="0.35">
      <c r="A226">
        <v>415</v>
      </c>
      <c r="B226" t="s">
        <v>211</v>
      </c>
      <c r="C226" t="s">
        <v>212</v>
      </c>
      <c r="D226">
        <v>2</v>
      </c>
      <c r="E226">
        <v>70000</v>
      </c>
      <c r="F226">
        <v>0</v>
      </c>
      <c r="G226">
        <v>70000</v>
      </c>
      <c r="H226" t="s">
        <v>24</v>
      </c>
      <c r="I226">
        <v>3</v>
      </c>
      <c r="J226" t="s">
        <v>244</v>
      </c>
      <c r="K226">
        <v>7</v>
      </c>
      <c r="L226">
        <v>8</v>
      </c>
      <c r="M226">
        <v>2</v>
      </c>
      <c r="N226">
        <v>1</v>
      </c>
      <c r="O226" t="s">
        <v>24</v>
      </c>
      <c r="P226" t="s">
        <v>24</v>
      </c>
      <c r="Q226" t="s">
        <v>24</v>
      </c>
      <c r="R226" t="s">
        <v>24</v>
      </c>
      <c r="S226">
        <v>53</v>
      </c>
      <c r="T226">
        <v>41</v>
      </c>
      <c r="U226" t="s">
        <v>24</v>
      </c>
    </row>
    <row r="227" spans="1:21" x14ac:dyDescent="0.35">
      <c r="A227">
        <v>461</v>
      </c>
      <c r="B227" t="s">
        <v>163</v>
      </c>
      <c r="C227" t="s">
        <v>164</v>
      </c>
      <c r="D227">
        <v>9</v>
      </c>
      <c r="E227">
        <v>425000</v>
      </c>
      <c r="F227">
        <v>0</v>
      </c>
      <c r="G227">
        <v>423000</v>
      </c>
      <c r="H227" t="s">
        <v>235</v>
      </c>
      <c r="I227">
        <v>4</v>
      </c>
      <c r="J227" t="s">
        <v>236</v>
      </c>
      <c r="K227">
        <v>10</v>
      </c>
      <c r="L227">
        <v>8</v>
      </c>
      <c r="M227">
        <v>12</v>
      </c>
      <c r="N227">
        <v>9</v>
      </c>
      <c r="O227" t="s">
        <v>116</v>
      </c>
      <c r="P227" t="s">
        <v>113</v>
      </c>
      <c r="Q227" t="s">
        <v>24</v>
      </c>
      <c r="R227" t="s">
        <v>116</v>
      </c>
      <c r="S227">
        <v>110</v>
      </c>
      <c r="T227">
        <v>58</v>
      </c>
      <c r="U227" t="s">
        <v>315</v>
      </c>
    </row>
    <row r="228" spans="1:21" x14ac:dyDescent="0.35">
      <c r="A228">
        <v>462</v>
      </c>
      <c r="B228" t="s">
        <v>169</v>
      </c>
      <c r="C228" t="s">
        <v>170</v>
      </c>
      <c r="D228">
        <v>6</v>
      </c>
      <c r="E228">
        <v>200000</v>
      </c>
      <c r="F228">
        <v>0</v>
      </c>
      <c r="G228">
        <v>198000</v>
      </c>
      <c r="H228" t="s">
        <v>238</v>
      </c>
      <c r="I228">
        <v>1</v>
      </c>
      <c r="J228" t="s">
        <v>236</v>
      </c>
      <c r="K228">
        <v>10</v>
      </c>
      <c r="L228">
        <v>8</v>
      </c>
      <c r="M228">
        <v>11</v>
      </c>
      <c r="N228">
        <v>8</v>
      </c>
      <c r="O228" t="s">
        <v>116</v>
      </c>
      <c r="P228" t="s">
        <v>113</v>
      </c>
      <c r="Q228" t="s">
        <v>24</v>
      </c>
      <c r="R228" t="s">
        <v>24</v>
      </c>
      <c r="S228">
        <v>113</v>
      </c>
      <c r="T228">
        <v>58</v>
      </c>
      <c r="U228" t="s">
        <v>316</v>
      </c>
    </row>
    <row r="229" spans="1:21" x14ac:dyDescent="0.35">
      <c r="A229">
        <v>463</v>
      </c>
      <c r="B229" t="s">
        <v>175</v>
      </c>
      <c r="C229" t="s">
        <v>176</v>
      </c>
      <c r="D229">
        <v>3</v>
      </c>
      <c r="E229">
        <v>100000</v>
      </c>
      <c r="F229">
        <v>0</v>
      </c>
      <c r="G229">
        <v>98000</v>
      </c>
      <c r="H229" t="s">
        <v>317</v>
      </c>
      <c r="I229">
        <v>1</v>
      </c>
      <c r="J229" t="s">
        <v>236</v>
      </c>
      <c r="K229">
        <v>10</v>
      </c>
      <c r="L229">
        <v>8</v>
      </c>
      <c r="M229">
        <v>11</v>
      </c>
      <c r="N229">
        <v>8</v>
      </c>
      <c r="O229" t="s">
        <v>116</v>
      </c>
      <c r="P229" t="s">
        <v>113</v>
      </c>
      <c r="Q229" t="s">
        <v>24</v>
      </c>
      <c r="R229" t="s">
        <v>24</v>
      </c>
      <c r="S229">
        <v>116</v>
      </c>
      <c r="T229">
        <v>58</v>
      </c>
      <c r="U229" t="s">
        <v>318</v>
      </c>
    </row>
    <row r="230" spans="1:21" x14ac:dyDescent="0.35">
      <c r="A230">
        <v>464</v>
      </c>
      <c r="B230" t="s">
        <v>177</v>
      </c>
      <c r="C230" t="s">
        <v>178</v>
      </c>
      <c r="D230">
        <v>8</v>
      </c>
      <c r="E230">
        <v>300000</v>
      </c>
      <c r="F230">
        <v>0</v>
      </c>
      <c r="G230">
        <v>298000</v>
      </c>
      <c r="H230" t="s">
        <v>319</v>
      </c>
      <c r="I230">
        <v>0</v>
      </c>
      <c r="J230" t="s">
        <v>268</v>
      </c>
      <c r="K230">
        <v>10</v>
      </c>
      <c r="L230">
        <v>6</v>
      </c>
      <c r="M230">
        <v>0</v>
      </c>
      <c r="N230">
        <v>0</v>
      </c>
      <c r="O230" t="s">
        <v>116</v>
      </c>
      <c r="P230" t="s">
        <v>113</v>
      </c>
      <c r="Q230" t="s">
        <v>116</v>
      </c>
      <c r="R230" t="s">
        <v>113</v>
      </c>
      <c r="S230">
        <v>117</v>
      </c>
      <c r="T230">
        <v>58</v>
      </c>
      <c r="U230" t="s">
        <v>24</v>
      </c>
    </row>
    <row r="231" spans="1:21" x14ac:dyDescent="0.35">
      <c r="A231">
        <v>465</v>
      </c>
      <c r="B231" t="s">
        <v>183</v>
      </c>
      <c r="C231" t="s">
        <v>184</v>
      </c>
      <c r="D231">
        <v>5</v>
      </c>
      <c r="E231">
        <v>160000</v>
      </c>
      <c r="F231">
        <v>0</v>
      </c>
      <c r="G231">
        <v>158000</v>
      </c>
      <c r="H231" t="s">
        <v>24</v>
      </c>
      <c r="I231">
        <v>0</v>
      </c>
      <c r="J231" t="s">
        <v>268</v>
      </c>
      <c r="K231">
        <v>10</v>
      </c>
      <c r="L231">
        <v>6</v>
      </c>
      <c r="M231">
        <v>0</v>
      </c>
      <c r="N231">
        <v>0</v>
      </c>
      <c r="O231" t="s">
        <v>116</v>
      </c>
      <c r="P231" t="s">
        <v>113</v>
      </c>
      <c r="Q231" t="s">
        <v>116</v>
      </c>
      <c r="R231" t="s">
        <v>113</v>
      </c>
      <c r="S231">
        <v>120</v>
      </c>
      <c r="T231">
        <v>58</v>
      </c>
      <c r="U231" t="s">
        <v>24</v>
      </c>
    </row>
    <row r="232" spans="1:21" x14ac:dyDescent="0.35">
      <c r="A232">
        <v>466</v>
      </c>
      <c r="B232" t="s">
        <v>185</v>
      </c>
      <c r="C232" t="s">
        <v>186</v>
      </c>
      <c r="D232">
        <v>5</v>
      </c>
      <c r="E232">
        <v>160000</v>
      </c>
      <c r="F232">
        <v>0</v>
      </c>
      <c r="G232">
        <v>158000</v>
      </c>
      <c r="H232" t="s">
        <v>320</v>
      </c>
      <c r="I232">
        <v>0</v>
      </c>
      <c r="J232" t="s">
        <v>268</v>
      </c>
      <c r="K232">
        <v>10</v>
      </c>
      <c r="L232">
        <v>6</v>
      </c>
      <c r="M232">
        <v>0</v>
      </c>
      <c r="N232">
        <v>0</v>
      </c>
      <c r="O232" t="s">
        <v>116</v>
      </c>
      <c r="P232" t="s">
        <v>113</v>
      </c>
      <c r="Q232" t="s">
        <v>116</v>
      </c>
      <c r="R232" t="s">
        <v>113</v>
      </c>
      <c r="S232">
        <v>121</v>
      </c>
      <c r="T232">
        <v>58</v>
      </c>
      <c r="U232" t="s">
        <v>24</v>
      </c>
    </row>
    <row r="233" spans="1:21" x14ac:dyDescent="0.35">
      <c r="A233">
        <v>467</v>
      </c>
      <c r="B233" t="s">
        <v>195</v>
      </c>
      <c r="C233" t="s">
        <v>196</v>
      </c>
      <c r="D233">
        <v>2</v>
      </c>
      <c r="E233">
        <v>80000</v>
      </c>
      <c r="F233">
        <v>0</v>
      </c>
      <c r="G233">
        <v>78000</v>
      </c>
      <c r="H233" t="s">
        <v>247</v>
      </c>
      <c r="I233">
        <v>1</v>
      </c>
      <c r="J233" t="s">
        <v>236</v>
      </c>
      <c r="K233">
        <v>10</v>
      </c>
      <c r="L233">
        <v>6</v>
      </c>
      <c r="M233">
        <v>11</v>
      </c>
      <c r="N233">
        <v>7</v>
      </c>
      <c r="O233" t="s">
        <v>116</v>
      </c>
      <c r="P233" t="s">
        <v>113</v>
      </c>
      <c r="Q233" t="s">
        <v>24</v>
      </c>
      <c r="R233" t="s">
        <v>113</v>
      </c>
      <c r="S233">
        <v>126</v>
      </c>
      <c r="T233">
        <v>58</v>
      </c>
      <c r="U233" t="s">
        <v>321</v>
      </c>
    </row>
    <row r="234" spans="1:21" x14ac:dyDescent="0.35">
      <c r="A234">
        <v>468</v>
      </c>
      <c r="B234" t="s">
        <v>197</v>
      </c>
      <c r="C234" t="s">
        <v>198</v>
      </c>
      <c r="D234">
        <v>6</v>
      </c>
      <c r="E234">
        <v>200000</v>
      </c>
      <c r="F234">
        <v>0</v>
      </c>
      <c r="G234">
        <v>190000</v>
      </c>
      <c r="H234" t="s">
        <v>24</v>
      </c>
      <c r="I234">
        <v>0</v>
      </c>
      <c r="J234" t="s">
        <v>268</v>
      </c>
      <c r="K234">
        <v>7</v>
      </c>
      <c r="L234">
        <v>8</v>
      </c>
      <c r="M234">
        <v>0</v>
      </c>
      <c r="N234">
        <v>0</v>
      </c>
      <c r="O234" t="s">
        <v>113</v>
      </c>
      <c r="P234" t="s">
        <v>113</v>
      </c>
      <c r="Q234" t="s">
        <v>113</v>
      </c>
      <c r="R234" t="s">
        <v>113</v>
      </c>
      <c r="S234">
        <v>127</v>
      </c>
      <c r="T234">
        <v>58</v>
      </c>
      <c r="U234" t="s">
        <v>24</v>
      </c>
    </row>
    <row r="235" spans="1:21" x14ac:dyDescent="0.35">
      <c r="A235">
        <v>469</v>
      </c>
      <c r="B235" t="s">
        <v>203</v>
      </c>
      <c r="C235" t="s">
        <v>204</v>
      </c>
      <c r="D235">
        <v>4</v>
      </c>
      <c r="E235">
        <v>125000</v>
      </c>
      <c r="F235">
        <v>0</v>
      </c>
      <c r="G235">
        <v>115000</v>
      </c>
      <c r="H235" t="s">
        <v>24</v>
      </c>
      <c r="I235">
        <v>0</v>
      </c>
      <c r="J235" t="s">
        <v>268</v>
      </c>
      <c r="K235">
        <v>7</v>
      </c>
      <c r="L235">
        <v>8</v>
      </c>
      <c r="M235">
        <v>0</v>
      </c>
      <c r="N235">
        <v>0</v>
      </c>
      <c r="O235" t="s">
        <v>113</v>
      </c>
      <c r="P235" t="s">
        <v>113</v>
      </c>
      <c r="Q235" t="s">
        <v>113</v>
      </c>
      <c r="R235" t="s">
        <v>113</v>
      </c>
      <c r="S235">
        <v>130</v>
      </c>
      <c r="T235">
        <v>58</v>
      </c>
      <c r="U235" t="s">
        <v>24</v>
      </c>
    </row>
    <row r="236" spans="1:21" x14ac:dyDescent="0.35">
      <c r="A236">
        <v>470</v>
      </c>
      <c r="B236" t="s">
        <v>215</v>
      </c>
      <c r="C236" t="s">
        <v>216</v>
      </c>
      <c r="D236">
        <v>2</v>
      </c>
      <c r="E236">
        <v>70000</v>
      </c>
      <c r="F236">
        <v>0</v>
      </c>
      <c r="G236">
        <v>60000</v>
      </c>
      <c r="H236" t="s">
        <v>251</v>
      </c>
      <c r="I236">
        <v>0</v>
      </c>
      <c r="J236" t="s">
        <v>236</v>
      </c>
      <c r="K236">
        <v>7</v>
      </c>
      <c r="L236">
        <v>8</v>
      </c>
      <c r="M236">
        <v>0</v>
      </c>
      <c r="N236">
        <v>0</v>
      </c>
      <c r="O236" t="s">
        <v>113</v>
      </c>
      <c r="P236" t="s">
        <v>113</v>
      </c>
      <c r="Q236" t="s">
        <v>113</v>
      </c>
      <c r="R236" t="s">
        <v>113</v>
      </c>
      <c r="S236">
        <v>136</v>
      </c>
      <c r="T236">
        <v>58</v>
      </c>
      <c r="U236" t="s">
        <v>322</v>
      </c>
    </row>
    <row r="237" spans="1:21" x14ac:dyDescent="0.35">
      <c r="A237">
        <v>471</v>
      </c>
      <c r="B237" t="s">
        <v>163</v>
      </c>
      <c r="C237" t="s">
        <v>164</v>
      </c>
      <c r="D237">
        <v>9</v>
      </c>
      <c r="E237">
        <v>425000</v>
      </c>
      <c r="F237">
        <v>0</v>
      </c>
      <c r="G237">
        <v>423000</v>
      </c>
      <c r="H237" t="s">
        <v>24</v>
      </c>
      <c r="I237">
        <v>0</v>
      </c>
      <c r="J237" t="s">
        <v>268</v>
      </c>
      <c r="K237">
        <v>10</v>
      </c>
      <c r="L237">
        <v>8</v>
      </c>
      <c r="M237">
        <v>0</v>
      </c>
      <c r="N237">
        <v>0</v>
      </c>
      <c r="O237" t="s">
        <v>116</v>
      </c>
      <c r="P237" t="s">
        <v>115</v>
      </c>
      <c r="Q237" t="s">
        <v>116</v>
      </c>
      <c r="R237" t="s">
        <v>115</v>
      </c>
      <c r="S237">
        <v>110</v>
      </c>
      <c r="T237">
        <v>61</v>
      </c>
      <c r="U237" t="s">
        <v>24</v>
      </c>
    </row>
    <row r="238" spans="1:21" x14ac:dyDescent="0.35">
      <c r="A238">
        <v>472</v>
      </c>
      <c r="B238" t="s">
        <v>169</v>
      </c>
      <c r="C238" t="s">
        <v>170</v>
      </c>
      <c r="D238">
        <v>6</v>
      </c>
      <c r="E238">
        <v>200000</v>
      </c>
      <c r="F238">
        <v>0</v>
      </c>
      <c r="G238">
        <v>198000</v>
      </c>
      <c r="H238" t="s">
        <v>238</v>
      </c>
      <c r="I238">
        <v>1</v>
      </c>
      <c r="J238" t="s">
        <v>236</v>
      </c>
      <c r="K238">
        <v>10</v>
      </c>
      <c r="L238">
        <v>8</v>
      </c>
      <c r="M238">
        <v>11</v>
      </c>
      <c r="N238">
        <v>8</v>
      </c>
      <c r="O238" t="s">
        <v>116</v>
      </c>
      <c r="P238" t="s">
        <v>115</v>
      </c>
      <c r="Q238" t="s">
        <v>116</v>
      </c>
      <c r="R238" t="s">
        <v>24</v>
      </c>
      <c r="S238">
        <v>113</v>
      </c>
      <c r="T238">
        <v>61</v>
      </c>
      <c r="U238" t="s">
        <v>323</v>
      </c>
    </row>
    <row r="239" spans="1:21" x14ac:dyDescent="0.35">
      <c r="A239">
        <v>473</v>
      </c>
      <c r="B239" t="s">
        <v>175</v>
      </c>
      <c r="C239" t="s">
        <v>176</v>
      </c>
      <c r="D239">
        <v>3</v>
      </c>
      <c r="E239">
        <v>100000</v>
      </c>
      <c r="F239">
        <v>0</v>
      </c>
      <c r="G239">
        <v>98000</v>
      </c>
      <c r="H239" t="s">
        <v>24</v>
      </c>
      <c r="I239">
        <v>0</v>
      </c>
      <c r="J239" t="s">
        <v>268</v>
      </c>
      <c r="K239">
        <v>10</v>
      </c>
      <c r="L239">
        <v>8</v>
      </c>
      <c r="M239">
        <v>0</v>
      </c>
      <c r="N239">
        <v>0</v>
      </c>
      <c r="O239" t="s">
        <v>116</v>
      </c>
      <c r="P239" t="s">
        <v>115</v>
      </c>
      <c r="Q239" t="s">
        <v>116</v>
      </c>
      <c r="R239" t="s">
        <v>115</v>
      </c>
      <c r="S239">
        <v>116</v>
      </c>
      <c r="T239">
        <v>61</v>
      </c>
      <c r="U239" t="s">
        <v>24</v>
      </c>
    </row>
    <row r="240" spans="1:21" x14ac:dyDescent="0.35">
      <c r="A240">
        <v>474</v>
      </c>
      <c r="B240" t="s">
        <v>177</v>
      </c>
      <c r="C240" t="s">
        <v>178</v>
      </c>
      <c r="D240">
        <v>8</v>
      </c>
      <c r="E240">
        <v>300000</v>
      </c>
      <c r="F240">
        <v>0</v>
      </c>
      <c r="G240">
        <v>298000</v>
      </c>
      <c r="H240" t="s">
        <v>324</v>
      </c>
      <c r="I240">
        <v>7</v>
      </c>
      <c r="J240" t="s">
        <v>236</v>
      </c>
      <c r="K240">
        <v>10</v>
      </c>
      <c r="L240">
        <v>6</v>
      </c>
      <c r="M240">
        <v>11</v>
      </c>
      <c r="N240">
        <v>7</v>
      </c>
      <c r="O240" t="s">
        <v>116</v>
      </c>
      <c r="P240" t="s">
        <v>115</v>
      </c>
      <c r="Q240" t="s">
        <v>24</v>
      </c>
      <c r="R240" t="s">
        <v>115</v>
      </c>
      <c r="S240">
        <v>117</v>
      </c>
      <c r="T240">
        <v>61</v>
      </c>
      <c r="U240" t="s">
        <v>325</v>
      </c>
    </row>
    <row r="241" spans="1:21" x14ac:dyDescent="0.35">
      <c r="A241">
        <v>475</v>
      </c>
      <c r="B241" t="s">
        <v>183</v>
      </c>
      <c r="C241" t="s">
        <v>184</v>
      </c>
      <c r="D241">
        <v>5</v>
      </c>
      <c r="E241">
        <v>160000</v>
      </c>
      <c r="F241">
        <v>0</v>
      </c>
      <c r="G241">
        <v>158000</v>
      </c>
      <c r="H241" t="s">
        <v>326</v>
      </c>
      <c r="I241">
        <v>0</v>
      </c>
      <c r="J241" t="s">
        <v>244</v>
      </c>
      <c r="K241">
        <v>10</v>
      </c>
      <c r="L241">
        <v>6</v>
      </c>
      <c r="M241">
        <v>10</v>
      </c>
      <c r="N241">
        <v>7</v>
      </c>
      <c r="O241" t="s">
        <v>116</v>
      </c>
      <c r="P241" t="s">
        <v>115</v>
      </c>
      <c r="Q241" t="s">
        <v>116</v>
      </c>
      <c r="R241" t="s">
        <v>115</v>
      </c>
      <c r="S241">
        <v>120</v>
      </c>
      <c r="T241">
        <v>61</v>
      </c>
      <c r="U241" t="s">
        <v>24</v>
      </c>
    </row>
    <row r="242" spans="1:21" x14ac:dyDescent="0.35">
      <c r="A242">
        <v>476</v>
      </c>
      <c r="B242" t="s">
        <v>185</v>
      </c>
      <c r="C242" t="s">
        <v>186</v>
      </c>
      <c r="D242">
        <v>5</v>
      </c>
      <c r="E242">
        <v>160000</v>
      </c>
      <c r="F242">
        <v>0</v>
      </c>
      <c r="G242">
        <v>158000</v>
      </c>
      <c r="H242" t="s">
        <v>245</v>
      </c>
      <c r="I242">
        <v>7</v>
      </c>
      <c r="J242" t="s">
        <v>236</v>
      </c>
      <c r="K242">
        <v>10</v>
      </c>
      <c r="L242">
        <v>6</v>
      </c>
      <c r="M242">
        <v>11</v>
      </c>
      <c r="N242">
        <v>6</v>
      </c>
      <c r="O242" t="s">
        <v>116</v>
      </c>
      <c r="P242" t="s">
        <v>115</v>
      </c>
      <c r="Q242" t="s">
        <v>24</v>
      </c>
      <c r="R242" t="s">
        <v>115</v>
      </c>
      <c r="S242">
        <v>121</v>
      </c>
      <c r="T242">
        <v>61</v>
      </c>
      <c r="U242" t="s">
        <v>327</v>
      </c>
    </row>
    <row r="243" spans="1:21" x14ac:dyDescent="0.35">
      <c r="A243">
        <v>477</v>
      </c>
      <c r="B243" t="s">
        <v>195</v>
      </c>
      <c r="C243" t="s">
        <v>196</v>
      </c>
      <c r="D243">
        <v>2</v>
      </c>
      <c r="E243">
        <v>80000</v>
      </c>
      <c r="F243">
        <v>0</v>
      </c>
      <c r="G243">
        <v>78000</v>
      </c>
      <c r="H243" t="s">
        <v>251</v>
      </c>
      <c r="I243">
        <v>0</v>
      </c>
      <c r="J243" t="s">
        <v>236</v>
      </c>
      <c r="K243">
        <v>10</v>
      </c>
      <c r="L243">
        <v>6</v>
      </c>
      <c r="M243">
        <v>10</v>
      </c>
      <c r="N243">
        <v>7</v>
      </c>
      <c r="O243" t="s">
        <v>116</v>
      </c>
      <c r="P243" t="s">
        <v>115</v>
      </c>
      <c r="Q243" t="s">
        <v>116</v>
      </c>
      <c r="R243" t="s">
        <v>115</v>
      </c>
      <c r="S243">
        <v>126</v>
      </c>
      <c r="T243">
        <v>61</v>
      </c>
      <c r="U243" t="s">
        <v>328</v>
      </c>
    </row>
    <row r="244" spans="1:21" x14ac:dyDescent="0.35">
      <c r="A244">
        <v>478</v>
      </c>
      <c r="B244" t="s">
        <v>197</v>
      </c>
      <c r="C244" t="s">
        <v>198</v>
      </c>
      <c r="D244">
        <v>6</v>
      </c>
      <c r="E244">
        <v>200000</v>
      </c>
      <c r="F244">
        <v>0</v>
      </c>
      <c r="G244">
        <v>190000</v>
      </c>
      <c r="H244" t="s">
        <v>24</v>
      </c>
      <c r="I244">
        <v>0</v>
      </c>
      <c r="J244" t="s">
        <v>268</v>
      </c>
      <c r="K244">
        <v>7</v>
      </c>
      <c r="L244">
        <v>8</v>
      </c>
      <c r="M244">
        <v>0</v>
      </c>
      <c r="N244">
        <v>0</v>
      </c>
      <c r="O244" t="s">
        <v>113</v>
      </c>
      <c r="P244" t="s">
        <v>115</v>
      </c>
      <c r="Q244" t="s">
        <v>113</v>
      </c>
      <c r="R244" t="s">
        <v>115</v>
      </c>
      <c r="S244">
        <v>127</v>
      </c>
      <c r="T244">
        <v>61</v>
      </c>
      <c r="U244" t="s">
        <v>24</v>
      </c>
    </row>
    <row r="245" spans="1:21" x14ac:dyDescent="0.35">
      <c r="A245">
        <v>479</v>
      </c>
      <c r="B245" t="s">
        <v>203</v>
      </c>
      <c r="C245" t="s">
        <v>204</v>
      </c>
      <c r="D245">
        <v>4</v>
      </c>
      <c r="E245">
        <v>125000</v>
      </c>
      <c r="F245">
        <v>0</v>
      </c>
      <c r="G245">
        <v>115000</v>
      </c>
      <c r="H245" t="s">
        <v>24</v>
      </c>
      <c r="I245">
        <v>0</v>
      </c>
      <c r="J245" t="s">
        <v>268</v>
      </c>
      <c r="K245">
        <v>7</v>
      </c>
      <c r="L245">
        <v>8</v>
      </c>
      <c r="M245">
        <v>0</v>
      </c>
      <c r="N245">
        <v>0</v>
      </c>
      <c r="O245" t="s">
        <v>113</v>
      </c>
      <c r="P245" t="s">
        <v>115</v>
      </c>
      <c r="Q245" t="s">
        <v>113</v>
      </c>
      <c r="R245" t="s">
        <v>115</v>
      </c>
      <c r="S245">
        <v>130</v>
      </c>
      <c r="T245">
        <v>61</v>
      </c>
      <c r="U245" t="s">
        <v>24</v>
      </c>
    </row>
    <row r="246" spans="1:21" x14ac:dyDescent="0.35">
      <c r="A246">
        <v>480</v>
      </c>
      <c r="B246" t="s">
        <v>215</v>
      </c>
      <c r="C246" t="s">
        <v>216</v>
      </c>
      <c r="D246">
        <v>2</v>
      </c>
      <c r="E246">
        <v>70000</v>
      </c>
      <c r="F246">
        <v>0</v>
      </c>
      <c r="G246">
        <v>60000</v>
      </c>
      <c r="H246" t="s">
        <v>329</v>
      </c>
      <c r="I246">
        <v>0</v>
      </c>
      <c r="J246" t="s">
        <v>268</v>
      </c>
      <c r="K246">
        <v>7</v>
      </c>
      <c r="L246">
        <v>8</v>
      </c>
      <c r="M246">
        <v>8</v>
      </c>
      <c r="N246">
        <v>9</v>
      </c>
      <c r="O246" t="s">
        <v>113</v>
      </c>
      <c r="P246" t="s">
        <v>115</v>
      </c>
      <c r="Q246" t="s">
        <v>116</v>
      </c>
      <c r="R246" t="s">
        <v>115</v>
      </c>
      <c r="S246">
        <v>136</v>
      </c>
      <c r="T246">
        <v>61</v>
      </c>
      <c r="U246" t="s">
        <v>24</v>
      </c>
    </row>
    <row r="247" spans="1:21" x14ac:dyDescent="0.35">
      <c r="A247">
        <v>491</v>
      </c>
      <c r="B247" t="s">
        <v>163</v>
      </c>
      <c r="C247" t="s">
        <v>164</v>
      </c>
      <c r="D247">
        <v>9</v>
      </c>
      <c r="E247">
        <v>425000</v>
      </c>
      <c r="F247">
        <v>0</v>
      </c>
      <c r="G247">
        <v>415000</v>
      </c>
      <c r="H247" t="s">
        <v>24</v>
      </c>
      <c r="I247">
        <v>0</v>
      </c>
      <c r="J247" t="s">
        <v>268</v>
      </c>
      <c r="K247">
        <v>10</v>
      </c>
      <c r="L247">
        <v>8</v>
      </c>
      <c r="M247">
        <v>0</v>
      </c>
      <c r="N247">
        <v>0</v>
      </c>
      <c r="O247" t="s">
        <v>113</v>
      </c>
      <c r="P247" t="s">
        <v>113</v>
      </c>
      <c r="Q247" t="s">
        <v>113</v>
      </c>
      <c r="R247" t="s">
        <v>113</v>
      </c>
      <c r="S247">
        <v>110</v>
      </c>
      <c r="T247">
        <v>60</v>
      </c>
      <c r="U247" t="s">
        <v>24</v>
      </c>
    </row>
    <row r="248" spans="1:21" x14ac:dyDescent="0.35">
      <c r="A248">
        <v>492</v>
      </c>
      <c r="B248" t="s">
        <v>169</v>
      </c>
      <c r="C248" t="s">
        <v>170</v>
      </c>
      <c r="D248">
        <v>6</v>
      </c>
      <c r="E248">
        <v>200000</v>
      </c>
      <c r="F248">
        <v>0</v>
      </c>
      <c r="G248">
        <v>190000</v>
      </c>
      <c r="H248" t="s">
        <v>238</v>
      </c>
      <c r="I248">
        <v>1</v>
      </c>
      <c r="J248" t="s">
        <v>236</v>
      </c>
      <c r="K248">
        <v>10</v>
      </c>
      <c r="L248">
        <v>8</v>
      </c>
      <c r="M248">
        <v>11</v>
      </c>
      <c r="N248">
        <v>8</v>
      </c>
      <c r="O248" t="s">
        <v>113</v>
      </c>
      <c r="P248" t="s">
        <v>113</v>
      </c>
      <c r="Q248" t="s">
        <v>113</v>
      </c>
      <c r="R248" t="s">
        <v>107</v>
      </c>
      <c r="S248">
        <v>113</v>
      </c>
      <c r="T248">
        <v>60</v>
      </c>
      <c r="U248" t="s">
        <v>330</v>
      </c>
    </row>
    <row r="249" spans="1:21" x14ac:dyDescent="0.35">
      <c r="A249">
        <v>493</v>
      </c>
      <c r="B249" t="s">
        <v>175</v>
      </c>
      <c r="C249" t="s">
        <v>176</v>
      </c>
      <c r="D249">
        <v>3</v>
      </c>
      <c r="E249">
        <v>100000</v>
      </c>
      <c r="F249">
        <v>0</v>
      </c>
      <c r="G249">
        <v>90000</v>
      </c>
      <c r="H249" t="s">
        <v>331</v>
      </c>
      <c r="I249">
        <v>3</v>
      </c>
      <c r="J249" t="s">
        <v>236</v>
      </c>
      <c r="K249">
        <v>10</v>
      </c>
      <c r="L249">
        <v>8</v>
      </c>
      <c r="M249">
        <v>10</v>
      </c>
      <c r="N249">
        <v>9</v>
      </c>
      <c r="O249" t="s">
        <v>113</v>
      </c>
      <c r="P249" t="s">
        <v>113</v>
      </c>
      <c r="Q249" t="s">
        <v>113</v>
      </c>
      <c r="R249" t="s">
        <v>107</v>
      </c>
      <c r="S249">
        <v>116</v>
      </c>
      <c r="T249">
        <v>60</v>
      </c>
      <c r="U249" t="s">
        <v>332</v>
      </c>
    </row>
    <row r="250" spans="1:21" x14ac:dyDescent="0.35">
      <c r="A250">
        <v>494</v>
      </c>
      <c r="B250" t="s">
        <v>177</v>
      </c>
      <c r="C250" t="s">
        <v>178</v>
      </c>
      <c r="D250">
        <v>8</v>
      </c>
      <c r="E250">
        <v>300000</v>
      </c>
      <c r="F250">
        <v>0</v>
      </c>
      <c r="G250">
        <v>290000</v>
      </c>
      <c r="H250" t="s">
        <v>24</v>
      </c>
      <c r="I250">
        <v>0</v>
      </c>
      <c r="J250" t="s">
        <v>268</v>
      </c>
      <c r="K250">
        <v>10</v>
      </c>
      <c r="L250">
        <v>6</v>
      </c>
      <c r="M250">
        <v>0</v>
      </c>
      <c r="N250">
        <v>0</v>
      </c>
      <c r="O250" t="s">
        <v>113</v>
      </c>
      <c r="P250" t="s">
        <v>113</v>
      </c>
      <c r="Q250" t="s">
        <v>113</v>
      </c>
      <c r="R250" t="s">
        <v>113</v>
      </c>
      <c r="S250">
        <v>117</v>
      </c>
      <c r="T250">
        <v>60</v>
      </c>
      <c r="U250" t="s">
        <v>24</v>
      </c>
    </row>
    <row r="251" spans="1:21" x14ac:dyDescent="0.35">
      <c r="A251">
        <v>495</v>
      </c>
      <c r="B251" t="s">
        <v>183</v>
      </c>
      <c r="C251" t="s">
        <v>184</v>
      </c>
      <c r="D251">
        <v>5</v>
      </c>
      <c r="E251">
        <v>160000</v>
      </c>
      <c r="F251">
        <v>0</v>
      </c>
      <c r="G251">
        <v>150000</v>
      </c>
      <c r="H251" t="s">
        <v>245</v>
      </c>
      <c r="I251">
        <v>2</v>
      </c>
      <c r="J251" t="s">
        <v>268</v>
      </c>
      <c r="K251">
        <v>10</v>
      </c>
      <c r="L251">
        <v>6</v>
      </c>
      <c r="M251">
        <v>10</v>
      </c>
      <c r="N251">
        <v>7</v>
      </c>
      <c r="O251" t="s">
        <v>113</v>
      </c>
      <c r="P251" t="s">
        <v>113</v>
      </c>
      <c r="Q251" t="s">
        <v>113</v>
      </c>
      <c r="R251" t="s">
        <v>113</v>
      </c>
      <c r="S251">
        <v>120</v>
      </c>
      <c r="T251">
        <v>60</v>
      </c>
      <c r="U251" t="s">
        <v>24</v>
      </c>
    </row>
    <row r="252" spans="1:21" x14ac:dyDescent="0.35">
      <c r="A252">
        <v>496</v>
      </c>
      <c r="B252" t="s">
        <v>185</v>
      </c>
      <c r="C252" t="s">
        <v>186</v>
      </c>
      <c r="D252">
        <v>5</v>
      </c>
      <c r="E252">
        <v>160000</v>
      </c>
      <c r="F252">
        <v>0</v>
      </c>
      <c r="G252">
        <v>150000</v>
      </c>
      <c r="H252" t="s">
        <v>245</v>
      </c>
      <c r="I252">
        <v>0</v>
      </c>
      <c r="J252" t="s">
        <v>268</v>
      </c>
      <c r="K252">
        <v>10</v>
      </c>
      <c r="L252">
        <v>6</v>
      </c>
      <c r="M252">
        <v>0</v>
      </c>
      <c r="N252">
        <v>0</v>
      </c>
      <c r="O252" t="s">
        <v>113</v>
      </c>
      <c r="P252" t="s">
        <v>113</v>
      </c>
      <c r="Q252" t="s">
        <v>113</v>
      </c>
      <c r="R252" t="s">
        <v>113</v>
      </c>
      <c r="S252">
        <v>121</v>
      </c>
      <c r="T252">
        <v>60</v>
      </c>
      <c r="U252" t="s">
        <v>24</v>
      </c>
    </row>
    <row r="253" spans="1:21" x14ac:dyDescent="0.35">
      <c r="A253">
        <v>497</v>
      </c>
      <c r="B253" t="s">
        <v>195</v>
      </c>
      <c r="C253" t="s">
        <v>196</v>
      </c>
      <c r="D253">
        <v>2</v>
      </c>
      <c r="E253">
        <v>80000</v>
      </c>
      <c r="F253">
        <v>0</v>
      </c>
      <c r="G253">
        <v>70000</v>
      </c>
      <c r="H253" t="s">
        <v>247</v>
      </c>
      <c r="I253">
        <v>0</v>
      </c>
      <c r="J253" t="s">
        <v>236</v>
      </c>
      <c r="K253">
        <v>10</v>
      </c>
      <c r="L253">
        <v>6</v>
      </c>
      <c r="M253">
        <v>10</v>
      </c>
      <c r="N253">
        <v>7</v>
      </c>
      <c r="O253" t="s">
        <v>113</v>
      </c>
      <c r="P253" t="s">
        <v>113</v>
      </c>
      <c r="Q253" t="s">
        <v>113</v>
      </c>
      <c r="R253" t="s">
        <v>113</v>
      </c>
      <c r="S253">
        <v>126</v>
      </c>
      <c r="T253">
        <v>60</v>
      </c>
      <c r="U253" t="s">
        <v>333</v>
      </c>
    </row>
    <row r="254" spans="1:21" x14ac:dyDescent="0.35">
      <c r="A254">
        <v>498</v>
      </c>
      <c r="B254" t="s">
        <v>197</v>
      </c>
      <c r="C254" t="s">
        <v>198</v>
      </c>
      <c r="D254">
        <v>6</v>
      </c>
      <c r="E254">
        <v>200000</v>
      </c>
      <c r="F254">
        <v>0</v>
      </c>
      <c r="G254">
        <v>190000</v>
      </c>
      <c r="H254" t="s">
        <v>24</v>
      </c>
      <c r="I254">
        <v>0</v>
      </c>
      <c r="J254" t="s">
        <v>268</v>
      </c>
      <c r="K254">
        <v>7</v>
      </c>
      <c r="L254">
        <v>8</v>
      </c>
      <c r="M254">
        <v>0</v>
      </c>
      <c r="N254">
        <v>0</v>
      </c>
      <c r="O254" t="s">
        <v>113</v>
      </c>
      <c r="P254" t="s">
        <v>113</v>
      </c>
      <c r="Q254" t="s">
        <v>113</v>
      </c>
      <c r="R254" t="s">
        <v>113</v>
      </c>
      <c r="S254">
        <v>127</v>
      </c>
      <c r="T254">
        <v>60</v>
      </c>
      <c r="U254" t="s">
        <v>24</v>
      </c>
    </row>
    <row r="255" spans="1:21" x14ac:dyDescent="0.35">
      <c r="A255">
        <v>499</v>
      </c>
      <c r="B255" t="s">
        <v>203</v>
      </c>
      <c r="C255" t="s">
        <v>204</v>
      </c>
      <c r="D255">
        <v>4</v>
      </c>
      <c r="E255">
        <v>125000</v>
      </c>
      <c r="F255">
        <v>0</v>
      </c>
      <c r="G255">
        <v>115000</v>
      </c>
      <c r="H255" t="s">
        <v>329</v>
      </c>
      <c r="I255">
        <v>1</v>
      </c>
      <c r="J255" t="s">
        <v>236</v>
      </c>
      <c r="K255">
        <v>7</v>
      </c>
      <c r="L255">
        <v>8</v>
      </c>
      <c r="M255">
        <v>8</v>
      </c>
      <c r="N255">
        <v>9</v>
      </c>
      <c r="O255" t="s">
        <v>113</v>
      </c>
      <c r="P255" t="s">
        <v>113</v>
      </c>
      <c r="Q255" t="s">
        <v>113</v>
      </c>
      <c r="R255" t="s">
        <v>107</v>
      </c>
      <c r="S255">
        <v>130</v>
      </c>
      <c r="T255">
        <v>60</v>
      </c>
      <c r="U255" t="s">
        <v>334</v>
      </c>
    </row>
    <row r="256" spans="1:21" x14ac:dyDescent="0.35">
      <c r="A256">
        <v>500</v>
      </c>
      <c r="B256" t="s">
        <v>215</v>
      </c>
      <c r="C256" t="s">
        <v>216</v>
      </c>
      <c r="D256">
        <v>2</v>
      </c>
      <c r="E256">
        <v>70000</v>
      </c>
      <c r="F256">
        <v>0</v>
      </c>
      <c r="G256">
        <v>60000</v>
      </c>
      <c r="H256" t="s">
        <v>251</v>
      </c>
      <c r="I256">
        <v>2</v>
      </c>
      <c r="J256" t="s">
        <v>268</v>
      </c>
      <c r="K256">
        <v>7</v>
      </c>
      <c r="L256">
        <v>8</v>
      </c>
      <c r="M256">
        <v>7</v>
      </c>
      <c r="N256">
        <v>9</v>
      </c>
      <c r="O256" t="s">
        <v>113</v>
      </c>
      <c r="P256" t="s">
        <v>113</v>
      </c>
      <c r="Q256" t="s">
        <v>113</v>
      </c>
      <c r="R256" t="s">
        <v>107</v>
      </c>
      <c r="S256">
        <v>136</v>
      </c>
      <c r="T256">
        <v>60</v>
      </c>
      <c r="U256" t="s">
        <v>24</v>
      </c>
    </row>
    <row r="257" spans="1:21" x14ac:dyDescent="0.35">
      <c r="A257">
        <v>501</v>
      </c>
      <c r="B257" t="s">
        <v>163</v>
      </c>
      <c r="C257" t="s">
        <v>164</v>
      </c>
      <c r="D257">
        <v>9</v>
      </c>
      <c r="E257">
        <v>425000</v>
      </c>
      <c r="F257">
        <v>0</v>
      </c>
      <c r="G257">
        <v>415000</v>
      </c>
      <c r="H257" t="s">
        <v>24</v>
      </c>
      <c r="I257">
        <v>0</v>
      </c>
      <c r="J257" t="s">
        <v>268</v>
      </c>
      <c r="K257">
        <v>10</v>
      </c>
      <c r="L257">
        <v>8</v>
      </c>
      <c r="M257">
        <v>0</v>
      </c>
      <c r="N257">
        <v>0</v>
      </c>
      <c r="O257" t="s">
        <v>113</v>
      </c>
      <c r="P257" t="s">
        <v>113</v>
      </c>
      <c r="Q257" t="s">
        <v>113</v>
      </c>
      <c r="R257" t="s">
        <v>113</v>
      </c>
      <c r="S257">
        <v>110</v>
      </c>
      <c r="T257">
        <v>56</v>
      </c>
      <c r="U257" t="s">
        <v>24</v>
      </c>
    </row>
    <row r="258" spans="1:21" x14ac:dyDescent="0.35">
      <c r="A258">
        <v>502</v>
      </c>
      <c r="B258" t="s">
        <v>169</v>
      </c>
      <c r="C258" t="s">
        <v>170</v>
      </c>
      <c r="D258">
        <v>6</v>
      </c>
      <c r="E258">
        <v>200000</v>
      </c>
      <c r="F258">
        <v>0</v>
      </c>
      <c r="G258">
        <v>190000</v>
      </c>
      <c r="H258" t="s">
        <v>242</v>
      </c>
      <c r="I258">
        <v>7</v>
      </c>
      <c r="J258" t="s">
        <v>236</v>
      </c>
      <c r="K258">
        <v>10</v>
      </c>
      <c r="L258">
        <v>8</v>
      </c>
      <c r="M258">
        <v>11</v>
      </c>
      <c r="N258">
        <v>9</v>
      </c>
      <c r="O258" t="s">
        <v>113</v>
      </c>
      <c r="P258" t="s">
        <v>113</v>
      </c>
      <c r="Q258" t="s">
        <v>24</v>
      </c>
      <c r="R258" t="s">
        <v>24</v>
      </c>
      <c r="S258">
        <v>113</v>
      </c>
      <c r="T258">
        <v>56</v>
      </c>
      <c r="U258" t="s">
        <v>335</v>
      </c>
    </row>
    <row r="259" spans="1:21" x14ac:dyDescent="0.35">
      <c r="A259">
        <v>503</v>
      </c>
      <c r="B259" t="s">
        <v>175</v>
      </c>
      <c r="C259" t="s">
        <v>176</v>
      </c>
      <c r="D259">
        <v>3</v>
      </c>
      <c r="E259">
        <v>100000</v>
      </c>
      <c r="F259">
        <v>0</v>
      </c>
      <c r="G259">
        <v>90000</v>
      </c>
      <c r="H259" t="s">
        <v>240</v>
      </c>
      <c r="I259">
        <v>5</v>
      </c>
      <c r="J259" t="s">
        <v>236</v>
      </c>
      <c r="K259">
        <v>10</v>
      </c>
      <c r="L259">
        <v>8</v>
      </c>
      <c r="M259">
        <v>11</v>
      </c>
      <c r="N259">
        <v>8</v>
      </c>
      <c r="O259" t="s">
        <v>113</v>
      </c>
      <c r="P259" t="s">
        <v>113</v>
      </c>
      <c r="Q259" t="s">
        <v>24</v>
      </c>
      <c r="R259" t="s">
        <v>113</v>
      </c>
      <c r="S259">
        <v>116</v>
      </c>
      <c r="T259">
        <v>56</v>
      </c>
      <c r="U259" t="s">
        <v>336</v>
      </c>
    </row>
    <row r="260" spans="1:21" x14ac:dyDescent="0.35">
      <c r="A260">
        <v>504</v>
      </c>
      <c r="B260" t="s">
        <v>177</v>
      </c>
      <c r="C260" t="s">
        <v>178</v>
      </c>
      <c r="D260">
        <v>8</v>
      </c>
      <c r="E260">
        <v>300000</v>
      </c>
      <c r="F260">
        <v>0</v>
      </c>
      <c r="G260">
        <v>290000</v>
      </c>
      <c r="H260" t="s">
        <v>24</v>
      </c>
      <c r="I260">
        <v>0</v>
      </c>
      <c r="J260" t="s">
        <v>268</v>
      </c>
      <c r="K260">
        <v>10</v>
      </c>
      <c r="L260">
        <v>6</v>
      </c>
      <c r="M260">
        <v>0</v>
      </c>
      <c r="N260">
        <v>0</v>
      </c>
      <c r="O260" t="s">
        <v>113</v>
      </c>
      <c r="P260" t="s">
        <v>113</v>
      </c>
      <c r="Q260" t="s">
        <v>113</v>
      </c>
      <c r="R260" t="s">
        <v>113</v>
      </c>
      <c r="S260">
        <v>117</v>
      </c>
      <c r="T260">
        <v>56</v>
      </c>
      <c r="U260" t="s">
        <v>24</v>
      </c>
    </row>
    <row r="261" spans="1:21" x14ac:dyDescent="0.35">
      <c r="A261">
        <v>505</v>
      </c>
      <c r="B261" t="s">
        <v>183</v>
      </c>
      <c r="C261" t="s">
        <v>184</v>
      </c>
      <c r="D261">
        <v>5</v>
      </c>
      <c r="E261">
        <v>160000</v>
      </c>
      <c r="F261">
        <v>0</v>
      </c>
      <c r="G261">
        <v>150000</v>
      </c>
      <c r="H261" t="s">
        <v>245</v>
      </c>
      <c r="I261">
        <v>5</v>
      </c>
      <c r="J261" t="s">
        <v>236</v>
      </c>
      <c r="K261">
        <v>10</v>
      </c>
      <c r="L261">
        <v>6</v>
      </c>
      <c r="M261">
        <v>10</v>
      </c>
      <c r="N261">
        <v>7</v>
      </c>
      <c r="O261" t="s">
        <v>113</v>
      </c>
      <c r="P261" t="s">
        <v>113</v>
      </c>
      <c r="Q261" t="s">
        <v>24</v>
      </c>
      <c r="R261" t="s">
        <v>113</v>
      </c>
      <c r="S261">
        <v>120</v>
      </c>
      <c r="T261">
        <v>56</v>
      </c>
      <c r="U261" t="s">
        <v>337</v>
      </c>
    </row>
    <row r="262" spans="1:21" x14ac:dyDescent="0.35">
      <c r="A262">
        <v>506</v>
      </c>
      <c r="B262" t="s">
        <v>185</v>
      </c>
      <c r="C262" t="s">
        <v>186</v>
      </c>
      <c r="D262">
        <v>5</v>
      </c>
      <c r="E262">
        <v>160000</v>
      </c>
      <c r="F262">
        <v>0</v>
      </c>
      <c r="G262">
        <v>150000</v>
      </c>
      <c r="H262" t="s">
        <v>245</v>
      </c>
      <c r="I262">
        <v>0</v>
      </c>
      <c r="J262" t="s">
        <v>236</v>
      </c>
      <c r="K262">
        <v>10</v>
      </c>
      <c r="L262">
        <v>6</v>
      </c>
      <c r="M262">
        <v>11</v>
      </c>
      <c r="N262">
        <v>6</v>
      </c>
      <c r="O262" t="s">
        <v>113</v>
      </c>
      <c r="P262" t="s">
        <v>113</v>
      </c>
      <c r="Q262" t="s">
        <v>24</v>
      </c>
      <c r="R262" t="s">
        <v>113</v>
      </c>
      <c r="S262">
        <v>121</v>
      </c>
      <c r="T262">
        <v>56</v>
      </c>
      <c r="U262" t="s">
        <v>338</v>
      </c>
    </row>
    <row r="263" spans="1:21" x14ac:dyDescent="0.35">
      <c r="A263">
        <v>507</v>
      </c>
      <c r="B263" t="s">
        <v>195</v>
      </c>
      <c r="C263" t="s">
        <v>196</v>
      </c>
      <c r="D263">
        <v>2</v>
      </c>
      <c r="E263">
        <v>80000</v>
      </c>
      <c r="F263">
        <v>0</v>
      </c>
      <c r="G263">
        <v>70000</v>
      </c>
      <c r="H263" t="s">
        <v>247</v>
      </c>
      <c r="I263">
        <v>3</v>
      </c>
      <c r="J263" t="s">
        <v>236</v>
      </c>
      <c r="K263">
        <v>10</v>
      </c>
      <c r="L263">
        <v>6</v>
      </c>
      <c r="M263">
        <v>11</v>
      </c>
      <c r="N263">
        <v>7</v>
      </c>
      <c r="O263" t="s">
        <v>113</v>
      </c>
      <c r="P263" t="s">
        <v>113</v>
      </c>
      <c r="Q263" t="s">
        <v>24</v>
      </c>
      <c r="R263" t="s">
        <v>113</v>
      </c>
      <c r="S263">
        <v>126</v>
      </c>
      <c r="T263">
        <v>56</v>
      </c>
      <c r="U263" t="s">
        <v>339</v>
      </c>
    </row>
    <row r="264" spans="1:21" x14ac:dyDescent="0.35">
      <c r="A264">
        <v>508</v>
      </c>
      <c r="B264" t="s">
        <v>197</v>
      </c>
      <c r="C264" t="s">
        <v>198</v>
      </c>
      <c r="D264">
        <v>6</v>
      </c>
      <c r="E264">
        <v>200000</v>
      </c>
      <c r="F264">
        <v>0</v>
      </c>
      <c r="G264">
        <v>190000</v>
      </c>
      <c r="H264" t="s">
        <v>24</v>
      </c>
      <c r="I264">
        <v>0</v>
      </c>
      <c r="J264" t="s">
        <v>268</v>
      </c>
      <c r="K264">
        <v>7</v>
      </c>
      <c r="L264">
        <v>8</v>
      </c>
      <c r="M264">
        <v>0</v>
      </c>
      <c r="N264">
        <v>0</v>
      </c>
      <c r="O264" t="s">
        <v>113</v>
      </c>
      <c r="P264" t="s">
        <v>113</v>
      </c>
      <c r="Q264" t="s">
        <v>113</v>
      </c>
      <c r="R264" t="s">
        <v>113</v>
      </c>
      <c r="S264">
        <v>127</v>
      </c>
      <c r="T264">
        <v>56</v>
      </c>
      <c r="U264" t="s">
        <v>24</v>
      </c>
    </row>
    <row r="265" spans="1:21" x14ac:dyDescent="0.35">
      <c r="A265">
        <v>509</v>
      </c>
      <c r="B265" t="s">
        <v>203</v>
      </c>
      <c r="C265" t="s">
        <v>204</v>
      </c>
      <c r="D265">
        <v>4</v>
      </c>
      <c r="E265">
        <v>125000</v>
      </c>
      <c r="F265">
        <v>0</v>
      </c>
      <c r="G265">
        <v>115000</v>
      </c>
      <c r="H265" t="s">
        <v>249</v>
      </c>
      <c r="I265">
        <v>2</v>
      </c>
      <c r="J265" t="s">
        <v>268</v>
      </c>
      <c r="K265">
        <v>7</v>
      </c>
      <c r="L265">
        <v>8</v>
      </c>
      <c r="M265">
        <v>7</v>
      </c>
      <c r="N265">
        <v>9</v>
      </c>
      <c r="O265" t="s">
        <v>113</v>
      </c>
      <c r="P265" t="s">
        <v>113</v>
      </c>
      <c r="Q265" t="s">
        <v>113</v>
      </c>
      <c r="R265" t="s">
        <v>113</v>
      </c>
      <c r="S265">
        <v>130</v>
      </c>
      <c r="T265">
        <v>56</v>
      </c>
      <c r="U265" t="s">
        <v>24</v>
      </c>
    </row>
    <row r="266" spans="1:21" x14ac:dyDescent="0.35">
      <c r="A266">
        <v>510</v>
      </c>
      <c r="B266" t="s">
        <v>215</v>
      </c>
      <c r="C266" t="s">
        <v>216</v>
      </c>
      <c r="D266">
        <v>2</v>
      </c>
      <c r="E266">
        <v>70000</v>
      </c>
      <c r="F266">
        <v>0</v>
      </c>
      <c r="G266">
        <v>60000</v>
      </c>
      <c r="H266" t="s">
        <v>340</v>
      </c>
      <c r="I266">
        <v>0</v>
      </c>
      <c r="J266" t="s">
        <v>268</v>
      </c>
      <c r="K266">
        <v>7</v>
      </c>
      <c r="L266">
        <v>8</v>
      </c>
      <c r="M266">
        <v>8</v>
      </c>
      <c r="N266">
        <v>8</v>
      </c>
      <c r="O266" t="s">
        <v>113</v>
      </c>
      <c r="P266" t="s">
        <v>113</v>
      </c>
      <c r="Q266" t="s">
        <v>113</v>
      </c>
      <c r="R266" t="s">
        <v>113</v>
      </c>
      <c r="S266">
        <v>136</v>
      </c>
      <c r="T266">
        <v>56</v>
      </c>
      <c r="U266" t="s">
        <v>24</v>
      </c>
    </row>
    <row r="267" spans="1:21" x14ac:dyDescent="0.35">
      <c r="A267">
        <v>511</v>
      </c>
      <c r="B267" t="s">
        <v>163</v>
      </c>
      <c r="C267" t="s">
        <v>164</v>
      </c>
      <c r="D267">
        <v>9</v>
      </c>
      <c r="E267">
        <v>425000</v>
      </c>
      <c r="F267">
        <v>0</v>
      </c>
      <c r="G267">
        <v>425000</v>
      </c>
      <c r="H267" t="s">
        <v>24</v>
      </c>
      <c r="I267">
        <v>0</v>
      </c>
      <c r="J267" t="s">
        <v>268</v>
      </c>
      <c r="K267">
        <v>10</v>
      </c>
      <c r="L267">
        <v>8</v>
      </c>
      <c r="M267">
        <v>0</v>
      </c>
      <c r="N267">
        <v>0</v>
      </c>
      <c r="O267" t="s">
        <v>24</v>
      </c>
      <c r="P267" t="s">
        <v>24</v>
      </c>
      <c r="Q267" t="s">
        <v>24</v>
      </c>
      <c r="R267" t="s">
        <v>24</v>
      </c>
      <c r="S267">
        <v>110</v>
      </c>
      <c r="T267">
        <v>59</v>
      </c>
      <c r="U267" t="s">
        <v>24</v>
      </c>
    </row>
    <row r="268" spans="1:21" x14ac:dyDescent="0.35">
      <c r="A268">
        <v>512</v>
      </c>
      <c r="B268" t="s">
        <v>169</v>
      </c>
      <c r="C268" t="s">
        <v>170</v>
      </c>
      <c r="D268">
        <v>6</v>
      </c>
      <c r="E268">
        <v>200000</v>
      </c>
      <c r="F268">
        <v>0</v>
      </c>
      <c r="G268">
        <v>200000</v>
      </c>
      <c r="H268" t="s">
        <v>238</v>
      </c>
      <c r="I268">
        <v>6</v>
      </c>
      <c r="J268" t="s">
        <v>236</v>
      </c>
      <c r="K268">
        <v>10</v>
      </c>
      <c r="L268">
        <v>8</v>
      </c>
      <c r="M268">
        <v>10</v>
      </c>
      <c r="N268">
        <v>9</v>
      </c>
      <c r="O268" t="s">
        <v>24</v>
      </c>
      <c r="P268" t="s">
        <v>24</v>
      </c>
      <c r="Q268" t="s">
        <v>24</v>
      </c>
      <c r="R268" t="s">
        <v>24</v>
      </c>
      <c r="S268">
        <v>113</v>
      </c>
      <c r="T268">
        <v>59</v>
      </c>
      <c r="U268" t="s">
        <v>341</v>
      </c>
    </row>
    <row r="269" spans="1:21" x14ac:dyDescent="0.35">
      <c r="A269">
        <v>513</v>
      </c>
      <c r="B269" t="s">
        <v>175</v>
      </c>
      <c r="C269" t="s">
        <v>176</v>
      </c>
      <c r="D269">
        <v>3</v>
      </c>
      <c r="E269">
        <v>100000</v>
      </c>
      <c r="F269">
        <v>0</v>
      </c>
      <c r="G269">
        <v>100000</v>
      </c>
      <c r="H269" t="s">
        <v>240</v>
      </c>
      <c r="I269">
        <v>0</v>
      </c>
      <c r="J269" t="s">
        <v>236</v>
      </c>
      <c r="K269">
        <v>10</v>
      </c>
      <c r="L269">
        <v>8</v>
      </c>
      <c r="M269">
        <v>11</v>
      </c>
      <c r="N269">
        <v>9</v>
      </c>
      <c r="O269" t="s">
        <v>24</v>
      </c>
      <c r="P269" t="s">
        <v>24</v>
      </c>
      <c r="Q269" t="s">
        <v>24</v>
      </c>
      <c r="R269" t="s">
        <v>24</v>
      </c>
      <c r="S269">
        <v>116</v>
      </c>
      <c r="T269">
        <v>59</v>
      </c>
      <c r="U269" t="s">
        <v>342</v>
      </c>
    </row>
    <row r="270" spans="1:21" x14ac:dyDescent="0.35">
      <c r="A270">
        <v>514</v>
      </c>
      <c r="B270" t="s">
        <v>177</v>
      </c>
      <c r="C270" t="s">
        <v>178</v>
      </c>
      <c r="D270">
        <v>8</v>
      </c>
      <c r="E270">
        <v>300000</v>
      </c>
      <c r="F270">
        <v>0</v>
      </c>
      <c r="G270">
        <v>300000</v>
      </c>
      <c r="H270" t="s">
        <v>242</v>
      </c>
      <c r="I270">
        <v>7</v>
      </c>
      <c r="J270" t="s">
        <v>244</v>
      </c>
      <c r="K270">
        <v>10</v>
      </c>
      <c r="L270">
        <v>6</v>
      </c>
      <c r="M270">
        <v>10</v>
      </c>
      <c r="N270">
        <v>7</v>
      </c>
      <c r="O270" t="s">
        <v>24</v>
      </c>
      <c r="P270" t="s">
        <v>113</v>
      </c>
      <c r="Q270" t="s">
        <v>24</v>
      </c>
      <c r="R270" t="s">
        <v>24</v>
      </c>
      <c r="S270">
        <v>117</v>
      </c>
      <c r="T270">
        <v>59</v>
      </c>
      <c r="U270" t="s">
        <v>24</v>
      </c>
    </row>
    <row r="271" spans="1:21" x14ac:dyDescent="0.35">
      <c r="A271">
        <v>515</v>
      </c>
      <c r="B271" t="s">
        <v>183</v>
      </c>
      <c r="C271" t="s">
        <v>184</v>
      </c>
      <c r="D271">
        <v>5</v>
      </c>
      <c r="E271">
        <v>160000</v>
      </c>
      <c r="F271">
        <v>0</v>
      </c>
      <c r="G271">
        <v>160000</v>
      </c>
      <c r="H271" t="s">
        <v>245</v>
      </c>
      <c r="I271">
        <v>5</v>
      </c>
      <c r="J271" t="s">
        <v>244</v>
      </c>
      <c r="K271">
        <v>10</v>
      </c>
      <c r="L271">
        <v>6</v>
      </c>
      <c r="M271">
        <v>12</v>
      </c>
      <c r="N271">
        <v>7</v>
      </c>
      <c r="O271" t="s">
        <v>24</v>
      </c>
      <c r="P271" t="s">
        <v>113</v>
      </c>
      <c r="Q271" t="s">
        <v>24</v>
      </c>
      <c r="R271" t="s">
        <v>24</v>
      </c>
      <c r="S271">
        <v>120</v>
      </c>
      <c r="T271">
        <v>59</v>
      </c>
      <c r="U271" t="s">
        <v>24</v>
      </c>
    </row>
    <row r="272" spans="1:21" x14ac:dyDescent="0.35">
      <c r="A272">
        <v>516</v>
      </c>
      <c r="B272" t="s">
        <v>185</v>
      </c>
      <c r="C272" t="s">
        <v>186</v>
      </c>
      <c r="D272">
        <v>5</v>
      </c>
      <c r="E272">
        <v>160000</v>
      </c>
      <c r="F272">
        <v>0</v>
      </c>
      <c r="G272">
        <v>160000</v>
      </c>
      <c r="H272" t="s">
        <v>24</v>
      </c>
      <c r="I272">
        <v>0</v>
      </c>
      <c r="J272" t="s">
        <v>268</v>
      </c>
      <c r="K272">
        <v>10</v>
      </c>
      <c r="L272">
        <v>6</v>
      </c>
      <c r="M272">
        <v>0</v>
      </c>
      <c r="N272">
        <v>0</v>
      </c>
      <c r="O272" t="s">
        <v>24</v>
      </c>
      <c r="P272" t="s">
        <v>113</v>
      </c>
      <c r="Q272" t="s">
        <v>24</v>
      </c>
      <c r="R272" t="s">
        <v>113</v>
      </c>
      <c r="S272">
        <v>121</v>
      </c>
      <c r="T272">
        <v>59</v>
      </c>
      <c r="U272" t="s">
        <v>24</v>
      </c>
    </row>
    <row r="273" spans="1:21" x14ac:dyDescent="0.35">
      <c r="A273">
        <v>517</v>
      </c>
      <c r="B273" t="s">
        <v>195</v>
      </c>
      <c r="C273" t="s">
        <v>196</v>
      </c>
      <c r="D273">
        <v>2</v>
      </c>
      <c r="E273">
        <v>80000</v>
      </c>
      <c r="F273">
        <v>0</v>
      </c>
      <c r="G273">
        <v>80000</v>
      </c>
      <c r="H273" t="s">
        <v>24</v>
      </c>
      <c r="I273">
        <v>0</v>
      </c>
      <c r="J273" t="s">
        <v>268</v>
      </c>
      <c r="K273">
        <v>10</v>
      </c>
      <c r="L273">
        <v>6</v>
      </c>
      <c r="M273">
        <v>0</v>
      </c>
      <c r="N273">
        <v>0</v>
      </c>
      <c r="O273" t="s">
        <v>24</v>
      </c>
      <c r="P273" t="s">
        <v>113</v>
      </c>
      <c r="Q273" t="s">
        <v>24</v>
      </c>
      <c r="R273" t="s">
        <v>113</v>
      </c>
      <c r="S273">
        <v>126</v>
      </c>
      <c r="T273">
        <v>59</v>
      </c>
      <c r="U273" t="s">
        <v>24</v>
      </c>
    </row>
    <row r="274" spans="1:21" x14ac:dyDescent="0.35">
      <c r="A274">
        <v>518</v>
      </c>
      <c r="B274" t="s">
        <v>197</v>
      </c>
      <c r="C274" t="s">
        <v>198</v>
      </c>
      <c r="D274">
        <v>6</v>
      </c>
      <c r="E274">
        <v>200000</v>
      </c>
      <c r="F274">
        <v>0</v>
      </c>
      <c r="G274">
        <v>190000</v>
      </c>
      <c r="H274" t="s">
        <v>24</v>
      </c>
      <c r="I274">
        <v>0</v>
      </c>
      <c r="J274" t="s">
        <v>268</v>
      </c>
      <c r="K274">
        <v>7</v>
      </c>
      <c r="L274">
        <v>8</v>
      </c>
      <c r="M274">
        <v>0</v>
      </c>
      <c r="N274">
        <v>0</v>
      </c>
      <c r="O274" t="s">
        <v>113</v>
      </c>
      <c r="P274" t="s">
        <v>24</v>
      </c>
      <c r="Q274" t="s">
        <v>113</v>
      </c>
      <c r="R274" t="s">
        <v>24</v>
      </c>
      <c r="S274">
        <v>127</v>
      </c>
      <c r="T274">
        <v>59</v>
      </c>
      <c r="U274" t="s">
        <v>24</v>
      </c>
    </row>
    <row r="275" spans="1:21" x14ac:dyDescent="0.35">
      <c r="A275">
        <v>519</v>
      </c>
      <c r="B275" t="s">
        <v>203</v>
      </c>
      <c r="C275" t="s">
        <v>204</v>
      </c>
      <c r="D275">
        <v>4</v>
      </c>
      <c r="E275">
        <v>125000</v>
      </c>
      <c r="F275">
        <v>0</v>
      </c>
      <c r="G275">
        <v>115000</v>
      </c>
      <c r="H275" t="s">
        <v>249</v>
      </c>
      <c r="I275">
        <v>1</v>
      </c>
      <c r="J275" t="s">
        <v>236</v>
      </c>
      <c r="K275">
        <v>7</v>
      </c>
      <c r="L275">
        <v>8</v>
      </c>
      <c r="M275">
        <v>8</v>
      </c>
      <c r="N275">
        <v>8</v>
      </c>
      <c r="O275" t="s">
        <v>113</v>
      </c>
      <c r="P275" t="s">
        <v>24</v>
      </c>
      <c r="Q275" t="s">
        <v>113</v>
      </c>
      <c r="R275" t="s">
        <v>24</v>
      </c>
      <c r="S275">
        <v>130</v>
      </c>
      <c r="T275">
        <v>59</v>
      </c>
      <c r="U275" t="s">
        <v>343</v>
      </c>
    </row>
    <row r="276" spans="1:21" x14ac:dyDescent="0.35">
      <c r="A276">
        <v>520</v>
      </c>
      <c r="B276" t="s">
        <v>215</v>
      </c>
      <c r="C276" t="s">
        <v>216</v>
      </c>
      <c r="D276">
        <v>2</v>
      </c>
      <c r="E276">
        <v>70000</v>
      </c>
      <c r="F276">
        <v>0</v>
      </c>
      <c r="G276">
        <v>60000</v>
      </c>
      <c r="H276" t="s">
        <v>251</v>
      </c>
      <c r="I276">
        <v>0</v>
      </c>
      <c r="J276" t="s">
        <v>236</v>
      </c>
      <c r="K276">
        <v>7</v>
      </c>
      <c r="L276">
        <v>8</v>
      </c>
      <c r="M276">
        <v>8</v>
      </c>
      <c r="N276">
        <v>8</v>
      </c>
      <c r="O276" t="s">
        <v>113</v>
      </c>
      <c r="P276" t="s">
        <v>24</v>
      </c>
      <c r="Q276" t="s">
        <v>113</v>
      </c>
      <c r="R276" t="s">
        <v>24</v>
      </c>
      <c r="S276">
        <v>136</v>
      </c>
      <c r="T276">
        <v>59</v>
      </c>
      <c r="U276" t="s">
        <v>344</v>
      </c>
    </row>
    <row r="277" spans="1:21" x14ac:dyDescent="0.35">
      <c r="A277">
        <v>521</v>
      </c>
      <c r="B277" t="s">
        <v>171</v>
      </c>
      <c r="C277" t="s">
        <v>172</v>
      </c>
      <c r="D277">
        <v>6</v>
      </c>
      <c r="E277">
        <v>200000</v>
      </c>
      <c r="F277">
        <v>0</v>
      </c>
      <c r="G277">
        <v>198000</v>
      </c>
      <c r="H277" t="s">
        <v>24</v>
      </c>
      <c r="I277">
        <v>0</v>
      </c>
      <c r="J277" t="s">
        <v>268</v>
      </c>
      <c r="K277">
        <v>10</v>
      </c>
      <c r="L277">
        <v>8</v>
      </c>
      <c r="M277">
        <v>0</v>
      </c>
      <c r="N277">
        <v>0</v>
      </c>
      <c r="O277" t="s">
        <v>116</v>
      </c>
      <c r="P277" t="s">
        <v>24</v>
      </c>
      <c r="Q277" t="s">
        <v>116</v>
      </c>
      <c r="R277" t="s">
        <v>24</v>
      </c>
      <c r="S277">
        <v>114</v>
      </c>
      <c r="T277">
        <v>61</v>
      </c>
      <c r="U277" t="s">
        <v>24</v>
      </c>
    </row>
    <row r="278" spans="1:21" x14ac:dyDescent="0.35">
      <c r="A278">
        <v>522</v>
      </c>
      <c r="B278" t="s">
        <v>179</v>
      </c>
      <c r="C278" t="s">
        <v>180</v>
      </c>
      <c r="D278">
        <v>8</v>
      </c>
      <c r="E278">
        <v>300000</v>
      </c>
      <c r="F278">
        <v>0</v>
      </c>
      <c r="G278">
        <v>298000</v>
      </c>
      <c r="H278" t="s">
        <v>24</v>
      </c>
      <c r="I278">
        <v>0</v>
      </c>
      <c r="J278" t="s">
        <v>268</v>
      </c>
      <c r="K278">
        <v>10</v>
      </c>
      <c r="L278">
        <v>6</v>
      </c>
      <c r="M278">
        <v>0</v>
      </c>
      <c r="N278">
        <v>0</v>
      </c>
      <c r="O278" t="s">
        <v>116</v>
      </c>
      <c r="P278" t="s">
        <v>24</v>
      </c>
      <c r="Q278" t="s">
        <v>116</v>
      </c>
      <c r="R278" t="s">
        <v>24</v>
      </c>
      <c r="S278">
        <v>118</v>
      </c>
      <c r="T278">
        <v>61</v>
      </c>
      <c r="U278" t="s">
        <v>24</v>
      </c>
    </row>
    <row r="279" spans="1:21" x14ac:dyDescent="0.35">
      <c r="A279">
        <v>523</v>
      </c>
      <c r="B279" t="s">
        <v>193</v>
      </c>
      <c r="C279" t="s">
        <v>194</v>
      </c>
      <c r="D279">
        <v>2</v>
      </c>
      <c r="E279">
        <v>80000</v>
      </c>
      <c r="F279">
        <v>0</v>
      </c>
      <c r="G279">
        <v>78000</v>
      </c>
      <c r="H279" t="s">
        <v>24</v>
      </c>
      <c r="I279">
        <v>0</v>
      </c>
      <c r="J279" t="s">
        <v>268</v>
      </c>
      <c r="K279">
        <v>10</v>
      </c>
      <c r="L279">
        <v>6</v>
      </c>
      <c r="M279">
        <v>0</v>
      </c>
      <c r="N279">
        <v>0</v>
      </c>
      <c r="O279" t="s">
        <v>116</v>
      </c>
      <c r="P279" t="s">
        <v>24</v>
      </c>
      <c r="Q279" t="s">
        <v>116</v>
      </c>
      <c r="R279" t="s">
        <v>24</v>
      </c>
      <c r="S279">
        <v>125</v>
      </c>
      <c r="T279">
        <v>61</v>
      </c>
      <c r="U279" t="s">
        <v>24</v>
      </c>
    </row>
    <row r="280" spans="1:21" x14ac:dyDescent="0.35">
      <c r="A280">
        <v>524</v>
      </c>
      <c r="B280" t="s">
        <v>205</v>
      </c>
      <c r="C280" t="s">
        <v>206</v>
      </c>
      <c r="D280">
        <v>4</v>
      </c>
      <c r="E280">
        <v>125000</v>
      </c>
      <c r="F280">
        <v>0</v>
      </c>
      <c r="G280">
        <v>115000</v>
      </c>
      <c r="H280" t="s">
        <v>24</v>
      </c>
      <c r="I280">
        <v>0</v>
      </c>
      <c r="J280" t="s">
        <v>268</v>
      </c>
      <c r="K280">
        <v>7</v>
      </c>
      <c r="L280">
        <v>8</v>
      </c>
      <c r="M280">
        <v>0</v>
      </c>
      <c r="N280">
        <v>0</v>
      </c>
      <c r="O280" t="s">
        <v>113</v>
      </c>
      <c r="P280" t="s">
        <v>24</v>
      </c>
      <c r="Q280" t="s">
        <v>113</v>
      </c>
      <c r="R280" t="s">
        <v>24</v>
      </c>
      <c r="S280">
        <v>131</v>
      </c>
      <c r="T280">
        <v>61</v>
      </c>
      <c r="U280" t="s">
        <v>24</v>
      </c>
    </row>
    <row r="281" spans="1:21" x14ac:dyDescent="0.35">
      <c r="A281">
        <v>525</v>
      </c>
      <c r="B281" t="s">
        <v>213</v>
      </c>
      <c r="C281" t="s">
        <v>214</v>
      </c>
      <c r="D281">
        <v>2</v>
      </c>
      <c r="E281">
        <v>70000</v>
      </c>
      <c r="F281">
        <v>0</v>
      </c>
      <c r="G281">
        <v>60000</v>
      </c>
      <c r="H281" t="s">
        <v>24</v>
      </c>
      <c r="I281">
        <v>0</v>
      </c>
      <c r="J281" t="s">
        <v>268</v>
      </c>
      <c r="K281">
        <v>7</v>
      </c>
      <c r="L281">
        <v>8</v>
      </c>
      <c r="M281">
        <v>0</v>
      </c>
      <c r="N281">
        <v>0</v>
      </c>
      <c r="O281" t="s">
        <v>113</v>
      </c>
      <c r="P281" t="s">
        <v>24</v>
      </c>
      <c r="Q281" t="s">
        <v>113</v>
      </c>
      <c r="R281" t="s">
        <v>24</v>
      </c>
      <c r="S281">
        <v>135</v>
      </c>
      <c r="T281">
        <v>61</v>
      </c>
      <c r="U281" t="s">
        <v>24</v>
      </c>
    </row>
    <row r="282" spans="1:21" x14ac:dyDescent="0.35">
      <c r="A282">
        <v>526</v>
      </c>
      <c r="B282" t="s">
        <v>171</v>
      </c>
      <c r="C282" t="s">
        <v>172</v>
      </c>
      <c r="D282">
        <v>6</v>
      </c>
      <c r="E282">
        <v>200000</v>
      </c>
      <c r="F282">
        <v>0</v>
      </c>
      <c r="G282">
        <v>198000</v>
      </c>
      <c r="H282" t="s">
        <v>24</v>
      </c>
      <c r="I282">
        <v>0</v>
      </c>
      <c r="J282" t="s">
        <v>268</v>
      </c>
      <c r="K282">
        <v>10</v>
      </c>
      <c r="L282">
        <v>8</v>
      </c>
      <c r="M282">
        <v>0</v>
      </c>
      <c r="N282">
        <v>0</v>
      </c>
      <c r="O282" t="s">
        <v>116</v>
      </c>
      <c r="P282" t="s">
        <v>113</v>
      </c>
      <c r="Q282" t="s">
        <v>116</v>
      </c>
      <c r="R282" t="s">
        <v>113</v>
      </c>
      <c r="S282">
        <v>114</v>
      </c>
      <c r="T282">
        <v>58</v>
      </c>
      <c r="U282" t="s">
        <v>24</v>
      </c>
    </row>
    <row r="283" spans="1:21" x14ac:dyDescent="0.35">
      <c r="A283">
        <v>527</v>
      </c>
      <c r="B283" t="s">
        <v>179</v>
      </c>
      <c r="C283" t="s">
        <v>180</v>
      </c>
      <c r="D283">
        <v>8</v>
      </c>
      <c r="E283">
        <v>300000</v>
      </c>
      <c r="F283">
        <v>0</v>
      </c>
      <c r="G283">
        <v>298000</v>
      </c>
      <c r="H283" t="s">
        <v>24</v>
      </c>
      <c r="I283">
        <v>0</v>
      </c>
      <c r="J283" t="s">
        <v>268</v>
      </c>
      <c r="K283">
        <v>10</v>
      </c>
      <c r="L283">
        <v>6</v>
      </c>
      <c r="M283">
        <v>0</v>
      </c>
      <c r="N283">
        <v>0</v>
      </c>
      <c r="O283" t="s">
        <v>116</v>
      </c>
      <c r="P283" t="s">
        <v>113</v>
      </c>
      <c r="Q283" t="s">
        <v>116</v>
      </c>
      <c r="R283" t="s">
        <v>113</v>
      </c>
      <c r="S283">
        <v>118</v>
      </c>
      <c r="T283">
        <v>58</v>
      </c>
      <c r="U283" t="s">
        <v>24</v>
      </c>
    </row>
    <row r="284" spans="1:21" x14ac:dyDescent="0.35">
      <c r="A284">
        <v>528</v>
      </c>
      <c r="B284" t="s">
        <v>193</v>
      </c>
      <c r="C284" t="s">
        <v>194</v>
      </c>
      <c r="D284">
        <v>2</v>
      </c>
      <c r="E284">
        <v>80000</v>
      </c>
      <c r="F284">
        <v>0</v>
      </c>
      <c r="G284">
        <v>78000</v>
      </c>
      <c r="H284" t="s">
        <v>24</v>
      </c>
      <c r="I284">
        <v>0</v>
      </c>
      <c r="J284" t="s">
        <v>268</v>
      </c>
      <c r="K284">
        <v>10</v>
      </c>
      <c r="L284">
        <v>6</v>
      </c>
      <c r="M284">
        <v>0</v>
      </c>
      <c r="N284">
        <v>0</v>
      </c>
      <c r="O284" t="s">
        <v>116</v>
      </c>
      <c r="P284" t="s">
        <v>113</v>
      </c>
      <c r="Q284" t="s">
        <v>116</v>
      </c>
      <c r="R284" t="s">
        <v>113</v>
      </c>
      <c r="S284">
        <v>125</v>
      </c>
      <c r="T284">
        <v>58</v>
      </c>
      <c r="U284" t="s">
        <v>24</v>
      </c>
    </row>
    <row r="285" spans="1:21" x14ac:dyDescent="0.35">
      <c r="A285">
        <v>529</v>
      </c>
      <c r="B285" t="s">
        <v>205</v>
      </c>
      <c r="C285" t="s">
        <v>206</v>
      </c>
      <c r="D285">
        <v>4</v>
      </c>
      <c r="E285">
        <v>125000</v>
      </c>
      <c r="F285">
        <v>0</v>
      </c>
      <c r="G285">
        <v>115000</v>
      </c>
      <c r="H285" t="s">
        <v>24</v>
      </c>
      <c r="I285">
        <v>0</v>
      </c>
      <c r="J285" t="s">
        <v>268</v>
      </c>
      <c r="K285">
        <v>7</v>
      </c>
      <c r="L285">
        <v>8</v>
      </c>
      <c r="M285">
        <v>0</v>
      </c>
      <c r="N285">
        <v>0</v>
      </c>
      <c r="O285" t="s">
        <v>113</v>
      </c>
      <c r="P285" t="s">
        <v>113</v>
      </c>
      <c r="Q285" t="s">
        <v>113</v>
      </c>
      <c r="R285" t="s">
        <v>113</v>
      </c>
      <c r="S285">
        <v>131</v>
      </c>
      <c r="T285">
        <v>58</v>
      </c>
      <c r="U285" t="s">
        <v>24</v>
      </c>
    </row>
    <row r="286" spans="1:21" x14ac:dyDescent="0.35">
      <c r="A286">
        <v>530</v>
      </c>
      <c r="B286" t="s">
        <v>213</v>
      </c>
      <c r="C286" t="s">
        <v>214</v>
      </c>
      <c r="D286">
        <v>2</v>
      </c>
      <c r="E286">
        <v>70000</v>
      </c>
      <c r="F286">
        <v>0</v>
      </c>
      <c r="G286">
        <v>60000</v>
      </c>
      <c r="H286" t="s">
        <v>24</v>
      </c>
      <c r="I286">
        <v>0</v>
      </c>
      <c r="J286" t="s">
        <v>268</v>
      </c>
      <c r="K286">
        <v>7</v>
      </c>
      <c r="L286">
        <v>8</v>
      </c>
      <c r="M286">
        <v>0</v>
      </c>
      <c r="N286">
        <v>0</v>
      </c>
      <c r="O286" t="s">
        <v>113</v>
      </c>
      <c r="P286" t="s">
        <v>113</v>
      </c>
      <c r="Q286" t="s">
        <v>113</v>
      </c>
      <c r="R286" t="s">
        <v>113</v>
      </c>
      <c r="S286">
        <v>135</v>
      </c>
      <c r="T286">
        <v>58</v>
      </c>
      <c r="U286" t="s">
        <v>24</v>
      </c>
    </row>
    <row r="287" spans="1:21" x14ac:dyDescent="0.35">
      <c r="A287">
        <v>531</v>
      </c>
      <c r="B287" t="s">
        <v>171</v>
      </c>
      <c r="C287" t="s">
        <v>172</v>
      </c>
      <c r="D287">
        <v>6</v>
      </c>
      <c r="E287">
        <v>200000</v>
      </c>
      <c r="F287">
        <v>0</v>
      </c>
      <c r="G287">
        <v>200000</v>
      </c>
      <c r="H287" t="s">
        <v>24</v>
      </c>
      <c r="I287">
        <v>0</v>
      </c>
      <c r="J287" t="s">
        <v>268</v>
      </c>
      <c r="K287">
        <v>10</v>
      </c>
      <c r="L287">
        <v>8</v>
      </c>
      <c r="M287">
        <v>0</v>
      </c>
      <c r="N287">
        <v>0</v>
      </c>
      <c r="O287" t="s">
        <v>24</v>
      </c>
      <c r="P287" t="s">
        <v>24</v>
      </c>
      <c r="Q287" t="s">
        <v>24</v>
      </c>
      <c r="R287" t="s">
        <v>24</v>
      </c>
      <c r="S287">
        <v>114</v>
      </c>
      <c r="T287">
        <v>59</v>
      </c>
      <c r="U287" t="s">
        <v>24</v>
      </c>
    </row>
    <row r="288" spans="1:21" x14ac:dyDescent="0.35">
      <c r="A288">
        <v>532</v>
      </c>
      <c r="B288" t="s">
        <v>179</v>
      </c>
      <c r="C288" t="s">
        <v>180</v>
      </c>
      <c r="D288">
        <v>8</v>
      </c>
      <c r="E288">
        <v>300000</v>
      </c>
      <c r="F288">
        <v>0</v>
      </c>
      <c r="G288">
        <v>300000</v>
      </c>
      <c r="H288" t="s">
        <v>24</v>
      </c>
      <c r="I288">
        <v>0</v>
      </c>
      <c r="J288" t="s">
        <v>268</v>
      </c>
      <c r="K288">
        <v>10</v>
      </c>
      <c r="L288">
        <v>6</v>
      </c>
      <c r="M288">
        <v>0</v>
      </c>
      <c r="N288">
        <v>0</v>
      </c>
      <c r="O288" t="s">
        <v>24</v>
      </c>
      <c r="P288" t="s">
        <v>113</v>
      </c>
      <c r="Q288" t="s">
        <v>24</v>
      </c>
      <c r="R288" t="s">
        <v>113</v>
      </c>
      <c r="S288">
        <v>118</v>
      </c>
      <c r="T288">
        <v>59</v>
      </c>
      <c r="U288" t="s">
        <v>24</v>
      </c>
    </row>
    <row r="289" spans="1:21" x14ac:dyDescent="0.35">
      <c r="A289">
        <v>533</v>
      </c>
      <c r="B289" t="s">
        <v>193</v>
      </c>
      <c r="C289" t="s">
        <v>194</v>
      </c>
      <c r="D289">
        <v>2</v>
      </c>
      <c r="E289">
        <v>80000</v>
      </c>
      <c r="F289">
        <v>0</v>
      </c>
      <c r="G289">
        <v>80000</v>
      </c>
      <c r="H289" t="s">
        <v>24</v>
      </c>
      <c r="I289">
        <v>0</v>
      </c>
      <c r="J289" t="s">
        <v>268</v>
      </c>
      <c r="K289">
        <v>10</v>
      </c>
      <c r="L289">
        <v>6</v>
      </c>
      <c r="M289">
        <v>0</v>
      </c>
      <c r="N289">
        <v>0</v>
      </c>
      <c r="O289" t="s">
        <v>24</v>
      </c>
      <c r="P289" t="s">
        <v>113</v>
      </c>
      <c r="Q289" t="s">
        <v>24</v>
      </c>
      <c r="R289" t="s">
        <v>113</v>
      </c>
      <c r="S289">
        <v>125</v>
      </c>
      <c r="T289">
        <v>59</v>
      </c>
      <c r="U289" t="s">
        <v>24</v>
      </c>
    </row>
    <row r="290" spans="1:21" x14ac:dyDescent="0.35">
      <c r="A290">
        <v>534</v>
      </c>
      <c r="B290" t="s">
        <v>205</v>
      </c>
      <c r="C290" t="s">
        <v>206</v>
      </c>
      <c r="D290">
        <v>4</v>
      </c>
      <c r="E290">
        <v>125000</v>
      </c>
      <c r="F290">
        <v>0</v>
      </c>
      <c r="G290">
        <v>115000</v>
      </c>
      <c r="H290" t="s">
        <v>24</v>
      </c>
      <c r="I290">
        <v>0</v>
      </c>
      <c r="J290" t="s">
        <v>268</v>
      </c>
      <c r="K290">
        <v>7</v>
      </c>
      <c r="L290">
        <v>8</v>
      </c>
      <c r="M290">
        <v>0</v>
      </c>
      <c r="N290">
        <v>0</v>
      </c>
      <c r="O290" t="s">
        <v>113</v>
      </c>
      <c r="P290" t="s">
        <v>24</v>
      </c>
      <c r="Q290" t="s">
        <v>113</v>
      </c>
      <c r="R290" t="s">
        <v>24</v>
      </c>
      <c r="S290">
        <v>131</v>
      </c>
      <c r="T290">
        <v>59</v>
      </c>
      <c r="U290" t="s">
        <v>24</v>
      </c>
    </row>
    <row r="291" spans="1:21" x14ac:dyDescent="0.35">
      <c r="A291">
        <v>535</v>
      </c>
      <c r="B291" t="s">
        <v>213</v>
      </c>
      <c r="C291" t="s">
        <v>214</v>
      </c>
      <c r="D291">
        <v>2</v>
      </c>
      <c r="E291">
        <v>70000</v>
      </c>
      <c r="F291">
        <v>0</v>
      </c>
      <c r="G291">
        <v>60000</v>
      </c>
      <c r="H291" t="s">
        <v>24</v>
      </c>
      <c r="I291">
        <v>0</v>
      </c>
      <c r="J291" t="s">
        <v>268</v>
      </c>
      <c r="K291">
        <v>7</v>
      </c>
      <c r="L291">
        <v>8</v>
      </c>
      <c r="M291">
        <v>0</v>
      </c>
      <c r="N291">
        <v>0</v>
      </c>
      <c r="O291" t="s">
        <v>113</v>
      </c>
      <c r="P291" t="s">
        <v>24</v>
      </c>
      <c r="Q291" t="s">
        <v>113</v>
      </c>
      <c r="R291" t="s">
        <v>24</v>
      </c>
      <c r="S291">
        <v>135</v>
      </c>
      <c r="T291">
        <v>59</v>
      </c>
      <c r="U291" t="s">
        <v>24</v>
      </c>
    </row>
    <row r="292" spans="1:21" x14ac:dyDescent="0.35">
      <c r="A292">
        <v>536</v>
      </c>
      <c r="B292" t="s">
        <v>173</v>
      </c>
      <c r="C292" t="s">
        <v>174</v>
      </c>
      <c r="D292">
        <v>3</v>
      </c>
      <c r="E292">
        <v>100000</v>
      </c>
      <c r="F292">
        <v>0</v>
      </c>
      <c r="G292">
        <v>100000</v>
      </c>
      <c r="H292" t="s">
        <v>345</v>
      </c>
      <c r="I292">
        <v>0</v>
      </c>
      <c r="J292" t="s">
        <v>236</v>
      </c>
      <c r="K292">
        <v>10</v>
      </c>
      <c r="L292">
        <v>8</v>
      </c>
      <c r="M292">
        <v>1</v>
      </c>
      <c r="N292">
        <v>0</v>
      </c>
      <c r="O292" t="s">
        <v>24</v>
      </c>
      <c r="P292" t="s">
        <v>24</v>
      </c>
      <c r="Q292" t="s">
        <v>24</v>
      </c>
      <c r="R292" t="s">
        <v>24</v>
      </c>
      <c r="S292">
        <v>115</v>
      </c>
      <c r="T292">
        <v>61</v>
      </c>
      <c r="U292" t="s">
        <v>346</v>
      </c>
    </row>
    <row r="293" spans="1:21" x14ac:dyDescent="0.35">
      <c r="A293">
        <v>537</v>
      </c>
      <c r="B293" t="s">
        <v>181</v>
      </c>
      <c r="C293" t="s">
        <v>182</v>
      </c>
      <c r="D293">
        <v>8</v>
      </c>
      <c r="E293">
        <v>300000</v>
      </c>
      <c r="F293">
        <v>0</v>
      </c>
      <c r="G293">
        <v>300000</v>
      </c>
      <c r="H293" t="s">
        <v>24</v>
      </c>
      <c r="I293">
        <v>0</v>
      </c>
      <c r="J293" t="s">
        <v>268</v>
      </c>
      <c r="K293">
        <v>10</v>
      </c>
      <c r="L293">
        <v>6</v>
      </c>
      <c r="M293">
        <v>0</v>
      </c>
      <c r="N293">
        <v>0</v>
      </c>
      <c r="O293" t="s">
        <v>24</v>
      </c>
      <c r="P293" t="s">
        <v>24</v>
      </c>
      <c r="Q293" t="s">
        <v>24</v>
      </c>
      <c r="R293" t="s">
        <v>24</v>
      </c>
      <c r="S293">
        <v>119</v>
      </c>
      <c r="T293">
        <v>61</v>
      </c>
      <c r="U293" t="s">
        <v>24</v>
      </c>
    </row>
    <row r="294" spans="1:21" x14ac:dyDescent="0.35">
      <c r="A294">
        <v>538</v>
      </c>
      <c r="B294" t="s">
        <v>187</v>
      </c>
      <c r="C294" t="s">
        <v>188</v>
      </c>
      <c r="D294">
        <v>5</v>
      </c>
      <c r="E294">
        <v>160000</v>
      </c>
      <c r="F294">
        <v>0</v>
      </c>
      <c r="G294">
        <v>160000</v>
      </c>
      <c r="H294" t="s">
        <v>24</v>
      </c>
      <c r="I294">
        <v>0</v>
      </c>
      <c r="J294" t="s">
        <v>268</v>
      </c>
      <c r="K294">
        <v>10</v>
      </c>
      <c r="L294">
        <v>6</v>
      </c>
      <c r="M294">
        <v>0</v>
      </c>
      <c r="N294">
        <v>1</v>
      </c>
      <c r="O294" t="s">
        <v>24</v>
      </c>
      <c r="P294" t="s">
        <v>24</v>
      </c>
      <c r="Q294" t="s">
        <v>24</v>
      </c>
      <c r="R294" t="s">
        <v>24</v>
      </c>
      <c r="S294">
        <v>122</v>
      </c>
      <c r="T294">
        <v>61</v>
      </c>
      <c r="U294" t="s">
        <v>24</v>
      </c>
    </row>
    <row r="295" spans="1:21" x14ac:dyDescent="0.35">
      <c r="A295">
        <v>539</v>
      </c>
      <c r="B295" t="s">
        <v>199</v>
      </c>
      <c r="C295" t="s">
        <v>200</v>
      </c>
      <c r="D295">
        <v>6</v>
      </c>
      <c r="E295">
        <v>200000</v>
      </c>
      <c r="F295">
        <v>0</v>
      </c>
      <c r="G295">
        <v>190000</v>
      </c>
      <c r="H295" t="s">
        <v>24</v>
      </c>
      <c r="I295">
        <v>0</v>
      </c>
      <c r="J295" t="s">
        <v>268</v>
      </c>
      <c r="K295">
        <v>7</v>
      </c>
      <c r="L295">
        <v>8</v>
      </c>
      <c r="M295">
        <v>1</v>
      </c>
      <c r="N295">
        <v>0</v>
      </c>
      <c r="O295" t="s">
        <v>113</v>
      </c>
      <c r="P295" t="s">
        <v>24</v>
      </c>
      <c r="Q295" t="s">
        <v>24</v>
      </c>
      <c r="R295" t="s">
        <v>24</v>
      </c>
      <c r="S295">
        <v>128</v>
      </c>
      <c r="T295">
        <v>61</v>
      </c>
      <c r="U295" t="s">
        <v>24</v>
      </c>
    </row>
    <row r="296" spans="1:21" x14ac:dyDescent="0.35">
      <c r="A296">
        <v>540</v>
      </c>
      <c r="B296" t="s">
        <v>207</v>
      </c>
      <c r="C296" t="s">
        <v>208</v>
      </c>
      <c r="D296">
        <v>4</v>
      </c>
      <c r="E296">
        <v>125000</v>
      </c>
      <c r="F296">
        <v>0</v>
      </c>
      <c r="G296">
        <v>115000</v>
      </c>
      <c r="H296" t="s">
        <v>24</v>
      </c>
      <c r="I296">
        <v>0</v>
      </c>
      <c r="J296" t="s">
        <v>268</v>
      </c>
      <c r="K296">
        <v>7</v>
      </c>
      <c r="L296">
        <v>8</v>
      </c>
      <c r="M296">
        <v>1</v>
      </c>
      <c r="N296">
        <v>0</v>
      </c>
      <c r="O296" t="s">
        <v>113</v>
      </c>
      <c r="P296" t="s">
        <v>24</v>
      </c>
      <c r="Q296" t="s">
        <v>24</v>
      </c>
      <c r="R296" t="s">
        <v>24</v>
      </c>
      <c r="S296">
        <v>132</v>
      </c>
      <c r="T296">
        <v>61</v>
      </c>
      <c r="U296" t="s">
        <v>24</v>
      </c>
    </row>
    <row r="297" spans="1:21" x14ac:dyDescent="0.35">
      <c r="A297">
        <v>541</v>
      </c>
      <c r="B297" t="s">
        <v>209</v>
      </c>
      <c r="C297" t="s">
        <v>218</v>
      </c>
      <c r="D297">
        <v>4</v>
      </c>
      <c r="E297">
        <v>125000</v>
      </c>
      <c r="F297">
        <v>0</v>
      </c>
      <c r="G297">
        <v>115000</v>
      </c>
      <c r="H297" t="s">
        <v>24</v>
      </c>
      <c r="I297">
        <v>1</v>
      </c>
      <c r="J297" t="s">
        <v>268</v>
      </c>
      <c r="K297">
        <v>7</v>
      </c>
      <c r="L297">
        <v>8</v>
      </c>
      <c r="M297">
        <v>1</v>
      </c>
      <c r="N297">
        <v>2</v>
      </c>
      <c r="O297" t="s">
        <v>113</v>
      </c>
      <c r="P297" t="s">
        <v>24</v>
      </c>
      <c r="Q297" t="s">
        <v>24</v>
      </c>
      <c r="R297" t="s">
        <v>24</v>
      </c>
      <c r="S297">
        <v>133</v>
      </c>
      <c r="T297">
        <v>61</v>
      </c>
      <c r="U297" t="s">
        <v>24</v>
      </c>
    </row>
    <row r="298" spans="1:21" x14ac:dyDescent="0.35">
      <c r="A298">
        <v>542</v>
      </c>
      <c r="B298" t="s">
        <v>171</v>
      </c>
      <c r="C298" t="s">
        <v>172</v>
      </c>
      <c r="D298">
        <v>6</v>
      </c>
      <c r="E298">
        <v>200000</v>
      </c>
      <c r="F298">
        <v>0</v>
      </c>
      <c r="G298">
        <v>190000</v>
      </c>
      <c r="H298" t="s">
        <v>238</v>
      </c>
      <c r="I298">
        <v>0</v>
      </c>
      <c r="J298" t="s">
        <v>244</v>
      </c>
      <c r="K298">
        <v>10</v>
      </c>
      <c r="L298">
        <v>8</v>
      </c>
      <c r="M298">
        <v>0</v>
      </c>
      <c r="N298">
        <v>0</v>
      </c>
      <c r="O298" t="s">
        <v>113</v>
      </c>
      <c r="P298" t="s">
        <v>113</v>
      </c>
      <c r="Q298" t="s">
        <v>113</v>
      </c>
      <c r="R298" t="s">
        <v>113</v>
      </c>
      <c r="S298">
        <v>114</v>
      </c>
      <c r="T298">
        <v>60</v>
      </c>
      <c r="U298" t="s">
        <v>24</v>
      </c>
    </row>
    <row r="299" spans="1:21" x14ac:dyDescent="0.35">
      <c r="A299">
        <v>543</v>
      </c>
      <c r="B299" t="s">
        <v>179</v>
      </c>
      <c r="C299" t="s">
        <v>180</v>
      </c>
      <c r="D299">
        <v>8</v>
      </c>
      <c r="E299">
        <v>300000</v>
      </c>
      <c r="F299">
        <v>0</v>
      </c>
      <c r="G299">
        <v>290000</v>
      </c>
      <c r="H299" t="s">
        <v>24</v>
      </c>
      <c r="I299">
        <v>0</v>
      </c>
      <c r="J299" t="s">
        <v>268</v>
      </c>
      <c r="K299">
        <v>10</v>
      </c>
      <c r="L299">
        <v>6</v>
      </c>
      <c r="M299">
        <v>0</v>
      </c>
      <c r="N299">
        <v>0</v>
      </c>
      <c r="O299" t="s">
        <v>113</v>
      </c>
      <c r="P299" t="s">
        <v>113</v>
      </c>
      <c r="Q299" t="s">
        <v>113</v>
      </c>
      <c r="R299" t="s">
        <v>113</v>
      </c>
      <c r="S299">
        <v>118</v>
      </c>
      <c r="T299">
        <v>60</v>
      </c>
      <c r="U299" t="s">
        <v>24</v>
      </c>
    </row>
    <row r="300" spans="1:21" x14ac:dyDescent="0.35">
      <c r="A300">
        <v>544</v>
      </c>
      <c r="B300" t="s">
        <v>193</v>
      </c>
      <c r="C300" t="s">
        <v>194</v>
      </c>
      <c r="D300">
        <v>2</v>
      </c>
      <c r="E300">
        <v>80000</v>
      </c>
      <c r="F300">
        <v>0</v>
      </c>
      <c r="G300">
        <v>70000</v>
      </c>
      <c r="H300" t="s">
        <v>247</v>
      </c>
      <c r="I300">
        <v>7</v>
      </c>
      <c r="J300" t="s">
        <v>236</v>
      </c>
      <c r="K300">
        <v>10</v>
      </c>
      <c r="L300">
        <v>6</v>
      </c>
      <c r="M300">
        <v>11</v>
      </c>
      <c r="N300">
        <v>7</v>
      </c>
      <c r="O300" t="s">
        <v>113</v>
      </c>
      <c r="P300" t="s">
        <v>113</v>
      </c>
      <c r="Q300" t="s">
        <v>24</v>
      </c>
      <c r="R300" t="s">
        <v>107</v>
      </c>
      <c r="S300">
        <v>125</v>
      </c>
      <c r="T300">
        <v>60</v>
      </c>
      <c r="U300" t="s">
        <v>347</v>
      </c>
    </row>
    <row r="301" spans="1:21" x14ac:dyDescent="0.35">
      <c r="A301">
        <v>545</v>
      </c>
      <c r="B301" t="s">
        <v>205</v>
      </c>
      <c r="C301" t="s">
        <v>206</v>
      </c>
      <c r="D301">
        <v>4</v>
      </c>
      <c r="E301">
        <v>125000</v>
      </c>
      <c r="F301">
        <v>0</v>
      </c>
      <c r="G301">
        <v>115000</v>
      </c>
      <c r="H301" t="s">
        <v>24</v>
      </c>
      <c r="I301">
        <v>0</v>
      </c>
      <c r="J301" t="s">
        <v>268</v>
      </c>
      <c r="K301">
        <v>7</v>
      </c>
      <c r="L301">
        <v>8</v>
      </c>
      <c r="M301">
        <v>0</v>
      </c>
      <c r="N301">
        <v>0</v>
      </c>
      <c r="O301" t="s">
        <v>113</v>
      </c>
      <c r="P301" t="s">
        <v>113</v>
      </c>
      <c r="Q301" t="s">
        <v>113</v>
      </c>
      <c r="R301" t="s">
        <v>113</v>
      </c>
      <c r="S301">
        <v>131</v>
      </c>
      <c r="T301">
        <v>60</v>
      </c>
      <c r="U301" t="s">
        <v>24</v>
      </c>
    </row>
    <row r="302" spans="1:21" x14ac:dyDescent="0.35">
      <c r="A302">
        <v>546</v>
      </c>
      <c r="B302" t="s">
        <v>213</v>
      </c>
      <c r="C302" t="s">
        <v>214</v>
      </c>
      <c r="D302">
        <v>2</v>
      </c>
      <c r="E302">
        <v>70000</v>
      </c>
      <c r="F302">
        <v>0</v>
      </c>
      <c r="G302">
        <v>60000</v>
      </c>
      <c r="H302" t="s">
        <v>251</v>
      </c>
      <c r="I302">
        <v>0</v>
      </c>
      <c r="J302" t="s">
        <v>236</v>
      </c>
      <c r="K302">
        <v>7</v>
      </c>
      <c r="L302">
        <v>8</v>
      </c>
      <c r="M302">
        <v>8</v>
      </c>
      <c r="N302">
        <v>8</v>
      </c>
      <c r="O302" t="s">
        <v>113</v>
      </c>
      <c r="P302" t="s">
        <v>113</v>
      </c>
      <c r="Q302" t="s">
        <v>113</v>
      </c>
      <c r="R302" t="s">
        <v>107</v>
      </c>
      <c r="S302">
        <v>135</v>
      </c>
      <c r="T302">
        <v>60</v>
      </c>
      <c r="U302" t="s">
        <v>348</v>
      </c>
    </row>
    <row r="303" spans="1:21" x14ac:dyDescent="0.35">
      <c r="A303">
        <v>552</v>
      </c>
      <c r="B303" t="s">
        <v>171</v>
      </c>
      <c r="C303" t="s">
        <v>172</v>
      </c>
      <c r="D303">
        <v>6</v>
      </c>
      <c r="E303">
        <v>200000</v>
      </c>
      <c r="F303">
        <v>0</v>
      </c>
      <c r="G303">
        <v>190000</v>
      </c>
      <c r="H303" t="s">
        <v>24</v>
      </c>
      <c r="I303">
        <v>0</v>
      </c>
      <c r="J303" t="s">
        <v>268</v>
      </c>
      <c r="K303">
        <v>10</v>
      </c>
      <c r="L303">
        <v>8</v>
      </c>
      <c r="M303">
        <v>0</v>
      </c>
      <c r="N303">
        <v>0</v>
      </c>
      <c r="O303" t="s">
        <v>113</v>
      </c>
      <c r="P303" t="s">
        <v>113</v>
      </c>
      <c r="Q303" t="s">
        <v>113</v>
      </c>
      <c r="R303" t="s">
        <v>113</v>
      </c>
      <c r="S303">
        <v>114</v>
      </c>
      <c r="T303">
        <v>56</v>
      </c>
      <c r="U303" t="s">
        <v>24</v>
      </c>
    </row>
    <row r="304" spans="1:21" x14ac:dyDescent="0.35">
      <c r="A304">
        <v>553</v>
      </c>
      <c r="B304" t="s">
        <v>179</v>
      </c>
      <c r="C304" t="s">
        <v>180</v>
      </c>
      <c r="D304">
        <v>8</v>
      </c>
      <c r="E304">
        <v>300000</v>
      </c>
      <c r="F304">
        <v>0</v>
      </c>
      <c r="G304">
        <v>290000</v>
      </c>
      <c r="H304" t="s">
        <v>24</v>
      </c>
      <c r="I304">
        <v>0</v>
      </c>
      <c r="J304" t="s">
        <v>268</v>
      </c>
      <c r="K304">
        <v>10</v>
      </c>
      <c r="L304">
        <v>6</v>
      </c>
      <c r="M304">
        <v>0</v>
      </c>
      <c r="N304">
        <v>0</v>
      </c>
      <c r="O304" t="s">
        <v>113</v>
      </c>
      <c r="P304" t="s">
        <v>113</v>
      </c>
      <c r="Q304" t="s">
        <v>113</v>
      </c>
      <c r="R304" t="s">
        <v>113</v>
      </c>
      <c r="S304">
        <v>118</v>
      </c>
      <c r="T304">
        <v>56</v>
      </c>
      <c r="U304" t="s">
        <v>24</v>
      </c>
    </row>
    <row r="305" spans="1:21" x14ac:dyDescent="0.35">
      <c r="A305">
        <v>554</v>
      </c>
      <c r="B305" t="s">
        <v>193</v>
      </c>
      <c r="C305" t="s">
        <v>194</v>
      </c>
      <c r="D305">
        <v>2</v>
      </c>
      <c r="E305">
        <v>80000</v>
      </c>
      <c r="F305">
        <v>0</v>
      </c>
      <c r="G305">
        <v>70000</v>
      </c>
      <c r="H305" t="s">
        <v>247</v>
      </c>
      <c r="I305">
        <v>6</v>
      </c>
      <c r="J305" t="s">
        <v>236</v>
      </c>
      <c r="K305">
        <v>10</v>
      </c>
      <c r="L305">
        <v>6</v>
      </c>
      <c r="M305">
        <v>10</v>
      </c>
      <c r="N305">
        <v>7</v>
      </c>
      <c r="O305" t="s">
        <v>113</v>
      </c>
      <c r="P305" t="s">
        <v>113</v>
      </c>
      <c r="Q305" t="s">
        <v>24</v>
      </c>
      <c r="R305" t="s">
        <v>113</v>
      </c>
      <c r="S305">
        <v>125</v>
      </c>
      <c r="T305">
        <v>56</v>
      </c>
      <c r="U305" t="s">
        <v>349</v>
      </c>
    </row>
    <row r="306" spans="1:21" x14ac:dyDescent="0.35">
      <c r="A306">
        <v>555</v>
      </c>
      <c r="B306" t="s">
        <v>205</v>
      </c>
      <c r="C306" t="s">
        <v>206</v>
      </c>
      <c r="D306">
        <v>4</v>
      </c>
      <c r="E306">
        <v>125000</v>
      </c>
      <c r="F306">
        <v>0</v>
      </c>
      <c r="G306">
        <v>115000</v>
      </c>
      <c r="H306" t="s">
        <v>24</v>
      </c>
      <c r="I306">
        <v>0</v>
      </c>
      <c r="J306" t="s">
        <v>268</v>
      </c>
      <c r="K306">
        <v>7</v>
      </c>
      <c r="L306">
        <v>8</v>
      </c>
      <c r="M306">
        <v>0</v>
      </c>
      <c r="N306">
        <v>0</v>
      </c>
      <c r="O306" t="s">
        <v>113</v>
      </c>
      <c r="P306" t="s">
        <v>113</v>
      </c>
      <c r="Q306" t="s">
        <v>113</v>
      </c>
      <c r="R306" t="s">
        <v>113</v>
      </c>
      <c r="S306">
        <v>131</v>
      </c>
      <c r="T306">
        <v>56</v>
      </c>
      <c r="U306" t="s">
        <v>24</v>
      </c>
    </row>
    <row r="307" spans="1:21" x14ac:dyDescent="0.35">
      <c r="A307">
        <v>556</v>
      </c>
      <c r="B307" t="s">
        <v>213</v>
      </c>
      <c r="C307" t="s">
        <v>214</v>
      </c>
      <c r="D307">
        <v>2</v>
      </c>
      <c r="E307">
        <v>70000</v>
      </c>
      <c r="F307">
        <v>0</v>
      </c>
      <c r="G307">
        <v>60000</v>
      </c>
      <c r="H307" t="s">
        <v>24</v>
      </c>
      <c r="I307">
        <v>0</v>
      </c>
      <c r="J307" t="s">
        <v>268</v>
      </c>
      <c r="K307">
        <v>7</v>
      </c>
      <c r="L307">
        <v>8</v>
      </c>
      <c r="M307">
        <v>0</v>
      </c>
      <c r="N307">
        <v>0</v>
      </c>
      <c r="O307" t="s">
        <v>113</v>
      </c>
      <c r="P307" t="s">
        <v>113</v>
      </c>
      <c r="Q307" t="s">
        <v>113</v>
      </c>
      <c r="R307" t="s">
        <v>113</v>
      </c>
      <c r="S307">
        <v>135</v>
      </c>
      <c r="T307">
        <v>56</v>
      </c>
      <c r="U307" t="s">
        <v>24</v>
      </c>
    </row>
    <row r="308" spans="1:21" x14ac:dyDescent="0.35">
      <c r="A308">
        <v>563</v>
      </c>
      <c r="B308" t="s">
        <v>173</v>
      </c>
      <c r="C308" t="s">
        <v>174</v>
      </c>
      <c r="D308">
        <v>3</v>
      </c>
      <c r="E308">
        <v>100000</v>
      </c>
      <c r="F308">
        <v>0</v>
      </c>
      <c r="G308">
        <v>100000</v>
      </c>
      <c r="H308" t="s">
        <v>24</v>
      </c>
      <c r="I308">
        <v>0</v>
      </c>
      <c r="J308" t="s">
        <v>268</v>
      </c>
      <c r="K308">
        <v>10</v>
      </c>
      <c r="L308">
        <v>8</v>
      </c>
      <c r="M308">
        <v>1</v>
      </c>
      <c r="N308">
        <v>0</v>
      </c>
      <c r="O308" t="s">
        <v>24</v>
      </c>
      <c r="P308" t="s">
        <v>113</v>
      </c>
      <c r="Q308" t="s">
        <v>24</v>
      </c>
      <c r="R308" t="s">
        <v>113</v>
      </c>
      <c r="S308">
        <v>115</v>
      </c>
      <c r="T308">
        <v>58</v>
      </c>
      <c r="U308" t="s">
        <v>24</v>
      </c>
    </row>
    <row r="309" spans="1:21" x14ac:dyDescent="0.35">
      <c r="A309">
        <v>564</v>
      </c>
      <c r="B309" t="s">
        <v>181</v>
      </c>
      <c r="C309" t="s">
        <v>182</v>
      </c>
      <c r="D309">
        <v>8</v>
      </c>
      <c r="E309">
        <v>300000</v>
      </c>
      <c r="F309">
        <v>0</v>
      </c>
      <c r="G309">
        <v>300000</v>
      </c>
      <c r="H309" t="s">
        <v>24</v>
      </c>
      <c r="I309">
        <v>0</v>
      </c>
      <c r="J309" t="s">
        <v>268</v>
      </c>
      <c r="K309">
        <v>10</v>
      </c>
      <c r="L309">
        <v>6</v>
      </c>
      <c r="M309">
        <v>0</v>
      </c>
      <c r="N309">
        <v>0</v>
      </c>
      <c r="O309" t="s">
        <v>24</v>
      </c>
      <c r="P309" t="s">
        <v>113</v>
      </c>
      <c r="Q309" t="s">
        <v>24</v>
      </c>
      <c r="R309" t="s">
        <v>113</v>
      </c>
      <c r="S309">
        <v>119</v>
      </c>
      <c r="T309">
        <v>58</v>
      </c>
      <c r="U309" t="s">
        <v>24</v>
      </c>
    </row>
    <row r="310" spans="1:21" x14ac:dyDescent="0.35">
      <c r="A310">
        <v>565</v>
      </c>
      <c r="B310" t="s">
        <v>187</v>
      </c>
      <c r="C310" t="s">
        <v>188</v>
      </c>
      <c r="D310">
        <v>5</v>
      </c>
      <c r="E310">
        <v>160000</v>
      </c>
      <c r="F310">
        <v>0</v>
      </c>
      <c r="G310">
        <v>160000</v>
      </c>
      <c r="H310" t="s">
        <v>24</v>
      </c>
      <c r="I310">
        <v>0</v>
      </c>
      <c r="J310" t="s">
        <v>268</v>
      </c>
      <c r="K310">
        <v>10</v>
      </c>
      <c r="L310">
        <v>6</v>
      </c>
      <c r="M310">
        <v>0</v>
      </c>
      <c r="N310">
        <v>1</v>
      </c>
      <c r="O310" t="s">
        <v>24</v>
      </c>
      <c r="P310" t="s">
        <v>113</v>
      </c>
      <c r="Q310" t="s">
        <v>24</v>
      </c>
      <c r="R310" t="s">
        <v>113</v>
      </c>
      <c r="S310">
        <v>122</v>
      </c>
      <c r="T310">
        <v>58</v>
      </c>
      <c r="U310" t="s">
        <v>24</v>
      </c>
    </row>
    <row r="311" spans="1:21" x14ac:dyDescent="0.35">
      <c r="A311">
        <v>566</v>
      </c>
      <c r="B311" t="s">
        <v>199</v>
      </c>
      <c r="C311" t="s">
        <v>200</v>
      </c>
      <c r="D311">
        <v>6</v>
      </c>
      <c r="E311">
        <v>200000</v>
      </c>
      <c r="F311">
        <v>0</v>
      </c>
      <c r="G311">
        <v>190000</v>
      </c>
      <c r="H311" t="s">
        <v>24</v>
      </c>
      <c r="I311">
        <v>0</v>
      </c>
      <c r="J311" t="s">
        <v>268</v>
      </c>
      <c r="K311">
        <v>7</v>
      </c>
      <c r="L311">
        <v>8</v>
      </c>
      <c r="M311">
        <v>1</v>
      </c>
      <c r="N311">
        <v>0</v>
      </c>
      <c r="O311" t="s">
        <v>113</v>
      </c>
      <c r="P311" t="s">
        <v>113</v>
      </c>
      <c r="Q311" t="s">
        <v>107</v>
      </c>
      <c r="R311" t="s">
        <v>113</v>
      </c>
      <c r="S311">
        <v>128</v>
      </c>
      <c r="T311">
        <v>58</v>
      </c>
      <c r="U311" t="s">
        <v>24</v>
      </c>
    </row>
    <row r="312" spans="1:21" x14ac:dyDescent="0.35">
      <c r="A312">
        <v>567</v>
      </c>
      <c r="B312" t="s">
        <v>207</v>
      </c>
      <c r="C312" t="s">
        <v>208</v>
      </c>
      <c r="D312">
        <v>4</v>
      </c>
      <c r="E312">
        <v>125000</v>
      </c>
      <c r="F312">
        <v>0</v>
      </c>
      <c r="G312">
        <v>115000</v>
      </c>
      <c r="H312" t="s">
        <v>249</v>
      </c>
      <c r="I312">
        <v>4</v>
      </c>
      <c r="J312" t="s">
        <v>236</v>
      </c>
      <c r="K312">
        <v>7</v>
      </c>
      <c r="L312">
        <v>8</v>
      </c>
      <c r="M312">
        <v>8</v>
      </c>
      <c r="N312">
        <v>9</v>
      </c>
      <c r="O312" t="s">
        <v>113</v>
      </c>
      <c r="P312" t="s">
        <v>113</v>
      </c>
      <c r="Q312" t="s">
        <v>24</v>
      </c>
      <c r="R312" t="s">
        <v>24</v>
      </c>
      <c r="S312">
        <v>132</v>
      </c>
      <c r="T312">
        <v>58</v>
      </c>
      <c r="U312" t="s">
        <v>350</v>
      </c>
    </row>
    <row r="313" spans="1:21" x14ac:dyDescent="0.35">
      <c r="A313">
        <v>568</v>
      </c>
      <c r="B313" t="s">
        <v>209</v>
      </c>
      <c r="C313" t="s">
        <v>218</v>
      </c>
      <c r="D313">
        <v>4</v>
      </c>
      <c r="E313">
        <v>125000</v>
      </c>
      <c r="F313">
        <v>0</v>
      </c>
      <c r="G313">
        <v>115000</v>
      </c>
      <c r="H313" t="s">
        <v>249</v>
      </c>
      <c r="I313">
        <v>7</v>
      </c>
      <c r="J313" t="s">
        <v>236</v>
      </c>
      <c r="K313">
        <v>7</v>
      </c>
      <c r="L313">
        <v>8</v>
      </c>
      <c r="M313">
        <v>8</v>
      </c>
      <c r="N313">
        <v>9</v>
      </c>
      <c r="O313" t="s">
        <v>113</v>
      </c>
      <c r="P313" t="s">
        <v>113</v>
      </c>
      <c r="Q313" t="s">
        <v>24</v>
      </c>
      <c r="R313" t="s">
        <v>24</v>
      </c>
      <c r="S313">
        <v>133</v>
      </c>
      <c r="T313">
        <v>58</v>
      </c>
      <c r="U313" t="s">
        <v>351</v>
      </c>
    </row>
    <row r="314" spans="1:21" x14ac:dyDescent="0.35">
      <c r="A314">
        <v>569</v>
      </c>
      <c r="B314" t="s">
        <v>173</v>
      </c>
      <c r="C314" t="s">
        <v>174</v>
      </c>
      <c r="D314">
        <v>3</v>
      </c>
      <c r="E314">
        <v>100000</v>
      </c>
      <c r="F314">
        <v>0</v>
      </c>
      <c r="G314">
        <v>100000</v>
      </c>
      <c r="H314" t="s">
        <v>24</v>
      </c>
      <c r="I314">
        <v>0</v>
      </c>
      <c r="J314" t="s">
        <v>268</v>
      </c>
      <c r="K314">
        <v>10</v>
      </c>
      <c r="L314">
        <v>8</v>
      </c>
      <c r="M314">
        <v>1</v>
      </c>
      <c r="N314">
        <v>0</v>
      </c>
      <c r="O314" t="s">
        <v>24</v>
      </c>
      <c r="P314" t="s">
        <v>24</v>
      </c>
      <c r="Q314" t="s">
        <v>24</v>
      </c>
      <c r="R314" t="s">
        <v>24</v>
      </c>
      <c r="S314">
        <v>115</v>
      </c>
      <c r="T314">
        <v>59</v>
      </c>
      <c r="U314" t="s">
        <v>24</v>
      </c>
    </row>
    <row r="315" spans="1:21" x14ac:dyDescent="0.35">
      <c r="A315">
        <v>570</v>
      </c>
      <c r="B315" t="s">
        <v>181</v>
      </c>
      <c r="C315" t="s">
        <v>182</v>
      </c>
      <c r="D315">
        <v>8</v>
      </c>
      <c r="E315">
        <v>300000</v>
      </c>
      <c r="F315">
        <v>0</v>
      </c>
      <c r="G315">
        <v>300000</v>
      </c>
      <c r="H315" t="s">
        <v>24</v>
      </c>
      <c r="I315">
        <v>0</v>
      </c>
      <c r="J315" t="s">
        <v>268</v>
      </c>
      <c r="K315">
        <v>10</v>
      </c>
      <c r="L315">
        <v>6</v>
      </c>
      <c r="M315">
        <v>0</v>
      </c>
      <c r="N315">
        <v>0</v>
      </c>
      <c r="O315" t="s">
        <v>24</v>
      </c>
      <c r="P315" t="s">
        <v>113</v>
      </c>
      <c r="Q315" t="s">
        <v>24</v>
      </c>
      <c r="R315" t="s">
        <v>113</v>
      </c>
      <c r="S315">
        <v>119</v>
      </c>
      <c r="T315">
        <v>59</v>
      </c>
      <c r="U315" t="s">
        <v>24</v>
      </c>
    </row>
    <row r="316" spans="1:21" x14ac:dyDescent="0.35">
      <c r="A316">
        <v>571</v>
      </c>
      <c r="B316" t="s">
        <v>187</v>
      </c>
      <c r="C316" t="s">
        <v>188</v>
      </c>
      <c r="D316">
        <v>5</v>
      </c>
      <c r="E316">
        <v>160000</v>
      </c>
      <c r="F316">
        <v>0</v>
      </c>
      <c r="G316">
        <v>160000</v>
      </c>
      <c r="H316" t="s">
        <v>24</v>
      </c>
      <c r="I316">
        <v>0</v>
      </c>
      <c r="J316" t="s">
        <v>268</v>
      </c>
      <c r="K316">
        <v>10</v>
      </c>
      <c r="L316">
        <v>6</v>
      </c>
      <c r="M316">
        <v>0</v>
      </c>
      <c r="N316">
        <v>1</v>
      </c>
      <c r="O316" t="s">
        <v>24</v>
      </c>
      <c r="P316" t="s">
        <v>113</v>
      </c>
      <c r="Q316" t="s">
        <v>24</v>
      </c>
      <c r="R316" t="s">
        <v>113</v>
      </c>
      <c r="S316">
        <v>122</v>
      </c>
      <c r="T316">
        <v>59</v>
      </c>
      <c r="U316" t="s">
        <v>24</v>
      </c>
    </row>
    <row r="317" spans="1:21" x14ac:dyDescent="0.35">
      <c r="A317">
        <v>572</v>
      </c>
      <c r="B317" t="s">
        <v>199</v>
      </c>
      <c r="C317" t="s">
        <v>200</v>
      </c>
      <c r="D317">
        <v>6</v>
      </c>
      <c r="E317">
        <v>200000</v>
      </c>
      <c r="F317">
        <v>0</v>
      </c>
      <c r="G317">
        <v>190000</v>
      </c>
      <c r="H317" t="s">
        <v>24</v>
      </c>
      <c r="I317">
        <v>0</v>
      </c>
      <c r="J317" t="s">
        <v>268</v>
      </c>
      <c r="K317">
        <v>7</v>
      </c>
      <c r="L317">
        <v>8</v>
      </c>
      <c r="M317">
        <v>1</v>
      </c>
      <c r="N317">
        <v>0</v>
      </c>
      <c r="O317" t="s">
        <v>113</v>
      </c>
      <c r="P317" t="s">
        <v>24</v>
      </c>
      <c r="Q317" t="s">
        <v>113</v>
      </c>
      <c r="R317" t="s">
        <v>24</v>
      </c>
      <c r="S317">
        <v>128</v>
      </c>
      <c r="T317">
        <v>59</v>
      </c>
      <c r="U317" t="s">
        <v>24</v>
      </c>
    </row>
    <row r="318" spans="1:21" x14ac:dyDescent="0.35">
      <c r="A318">
        <v>573</v>
      </c>
      <c r="B318" t="s">
        <v>207</v>
      </c>
      <c r="C318" t="s">
        <v>208</v>
      </c>
      <c r="D318">
        <v>4</v>
      </c>
      <c r="E318">
        <v>125000</v>
      </c>
      <c r="F318">
        <v>0</v>
      </c>
      <c r="G318">
        <v>115000</v>
      </c>
      <c r="H318" t="s">
        <v>24</v>
      </c>
      <c r="I318">
        <v>0</v>
      </c>
      <c r="J318" t="s">
        <v>268</v>
      </c>
      <c r="K318">
        <v>7</v>
      </c>
      <c r="L318">
        <v>8</v>
      </c>
      <c r="M318">
        <v>1</v>
      </c>
      <c r="N318">
        <v>0</v>
      </c>
      <c r="O318" t="s">
        <v>113</v>
      </c>
      <c r="P318" t="s">
        <v>24</v>
      </c>
      <c r="Q318" t="s">
        <v>113</v>
      </c>
      <c r="R318" t="s">
        <v>24</v>
      </c>
      <c r="S318">
        <v>132</v>
      </c>
      <c r="T318">
        <v>59</v>
      </c>
      <c r="U318" t="s">
        <v>24</v>
      </c>
    </row>
    <row r="319" spans="1:21" x14ac:dyDescent="0.35">
      <c r="A319">
        <v>574</v>
      </c>
      <c r="B319" t="s">
        <v>209</v>
      </c>
      <c r="C319" t="s">
        <v>218</v>
      </c>
      <c r="D319">
        <v>4</v>
      </c>
      <c r="E319">
        <v>125000</v>
      </c>
      <c r="F319">
        <v>0</v>
      </c>
      <c r="G319">
        <v>115000</v>
      </c>
      <c r="H319" t="s">
        <v>24</v>
      </c>
      <c r="I319">
        <v>1</v>
      </c>
      <c r="J319" t="s">
        <v>268</v>
      </c>
      <c r="K319">
        <v>7</v>
      </c>
      <c r="L319">
        <v>8</v>
      </c>
      <c r="M319">
        <v>1</v>
      </c>
      <c r="N319">
        <v>2</v>
      </c>
      <c r="O319" t="s">
        <v>113</v>
      </c>
      <c r="P319" t="s">
        <v>24</v>
      </c>
      <c r="Q319" t="s">
        <v>113</v>
      </c>
      <c r="R319" t="s">
        <v>24</v>
      </c>
      <c r="S319">
        <v>133</v>
      </c>
      <c r="T319">
        <v>59</v>
      </c>
      <c r="U319" t="s">
        <v>24</v>
      </c>
    </row>
    <row r="320" spans="1:21" x14ac:dyDescent="0.35">
      <c r="A320">
        <v>575</v>
      </c>
      <c r="B320" t="s">
        <v>165</v>
      </c>
      <c r="C320" t="s">
        <v>217</v>
      </c>
      <c r="D320">
        <v>6</v>
      </c>
      <c r="E320">
        <v>200000</v>
      </c>
      <c r="F320">
        <v>0</v>
      </c>
      <c r="G320">
        <v>200000</v>
      </c>
      <c r="H320" t="s">
        <v>238</v>
      </c>
      <c r="I320">
        <v>0</v>
      </c>
      <c r="J320" t="s">
        <v>236</v>
      </c>
      <c r="K320">
        <v>10</v>
      </c>
      <c r="L320">
        <v>8</v>
      </c>
      <c r="M320">
        <v>11</v>
      </c>
      <c r="N320">
        <v>8</v>
      </c>
      <c r="O320" t="s">
        <v>24</v>
      </c>
      <c r="P320" t="s">
        <v>24</v>
      </c>
      <c r="Q320" t="s">
        <v>24</v>
      </c>
      <c r="R320" t="s">
        <v>24</v>
      </c>
      <c r="S320">
        <v>111</v>
      </c>
      <c r="T320">
        <v>61</v>
      </c>
      <c r="U320" t="s">
        <v>352</v>
      </c>
    </row>
    <row r="321" spans="1:21" x14ac:dyDescent="0.35">
      <c r="A321">
        <v>576</v>
      </c>
      <c r="B321" t="s">
        <v>167</v>
      </c>
      <c r="C321" t="s">
        <v>168</v>
      </c>
      <c r="D321">
        <v>9</v>
      </c>
      <c r="E321">
        <v>425000</v>
      </c>
      <c r="F321">
        <v>0</v>
      </c>
      <c r="G321">
        <v>425000</v>
      </c>
      <c r="H321" t="s">
        <v>24</v>
      </c>
      <c r="I321">
        <v>1</v>
      </c>
      <c r="J321" t="s">
        <v>244</v>
      </c>
      <c r="K321">
        <v>10</v>
      </c>
      <c r="L321">
        <v>8</v>
      </c>
      <c r="M321">
        <v>1</v>
      </c>
      <c r="N321">
        <v>1</v>
      </c>
      <c r="O321" t="s">
        <v>24</v>
      </c>
      <c r="P321" t="s">
        <v>24</v>
      </c>
      <c r="Q321" t="s">
        <v>24</v>
      </c>
      <c r="R321" t="s">
        <v>24</v>
      </c>
      <c r="S321">
        <v>112</v>
      </c>
      <c r="T321">
        <v>61</v>
      </c>
      <c r="U321" t="s">
        <v>24</v>
      </c>
    </row>
    <row r="322" spans="1:21" x14ac:dyDescent="0.35">
      <c r="A322">
        <v>577</v>
      </c>
      <c r="B322" t="s">
        <v>189</v>
      </c>
      <c r="C322" t="s">
        <v>190</v>
      </c>
      <c r="D322">
        <v>5</v>
      </c>
      <c r="E322">
        <v>160000</v>
      </c>
      <c r="F322">
        <v>0</v>
      </c>
      <c r="G322">
        <v>160000</v>
      </c>
      <c r="H322" t="s">
        <v>24</v>
      </c>
      <c r="I322">
        <v>1</v>
      </c>
      <c r="J322" t="s">
        <v>244</v>
      </c>
      <c r="K322">
        <v>10</v>
      </c>
      <c r="L322">
        <v>6</v>
      </c>
      <c r="M322">
        <v>2</v>
      </c>
      <c r="N322">
        <v>2</v>
      </c>
      <c r="O322" t="s">
        <v>24</v>
      </c>
      <c r="P322" t="s">
        <v>24</v>
      </c>
      <c r="Q322" t="s">
        <v>24</v>
      </c>
      <c r="R322" t="s">
        <v>24</v>
      </c>
      <c r="S322">
        <v>123</v>
      </c>
      <c r="T322">
        <v>61</v>
      </c>
      <c r="U322" t="s">
        <v>24</v>
      </c>
    </row>
    <row r="323" spans="1:21" x14ac:dyDescent="0.35">
      <c r="A323">
        <v>578</v>
      </c>
      <c r="B323" t="s">
        <v>191</v>
      </c>
      <c r="C323" t="s">
        <v>192</v>
      </c>
      <c r="D323">
        <v>2</v>
      </c>
      <c r="E323">
        <v>80000</v>
      </c>
      <c r="F323">
        <v>0</v>
      </c>
      <c r="G323">
        <v>80000</v>
      </c>
      <c r="H323" t="s">
        <v>24</v>
      </c>
      <c r="I323">
        <v>5</v>
      </c>
      <c r="J323" t="s">
        <v>244</v>
      </c>
      <c r="K323">
        <v>10</v>
      </c>
      <c r="L323">
        <v>6</v>
      </c>
      <c r="M323">
        <v>2</v>
      </c>
      <c r="N323">
        <v>2</v>
      </c>
      <c r="O323" t="s">
        <v>24</v>
      </c>
      <c r="P323" t="s">
        <v>24</v>
      </c>
      <c r="Q323" t="s">
        <v>24</v>
      </c>
      <c r="R323" t="s">
        <v>24</v>
      </c>
      <c r="S323">
        <v>124</v>
      </c>
      <c r="T323">
        <v>61</v>
      </c>
      <c r="U323" t="s">
        <v>24</v>
      </c>
    </row>
    <row r="324" spans="1:21" x14ac:dyDescent="0.35">
      <c r="A324">
        <v>579</v>
      </c>
      <c r="B324" t="s">
        <v>201</v>
      </c>
      <c r="C324" t="s">
        <v>202</v>
      </c>
      <c r="D324">
        <v>6</v>
      </c>
      <c r="E324">
        <v>200000</v>
      </c>
      <c r="F324">
        <v>0</v>
      </c>
      <c r="G324">
        <v>190000</v>
      </c>
      <c r="H324" t="s">
        <v>24</v>
      </c>
      <c r="I324">
        <v>2</v>
      </c>
      <c r="J324" t="s">
        <v>244</v>
      </c>
      <c r="K324">
        <v>7</v>
      </c>
      <c r="L324">
        <v>8</v>
      </c>
      <c r="M324">
        <v>1</v>
      </c>
      <c r="N324">
        <v>1</v>
      </c>
      <c r="O324" t="s">
        <v>113</v>
      </c>
      <c r="P324" t="s">
        <v>24</v>
      </c>
      <c r="Q324" t="s">
        <v>24</v>
      </c>
      <c r="R324" t="s">
        <v>24</v>
      </c>
      <c r="S324">
        <v>129</v>
      </c>
      <c r="T324">
        <v>61</v>
      </c>
      <c r="U324" t="s">
        <v>24</v>
      </c>
    </row>
    <row r="325" spans="1:21" x14ac:dyDescent="0.35">
      <c r="A325">
        <v>580</v>
      </c>
      <c r="B325" t="s">
        <v>211</v>
      </c>
      <c r="C325" t="s">
        <v>212</v>
      </c>
      <c r="D325">
        <v>2</v>
      </c>
      <c r="E325">
        <v>70000</v>
      </c>
      <c r="F325">
        <v>0</v>
      </c>
      <c r="G325">
        <v>60000</v>
      </c>
      <c r="H325" t="s">
        <v>24</v>
      </c>
      <c r="I325">
        <v>3</v>
      </c>
      <c r="J325" t="s">
        <v>244</v>
      </c>
      <c r="K325">
        <v>7</v>
      </c>
      <c r="L325">
        <v>8</v>
      </c>
      <c r="M325">
        <v>2</v>
      </c>
      <c r="N325">
        <v>1</v>
      </c>
      <c r="O325" t="s">
        <v>113</v>
      </c>
      <c r="P325" t="s">
        <v>24</v>
      </c>
      <c r="Q325" t="s">
        <v>24</v>
      </c>
      <c r="R325" t="s">
        <v>24</v>
      </c>
      <c r="S325">
        <v>134</v>
      </c>
      <c r="T325">
        <v>61</v>
      </c>
      <c r="U325" t="s">
        <v>24</v>
      </c>
    </row>
    <row r="326" spans="1:21" x14ac:dyDescent="0.35">
      <c r="A326">
        <v>581</v>
      </c>
      <c r="B326" t="s">
        <v>163</v>
      </c>
      <c r="C326" t="s">
        <v>164</v>
      </c>
      <c r="D326">
        <v>9</v>
      </c>
      <c r="E326">
        <v>425000</v>
      </c>
      <c r="F326">
        <v>0</v>
      </c>
      <c r="G326">
        <v>425000</v>
      </c>
      <c r="H326" t="s">
        <v>24</v>
      </c>
      <c r="I326">
        <v>0</v>
      </c>
      <c r="J326" t="s">
        <v>268</v>
      </c>
      <c r="K326">
        <v>10</v>
      </c>
      <c r="L326">
        <v>8</v>
      </c>
      <c r="M326">
        <v>0</v>
      </c>
      <c r="N326">
        <v>0</v>
      </c>
      <c r="O326" t="s">
        <v>24</v>
      </c>
      <c r="P326" t="s">
        <v>116</v>
      </c>
      <c r="Q326" t="s">
        <v>24</v>
      </c>
      <c r="R326" t="s">
        <v>116</v>
      </c>
      <c r="S326">
        <v>110</v>
      </c>
      <c r="T326">
        <v>57</v>
      </c>
      <c r="U326" t="s">
        <v>24</v>
      </c>
    </row>
    <row r="327" spans="1:21" x14ac:dyDescent="0.35">
      <c r="A327">
        <v>582</v>
      </c>
      <c r="B327" t="s">
        <v>169</v>
      </c>
      <c r="C327" t="s">
        <v>170</v>
      </c>
      <c r="D327">
        <v>6</v>
      </c>
      <c r="E327">
        <v>200000</v>
      </c>
      <c r="F327">
        <v>0</v>
      </c>
      <c r="G327">
        <v>200000</v>
      </c>
      <c r="H327" t="s">
        <v>24</v>
      </c>
      <c r="I327">
        <v>0</v>
      </c>
      <c r="J327" t="s">
        <v>268</v>
      </c>
      <c r="K327">
        <v>10</v>
      </c>
      <c r="L327">
        <v>8</v>
      </c>
      <c r="M327">
        <v>0</v>
      </c>
      <c r="N327">
        <v>0</v>
      </c>
      <c r="O327" t="s">
        <v>24</v>
      </c>
      <c r="P327" t="s">
        <v>116</v>
      </c>
      <c r="Q327" t="s">
        <v>24</v>
      </c>
      <c r="R327" t="s">
        <v>116</v>
      </c>
      <c r="S327">
        <v>113</v>
      </c>
      <c r="T327">
        <v>57</v>
      </c>
      <c r="U327" t="s">
        <v>24</v>
      </c>
    </row>
    <row r="328" spans="1:21" x14ac:dyDescent="0.35">
      <c r="A328">
        <v>583</v>
      </c>
      <c r="B328" t="s">
        <v>175</v>
      </c>
      <c r="C328" t="s">
        <v>176</v>
      </c>
      <c r="D328">
        <v>3</v>
      </c>
      <c r="E328">
        <v>100000</v>
      </c>
      <c r="F328">
        <v>0</v>
      </c>
      <c r="G328">
        <v>100000</v>
      </c>
      <c r="H328" t="s">
        <v>240</v>
      </c>
      <c r="I328">
        <v>1</v>
      </c>
      <c r="J328" t="s">
        <v>236</v>
      </c>
      <c r="K328">
        <v>10</v>
      </c>
      <c r="L328">
        <v>8</v>
      </c>
      <c r="M328">
        <v>10</v>
      </c>
      <c r="N328">
        <v>9</v>
      </c>
      <c r="O328" t="s">
        <v>24</v>
      </c>
      <c r="P328" t="s">
        <v>116</v>
      </c>
      <c r="Q328" t="s">
        <v>24</v>
      </c>
      <c r="R328" t="s">
        <v>24</v>
      </c>
      <c r="S328">
        <v>116</v>
      </c>
      <c r="T328">
        <v>57</v>
      </c>
      <c r="U328" t="s">
        <v>353</v>
      </c>
    </row>
    <row r="329" spans="1:21" x14ac:dyDescent="0.35">
      <c r="A329">
        <v>584</v>
      </c>
      <c r="B329" t="s">
        <v>177</v>
      </c>
      <c r="C329" t="s">
        <v>178</v>
      </c>
      <c r="D329">
        <v>8</v>
      </c>
      <c r="E329">
        <v>300000</v>
      </c>
      <c r="F329">
        <v>0</v>
      </c>
      <c r="G329">
        <v>300000</v>
      </c>
      <c r="H329" t="s">
        <v>242</v>
      </c>
      <c r="I329">
        <v>7</v>
      </c>
      <c r="J329" t="s">
        <v>236</v>
      </c>
      <c r="K329">
        <v>10</v>
      </c>
      <c r="L329">
        <v>6</v>
      </c>
      <c r="M329">
        <v>11</v>
      </c>
      <c r="N329">
        <v>7</v>
      </c>
      <c r="O329" t="s">
        <v>24</v>
      </c>
      <c r="P329" t="s">
        <v>116</v>
      </c>
      <c r="Q329" t="s">
        <v>24</v>
      </c>
      <c r="R329" t="s">
        <v>24</v>
      </c>
      <c r="S329">
        <v>117</v>
      </c>
      <c r="T329">
        <v>57</v>
      </c>
      <c r="U329" t="s">
        <v>354</v>
      </c>
    </row>
    <row r="330" spans="1:21" x14ac:dyDescent="0.35">
      <c r="A330">
        <v>585</v>
      </c>
      <c r="B330" t="s">
        <v>183</v>
      </c>
      <c r="C330" t="s">
        <v>184</v>
      </c>
      <c r="D330">
        <v>5</v>
      </c>
      <c r="E330">
        <v>160000</v>
      </c>
      <c r="F330">
        <v>0</v>
      </c>
      <c r="G330">
        <v>160000</v>
      </c>
      <c r="H330" t="s">
        <v>355</v>
      </c>
      <c r="I330">
        <v>0</v>
      </c>
      <c r="J330" t="s">
        <v>236</v>
      </c>
      <c r="K330">
        <v>10</v>
      </c>
      <c r="L330">
        <v>6</v>
      </c>
      <c r="M330">
        <v>0</v>
      </c>
      <c r="N330">
        <v>0</v>
      </c>
      <c r="O330" t="s">
        <v>24</v>
      </c>
      <c r="P330" t="s">
        <v>116</v>
      </c>
      <c r="Q330" t="s">
        <v>24</v>
      </c>
      <c r="R330" t="s">
        <v>116</v>
      </c>
      <c r="S330">
        <v>120</v>
      </c>
      <c r="T330">
        <v>57</v>
      </c>
      <c r="U330" t="s">
        <v>356</v>
      </c>
    </row>
    <row r="331" spans="1:21" x14ac:dyDescent="0.35">
      <c r="A331">
        <v>586</v>
      </c>
      <c r="B331" t="s">
        <v>185</v>
      </c>
      <c r="C331" t="s">
        <v>186</v>
      </c>
      <c r="D331">
        <v>5</v>
      </c>
      <c r="E331">
        <v>160000</v>
      </c>
      <c r="F331">
        <v>0</v>
      </c>
      <c r="G331">
        <v>160000</v>
      </c>
      <c r="H331" t="s">
        <v>245</v>
      </c>
      <c r="I331">
        <v>6</v>
      </c>
      <c r="J331" t="s">
        <v>236</v>
      </c>
      <c r="K331">
        <v>10</v>
      </c>
      <c r="L331">
        <v>6</v>
      </c>
      <c r="M331">
        <v>10</v>
      </c>
      <c r="N331">
        <v>7</v>
      </c>
      <c r="O331" t="s">
        <v>24</v>
      </c>
      <c r="P331" t="s">
        <v>116</v>
      </c>
      <c r="Q331" t="s">
        <v>24</v>
      </c>
      <c r="R331" t="s">
        <v>115</v>
      </c>
      <c r="S331">
        <v>121</v>
      </c>
      <c r="T331">
        <v>57</v>
      </c>
      <c r="U331" t="s">
        <v>357</v>
      </c>
    </row>
    <row r="332" spans="1:21" x14ac:dyDescent="0.35">
      <c r="A332">
        <v>587</v>
      </c>
      <c r="B332" t="s">
        <v>195</v>
      </c>
      <c r="C332" t="s">
        <v>196</v>
      </c>
      <c r="D332">
        <v>2</v>
      </c>
      <c r="E332">
        <v>80000</v>
      </c>
      <c r="F332">
        <v>0</v>
      </c>
      <c r="G332">
        <v>80000</v>
      </c>
      <c r="H332" t="s">
        <v>358</v>
      </c>
      <c r="I332">
        <v>0</v>
      </c>
      <c r="J332" t="s">
        <v>236</v>
      </c>
      <c r="K332">
        <v>10</v>
      </c>
      <c r="L332">
        <v>6</v>
      </c>
      <c r="M332">
        <v>11</v>
      </c>
      <c r="N332">
        <v>6</v>
      </c>
      <c r="O332" t="s">
        <v>24</v>
      </c>
      <c r="P332" t="s">
        <v>116</v>
      </c>
      <c r="Q332" t="s">
        <v>24</v>
      </c>
      <c r="R332" t="s">
        <v>116</v>
      </c>
      <c r="S332">
        <v>126</v>
      </c>
      <c r="T332">
        <v>57</v>
      </c>
      <c r="U332" t="s">
        <v>359</v>
      </c>
    </row>
    <row r="333" spans="1:21" x14ac:dyDescent="0.35">
      <c r="A333">
        <v>588</v>
      </c>
      <c r="B333" t="s">
        <v>197</v>
      </c>
      <c r="C333" t="s">
        <v>198</v>
      </c>
      <c r="D333">
        <v>6</v>
      </c>
      <c r="E333">
        <v>200000</v>
      </c>
      <c r="F333">
        <v>0</v>
      </c>
      <c r="G333">
        <v>190000</v>
      </c>
      <c r="H333" t="s">
        <v>24</v>
      </c>
      <c r="I333">
        <v>0</v>
      </c>
      <c r="J333" t="s">
        <v>268</v>
      </c>
      <c r="K333">
        <v>7</v>
      </c>
      <c r="L333">
        <v>8</v>
      </c>
      <c r="M333">
        <v>0</v>
      </c>
      <c r="N333">
        <v>0</v>
      </c>
      <c r="O333" t="s">
        <v>107</v>
      </c>
      <c r="P333" t="s">
        <v>116</v>
      </c>
      <c r="Q333" t="s">
        <v>107</v>
      </c>
      <c r="R333" t="s">
        <v>116</v>
      </c>
      <c r="S333">
        <v>127</v>
      </c>
      <c r="T333">
        <v>57</v>
      </c>
      <c r="U333" t="s">
        <v>24</v>
      </c>
    </row>
    <row r="334" spans="1:21" x14ac:dyDescent="0.35">
      <c r="A334">
        <v>589</v>
      </c>
      <c r="B334" t="s">
        <v>203</v>
      </c>
      <c r="C334" t="s">
        <v>204</v>
      </c>
      <c r="D334">
        <v>4</v>
      </c>
      <c r="E334">
        <v>125000</v>
      </c>
      <c r="F334">
        <v>0</v>
      </c>
      <c r="G334">
        <v>115000</v>
      </c>
      <c r="H334" t="s">
        <v>297</v>
      </c>
      <c r="I334">
        <v>3</v>
      </c>
      <c r="J334" t="s">
        <v>244</v>
      </c>
      <c r="K334">
        <v>7</v>
      </c>
      <c r="L334">
        <v>8</v>
      </c>
      <c r="M334">
        <v>9</v>
      </c>
      <c r="N334">
        <v>9</v>
      </c>
      <c r="O334" t="s">
        <v>107</v>
      </c>
      <c r="P334" t="s">
        <v>116</v>
      </c>
      <c r="Q334" t="s">
        <v>24</v>
      </c>
      <c r="R334" t="s">
        <v>24</v>
      </c>
      <c r="S334">
        <v>130</v>
      </c>
      <c r="T334">
        <v>57</v>
      </c>
      <c r="U334" t="s">
        <v>24</v>
      </c>
    </row>
    <row r="335" spans="1:21" x14ac:dyDescent="0.35">
      <c r="A335">
        <v>590</v>
      </c>
      <c r="B335" t="s">
        <v>215</v>
      </c>
      <c r="C335" t="s">
        <v>216</v>
      </c>
      <c r="D335">
        <v>2</v>
      </c>
      <c r="E335">
        <v>70000</v>
      </c>
      <c r="F335">
        <v>0</v>
      </c>
      <c r="G335">
        <v>60000</v>
      </c>
      <c r="H335" t="s">
        <v>24</v>
      </c>
      <c r="I335">
        <v>0</v>
      </c>
      <c r="J335" t="s">
        <v>268</v>
      </c>
      <c r="K335">
        <v>7</v>
      </c>
      <c r="L335">
        <v>8</v>
      </c>
      <c r="M335">
        <v>0</v>
      </c>
      <c r="N335">
        <v>0</v>
      </c>
      <c r="O335" t="s">
        <v>107</v>
      </c>
      <c r="P335" t="s">
        <v>116</v>
      </c>
      <c r="Q335" t="s">
        <v>107</v>
      </c>
      <c r="R335" t="s">
        <v>116</v>
      </c>
      <c r="S335">
        <v>136</v>
      </c>
      <c r="T335">
        <v>57</v>
      </c>
      <c r="U335" t="s">
        <v>24</v>
      </c>
    </row>
    <row r="336" spans="1:21" x14ac:dyDescent="0.35">
      <c r="A336">
        <v>591</v>
      </c>
      <c r="B336" t="s">
        <v>173</v>
      </c>
      <c r="C336" t="s">
        <v>174</v>
      </c>
      <c r="D336">
        <v>3</v>
      </c>
      <c r="E336">
        <v>100000</v>
      </c>
      <c r="F336">
        <v>0</v>
      </c>
      <c r="G336">
        <v>90000</v>
      </c>
      <c r="H336" t="s">
        <v>24</v>
      </c>
      <c r="I336">
        <v>0</v>
      </c>
      <c r="J336" t="s">
        <v>268</v>
      </c>
      <c r="K336">
        <v>10</v>
      </c>
      <c r="L336">
        <v>8</v>
      </c>
      <c r="M336">
        <v>1</v>
      </c>
      <c r="N336">
        <v>0</v>
      </c>
      <c r="O336" t="s">
        <v>113</v>
      </c>
      <c r="P336" t="s">
        <v>113</v>
      </c>
      <c r="Q336" t="s">
        <v>113</v>
      </c>
      <c r="R336" t="s">
        <v>113</v>
      </c>
      <c r="S336">
        <v>115</v>
      </c>
      <c r="T336">
        <v>60</v>
      </c>
      <c r="U336" t="s">
        <v>24</v>
      </c>
    </row>
    <row r="337" spans="1:21" x14ac:dyDescent="0.35">
      <c r="A337">
        <v>592</v>
      </c>
      <c r="B337" t="s">
        <v>181</v>
      </c>
      <c r="C337" t="s">
        <v>182</v>
      </c>
      <c r="D337">
        <v>8</v>
      </c>
      <c r="E337">
        <v>300000</v>
      </c>
      <c r="F337">
        <v>0</v>
      </c>
      <c r="G337">
        <v>290000</v>
      </c>
      <c r="H337" t="s">
        <v>24</v>
      </c>
      <c r="I337">
        <v>0</v>
      </c>
      <c r="J337" t="s">
        <v>268</v>
      </c>
      <c r="K337">
        <v>10</v>
      </c>
      <c r="L337">
        <v>6</v>
      </c>
      <c r="M337">
        <v>0</v>
      </c>
      <c r="N337">
        <v>0</v>
      </c>
      <c r="O337" t="s">
        <v>113</v>
      </c>
      <c r="P337" t="s">
        <v>113</v>
      </c>
      <c r="Q337" t="s">
        <v>113</v>
      </c>
      <c r="R337" t="s">
        <v>113</v>
      </c>
      <c r="S337">
        <v>119</v>
      </c>
      <c r="T337">
        <v>60</v>
      </c>
      <c r="U337" t="s">
        <v>24</v>
      </c>
    </row>
    <row r="338" spans="1:21" x14ac:dyDescent="0.35">
      <c r="A338">
        <v>593</v>
      </c>
      <c r="B338" t="s">
        <v>187</v>
      </c>
      <c r="C338" t="s">
        <v>188</v>
      </c>
      <c r="D338">
        <v>5</v>
      </c>
      <c r="E338">
        <v>160000</v>
      </c>
      <c r="F338">
        <v>0</v>
      </c>
      <c r="G338">
        <v>150000</v>
      </c>
      <c r="H338" t="s">
        <v>24</v>
      </c>
      <c r="I338">
        <v>0</v>
      </c>
      <c r="J338" t="s">
        <v>268</v>
      </c>
      <c r="K338">
        <v>10</v>
      </c>
      <c r="L338">
        <v>6</v>
      </c>
      <c r="M338">
        <v>0</v>
      </c>
      <c r="N338">
        <v>1</v>
      </c>
      <c r="O338" t="s">
        <v>113</v>
      </c>
      <c r="P338" t="s">
        <v>113</v>
      </c>
      <c r="Q338" t="s">
        <v>113</v>
      </c>
      <c r="R338" t="s">
        <v>113</v>
      </c>
      <c r="S338">
        <v>122</v>
      </c>
      <c r="T338">
        <v>60</v>
      </c>
      <c r="U338" t="s">
        <v>24</v>
      </c>
    </row>
    <row r="339" spans="1:21" x14ac:dyDescent="0.35">
      <c r="A339">
        <v>594</v>
      </c>
      <c r="B339" t="s">
        <v>199</v>
      </c>
      <c r="C339" t="s">
        <v>200</v>
      </c>
      <c r="D339">
        <v>6</v>
      </c>
      <c r="E339">
        <v>200000</v>
      </c>
      <c r="F339">
        <v>0</v>
      </c>
      <c r="G339">
        <v>190000</v>
      </c>
      <c r="H339" t="s">
        <v>24</v>
      </c>
      <c r="I339">
        <v>0</v>
      </c>
      <c r="J339" t="s">
        <v>268</v>
      </c>
      <c r="K339">
        <v>7</v>
      </c>
      <c r="L339">
        <v>8</v>
      </c>
      <c r="M339">
        <v>1</v>
      </c>
      <c r="N339">
        <v>0</v>
      </c>
      <c r="O339" t="s">
        <v>113</v>
      </c>
      <c r="P339" t="s">
        <v>113</v>
      </c>
      <c r="Q339" t="s">
        <v>113</v>
      </c>
      <c r="R339" t="s">
        <v>113</v>
      </c>
      <c r="S339">
        <v>128</v>
      </c>
      <c r="T339">
        <v>60</v>
      </c>
      <c r="U339" t="s">
        <v>24</v>
      </c>
    </row>
    <row r="340" spans="1:21" x14ac:dyDescent="0.35">
      <c r="A340">
        <v>595</v>
      </c>
      <c r="B340" t="s">
        <v>207</v>
      </c>
      <c r="C340" t="s">
        <v>208</v>
      </c>
      <c r="D340">
        <v>4</v>
      </c>
      <c r="E340">
        <v>125000</v>
      </c>
      <c r="F340">
        <v>0</v>
      </c>
      <c r="G340">
        <v>115000</v>
      </c>
      <c r="H340" t="s">
        <v>24</v>
      </c>
      <c r="I340">
        <v>0</v>
      </c>
      <c r="J340" t="s">
        <v>268</v>
      </c>
      <c r="K340">
        <v>7</v>
      </c>
      <c r="L340">
        <v>8</v>
      </c>
      <c r="M340">
        <v>1</v>
      </c>
      <c r="N340">
        <v>0</v>
      </c>
      <c r="O340" t="s">
        <v>113</v>
      </c>
      <c r="P340" t="s">
        <v>113</v>
      </c>
      <c r="Q340" t="s">
        <v>113</v>
      </c>
      <c r="R340" t="s">
        <v>113</v>
      </c>
      <c r="S340">
        <v>132</v>
      </c>
      <c r="T340">
        <v>60</v>
      </c>
      <c r="U340" t="s">
        <v>24</v>
      </c>
    </row>
    <row r="341" spans="1:21" x14ac:dyDescent="0.35">
      <c r="A341">
        <v>596</v>
      </c>
      <c r="B341" t="s">
        <v>209</v>
      </c>
      <c r="C341" t="s">
        <v>218</v>
      </c>
      <c r="D341">
        <v>4</v>
      </c>
      <c r="E341">
        <v>125000</v>
      </c>
      <c r="F341">
        <v>0</v>
      </c>
      <c r="G341">
        <v>115000</v>
      </c>
      <c r="H341" t="s">
        <v>24</v>
      </c>
      <c r="I341">
        <v>1</v>
      </c>
      <c r="J341" t="s">
        <v>268</v>
      </c>
      <c r="K341">
        <v>7</v>
      </c>
      <c r="L341">
        <v>8</v>
      </c>
      <c r="M341">
        <v>1</v>
      </c>
      <c r="N341">
        <v>2</v>
      </c>
      <c r="O341" t="s">
        <v>113</v>
      </c>
      <c r="P341" t="s">
        <v>113</v>
      </c>
      <c r="Q341" t="s">
        <v>113</v>
      </c>
      <c r="R341" t="s">
        <v>107</v>
      </c>
      <c r="S341">
        <v>133</v>
      </c>
      <c r="T341">
        <v>60</v>
      </c>
      <c r="U341" t="s">
        <v>24</v>
      </c>
    </row>
    <row r="342" spans="1:21" x14ac:dyDescent="0.35">
      <c r="A342">
        <v>597</v>
      </c>
      <c r="B342" t="s">
        <v>165</v>
      </c>
      <c r="C342" t="s">
        <v>217</v>
      </c>
      <c r="D342">
        <v>6</v>
      </c>
      <c r="E342">
        <v>200000</v>
      </c>
      <c r="F342">
        <v>0</v>
      </c>
      <c r="G342">
        <v>200000</v>
      </c>
      <c r="H342" t="s">
        <v>238</v>
      </c>
      <c r="I342">
        <v>0</v>
      </c>
      <c r="J342" t="s">
        <v>236</v>
      </c>
      <c r="K342">
        <v>10</v>
      </c>
      <c r="L342">
        <v>8</v>
      </c>
      <c r="M342">
        <v>11</v>
      </c>
      <c r="N342">
        <v>8</v>
      </c>
      <c r="O342" t="s">
        <v>24</v>
      </c>
      <c r="P342" t="s">
        <v>24</v>
      </c>
      <c r="Q342" t="s">
        <v>24</v>
      </c>
      <c r="R342" t="s">
        <v>24</v>
      </c>
      <c r="S342">
        <v>111</v>
      </c>
      <c r="T342">
        <v>59</v>
      </c>
      <c r="U342" t="s">
        <v>360</v>
      </c>
    </row>
    <row r="343" spans="1:21" x14ac:dyDescent="0.35">
      <c r="A343">
        <v>598</v>
      </c>
      <c r="B343" t="s">
        <v>167</v>
      </c>
      <c r="C343" t="s">
        <v>168</v>
      </c>
      <c r="D343">
        <v>9</v>
      </c>
      <c r="E343">
        <v>425000</v>
      </c>
      <c r="F343">
        <v>0</v>
      </c>
      <c r="G343">
        <v>425000</v>
      </c>
      <c r="H343" t="s">
        <v>235</v>
      </c>
      <c r="I343">
        <v>3</v>
      </c>
      <c r="J343" t="s">
        <v>236</v>
      </c>
      <c r="K343">
        <v>10</v>
      </c>
      <c r="L343">
        <v>8</v>
      </c>
      <c r="M343">
        <v>10</v>
      </c>
      <c r="N343">
        <v>9</v>
      </c>
      <c r="O343" t="s">
        <v>24</v>
      </c>
      <c r="P343" t="s">
        <v>24</v>
      </c>
      <c r="Q343" t="s">
        <v>24</v>
      </c>
      <c r="R343" t="s">
        <v>24</v>
      </c>
      <c r="S343">
        <v>112</v>
      </c>
      <c r="T343">
        <v>59</v>
      </c>
      <c r="U343" t="s">
        <v>361</v>
      </c>
    </row>
    <row r="344" spans="1:21" x14ac:dyDescent="0.35">
      <c r="A344">
        <v>599</v>
      </c>
      <c r="B344" t="s">
        <v>189</v>
      </c>
      <c r="C344" t="s">
        <v>190</v>
      </c>
      <c r="D344">
        <v>5</v>
      </c>
      <c r="E344">
        <v>160000</v>
      </c>
      <c r="F344">
        <v>0</v>
      </c>
      <c r="G344">
        <v>160000</v>
      </c>
      <c r="H344" t="s">
        <v>24</v>
      </c>
      <c r="I344">
        <v>1</v>
      </c>
      <c r="J344" t="s">
        <v>244</v>
      </c>
      <c r="K344">
        <v>10</v>
      </c>
      <c r="L344">
        <v>6</v>
      </c>
      <c r="M344">
        <v>2</v>
      </c>
      <c r="N344">
        <v>2</v>
      </c>
      <c r="O344" t="s">
        <v>24</v>
      </c>
      <c r="P344" t="s">
        <v>113</v>
      </c>
      <c r="Q344" t="s">
        <v>24</v>
      </c>
      <c r="R344" t="s">
        <v>24</v>
      </c>
      <c r="S344">
        <v>123</v>
      </c>
      <c r="T344">
        <v>59</v>
      </c>
      <c r="U344" t="s">
        <v>24</v>
      </c>
    </row>
    <row r="345" spans="1:21" x14ac:dyDescent="0.35">
      <c r="A345">
        <v>600</v>
      </c>
      <c r="B345" t="s">
        <v>191</v>
      </c>
      <c r="C345" t="s">
        <v>192</v>
      </c>
      <c r="D345">
        <v>2</v>
      </c>
      <c r="E345">
        <v>80000</v>
      </c>
      <c r="F345">
        <v>0</v>
      </c>
      <c r="G345">
        <v>80000</v>
      </c>
      <c r="H345" t="s">
        <v>24</v>
      </c>
      <c r="I345">
        <v>5</v>
      </c>
      <c r="J345" t="s">
        <v>244</v>
      </c>
      <c r="K345">
        <v>10</v>
      </c>
      <c r="L345">
        <v>6</v>
      </c>
      <c r="M345">
        <v>2</v>
      </c>
      <c r="N345">
        <v>2</v>
      </c>
      <c r="O345" t="s">
        <v>24</v>
      </c>
      <c r="P345" t="s">
        <v>113</v>
      </c>
      <c r="Q345" t="s">
        <v>24</v>
      </c>
      <c r="R345" t="s">
        <v>24</v>
      </c>
      <c r="S345">
        <v>124</v>
      </c>
      <c r="T345">
        <v>59</v>
      </c>
      <c r="U345" t="s">
        <v>24</v>
      </c>
    </row>
    <row r="346" spans="1:21" x14ac:dyDescent="0.35">
      <c r="A346">
        <v>601</v>
      </c>
      <c r="B346" t="s">
        <v>201</v>
      </c>
      <c r="C346" t="s">
        <v>202</v>
      </c>
      <c r="D346">
        <v>6</v>
      </c>
      <c r="E346">
        <v>200000</v>
      </c>
      <c r="F346">
        <v>0</v>
      </c>
      <c r="G346">
        <v>190000</v>
      </c>
      <c r="H346" t="s">
        <v>24</v>
      </c>
      <c r="I346">
        <v>2</v>
      </c>
      <c r="J346" t="s">
        <v>244</v>
      </c>
      <c r="K346">
        <v>7</v>
      </c>
      <c r="L346">
        <v>8</v>
      </c>
      <c r="M346">
        <v>1</v>
      </c>
      <c r="N346">
        <v>1</v>
      </c>
      <c r="O346" t="s">
        <v>113</v>
      </c>
      <c r="P346" t="s">
        <v>24</v>
      </c>
      <c r="Q346" t="s">
        <v>113</v>
      </c>
      <c r="R346" t="s">
        <v>24</v>
      </c>
      <c r="S346">
        <v>129</v>
      </c>
      <c r="T346">
        <v>59</v>
      </c>
      <c r="U346" t="s">
        <v>24</v>
      </c>
    </row>
    <row r="347" spans="1:21" x14ac:dyDescent="0.35">
      <c r="A347">
        <v>602</v>
      </c>
      <c r="B347" t="s">
        <v>211</v>
      </c>
      <c r="C347" t="s">
        <v>212</v>
      </c>
      <c r="D347">
        <v>2</v>
      </c>
      <c r="E347">
        <v>70000</v>
      </c>
      <c r="F347">
        <v>0</v>
      </c>
      <c r="G347">
        <v>60000</v>
      </c>
      <c r="H347" t="s">
        <v>24</v>
      </c>
      <c r="I347">
        <v>3</v>
      </c>
      <c r="J347" t="s">
        <v>244</v>
      </c>
      <c r="K347">
        <v>7</v>
      </c>
      <c r="L347">
        <v>8</v>
      </c>
      <c r="M347">
        <v>2</v>
      </c>
      <c r="N347">
        <v>1</v>
      </c>
      <c r="O347" t="s">
        <v>113</v>
      </c>
      <c r="P347" t="s">
        <v>24</v>
      </c>
      <c r="Q347" t="s">
        <v>113</v>
      </c>
      <c r="R347" t="s">
        <v>24</v>
      </c>
      <c r="S347">
        <v>134</v>
      </c>
      <c r="T347">
        <v>59</v>
      </c>
      <c r="U347" t="s">
        <v>24</v>
      </c>
    </row>
    <row r="348" spans="1:21" x14ac:dyDescent="0.35">
      <c r="A348">
        <v>603</v>
      </c>
      <c r="B348" t="s">
        <v>173</v>
      </c>
      <c r="C348" t="s">
        <v>174</v>
      </c>
      <c r="D348">
        <v>3</v>
      </c>
      <c r="E348">
        <v>100000</v>
      </c>
      <c r="F348">
        <v>0</v>
      </c>
      <c r="G348">
        <v>90000</v>
      </c>
      <c r="H348" t="s">
        <v>240</v>
      </c>
      <c r="I348">
        <v>0</v>
      </c>
      <c r="J348" t="s">
        <v>236</v>
      </c>
      <c r="K348">
        <v>10</v>
      </c>
      <c r="L348">
        <v>8</v>
      </c>
      <c r="M348">
        <v>1</v>
      </c>
      <c r="N348">
        <v>0</v>
      </c>
      <c r="O348" t="s">
        <v>113</v>
      </c>
      <c r="P348" t="s">
        <v>113</v>
      </c>
      <c r="Q348" t="s">
        <v>24</v>
      </c>
      <c r="R348" t="s">
        <v>113</v>
      </c>
      <c r="S348">
        <v>115</v>
      </c>
      <c r="T348">
        <v>56</v>
      </c>
      <c r="U348" t="s">
        <v>362</v>
      </c>
    </row>
    <row r="349" spans="1:21" x14ac:dyDescent="0.35">
      <c r="A349">
        <v>604</v>
      </c>
      <c r="B349" t="s">
        <v>181</v>
      </c>
      <c r="C349" t="s">
        <v>182</v>
      </c>
      <c r="D349">
        <v>8</v>
      </c>
      <c r="E349">
        <v>300000</v>
      </c>
      <c r="F349">
        <v>0</v>
      </c>
      <c r="G349">
        <v>290000</v>
      </c>
      <c r="H349" t="s">
        <v>24</v>
      </c>
      <c r="I349">
        <v>0</v>
      </c>
      <c r="J349" t="s">
        <v>268</v>
      </c>
      <c r="K349">
        <v>10</v>
      </c>
      <c r="L349">
        <v>6</v>
      </c>
      <c r="M349">
        <v>0</v>
      </c>
      <c r="N349">
        <v>0</v>
      </c>
      <c r="O349" t="s">
        <v>113</v>
      </c>
      <c r="P349" t="s">
        <v>113</v>
      </c>
      <c r="Q349" t="s">
        <v>113</v>
      </c>
      <c r="R349" t="s">
        <v>113</v>
      </c>
      <c r="S349">
        <v>119</v>
      </c>
      <c r="T349">
        <v>56</v>
      </c>
      <c r="U349" t="s">
        <v>24</v>
      </c>
    </row>
    <row r="350" spans="1:21" x14ac:dyDescent="0.35">
      <c r="A350">
        <v>605</v>
      </c>
      <c r="B350" t="s">
        <v>187</v>
      </c>
      <c r="C350" t="s">
        <v>188</v>
      </c>
      <c r="D350">
        <v>5</v>
      </c>
      <c r="E350">
        <v>160000</v>
      </c>
      <c r="F350">
        <v>0</v>
      </c>
      <c r="G350">
        <v>150000</v>
      </c>
      <c r="H350" t="s">
        <v>24</v>
      </c>
      <c r="I350">
        <v>0</v>
      </c>
      <c r="J350" t="s">
        <v>268</v>
      </c>
      <c r="K350">
        <v>10</v>
      </c>
      <c r="L350">
        <v>6</v>
      </c>
      <c r="M350">
        <v>0</v>
      </c>
      <c r="N350">
        <v>1</v>
      </c>
      <c r="O350" t="s">
        <v>113</v>
      </c>
      <c r="P350" t="s">
        <v>113</v>
      </c>
      <c r="Q350" t="s">
        <v>113</v>
      </c>
      <c r="R350" t="s">
        <v>113</v>
      </c>
      <c r="S350">
        <v>122</v>
      </c>
      <c r="T350">
        <v>56</v>
      </c>
      <c r="U350" t="s">
        <v>24</v>
      </c>
    </row>
    <row r="351" spans="1:21" x14ac:dyDescent="0.35">
      <c r="A351">
        <v>606</v>
      </c>
      <c r="B351" t="s">
        <v>199</v>
      </c>
      <c r="C351" t="s">
        <v>200</v>
      </c>
      <c r="D351">
        <v>6</v>
      </c>
      <c r="E351">
        <v>200000</v>
      </c>
      <c r="F351">
        <v>0</v>
      </c>
      <c r="G351">
        <v>190000</v>
      </c>
      <c r="H351" t="s">
        <v>24</v>
      </c>
      <c r="I351">
        <v>0</v>
      </c>
      <c r="J351" t="s">
        <v>268</v>
      </c>
      <c r="K351">
        <v>7</v>
      </c>
      <c r="L351">
        <v>8</v>
      </c>
      <c r="M351">
        <v>1</v>
      </c>
      <c r="N351">
        <v>0</v>
      </c>
      <c r="O351" t="s">
        <v>113</v>
      </c>
      <c r="P351" t="s">
        <v>113</v>
      </c>
      <c r="Q351" t="s">
        <v>113</v>
      </c>
      <c r="R351" t="s">
        <v>113</v>
      </c>
      <c r="S351">
        <v>128</v>
      </c>
      <c r="T351">
        <v>56</v>
      </c>
      <c r="U351" t="s">
        <v>24</v>
      </c>
    </row>
    <row r="352" spans="1:21" x14ac:dyDescent="0.35">
      <c r="A352">
        <v>607</v>
      </c>
      <c r="B352" t="s">
        <v>207</v>
      </c>
      <c r="C352" t="s">
        <v>208</v>
      </c>
      <c r="D352">
        <v>4</v>
      </c>
      <c r="E352">
        <v>125000</v>
      </c>
      <c r="F352">
        <v>0</v>
      </c>
      <c r="G352">
        <v>115000</v>
      </c>
      <c r="H352" t="s">
        <v>24</v>
      </c>
      <c r="I352">
        <v>0</v>
      </c>
      <c r="J352" t="s">
        <v>268</v>
      </c>
      <c r="K352">
        <v>7</v>
      </c>
      <c r="L352">
        <v>8</v>
      </c>
      <c r="M352">
        <v>1</v>
      </c>
      <c r="N352">
        <v>0</v>
      </c>
      <c r="O352" t="s">
        <v>113</v>
      </c>
      <c r="P352" t="s">
        <v>113</v>
      </c>
      <c r="Q352" t="s">
        <v>113</v>
      </c>
      <c r="R352" t="s">
        <v>113</v>
      </c>
      <c r="S352">
        <v>132</v>
      </c>
      <c r="T352">
        <v>56</v>
      </c>
      <c r="U352" t="s">
        <v>24</v>
      </c>
    </row>
    <row r="353" spans="1:21" x14ac:dyDescent="0.35">
      <c r="A353">
        <v>608</v>
      </c>
      <c r="B353" t="s">
        <v>209</v>
      </c>
      <c r="C353" t="s">
        <v>218</v>
      </c>
      <c r="D353">
        <v>4</v>
      </c>
      <c r="E353">
        <v>125000</v>
      </c>
      <c r="F353">
        <v>0</v>
      </c>
      <c r="G353">
        <v>115000</v>
      </c>
      <c r="H353" t="s">
        <v>24</v>
      </c>
      <c r="I353">
        <v>1</v>
      </c>
      <c r="J353" t="s">
        <v>268</v>
      </c>
      <c r="K353">
        <v>7</v>
      </c>
      <c r="L353">
        <v>8</v>
      </c>
      <c r="M353">
        <v>1</v>
      </c>
      <c r="N353">
        <v>2</v>
      </c>
      <c r="O353" t="s">
        <v>113</v>
      </c>
      <c r="P353" t="s">
        <v>113</v>
      </c>
      <c r="Q353" t="s">
        <v>113</v>
      </c>
      <c r="R353" t="s">
        <v>113</v>
      </c>
      <c r="S353">
        <v>133</v>
      </c>
      <c r="T353">
        <v>56</v>
      </c>
      <c r="U353" t="s">
        <v>24</v>
      </c>
    </row>
    <row r="354" spans="1:21" x14ac:dyDescent="0.35">
      <c r="A354">
        <v>609</v>
      </c>
      <c r="B354" t="s">
        <v>165</v>
      </c>
      <c r="C354" t="s">
        <v>217</v>
      </c>
      <c r="D354">
        <v>6</v>
      </c>
      <c r="E354">
        <v>200000</v>
      </c>
      <c r="F354">
        <v>0</v>
      </c>
      <c r="G354">
        <v>200000</v>
      </c>
      <c r="H354" t="s">
        <v>24</v>
      </c>
      <c r="I354">
        <v>0</v>
      </c>
      <c r="J354" t="s">
        <v>244</v>
      </c>
      <c r="K354">
        <v>10</v>
      </c>
      <c r="L354">
        <v>8</v>
      </c>
      <c r="M354">
        <v>1</v>
      </c>
      <c r="N354">
        <v>2</v>
      </c>
      <c r="O354" t="s">
        <v>24</v>
      </c>
      <c r="P354" t="s">
        <v>113</v>
      </c>
      <c r="Q354" t="s">
        <v>24</v>
      </c>
      <c r="R354" t="s">
        <v>24</v>
      </c>
      <c r="S354">
        <v>111</v>
      </c>
      <c r="T354">
        <v>58</v>
      </c>
      <c r="U354" t="s">
        <v>24</v>
      </c>
    </row>
    <row r="355" spans="1:21" x14ac:dyDescent="0.35">
      <c r="A355">
        <v>610</v>
      </c>
      <c r="B355" t="s">
        <v>167</v>
      </c>
      <c r="C355" t="s">
        <v>168</v>
      </c>
      <c r="D355">
        <v>9</v>
      </c>
      <c r="E355">
        <v>425000</v>
      </c>
      <c r="F355">
        <v>0</v>
      </c>
      <c r="G355">
        <v>425000</v>
      </c>
      <c r="H355" t="s">
        <v>24</v>
      </c>
      <c r="I355">
        <v>1</v>
      </c>
      <c r="J355" t="s">
        <v>244</v>
      </c>
      <c r="K355">
        <v>10</v>
      </c>
      <c r="L355">
        <v>8</v>
      </c>
      <c r="M355">
        <v>1</v>
      </c>
      <c r="N355">
        <v>1</v>
      </c>
      <c r="O355" t="s">
        <v>24</v>
      </c>
      <c r="P355" t="s">
        <v>113</v>
      </c>
      <c r="Q355" t="s">
        <v>24</v>
      </c>
      <c r="R355" t="s">
        <v>24</v>
      </c>
      <c r="S355">
        <v>112</v>
      </c>
      <c r="T355">
        <v>58</v>
      </c>
      <c r="U355" t="s">
        <v>24</v>
      </c>
    </row>
    <row r="356" spans="1:21" x14ac:dyDescent="0.35">
      <c r="A356">
        <v>611</v>
      </c>
      <c r="B356" t="s">
        <v>189</v>
      </c>
      <c r="C356" t="s">
        <v>190</v>
      </c>
      <c r="D356">
        <v>5</v>
      </c>
      <c r="E356">
        <v>160000</v>
      </c>
      <c r="F356">
        <v>0</v>
      </c>
      <c r="G356">
        <v>160000</v>
      </c>
      <c r="H356" t="s">
        <v>24</v>
      </c>
      <c r="I356">
        <v>1</v>
      </c>
      <c r="J356" t="s">
        <v>244</v>
      </c>
      <c r="K356">
        <v>10</v>
      </c>
      <c r="L356">
        <v>6</v>
      </c>
      <c r="M356">
        <v>2</v>
      </c>
      <c r="N356">
        <v>2</v>
      </c>
      <c r="O356" t="s">
        <v>24</v>
      </c>
      <c r="P356" t="s">
        <v>113</v>
      </c>
      <c r="Q356" t="s">
        <v>24</v>
      </c>
      <c r="R356" t="s">
        <v>113</v>
      </c>
      <c r="S356">
        <v>123</v>
      </c>
      <c r="T356">
        <v>58</v>
      </c>
      <c r="U356" t="s">
        <v>24</v>
      </c>
    </row>
    <row r="357" spans="1:21" x14ac:dyDescent="0.35">
      <c r="A357">
        <v>612</v>
      </c>
      <c r="B357" t="s">
        <v>191</v>
      </c>
      <c r="C357" t="s">
        <v>192</v>
      </c>
      <c r="D357">
        <v>2</v>
      </c>
      <c r="E357">
        <v>80000</v>
      </c>
      <c r="F357">
        <v>0</v>
      </c>
      <c r="G357">
        <v>80000</v>
      </c>
      <c r="H357" t="s">
        <v>24</v>
      </c>
      <c r="I357">
        <v>5</v>
      </c>
      <c r="J357" t="s">
        <v>244</v>
      </c>
      <c r="K357">
        <v>10</v>
      </c>
      <c r="L357">
        <v>6</v>
      </c>
      <c r="M357">
        <v>2</v>
      </c>
      <c r="N357">
        <v>2</v>
      </c>
      <c r="O357" t="s">
        <v>24</v>
      </c>
      <c r="P357" t="s">
        <v>113</v>
      </c>
      <c r="Q357" t="s">
        <v>24</v>
      </c>
      <c r="R357" t="s">
        <v>113</v>
      </c>
      <c r="S357">
        <v>124</v>
      </c>
      <c r="T357">
        <v>58</v>
      </c>
      <c r="U357" t="s">
        <v>24</v>
      </c>
    </row>
    <row r="358" spans="1:21" x14ac:dyDescent="0.35">
      <c r="A358">
        <v>613</v>
      </c>
      <c r="B358" t="s">
        <v>201</v>
      </c>
      <c r="C358" t="s">
        <v>202</v>
      </c>
      <c r="D358">
        <v>6</v>
      </c>
      <c r="E358">
        <v>200000</v>
      </c>
      <c r="F358">
        <v>0</v>
      </c>
      <c r="G358">
        <v>190000</v>
      </c>
      <c r="H358" t="s">
        <v>24</v>
      </c>
      <c r="I358">
        <v>2</v>
      </c>
      <c r="J358" t="s">
        <v>244</v>
      </c>
      <c r="K358">
        <v>7</v>
      </c>
      <c r="L358">
        <v>8</v>
      </c>
      <c r="M358">
        <v>1</v>
      </c>
      <c r="N358">
        <v>1</v>
      </c>
      <c r="O358" t="s">
        <v>113</v>
      </c>
      <c r="P358" t="s">
        <v>113</v>
      </c>
      <c r="Q358" t="s">
        <v>24</v>
      </c>
      <c r="R358" t="s">
        <v>24</v>
      </c>
      <c r="S358">
        <v>129</v>
      </c>
      <c r="T358">
        <v>58</v>
      </c>
      <c r="U358" t="s">
        <v>24</v>
      </c>
    </row>
    <row r="359" spans="1:21" x14ac:dyDescent="0.35">
      <c r="A359">
        <v>614</v>
      </c>
      <c r="B359" t="s">
        <v>211</v>
      </c>
      <c r="C359" t="s">
        <v>212</v>
      </c>
      <c r="D359">
        <v>2</v>
      </c>
      <c r="E359">
        <v>70000</v>
      </c>
      <c r="F359">
        <v>0</v>
      </c>
      <c r="G359">
        <v>60000</v>
      </c>
      <c r="H359" t="s">
        <v>24</v>
      </c>
      <c r="I359">
        <v>3</v>
      </c>
      <c r="J359" t="s">
        <v>244</v>
      </c>
      <c r="K359">
        <v>7</v>
      </c>
      <c r="L359">
        <v>8</v>
      </c>
      <c r="M359">
        <v>2</v>
      </c>
      <c r="N359">
        <v>1</v>
      </c>
      <c r="O359" t="s">
        <v>113</v>
      </c>
      <c r="P359" t="s">
        <v>113</v>
      </c>
      <c r="Q359" t="s">
        <v>24</v>
      </c>
      <c r="R359" t="s">
        <v>24</v>
      </c>
      <c r="S359">
        <v>134</v>
      </c>
      <c r="T359">
        <v>58</v>
      </c>
      <c r="U359" t="s">
        <v>24</v>
      </c>
    </row>
    <row r="360" spans="1:21" x14ac:dyDescent="0.35">
      <c r="A360">
        <v>615</v>
      </c>
      <c r="B360" t="s">
        <v>165</v>
      </c>
      <c r="C360" t="s">
        <v>217</v>
      </c>
      <c r="D360">
        <v>6</v>
      </c>
      <c r="E360">
        <v>200000</v>
      </c>
      <c r="F360">
        <v>0</v>
      </c>
      <c r="G360">
        <v>190000</v>
      </c>
      <c r="H360" t="s">
        <v>24</v>
      </c>
      <c r="I360">
        <v>0</v>
      </c>
      <c r="J360" t="s">
        <v>244</v>
      </c>
      <c r="K360">
        <v>10</v>
      </c>
      <c r="L360">
        <v>8</v>
      </c>
      <c r="M360">
        <v>1</v>
      </c>
      <c r="N360">
        <v>2</v>
      </c>
      <c r="O360" t="s">
        <v>113</v>
      </c>
      <c r="P360" t="s">
        <v>113</v>
      </c>
      <c r="Q360" t="s">
        <v>113</v>
      </c>
      <c r="R360" t="s">
        <v>24</v>
      </c>
      <c r="S360">
        <v>111</v>
      </c>
      <c r="T360">
        <v>60</v>
      </c>
      <c r="U360" t="s">
        <v>24</v>
      </c>
    </row>
    <row r="361" spans="1:21" x14ac:dyDescent="0.35">
      <c r="A361">
        <v>616</v>
      </c>
      <c r="B361" t="s">
        <v>167</v>
      </c>
      <c r="C361" t="s">
        <v>168</v>
      </c>
      <c r="D361">
        <v>9</v>
      </c>
      <c r="E361">
        <v>425000</v>
      </c>
      <c r="F361">
        <v>0</v>
      </c>
      <c r="G361">
        <v>415000</v>
      </c>
      <c r="H361" t="s">
        <v>24</v>
      </c>
      <c r="I361">
        <v>1</v>
      </c>
      <c r="J361" t="s">
        <v>244</v>
      </c>
      <c r="K361">
        <v>10</v>
      </c>
      <c r="L361">
        <v>8</v>
      </c>
      <c r="M361">
        <v>1</v>
      </c>
      <c r="N361">
        <v>1</v>
      </c>
      <c r="O361" t="s">
        <v>113</v>
      </c>
      <c r="P361" t="s">
        <v>113</v>
      </c>
      <c r="Q361" t="s">
        <v>113</v>
      </c>
      <c r="R361" t="s">
        <v>24</v>
      </c>
      <c r="S361">
        <v>112</v>
      </c>
      <c r="T361">
        <v>60</v>
      </c>
      <c r="U361" t="s">
        <v>24</v>
      </c>
    </row>
    <row r="362" spans="1:21" x14ac:dyDescent="0.35">
      <c r="A362">
        <v>617</v>
      </c>
      <c r="B362" t="s">
        <v>189</v>
      </c>
      <c r="C362" t="s">
        <v>190</v>
      </c>
      <c r="D362">
        <v>5</v>
      </c>
      <c r="E362">
        <v>160000</v>
      </c>
      <c r="F362">
        <v>0</v>
      </c>
      <c r="G362">
        <v>150000</v>
      </c>
      <c r="H362" t="s">
        <v>24</v>
      </c>
      <c r="I362">
        <v>1</v>
      </c>
      <c r="J362" t="s">
        <v>244</v>
      </c>
      <c r="K362">
        <v>10</v>
      </c>
      <c r="L362">
        <v>6</v>
      </c>
      <c r="M362">
        <v>2</v>
      </c>
      <c r="N362">
        <v>2</v>
      </c>
      <c r="O362" t="s">
        <v>113</v>
      </c>
      <c r="P362" t="s">
        <v>113</v>
      </c>
      <c r="Q362" t="s">
        <v>113</v>
      </c>
      <c r="R362" t="s">
        <v>113</v>
      </c>
      <c r="S362">
        <v>123</v>
      </c>
      <c r="T362">
        <v>60</v>
      </c>
      <c r="U362" t="s">
        <v>24</v>
      </c>
    </row>
    <row r="363" spans="1:21" x14ac:dyDescent="0.35">
      <c r="A363">
        <v>618</v>
      </c>
      <c r="B363" t="s">
        <v>191</v>
      </c>
      <c r="C363" t="s">
        <v>192</v>
      </c>
      <c r="D363">
        <v>2</v>
      </c>
      <c r="E363">
        <v>80000</v>
      </c>
      <c r="F363">
        <v>0</v>
      </c>
      <c r="G363">
        <v>70000</v>
      </c>
      <c r="H363" t="s">
        <v>24</v>
      </c>
      <c r="I363">
        <v>5</v>
      </c>
      <c r="J363" t="s">
        <v>244</v>
      </c>
      <c r="K363">
        <v>10</v>
      </c>
      <c r="L363">
        <v>6</v>
      </c>
      <c r="M363">
        <v>2</v>
      </c>
      <c r="N363">
        <v>2</v>
      </c>
      <c r="O363" t="s">
        <v>113</v>
      </c>
      <c r="P363" t="s">
        <v>113</v>
      </c>
      <c r="Q363" t="s">
        <v>113</v>
      </c>
      <c r="R363" t="s">
        <v>113</v>
      </c>
      <c r="S363">
        <v>124</v>
      </c>
      <c r="T363">
        <v>60</v>
      </c>
      <c r="U363" t="s">
        <v>24</v>
      </c>
    </row>
    <row r="364" spans="1:21" x14ac:dyDescent="0.35">
      <c r="A364">
        <v>619</v>
      </c>
      <c r="B364" t="s">
        <v>201</v>
      </c>
      <c r="C364" t="s">
        <v>202</v>
      </c>
      <c r="D364">
        <v>6</v>
      </c>
      <c r="E364">
        <v>200000</v>
      </c>
      <c r="F364">
        <v>0</v>
      </c>
      <c r="G364">
        <v>190000</v>
      </c>
      <c r="H364" t="s">
        <v>24</v>
      </c>
      <c r="I364">
        <v>2</v>
      </c>
      <c r="J364" t="s">
        <v>244</v>
      </c>
      <c r="K364">
        <v>7</v>
      </c>
      <c r="L364">
        <v>8</v>
      </c>
      <c r="M364">
        <v>1</v>
      </c>
      <c r="N364">
        <v>1</v>
      </c>
      <c r="O364" t="s">
        <v>113</v>
      </c>
      <c r="P364" t="s">
        <v>113</v>
      </c>
      <c r="Q364" t="s">
        <v>113</v>
      </c>
      <c r="R364" t="s">
        <v>24</v>
      </c>
      <c r="S364">
        <v>129</v>
      </c>
      <c r="T364">
        <v>60</v>
      </c>
      <c r="U364" t="s">
        <v>24</v>
      </c>
    </row>
    <row r="365" spans="1:21" x14ac:dyDescent="0.35">
      <c r="A365">
        <v>620</v>
      </c>
      <c r="B365" t="s">
        <v>211</v>
      </c>
      <c r="C365" t="s">
        <v>212</v>
      </c>
      <c r="D365">
        <v>2</v>
      </c>
      <c r="E365">
        <v>70000</v>
      </c>
      <c r="F365">
        <v>0</v>
      </c>
      <c r="G365">
        <v>60000</v>
      </c>
      <c r="H365" t="s">
        <v>251</v>
      </c>
      <c r="I365">
        <v>3</v>
      </c>
      <c r="J365" t="s">
        <v>236</v>
      </c>
      <c r="K365">
        <v>7</v>
      </c>
      <c r="L365">
        <v>8</v>
      </c>
      <c r="M365">
        <v>2</v>
      </c>
      <c r="N365">
        <v>1</v>
      </c>
      <c r="O365" t="s">
        <v>113</v>
      </c>
      <c r="P365" t="s">
        <v>113</v>
      </c>
      <c r="Q365" t="s">
        <v>113</v>
      </c>
      <c r="R365" t="s">
        <v>24</v>
      </c>
      <c r="S365">
        <v>134</v>
      </c>
      <c r="T365">
        <v>60</v>
      </c>
      <c r="U365" t="s">
        <v>363</v>
      </c>
    </row>
    <row r="366" spans="1:21" x14ac:dyDescent="0.35">
      <c r="A366">
        <v>621</v>
      </c>
      <c r="B366" t="s">
        <v>171</v>
      </c>
      <c r="C366" t="s">
        <v>172</v>
      </c>
      <c r="D366">
        <v>6</v>
      </c>
      <c r="E366">
        <v>200000</v>
      </c>
      <c r="F366">
        <v>0</v>
      </c>
      <c r="G366">
        <v>200000</v>
      </c>
      <c r="H366" t="s">
        <v>24</v>
      </c>
      <c r="I366">
        <v>0</v>
      </c>
      <c r="J366" t="s">
        <v>268</v>
      </c>
      <c r="K366">
        <v>10</v>
      </c>
      <c r="L366">
        <v>8</v>
      </c>
      <c r="M366">
        <v>0</v>
      </c>
      <c r="N366">
        <v>0</v>
      </c>
      <c r="O366" t="s">
        <v>24</v>
      </c>
      <c r="P366" t="s">
        <v>116</v>
      </c>
      <c r="Q366" t="s">
        <v>24</v>
      </c>
      <c r="R366" t="s">
        <v>116</v>
      </c>
      <c r="S366">
        <v>114</v>
      </c>
      <c r="T366">
        <v>57</v>
      </c>
      <c r="U366" t="s">
        <v>24</v>
      </c>
    </row>
    <row r="367" spans="1:21" x14ac:dyDescent="0.35">
      <c r="A367">
        <v>622</v>
      </c>
      <c r="B367" t="s">
        <v>179</v>
      </c>
      <c r="C367" t="s">
        <v>180</v>
      </c>
      <c r="D367">
        <v>8</v>
      </c>
      <c r="E367">
        <v>300000</v>
      </c>
      <c r="F367">
        <v>0</v>
      </c>
      <c r="G367">
        <v>300000</v>
      </c>
      <c r="H367" t="s">
        <v>24</v>
      </c>
      <c r="I367">
        <v>0</v>
      </c>
      <c r="J367" t="s">
        <v>268</v>
      </c>
      <c r="K367">
        <v>10</v>
      </c>
      <c r="L367">
        <v>6</v>
      </c>
      <c r="M367">
        <v>0</v>
      </c>
      <c r="N367">
        <v>0</v>
      </c>
      <c r="O367" t="s">
        <v>24</v>
      </c>
      <c r="P367" t="s">
        <v>116</v>
      </c>
      <c r="Q367" t="s">
        <v>24</v>
      </c>
      <c r="R367" t="s">
        <v>116</v>
      </c>
      <c r="S367">
        <v>118</v>
      </c>
      <c r="T367">
        <v>57</v>
      </c>
      <c r="U367" t="s">
        <v>24</v>
      </c>
    </row>
    <row r="368" spans="1:21" x14ac:dyDescent="0.35">
      <c r="A368">
        <v>623</v>
      </c>
      <c r="B368" t="s">
        <v>193</v>
      </c>
      <c r="C368" t="s">
        <v>194</v>
      </c>
      <c r="D368">
        <v>2</v>
      </c>
      <c r="E368">
        <v>80000</v>
      </c>
      <c r="F368">
        <v>0</v>
      </c>
      <c r="G368">
        <v>80000</v>
      </c>
      <c r="H368" t="s">
        <v>24</v>
      </c>
      <c r="I368">
        <v>0</v>
      </c>
      <c r="J368" t="s">
        <v>268</v>
      </c>
      <c r="K368">
        <v>10</v>
      </c>
      <c r="L368">
        <v>6</v>
      </c>
      <c r="M368">
        <v>0</v>
      </c>
      <c r="N368">
        <v>0</v>
      </c>
      <c r="O368" t="s">
        <v>24</v>
      </c>
      <c r="P368" t="s">
        <v>116</v>
      </c>
      <c r="Q368" t="s">
        <v>24</v>
      </c>
      <c r="R368" t="s">
        <v>116</v>
      </c>
      <c r="S368">
        <v>125</v>
      </c>
      <c r="T368">
        <v>57</v>
      </c>
      <c r="U368" t="s">
        <v>24</v>
      </c>
    </row>
    <row r="369" spans="1:21" x14ac:dyDescent="0.35">
      <c r="A369">
        <v>624</v>
      </c>
      <c r="B369" t="s">
        <v>205</v>
      </c>
      <c r="C369" t="s">
        <v>206</v>
      </c>
      <c r="D369">
        <v>4</v>
      </c>
      <c r="E369">
        <v>125000</v>
      </c>
      <c r="F369">
        <v>0</v>
      </c>
      <c r="G369">
        <v>115000</v>
      </c>
      <c r="H369" t="s">
        <v>24</v>
      </c>
      <c r="I369">
        <v>0</v>
      </c>
      <c r="J369" t="s">
        <v>268</v>
      </c>
      <c r="K369">
        <v>7</v>
      </c>
      <c r="L369">
        <v>8</v>
      </c>
      <c r="M369">
        <v>0</v>
      </c>
      <c r="N369">
        <v>0</v>
      </c>
      <c r="O369" t="s">
        <v>107</v>
      </c>
      <c r="P369" t="s">
        <v>116</v>
      </c>
      <c r="Q369" t="s">
        <v>107</v>
      </c>
      <c r="R369" t="s">
        <v>116</v>
      </c>
      <c r="S369">
        <v>131</v>
      </c>
      <c r="T369">
        <v>57</v>
      </c>
      <c r="U369" t="s">
        <v>24</v>
      </c>
    </row>
    <row r="370" spans="1:21" x14ac:dyDescent="0.35">
      <c r="A370">
        <v>625</v>
      </c>
      <c r="B370" t="s">
        <v>213</v>
      </c>
      <c r="C370" t="s">
        <v>214</v>
      </c>
      <c r="D370">
        <v>2</v>
      </c>
      <c r="E370">
        <v>70000</v>
      </c>
      <c r="F370">
        <v>0</v>
      </c>
      <c r="G370">
        <v>60000</v>
      </c>
      <c r="H370" t="s">
        <v>24</v>
      </c>
      <c r="I370">
        <v>0</v>
      </c>
      <c r="J370" t="s">
        <v>268</v>
      </c>
      <c r="K370">
        <v>7</v>
      </c>
      <c r="L370">
        <v>8</v>
      </c>
      <c r="M370">
        <v>0</v>
      </c>
      <c r="N370">
        <v>0</v>
      </c>
      <c r="O370" t="s">
        <v>107</v>
      </c>
      <c r="P370" t="s">
        <v>116</v>
      </c>
      <c r="Q370" t="s">
        <v>107</v>
      </c>
      <c r="R370" t="s">
        <v>116</v>
      </c>
      <c r="S370">
        <v>135</v>
      </c>
      <c r="T370">
        <v>57</v>
      </c>
      <c r="U370" t="s">
        <v>24</v>
      </c>
    </row>
    <row r="371" spans="1:21" x14ac:dyDescent="0.35">
      <c r="A371">
        <v>626</v>
      </c>
      <c r="B371" t="s">
        <v>165</v>
      </c>
      <c r="C371" t="s">
        <v>217</v>
      </c>
      <c r="D371">
        <v>6</v>
      </c>
      <c r="E371">
        <v>200000</v>
      </c>
      <c r="F371">
        <v>0</v>
      </c>
      <c r="G371">
        <v>190000</v>
      </c>
      <c r="H371" t="s">
        <v>24</v>
      </c>
      <c r="I371">
        <v>0</v>
      </c>
      <c r="J371" t="s">
        <v>244</v>
      </c>
      <c r="K371">
        <v>10</v>
      </c>
      <c r="L371">
        <v>8</v>
      </c>
      <c r="M371">
        <v>1</v>
      </c>
      <c r="N371">
        <v>2</v>
      </c>
      <c r="O371" t="s">
        <v>113</v>
      </c>
      <c r="P371" t="s">
        <v>113</v>
      </c>
      <c r="Q371" t="s">
        <v>24</v>
      </c>
      <c r="R371" t="s">
        <v>113</v>
      </c>
      <c r="S371">
        <v>111</v>
      </c>
      <c r="T371">
        <v>56</v>
      </c>
      <c r="U371" t="s">
        <v>24</v>
      </c>
    </row>
    <row r="372" spans="1:21" x14ac:dyDescent="0.35">
      <c r="A372">
        <v>627</v>
      </c>
      <c r="B372" t="s">
        <v>167</v>
      </c>
      <c r="C372" t="s">
        <v>168</v>
      </c>
      <c r="D372">
        <v>9</v>
      </c>
      <c r="E372">
        <v>425000</v>
      </c>
      <c r="F372">
        <v>0</v>
      </c>
      <c r="G372">
        <v>415000</v>
      </c>
      <c r="H372" t="s">
        <v>24</v>
      </c>
      <c r="I372">
        <v>1</v>
      </c>
      <c r="J372" t="s">
        <v>244</v>
      </c>
      <c r="K372">
        <v>10</v>
      </c>
      <c r="L372">
        <v>8</v>
      </c>
      <c r="M372">
        <v>1</v>
      </c>
      <c r="N372">
        <v>1</v>
      </c>
      <c r="O372" t="s">
        <v>113</v>
      </c>
      <c r="P372" t="s">
        <v>113</v>
      </c>
      <c r="Q372" t="s">
        <v>24</v>
      </c>
      <c r="R372" t="s">
        <v>113</v>
      </c>
      <c r="S372">
        <v>112</v>
      </c>
      <c r="T372">
        <v>56</v>
      </c>
      <c r="U372" t="s">
        <v>24</v>
      </c>
    </row>
    <row r="373" spans="1:21" x14ac:dyDescent="0.35">
      <c r="A373">
        <v>628</v>
      </c>
      <c r="B373" t="s">
        <v>189</v>
      </c>
      <c r="C373" t="s">
        <v>190</v>
      </c>
      <c r="D373">
        <v>5</v>
      </c>
      <c r="E373">
        <v>160000</v>
      </c>
      <c r="F373">
        <v>0</v>
      </c>
      <c r="G373">
        <v>150000</v>
      </c>
      <c r="H373" t="s">
        <v>24</v>
      </c>
      <c r="I373">
        <v>1</v>
      </c>
      <c r="J373" t="s">
        <v>244</v>
      </c>
      <c r="K373">
        <v>10</v>
      </c>
      <c r="L373">
        <v>6</v>
      </c>
      <c r="M373">
        <v>2</v>
      </c>
      <c r="N373">
        <v>2</v>
      </c>
      <c r="O373" t="s">
        <v>113</v>
      </c>
      <c r="P373" t="s">
        <v>113</v>
      </c>
      <c r="Q373" t="s">
        <v>24</v>
      </c>
      <c r="R373" t="s">
        <v>113</v>
      </c>
      <c r="S373">
        <v>123</v>
      </c>
      <c r="T373">
        <v>56</v>
      </c>
      <c r="U373" t="s">
        <v>24</v>
      </c>
    </row>
    <row r="374" spans="1:21" x14ac:dyDescent="0.35">
      <c r="A374">
        <v>629</v>
      </c>
      <c r="B374" t="s">
        <v>191</v>
      </c>
      <c r="C374" t="s">
        <v>192</v>
      </c>
      <c r="D374">
        <v>2</v>
      </c>
      <c r="E374">
        <v>80000</v>
      </c>
      <c r="F374">
        <v>0</v>
      </c>
      <c r="G374">
        <v>70000</v>
      </c>
      <c r="H374" t="s">
        <v>24</v>
      </c>
      <c r="I374">
        <v>5</v>
      </c>
      <c r="J374" t="s">
        <v>244</v>
      </c>
      <c r="K374">
        <v>10</v>
      </c>
      <c r="L374">
        <v>6</v>
      </c>
      <c r="M374">
        <v>2</v>
      </c>
      <c r="N374">
        <v>2</v>
      </c>
      <c r="O374" t="s">
        <v>113</v>
      </c>
      <c r="P374" t="s">
        <v>113</v>
      </c>
      <c r="Q374" t="s">
        <v>24</v>
      </c>
      <c r="R374" t="s">
        <v>113</v>
      </c>
      <c r="S374">
        <v>124</v>
      </c>
      <c r="T374">
        <v>56</v>
      </c>
      <c r="U374" t="s">
        <v>24</v>
      </c>
    </row>
    <row r="375" spans="1:21" x14ac:dyDescent="0.35">
      <c r="A375">
        <v>630</v>
      </c>
      <c r="B375" t="s">
        <v>201</v>
      </c>
      <c r="C375" t="s">
        <v>202</v>
      </c>
      <c r="D375">
        <v>6</v>
      </c>
      <c r="E375">
        <v>200000</v>
      </c>
      <c r="F375">
        <v>0</v>
      </c>
      <c r="G375">
        <v>190000</v>
      </c>
      <c r="H375" t="s">
        <v>24</v>
      </c>
      <c r="I375">
        <v>2</v>
      </c>
      <c r="J375" t="s">
        <v>244</v>
      </c>
      <c r="K375">
        <v>7</v>
      </c>
      <c r="L375">
        <v>8</v>
      </c>
      <c r="M375">
        <v>1</v>
      </c>
      <c r="N375">
        <v>1</v>
      </c>
      <c r="O375" t="s">
        <v>113</v>
      </c>
      <c r="P375" t="s">
        <v>113</v>
      </c>
      <c r="Q375" t="s">
        <v>113</v>
      </c>
      <c r="R375" t="s">
        <v>113</v>
      </c>
      <c r="S375">
        <v>129</v>
      </c>
      <c r="T375">
        <v>56</v>
      </c>
      <c r="U375" t="s">
        <v>24</v>
      </c>
    </row>
    <row r="376" spans="1:21" x14ac:dyDescent="0.35">
      <c r="A376">
        <v>631</v>
      </c>
      <c r="B376" t="s">
        <v>211</v>
      </c>
      <c r="C376" t="s">
        <v>212</v>
      </c>
      <c r="D376">
        <v>2</v>
      </c>
      <c r="E376">
        <v>70000</v>
      </c>
      <c r="F376">
        <v>0</v>
      </c>
      <c r="G376">
        <v>60000</v>
      </c>
      <c r="H376" t="s">
        <v>24</v>
      </c>
      <c r="I376">
        <v>3</v>
      </c>
      <c r="J376" t="s">
        <v>244</v>
      </c>
      <c r="K376">
        <v>7</v>
      </c>
      <c r="L376">
        <v>8</v>
      </c>
      <c r="M376">
        <v>2</v>
      </c>
      <c r="N376">
        <v>1</v>
      </c>
      <c r="O376" t="s">
        <v>113</v>
      </c>
      <c r="P376" t="s">
        <v>113</v>
      </c>
      <c r="Q376" t="s">
        <v>113</v>
      </c>
      <c r="R376" t="s">
        <v>113</v>
      </c>
      <c r="S376">
        <v>134</v>
      </c>
      <c r="T376">
        <v>56</v>
      </c>
      <c r="U376" t="s">
        <v>24</v>
      </c>
    </row>
    <row r="377" spans="1:21" x14ac:dyDescent="0.35">
      <c r="A377">
        <v>632</v>
      </c>
      <c r="B377" t="s">
        <v>173</v>
      </c>
      <c r="C377" t="s">
        <v>174</v>
      </c>
      <c r="D377">
        <v>3</v>
      </c>
      <c r="E377">
        <v>100000</v>
      </c>
      <c r="F377">
        <v>0</v>
      </c>
      <c r="G377">
        <v>100000</v>
      </c>
      <c r="H377" t="s">
        <v>240</v>
      </c>
      <c r="I377">
        <v>2</v>
      </c>
      <c r="J377" t="s">
        <v>236</v>
      </c>
      <c r="K377">
        <v>10</v>
      </c>
      <c r="L377">
        <v>8</v>
      </c>
      <c r="M377">
        <v>10</v>
      </c>
      <c r="N377">
        <v>9</v>
      </c>
      <c r="O377" t="s">
        <v>24</v>
      </c>
      <c r="P377" t="s">
        <v>24</v>
      </c>
      <c r="Q377" t="s">
        <v>24</v>
      </c>
      <c r="R377" t="s">
        <v>24</v>
      </c>
      <c r="S377">
        <v>115</v>
      </c>
      <c r="T377">
        <v>57</v>
      </c>
      <c r="U377" t="s">
        <v>364</v>
      </c>
    </row>
    <row r="378" spans="1:21" x14ac:dyDescent="0.35">
      <c r="A378">
        <v>633</v>
      </c>
      <c r="B378" t="s">
        <v>181</v>
      </c>
      <c r="C378" t="s">
        <v>182</v>
      </c>
      <c r="D378">
        <v>8</v>
      </c>
      <c r="E378">
        <v>300000</v>
      </c>
      <c r="F378">
        <v>0</v>
      </c>
      <c r="G378">
        <v>300000</v>
      </c>
      <c r="H378" t="s">
        <v>24</v>
      </c>
      <c r="I378">
        <v>0</v>
      </c>
      <c r="J378" t="s">
        <v>244</v>
      </c>
      <c r="K378">
        <v>10</v>
      </c>
      <c r="L378">
        <v>6</v>
      </c>
      <c r="M378">
        <v>0</v>
      </c>
      <c r="N378">
        <v>0</v>
      </c>
      <c r="O378" t="s">
        <v>24</v>
      </c>
      <c r="P378" t="s">
        <v>24</v>
      </c>
      <c r="Q378" t="s">
        <v>24</v>
      </c>
      <c r="R378" t="s">
        <v>24</v>
      </c>
      <c r="S378">
        <v>119</v>
      </c>
      <c r="T378">
        <v>57</v>
      </c>
      <c r="U378" t="s">
        <v>24</v>
      </c>
    </row>
    <row r="379" spans="1:21" x14ac:dyDescent="0.35">
      <c r="A379">
        <v>634</v>
      </c>
      <c r="B379" t="s">
        <v>187</v>
      </c>
      <c r="C379" t="s">
        <v>188</v>
      </c>
      <c r="D379">
        <v>5</v>
      </c>
      <c r="E379">
        <v>160000</v>
      </c>
      <c r="F379">
        <v>0</v>
      </c>
      <c r="G379">
        <v>160000</v>
      </c>
      <c r="H379" t="s">
        <v>24</v>
      </c>
      <c r="I379">
        <v>0</v>
      </c>
      <c r="J379" t="s">
        <v>244</v>
      </c>
      <c r="K379">
        <v>10</v>
      </c>
      <c r="L379">
        <v>6</v>
      </c>
      <c r="M379">
        <v>0</v>
      </c>
      <c r="N379">
        <v>1</v>
      </c>
      <c r="O379" t="s">
        <v>24</v>
      </c>
      <c r="P379" t="s">
        <v>24</v>
      </c>
      <c r="Q379" t="s">
        <v>24</v>
      </c>
      <c r="R379" t="s">
        <v>24</v>
      </c>
      <c r="S379">
        <v>122</v>
      </c>
      <c r="T379">
        <v>57</v>
      </c>
      <c r="U379" t="s">
        <v>24</v>
      </c>
    </row>
    <row r="380" spans="1:21" x14ac:dyDescent="0.35">
      <c r="A380">
        <v>635</v>
      </c>
      <c r="B380" t="s">
        <v>199</v>
      </c>
      <c r="C380" t="s">
        <v>200</v>
      </c>
      <c r="D380">
        <v>6</v>
      </c>
      <c r="E380">
        <v>200000</v>
      </c>
      <c r="F380">
        <v>0</v>
      </c>
      <c r="G380">
        <v>190000</v>
      </c>
      <c r="H380" t="s">
        <v>24</v>
      </c>
      <c r="I380">
        <v>0</v>
      </c>
      <c r="J380" t="s">
        <v>244</v>
      </c>
      <c r="K380">
        <v>7</v>
      </c>
      <c r="L380">
        <v>8</v>
      </c>
      <c r="M380">
        <v>1</v>
      </c>
      <c r="N380">
        <v>0</v>
      </c>
      <c r="O380" t="s">
        <v>107</v>
      </c>
      <c r="P380" t="s">
        <v>24</v>
      </c>
      <c r="Q380" t="s">
        <v>24</v>
      </c>
      <c r="R380" t="s">
        <v>24</v>
      </c>
      <c r="S380">
        <v>128</v>
      </c>
      <c r="T380">
        <v>57</v>
      </c>
      <c r="U380" t="s">
        <v>24</v>
      </c>
    </row>
    <row r="381" spans="1:21" x14ac:dyDescent="0.35">
      <c r="A381">
        <v>636</v>
      </c>
      <c r="B381" t="s">
        <v>207</v>
      </c>
      <c r="C381" t="s">
        <v>208</v>
      </c>
      <c r="D381">
        <v>4</v>
      </c>
      <c r="E381">
        <v>125000</v>
      </c>
      <c r="F381">
        <v>0</v>
      </c>
      <c r="G381">
        <v>115000</v>
      </c>
      <c r="H381" t="s">
        <v>24</v>
      </c>
      <c r="I381">
        <v>0</v>
      </c>
      <c r="J381" t="s">
        <v>244</v>
      </c>
      <c r="K381">
        <v>7</v>
      </c>
      <c r="L381">
        <v>8</v>
      </c>
      <c r="M381">
        <v>1</v>
      </c>
      <c r="N381">
        <v>0</v>
      </c>
      <c r="O381" t="s">
        <v>107</v>
      </c>
      <c r="P381" t="s">
        <v>24</v>
      </c>
      <c r="Q381" t="s">
        <v>24</v>
      </c>
      <c r="R381" t="s">
        <v>24</v>
      </c>
      <c r="S381">
        <v>132</v>
      </c>
      <c r="T381">
        <v>57</v>
      </c>
      <c r="U381" t="s">
        <v>24</v>
      </c>
    </row>
    <row r="382" spans="1:21" x14ac:dyDescent="0.35">
      <c r="A382">
        <v>637</v>
      </c>
      <c r="B382" t="s">
        <v>209</v>
      </c>
      <c r="C382" t="s">
        <v>218</v>
      </c>
      <c r="D382">
        <v>4</v>
      </c>
      <c r="E382">
        <v>125000</v>
      </c>
      <c r="F382">
        <v>0</v>
      </c>
      <c r="G382">
        <v>115000</v>
      </c>
      <c r="H382" t="s">
        <v>24</v>
      </c>
      <c r="I382">
        <v>1</v>
      </c>
      <c r="J382" t="s">
        <v>244</v>
      </c>
      <c r="K382">
        <v>7</v>
      </c>
      <c r="L382">
        <v>8</v>
      </c>
      <c r="M382">
        <v>1</v>
      </c>
      <c r="N382">
        <v>2</v>
      </c>
      <c r="O382" t="s">
        <v>107</v>
      </c>
      <c r="P382" t="s">
        <v>24</v>
      </c>
      <c r="Q382" t="s">
        <v>24</v>
      </c>
      <c r="R382" t="s">
        <v>24</v>
      </c>
      <c r="S382">
        <v>133</v>
      </c>
      <c r="T382">
        <v>57</v>
      </c>
      <c r="U382" t="s">
        <v>24</v>
      </c>
    </row>
    <row r="383" spans="1:21" x14ac:dyDescent="0.35">
      <c r="A383">
        <v>713</v>
      </c>
      <c r="B383" t="s">
        <v>163</v>
      </c>
      <c r="C383" t="s">
        <v>164</v>
      </c>
      <c r="D383">
        <v>9</v>
      </c>
      <c r="E383">
        <v>425000</v>
      </c>
      <c r="F383">
        <v>0</v>
      </c>
      <c r="G383">
        <v>425000</v>
      </c>
      <c r="H383" t="s">
        <v>24</v>
      </c>
      <c r="I383">
        <v>0</v>
      </c>
      <c r="J383" t="s">
        <v>244</v>
      </c>
      <c r="K383">
        <v>10</v>
      </c>
      <c r="L383">
        <v>8</v>
      </c>
      <c r="M383">
        <v>0</v>
      </c>
      <c r="N383">
        <v>0</v>
      </c>
      <c r="O383" t="s">
        <v>24</v>
      </c>
      <c r="P383" t="s">
        <v>24</v>
      </c>
      <c r="Q383" t="s">
        <v>24</v>
      </c>
      <c r="R383" t="s">
        <v>24</v>
      </c>
      <c r="S383">
        <v>29</v>
      </c>
      <c r="T383">
        <v>39</v>
      </c>
      <c r="U383" t="s">
        <v>24</v>
      </c>
    </row>
    <row r="384" spans="1:21" x14ac:dyDescent="0.35">
      <c r="A384">
        <v>714</v>
      </c>
      <c r="B384" t="s">
        <v>169</v>
      </c>
      <c r="C384" t="s">
        <v>170</v>
      </c>
      <c r="D384">
        <v>6</v>
      </c>
      <c r="E384">
        <v>200000</v>
      </c>
      <c r="F384">
        <v>0</v>
      </c>
      <c r="G384">
        <v>200000</v>
      </c>
      <c r="H384" t="s">
        <v>24</v>
      </c>
      <c r="I384">
        <v>0</v>
      </c>
      <c r="J384" t="s">
        <v>244</v>
      </c>
      <c r="K384">
        <v>10</v>
      </c>
      <c r="L384">
        <v>8</v>
      </c>
      <c r="M384">
        <v>0</v>
      </c>
      <c r="N384">
        <v>0</v>
      </c>
      <c r="O384" t="s">
        <v>24</v>
      </c>
      <c r="P384" t="s">
        <v>24</v>
      </c>
      <c r="Q384" t="s">
        <v>24</v>
      </c>
      <c r="R384" t="s">
        <v>24</v>
      </c>
      <c r="S384">
        <v>32</v>
      </c>
      <c r="T384">
        <v>39</v>
      </c>
      <c r="U384" t="s">
        <v>24</v>
      </c>
    </row>
    <row r="385" spans="1:21" x14ac:dyDescent="0.35">
      <c r="A385">
        <v>715</v>
      </c>
      <c r="B385" t="s">
        <v>175</v>
      </c>
      <c r="C385" t="s">
        <v>176</v>
      </c>
      <c r="D385">
        <v>3</v>
      </c>
      <c r="E385">
        <v>100000</v>
      </c>
      <c r="F385">
        <v>0</v>
      </c>
      <c r="G385">
        <v>100000</v>
      </c>
      <c r="H385" t="s">
        <v>24</v>
      </c>
      <c r="I385">
        <v>0</v>
      </c>
      <c r="J385" t="s">
        <v>244</v>
      </c>
      <c r="K385">
        <v>10</v>
      </c>
      <c r="L385">
        <v>8</v>
      </c>
      <c r="M385">
        <v>0</v>
      </c>
      <c r="N385">
        <v>0</v>
      </c>
      <c r="O385" t="s">
        <v>24</v>
      </c>
      <c r="P385" t="s">
        <v>24</v>
      </c>
      <c r="Q385" t="s">
        <v>24</v>
      </c>
      <c r="R385" t="s">
        <v>24</v>
      </c>
      <c r="S385">
        <v>35</v>
      </c>
      <c r="T385">
        <v>39</v>
      </c>
      <c r="U385" t="s">
        <v>24</v>
      </c>
    </row>
    <row r="386" spans="1:21" x14ac:dyDescent="0.35">
      <c r="A386">
        <v>716</v>
      </c>
      <c r="B386" t="s">
        <v>177</v>
      </c>
      <c r="C386" t="s">
        <v>178</v>
      </c>
      <c r="D386">
        <v>8</v>
      </c>
      <c r="E386">
        <v>300000</v>
      </c>
      <c r="F386">
        <v>0</v>
      </c>
      <c r="G386">
        <v>300000</v>
      </c>
      <c r="H386" t="s">
        <v>24</v>
      </c>
      <c r="I386">
        <v>0</v>
      </c>
      <c r="J386" t="s">
        <v>244</v>
      </c>
      <c r="K386">
        <v>10</v>
      </c>
      <c r="L386">
        <v>6</v>
      </c>
      <c r="M386">
        <v>0</v>
      </c>
      <c r="N386">
        <v>0</v>
      </c>
      <c r="O386" t="s">
        <v>24</v>
      </c>
      <c r="P386" t="s">
        <v>24</v>
      </c>
      <c r="Q386" t="s">
        <v>24</v>
      </c>
      <c r="R386" t="s">
        <v>24</v>
      </c>
      <c r="S386">
        <v>36</v>
      </c>
      <c r="T386">
        <v>39</v>
      </c>
      <c r="U386" t="s">
        <v>24</v>
      </c>
    </row>
    <row r="387" spans="1:21" x14ac:dyDescent="0.35">
      <c r="A387">
        <v>717</v>
      </c>
      <c r="B387" t="s">
        <v>183</v>
      </c>
      <c r="C387" t="s">
        <v>184</v>
      </c>
      <c r="D387">
        <v>5</v>
      </c>
      <c r="E387">
        <v>160000</v>
      </c>
      <c r="F387">
        <v>0</v>
      </c>
      <c r="G387">
        <v>160000</v>
      </c>
      <c r="H387" t="s">
        <v>24</v>
      </c>
      <c r="I387">
        <v>0</v>
      </c>
      <c r="J387" t="s">
        <v>244</v>
      </c>
      <c r="K387">
        <v>10</v>
      </c>
      <c r="L387">
        <v>6</v>
      </c>
      <c r="M387">
        <v>0</v>
      </c>
      <c r="N387">
        <v>0</v>
      </c>
      <c r="O387" t="s">
        <v>24</v>
      </c>
      <c r="P387" t="s">
        <v>24</v>
      </c>
      <c r="Q387" t="s">
        <v>24</v>
      </c>
      <c r="R387" t="s">
        <v>24</v>
      </c>
      <c r="S387">
        <v>39</v>
      </c>
      <c r="T387">
        <v>39</v>
      </c>
      <c r="U387" t="s">
        <v>24</v>
      </c>
    </row>
    <row r="388" spans="1:21" x14ac:dyDescent="0.35">
      <c r="A388">
        <v>718</v>
      </c>
      <c r="B388" t="s">
        <v>185</v>
      </c>
      <c r="C388" t="s">
        <v>186</v>
      </c>
      <c r="D388">
        <v>5</v>
      </c>
      <c r="E388">
        <v>160000</v>
      </c>
      <c r="F388">
        <v>0</v>
      </c>
      <c r="G388">
        <v>160000</v>
      </c>
      <c r="H388" t="s">
        <v>24</v>
      </c>
      <c r="I388">
        <v>0</v>
      </c>
      <c r="J388" t="s">
        <v>244</v>
      </c>
      <c r="K388">
        <v>10</v>
      </c>
      <c r="L388">
        <v>6</v>
      </c>
      <c r="M388">
        <v>0</v>
      </c>
      <c r="N388">
        <v>0</v>
      </c>
      <c r="O388" t="s">
        <v>24</v>
      </c>
      <c r="P388" t="s">
        <v>24</v>
      </c>
      <c r="Q388" t="s">
        <v>24</v>
      </c>
      <c r="R388" t="s">
        <v>24</v>
      </c>
      <c r="S388">
        <v>40</v>
      </c>
      <c r="T388">
        <v>39</v>
      </c>
      <c r="U388" t="s">
        <v>24</v>
      </c>
    </row>
    <row r="389" spans="1:21" x14ac:dyDescent="0.35">
      <c r="A389">
        <v>719</v>
      </c>
      <c r="B389" t="s">
        <v>195</v>
      </c>
      <c r="C389" t="s">
        <v>196</v>
      </c>
      <c r="D389">
        <v>2</v>
      </c>
      <c r="E389">
        <v>80000</v>
      </c>
      <c r="F389">
        <v>0</v>
      </c>
      <c r="G389">
        <v>80000</v>
      </c>
      <c r="H389" t="s">
        <v>24</v>
      </c>
      <c r="I389">
        <v>0</v>
      </c>
      <c r="J389" t="s">
        <v>244</v>
      </c>
      <c r="K389">
        <v>10</v>
      </c>
      <c r="L389">
        <v>6</v>
      </c>
      <c r="M389">
        <v>0</v>
      </c>
      <c r="N389">
        <v>0</v>
      </c>
      <c r="O389" t="s">
        <v>24</v>
      </c>
      <c r="P389" t="s">
        <v>24</v>
      </c>
      <c r="Q389" t="s">
        <v>24</v>
      </c>
      <c r="R389" t="s">
        <v>24</v>
      </c>
      <c r="S389">
        <v>45</v>
      </c>
      <c r="T389">
        <v>39</v>
      </c>
      <c r="U389" t="s">
        <v>24</v>
      </c>
    </row>
    <row r="390" spans="1:21" x14ac:dyDescent="0.35">
      <c r="A390">
        <v>720</v>
      </c>
      <c r="B390" t="s">
        <v>197</v>
      </c>
      <c r="C390" t="s">
        <v>198</v>
      </c>
      <c r="D390">
        <v>6</v>
      </c>
      <c r="E390">
        <v>200000</v>
      </c>
      <c r="F390">
        <v>0</v>
      </c>
      <c r="G390">
        <v>200000</v>
      </c>
      <c r="H390" t="s">
        <v>24</v>
      </c>
      <c r="I390">
        <v>0</v>
      </c>
      <c r="J390" t="s">
        <v>244</v>
      </c>
      <c r="K390">
        <v>7</v>
      </c>
      <c r="L390">
        <v>8</v>
      </c>
      <c r="M390">
        <v>0</v>
      </c>
      <c r="N390">
        <v>0</v>
      </c>
      <c r="O390" t="s">
        <v>24</v>
      </c>
      <c r="P390" t="s">
        <v>24</v>
      </c>
      <c r="Q390" t="s">
        <v>24</v>
      </c>
      <c r="R390" t="s">
        <v>24</v>
      </c>
      <c r="S390">
        <v>46</v>
      </c>
      <c r="T390">
        <v>39</v>
      </c>
      <c r="U390" t="s">
        <v>24</v>
      </c>
    </row>
    <row r="391" spans="1:21" x14ac:dyDescent="0.35">
      <c r="A391">
        <v>721</v>
      </c>
      <c r="B391" t="s">
        <v>203</v>
      </c>
      <c r="C391" t="s">
        <v>204</v>
      </c>
      <c r="D391">
        <v>4</v>
      </c>
      <c r="E391">
        <v>125000</v>
      </c>
      <c r="F391">
        <v>0</v>
      </c>
      <c r="G391">
        <v>125000</v>
      </c>
      <c r="H391" t="s">
        <v>249</v>
      </c>
      <c r="I391">
        <v>0</v>
      </c>
      <c r="J391" t="s">
        <v>236</v>
      </c>
      <c r="K391">
        <v>7</v>
      </c>
      <c r="L391">
        <v>8</v>
      </c>
      <c r="M391">
        <v>0</v>
      </c>
      <c r="N391">
        <v>0</v>
      </c>
      <c r="O391" t="s">
        <v>24</v>
      </c>
      <c r="P391" t="s">
        <v>24</v>
      </c>
      <c r="Q391" t="s">
        <v>24</v>
      </c>
      <c r="R391" t="s">
        <v>24</v>
      </c>
      <c r="S391">
        <v>49</v>
      </c>
      <c r="T391">
        <v>39</v>
      </c>
      <c r="U391" t="s">
        <v>365</v>
      </c>
    </row>
    <row r="392" spans="1:21" x14ac:dyDescent="0.35">
      <c r="A392">
        <v>722</v>
      </c>
      <c r="B392" t="s">
        <v>215</v>
      </c>
      <c r="C392" t="s">
        <v>216</v>
      </c>
      <c r="D392">
        <v>2</v>
      </c>
      <c r="E392">
        <v>70000</v>
      </c>
      <c r="F392">
        <v>0</v>
      </c>
      <c r="G392">
        <v>70000</v>
      </c>
      <c r="H392" t="s">
        <v>24</v>
      </c>
      <c r="I392">
        <v>0</v>
      </c>
      <c r="J392" t="s">
        <v>244</v>
      </c>
      <c r="K392">
        <v>7</v>
      </c>
      <c r="L392">
        <v>8</v>
      </c>
      <c r="M392">
        <v>0</v>
      </c>
      <c r="N392">
        <v>0</v>
      </c>
      <c r="O392" t="s">
        <v>24</v>
      </c>
      <c r="P392" t="s">
        <v>24</v>
      </c>
      <c r="Q392" t="s">
        <v>24</v>
      </c>
      <c r="R392" t="s">
        <v>24</v>
      </c>
      <c r="S392">
        <v>55</v>
      </c>
      <c r="T392">
        <v>39</v>
      </c>
      <c r="U392" t="s">
        <v>24</v>
      </c>
    </row>
    <row r="393" spans="1:21" x14ac:dyDescent="0.35">
      <c r="A393">
        <v>723</v>
      </c>
      <c r="B393" t="s">
        <v>163</v>
      </c>
      <c r="C393" t="s">
        <v>164</v>
      </c>
      <c r="D393">
        <v>9</v>
      </c>
      <c r="E393">
        <v>425000</v>
      </c>
      <c r="F393">
        <v>0</v>
      </c>
      <c r="G393">
        <v>425000</v>
      </c>
      <c r="H393" t="s">
        <v>24</v>
      </c>
      <c r="I393">
        <v>0</v>
      </c>
      <c r="J393" t="s">
        <v>268</v>
      </c>
      <c r="K393">
        <v>10</v>
      </c>
      <c r="L393">
        <v>8</v>
      </c>
      <c r="M393">
        <v>0</v>
      </c>
      <c r="N393">
        <v>0</v>
      </c>
      <c r="O393" t="s">
        <v>24</v>
      </c>
      <c r="P393" t="s">
        <v>24</v>
      </c>
      <c r="Q393" t="s">
        <v>24</v>
      </c>
      <c r="R393" t="s">
        <v>24</v>
      </c>
      <c r="S393">
        <v>191</v>
      </c>
      <c r="T393">
        <v>68</v>
      </c>
      <c r="U393" t="s">
        <v>24</v>
      </c>
    </row>
    <row r="394" spans="1:21" x14ac:dyDescent="0.35">
      <c r="A394">
        <v>724</v>
      </c>
      <c r="B394" t="s">
        <v>169</v>
      </c>
      <c r="C394" t="s">
        <v>170</v>
      </c>
      <c r="D394">
        <v>6</v>
      </c>
      <c r="E394">
        <v>200000</v>
      </c>
      <c r="F394">
        <v>0</v>
      </c>
      <c r="G394">
        <v>200000</v>
      </c>
      <c r="H394" t="s">
        <v>238</v>
      </c>
      <c r="I394">
        <v>2</v>
      </c>
      <c r="J394" t="s">
        <v>236</v>
      </c>
      <c r="K394">
        <v>10</v>
      </c>
      <c r="L394">
        <v>8</v>
      </c>
      <c r="M394">
        <v>10</v>
      </c>
      <c r="N394">
        <v>9</v>
      </c>
      <c r="O394" t="s">
        <v>24</v>
      </c>
      <c r="P394" t="s">
        <v>24</v>
      </c>
      <c r="Q394" t="s">
        <v>24</v>
      </c>
      <c r="R394" t="s">
        <v>24</v>
      </c>
      <c r="S394">
        <v>194</v>
      </c>
      <c r="T394">
        <v>68</v>
      </c>
      <c r="U394" t="s">
        <v>366</v>
      </c>
    </row>
    <row r="395" spans="1:21" x14ac:dyDescent="0.35">
      <c r="A395">
        <v>725</v>
      </c>
      <c r="B395" t="s">
        <v>175</v>
      </c>
      <c r="C395" t="s">
        <v>176</v>
      </c>
      <c r="D395">
        <v>3</v>
      </c>
      <c r="E395">
        <v>100000</v>
      </c>
      <c r="F395">
        <v>0</v>
      </c>
      <c r="G395">
        <v>100000</v>
      </c>
      <c r="H395" t="s">
        <v>24</v>
      </c>
      <c r="I395">
        <v>0</v>
      </c>
      <c r="J395" t="s">
        <v>268</v>
      </c>
      <c r="K395">
        <v>10</v>
      </c>
      <c r="L395">
        <v>8</v>
      </c>
      <c r="M395">
        <v>0</v>
      </c>
      <c r="N395">
        <v>0</v>
      </c>
      <c r="O395" t="s">
        <v>24</v>
      </c>
      <c r="P395" t="s">
        <v>24</v>
      </c>
      <c r="Q395" t="s">
        <v>24</v>
      </c>
      <c r="R395" t="s">
        <v>24</v>
      </c>
      <c r="S395">
        <v>197</v>
      </c>
      <c r="T395">
        <v>68</v>
      </c>
      <c r="U395" t="s">
        <v>24</v>
      </c>
    </row>
    <row r="396" spans="1:21" x14ac:dyDescent="0.35">
      <c r="A396">
        <v>726</v>
      </c>
      <c r="B396" t="s">
        <v>177</v>
      </c>
      <c r="C396" t="s">
        <v>178</v>
      </c>
      <c r="D396">
        <v>8</v>
      </c>
      <c r="E396">
        <v>300000</v>
      </c>
      <c r="F396">
        <v>0</v>
      </c>
      <c r="G396">
        <v>300000</v>
      </c>
      <c r="H396" t="s">
        <v>24</v>
      </c>
      <c r="I396">
        <v>0</v>
      </c>
      <c r="J396" t="s">
        <v>268</v>
      </c>
      <c r="K396">
        <v>10</v>
      </c>
      <c r="L396">
        <v>6</v>
      </c>
      <c r="M396">
        <v>0</v>
      </c>
      <c r="N396">
        <v>0</v>
      </c>
      <c r="O396" t="s">
        <v>24</v>
      </c>
      <c r="P396" t="s">
        <v>115</v>
      </c>
      <c r="Q396" t="s">
        <v>24</v>
      </c>
      <c r="R396" t="s">
        <v>115</v>
      </c>
      <c r="S396">
        <v>198</v>
      </c>
      <c r="T396">
        <v>68</v>
      </c>
      <c r="U396" t="s">
        <v>24</v>
      </c>
    </row>
    <row r="397" spans="1:21" x14ac:dyDescent="0.35">
      <c r="A397">
        <v>727</v>
      </c>
      <c r="B397" t="s">
        <v>183</v>
      </c>
      <c r="C397" t="s">
        <v>184</v>
      </c>
      <c r="D397">
        <v>5</v>
      </c>
      <c r="E397">
        <v>160000</v>
      </c>
      <c r="F397">
        <v>0</v>
      </c>
      <c r="G397">
        <v>160000</v>
      </c>
      <c r="H397" t="s">
        <v>245</v>
      </c>
      <c r="I397">
        <v>0</v>
      </c>
      <c r="J397" t="s">
        <v>236</v>
      </c>
      <c r="K397">
        <v>10</v>
      </c>
      <c r="L397">
        <v>6</v>
      </c>
      <c r="M397">
        <v>0</v>
      </c>
      <c r="N397">
        <v>0</v>
      </c>
      <c r="O397" t="s">
        <v>24</v>
      </c>
      <c r="P397" t="s">
        <v>115</v>
      </c>
      <c r="Q397" t="s">
        <v>24</v>
      </c>
      <c r="R397" t="s">
        <v>115</v>
      </c>
      <c r="S397">
        <v>201</v>
      </c>
      <c r="T397">
        <v>68</v>
      </c>
      <c r="U397" t="s">
        <v>367</v>
      </c>
    </row>
    <row r="398" spans="1:21" x14ac:dyDescent="0.35">
      <c r="A398">
        <v>728</v>
      </c>
      <c r="B398" t="s">
        <v>185</v>
      </c>
      <c r="C398" t="s">
        <v>186</v>
      </c>
      <c r="D398">
        <v>5</v>
      </c>
      <c r="E398">
        <v>160000</v>
      </c>
      <c r="F398">
        <v>0</v>
      </c>
      <c r="G398">
        <v>160000</v>
      </c>
      <c r="H398" t="s">
        <v>24</v>
      </c>
      <c r="I398">
        <v>0</v>
      </c>
      <c r="J398" t="s">
        <v>268</v>
      </c>
      <c r="K398">
        <v>10</v>
      </c>
      <c r="L398">
        <v>6</v>
      </c>
      <c r="M398">
        <v>0</v>
      </c>
      <c r="N398">
        <v>0</v>
      </c>
      <c r="O398" t="s">
        <v>24</v>
      </c>
      <c r="P398" t="s">
        <v>115</v>
      </c>
      <c r="Q398" t="s">
        <v>24</v>
      </c>
      <c r="R398" t="s">
        <v>115</v>
      </c>
      <c r="S398">
        <v>202</v>
      </c>
      <c r="T398">
        <v>68</v>
      </c>
      <c r="U398" t="s">
        <v>24</v>
      </c>
    </row>
    <row r="399" spans="1:21" x14ac:dyDescent="0.35">
      <c r="A399">
        <v>729</v>
      </c>
      <c r="B399" t="s">
        <v>195</v>
      </c>
      <c r="C399" t="s">
        <v>196</v>
      </c>
      <c r="D399">
        <v>2</v>
      </c>
      <c r="E399">
        <v>80000</v>
      </c>
      <c r="F399">
        <v>0</v>
      </c>
      <c r="G399">
        <v>80000</v>
      </c>
      <c r="H399" t="s">
        <v>24</v>
      </c>
      <c r="I399">
        <v>0</v>
      </c>
      <c r="J399" t="s">
        <v>268</v>
      </c>
      <c r="K399">
        <v>10</v>
      </c>
      <c r="L399">
        <v>6</v>
      </c>
      <c r="M399">
        <v>0</v>
      </c>
      <c r="N399">
        <v>0</v>
      </c>
      <c r="O399" t="s">
        <v>24</v>
      </c>
      <c r="P399" t="s">
        <v>115</v>
      </c>
      <c r="Q399" t="s">
        <v>24</v>
      </c>
      <c r="R399" t="s">
        <v>115</v>
      </c>
      <c r="S399">
        <v>207</v>
      </c>
      <c r="T399">
        <v>68</v>
      </c>
      <c r="U399" t="s">
        <v>24</v>
      </c>
    </row>
    <row r="400" spans="1:21" x14ac:dyDescent="0.35">
      <c r="A400">
        <v>730</v>
      </c>
      <c r="B400" t="s">
        <v>197</v>
      </c>
      <c r="C400" t="s">
        <v>198</v>
      </c>
      <c r="D400">
        <v>6</v>
      </c>
      <c r="E400">
        <v>200000</v>
      </c>
      <c r="F400">
        <v>0</v>
      </c>
      <c r="G400">
        <v>200000</v>
      </c>
      <c r="H400" t="s">
        <v>24</v>
      </c>
      <c r="I400">
        <v>0</v>
      </c>
      <c r="J400" t="s">
        <v>268</v>
      </c>
      <c r="K400">
        <v>7</v>
      </c>
      <c r="L400">
        <v>8</v>
      </c>
      <c r="M400">
        <v>0</v>
      </c>
      <c r="N400">
        <v>0</v>
      </c>
      <c r="O400" t="s">
        <v>115</v>
      </c>
      <c r="P400" t="s">
        <v>24</v>
      </c>
      <c r="Q400" t="s">
        <v>115</v>
      </c>
      <c r="R400" t="s">
        <v>24</v>
      </c>
      <c r="S400">
        <v>208</v>
      </c>
      <c r="T400">
        <v>68</v>
      </c>
      <c r="U400" t="s">
        <v>24</v>
      </c>
    </row>
    <row r="401" spans="1:21" x14ac:dyDescent="0.35">
      <c r="A401">
        <v>731</v>
      </c>
      <c r="B401" t="s">
        <v>203</v>
      </c>
      <c r="C401" t="s">
        <v>204</v>
      </c>
      <c r="D401">
        <v>4</v>
      </c>
      <c r="E401">
        <v>125000</v>
      </c>
      <c r="F401">
        <v>0</v>
      </c>
      <c r="G401">
        <v>125000</v>
      </c>
      <c r="H401" t="s">
        <v>24</v>
      </c>
      <c r="I401">
        <v>0</v>
      </c>
      <c r="J401" t="s">
        <v>268</v>
      </c>
      <c r="K401">
        <v>7</v>
      </c>
      <c r="L401">
        <v>8</v>
      </c>
      <c r="M401">
        <v>0</v>
      </c>
      <c r="N401">
        <v>0</v>
      </c>
      <c r="O401" t="s">
        <v>115</v>
      </c>
      <c r="P401" t="s">
        <v>24</v>
      </c>
      <c r="Q401" t="s">
        <v>115</v>
      </c>
      <c r="R401" t="s">
        <v>24</v>
      </c>
      <c r="S401">
        <v>211</v>
      </c>
      <c r="T401">
        <v>68</v>
      </c>
      <c r="U401" t="s">
        <v>24</v>
      </c>
    </row>
    <row r="402" spans="1:21" x14ac:dyDescent="0.35">
      <c r="A402">
        <v>732</v>
      </c>
      <c r="B402" t="s">
        <v>215</v>
      </c>
      <c r="C402" t="s">
        <v>216</v>
      </c>
      <c r="D402">
        <v>2</v>
      </c>
      <c r="E402">
        <v>70000</v>
      </c>
      <c r="F402">
        <v>0</v>
      </c>
      <c r="G402">
        <v>70000</v>
      </c>
      <c r="H402" t="s">
        <v>24</v>
      </c>
      <c r="I402">
        <v>0</v>
      </c>
      <c r="J402" t="s">
        <v>268</v>
      </c>
      <c r="K402">
        <v>7</v>
      </c>
      <c r="L402">
        <v>8</v>
      </c>
      <c r="M402">
        <v>0</v>
      </c>
      <c r="N402">
        <v>0</v>
      </c>
      <c r="O402" t="s">
        <v>115</v>
      </c>
      <c r="P402" t="s">
        <v>24</v>
      </c>
      <c r="Q402" t="s">
        <v>115</v>
      </c>
      <c r="R402" t="s">
        <v>24</v>
      </c>
      <c r="S402">
        <v>217</v>
      </c>
      <c r="T402">
        <v>68</v>
      </c>
      <c r="U402" t="s">
        <v>24</v>
      </c>
    </row>
    <row r="403" spans="1:21" x14ac:dyDescent="0.35">
      <c r="A403">
        <v>733</v>
      </c>
      <c r="B403" t="s">
        <v>171</v>
      </c>
      <c r="C403" t="s">
        <v>172</v>
      </c>
      <c r="D403">
        <v>6</v>
      </c>
      <c r="E403">
        <v>200000</v>
      </c>
      <c r="F403">
        <v>0</v>
      </c>
      <c r="G403">
        <v>200000</v>
      </c>
      <c r="H403" t="s">
        <v>24</v>
      </c>
      <c r="I403">
        <v>0</v>
      </c>
      <c r="J403" t="s">
        <v>244</v>
      </c>
      <c r="K403">
        <v>10</v>
      </c>
      <c r="L403">
        <v>8</v>
      </c>
      <c r="M403">
        <v>0</v>
      </c>
      <c r="N403">
        <v>0</v>
      </c>
      <c r="O403" t="s">
        <v>24</v>
      </c>
      <c r="P403" t="s">
        <v>24</v>
      </c>
      <c r="Q403" t="s">
        <v>24</v>
      </c>
      <c r="R403" t="s">
        <v>24</v>
      </c>
      <c r="S403">
        <v>195</v>
      </c>
      <c r="T403">
        <v>68</v>
      </c>
      <c r="U403" t="s">
        <v>24</v>
      </c>
    </row>
    <row r="404" spans="1:21" x14ac:dyDescent="0.35">
      <c r="A404">
        <v>734</v>
      </c>
      <c r="B404" t="s">
        <v>179</v>
      </c>
      <c r="C404" t="s">
        <v>180</v>
      </c>
      <c r="D404">
        <v>8</v>
      </c>
      <c r="E404">
        <v>300000</v>
      </c>
      <c r="F404">
        <v>0</v>
      </c>
      <c r="G404">
        <v>300000</v>
      </c>
      <c r="H404" t="s">
        <v>24</v>
      </c>
      <c r="I404">
        <v>0</v>
      </c>
      <c r="J404" t="s">
        <v>244</v>
      </c>
      <c r="K404">
        <v>10</v>
      </c>
      <c r="L404">
        <v>6</v>
      </c>
      <c r="M404">
        <v>0</v>
      </c>
      <c r="N404">
        <v>0</v>
      </c>
      <c r="O404" t="s">
        <v>24</v>
      </c>
      <c r="P404" t="s">
        <v>24</v>
      </c>
      <c r="Q404" t="s">
        <v>24</v>
      </c>
      <c r="R404" t="s">
        <v>24</v>
      </c>
      <c r="S404">
        <v>199</v>
      </c>
      <c r="T404">
        <v>68</v>
      </c>
      <c r="U404" t="s">
        <v>24</v>
      </c>
    </row>
    <row r="405" spans="1:21" x14ac:dyDescent="0.35">
      <c r="A405">
        <v>735</v>
      </c>
      <c r="B405" t="s">
        <v>193</v>
      </c>
      <c r="C405" t="s">
        <v>194</v>
      </c>
      <c r="D405">
        <v>2</v>
      </c>
      <c r="E405">
        <v>80000</v>
      </c>
      <c r="F405">
        <v>0</v>
      </c>
      <c r="G405">
        <v>80000</v>
      </c>
      <c r="H405" t="s">
        <v>24</v>
      </c>
      <c r="I405">
        <v>0</v>
      </c>
      <c r="J405" t="s">
        <v>244</v>
      </c>
      <c r="K405">
        <v>10</v>
      </c>
      <c r="L405">
        <v>6</v>
      </c>
      <c r="M405">
        <v>0</v>
      </c>
      <c r="N405">
        <v>0</v>
      </c>
      <c r="O405" t="s">
        <v>24</v>
      </c>
      <c r="P405" t="s">
        <v>24</v>
      </c>
      <c r="Q405" t="s">
        <v>24</v>
      </c>
      <c r="R405" t="s">
        <v>24</v>
      </c>
      <c r="S405">
        <v>206</v>
      </c>
      <c r="T405">
        <v>68</v>
      </c>
      <c r="U405" t="s">
        <v>24</v>
      </c>
    </row>
    <row r="406" spans="1:21" x14ac:dyDescent="0.35">
      <c r="A406">
        <v>736</v>
      </c>
      <c r="B406" t="s">
        <v>205</v>
      </c>
      <c r="C406" t="s">
        <v>206</v>
      </c>
      <c r="D406">
        <v>4</v>
      </c>
      <c r="E406">
        <v>125000</v>
      </c>
      <c r="F406">
        <v>0</v>
      </c>
      <c r="G406">
        <v>125000</v>
      </c>
      <c r="H406" t="s">
        <v>24</v>
      </c>
      <c r="I406">
        <v>0</v>
      </c>
      <c r="J406" t="s">
        <v>244</v>
      </c>
      <c r="K406">
        <v>7</v>
      </c>
      <c r="L406">
        <v>8</v>
      </c>
      <c r="M406">
        <v>0</v>
      </c>
      <c r="N406">
        <v>0</v>
      </c>
      <c r="O406" t="s">
        <v>24</v>
      </c>
      <c r="P406" t="s">
        <v>24</v>
      </c>
      <c r="Q406" t="s">
        <v>24</v>
      </c>
      <c r="R406" t="s">
        <v>24</v>
      </c>
      <c r="S406">
        <v>212</v>
      </c>
      <c r="T406">
        <v>68</v>
      </c>
      <c r="U406" t="s">
        <v>24</v>
      </c>
    </row>
    <row r="407" spans="1:21" x14ac:dyDescent="0.35">
      <c r="A407">
        <v>737</v>
      </c>
      <c r="B407" t="s">
        <v>213</v>
      </c>
      <c r="C407" t="s">
        <v>214</v>
      </c>
      <c r="D407">
        <v>2</v>
      </c>
      <c r="E407">
        <v>70000</v>
      </c>
      <c r="F407">
        <v>0</v>
      </c>
      <c r="G407">
        <v>70000</v>
      </c>
      <c r="H407" t="s">
        <v>24</v>
      </c>
      <c r="I407">
        <v>0</v>
      </c>
      <c r="J407" t="s">
        <v>244</v>
      </c>
      <c r="K407">
        <v>7</v>
      </c>
      <c r="L407">
        <v>8</v>
      </c>
      <c r="M407">
        <v>0</v>
      </c>
      <c r="N407">
        <v>0</v>
      </c>
      <c r="O407" t="s">
        <v>24</v>
      </c>
      <c r="P407" t="s">
        <v>24</v>
      </c>
      <c r="Q407" t="s">
        <v>24</v>
      </c>
      <c r="R407" t="s">
        <v>24</v>
      </c>
      <c r="S407">
        <v>216</v>
      </c>
      <c r="T407">
        <v>68</v>
      </c>
      <c r="U407" t="s">
        <v>24</v>
      </c>
    </row>
    <row r="408" spans="1:21" x14ac:dyDescent="0.35">
      <c r="A408">
        <v>738</v>
      </c>
      <c r="B408" t="s">
        <v>163</v>
      </c>
      <c r="C408" t="s">
        <v>164</v>
      </c>
      <c r="D408">
        <v>9</v>
      </c>
      <c r="E408">
        <v>425000</v>
      </c>
      <c r="F408">
        <v>0</v>
      </c>
      <c r="G408">
        <v>425000</v>
      </c>
      <c r="H408" t="s">
        <v>24</v>
      </c>
      <c r="I408">
        <v>0</v>
      </c>
      <c r="J408" t="s">
        <v>244</v>
      </c>
      <c r="K408">
        <v>10</v>
      </c>
      <c r="L408">
        <v>8</v>
      </c>
      <c r="M408">
        <v>0</v>
      </c>
      <c r="N408">
        <v>0</v>
      </c>
      <c r="O408" t="s">
        <v>24</v>
      </c>
      <c r="P408" t="s">
        <v>24</v>
      </c>
      <c r="Q408" t="s">
        <v>24</v>
      </c>
      <c r="R408" t="s">
        <v>24</v>
      </c>
      <c r="S408">
        <v>191</v>
      </c>
      <c r="T408">
        <v>69</v>
      </c>
      <c r="U408" t="s">
        <v>24</v>
      </c>
    </row>
    <row r="409" spans="1:21" x14ac:dyDescent="0.35">
      <c r="A409">
        <v>739</v>
      </c>
      <c r="B409" t="s">
        <v>169</v>
      </c>
      <c r="C409" t="s">
        <v>170</v>
      </c>
      <c r="D409">
        <v>6</v>
      </c>
      <c r="E409">
        <v>200000</v>
      </c>
      <c r="F409">
        <v>0</v>
      </c>
      <c r="G409">
        <v>200000</v>
      </c>
      <c r="H409" t="s">
        <v>24</v>
      </c>
      <c r="I409">
        <v>0</v>
      </c>
      <c r="J409" t="s">
        <v>244</v>
      </c>
      <c r="K409">
        <v>10</v>
      </c>
      <c r="L409">
        <v>8</v>
      </c>
      <c r="M409">
        <v>0</v>
      </c>
      <c r="N409">
        <v>0</v>
      </c>
      <c r="O409" t="s">
        <v>24</v>
      </c>
      <c r="P409" t="s">
        <v>24</v>
      </c>
      <c r="Q409" t="s">
        <v>24</v>
      </c>
      <c r="R409" t="s">
        <v>24</v>
      </c>
      <c r="S409">
        <v>194</v>
      </c>
      <c r="T409">
        <v>69</v>
      </c>
      <c r="U409" t="s">
        <v>24</v>
      </c>
    </row>
    <row r="410" spans="1:21" x14ac:dyDescent="0.35">
      <c r="A410">
        <v>740</v>
      </c>
      <c r="B410" t="s">
        <v>175</v>
      </c>
      <c r="C410" t="s">
        <v>176</v>
      </c>
      <c r="D410">
        <v>3</v>
      </c>
      <c r="E410">
        <v>100000</v>
      </c>
      <c r="F410">
        <v>0</v>
      </c>
      <c r="G410">
        <v>100000</v>
      </c>
      <c r="H410" t="s">
        <v>24</v>
      </c>
      <c r="I410">
        <v>0</v>
      </c>
      <c r="J410" t="s">
        <v>244</v>
      </c>
      <c r="K410">
        <v>10</v>
      </c>
      <c r="L410">
        <v>8</v>
      </c>
      <c r="M410">
        <v>0</v>
      </c>
      <c r="N410">
        <v>0</v>
      </c>
      <c r="O410" t="s">
        <v>24</v>
      </c>
      <c r="P410" t="s">
        <v>24</v>
      </c>
      <c r="Q410" t="s">
        <v>24</v>
      </c>
      <c r="R410" t="s">
        <v>24</v>
      </c>
      <c r="S410">
        <v>197</v>
      </c>
      <c r="T410">
        <v>69</v>
      </c>
      <c r="U410" t="s">
        <v>24</v>
      </c>
    </row>
    <row r="411" spans="1:21" x14ac:dyDescent="0.35">
      <c r="A411">
        <v>741</v>
      </c>
      <c r="B411" t="s">
        <v>177</v>
      </c>
      <c r="C411" t="s">
        <v>178</v>
      </c>
      <c r="D411">
        <v>8</v>
      </c>
      <c r="E411">
        <v>300000</v>
      </c>
      <c r="F411">
        <v>0</v>
      </c>
      <c r="G411">
        <v>300000</v>
      </c>
      <c r="H411" t="s">
        <v>24</v>
      </c>
      <c r="I411">
        <v>0</v>
      </c>
      <c r="J411" t="s">
        <v>244</v>
      </c>
      <c r="K411">
        <v>10</v>
      </c>
      <c r="L411">
        <v>6</v>
      </c>
      <c r="M411">
        <v>0</v>
      </c>
      <c r="N411">
        <v>0</v>
      </c>
      <c r="O411" t="s">
        <v>24</v>
      </c>
      <c r="P411" t="s">
        <v>24</v>
      </c>
      <c r="Q411" t="s">
        <v>24</v>
      </c>
      <c r="R411" t="s">
        <v>24</v>
      </c>
      <c r="S411">
        <v>198</v>
      </c>
      <c r="T411">
        <v>69</v>
      </c>
      <c r="U411" t="s">
        <v>24</v>
      </c>
    </row>
    <row r="412" spans="1:21" x14ac:dyDescent="0.35">
      <c r="A412">
        <v>742</v>
      </c>
      <c r="B412" t="s">
        <v>183</v>
      </c>
      <c r="C412" t="s">
        <v>184</v>
      </c>
      <c r="D412">
        <v>5</v>
      </c>
      <c r="E412">
        <v>160000</v>
      </c>
      <c r="F412">
        <v>0</v>
      </c>
      <c r="G412">
        <v>160000</v>
      </c>
      <c r="H412" t="s">
        <v>24</v>
      </c>
      <c r="I412">
        <v>0</v>
      </c>
      <c r="J412" t="s">
        <v>244</v>
      </c>
      <c r="K412">
        <v>10</v>
      </c>
      <c r="L412">
        <v>6</v>
      </c>
      <c r="M412">
        <v>0</v>
      </c>
      <c r="N412">
        <v>0</v>
      </c>
      <c r="O412" t="s">
        <v>24</v>
      </c>
      <c r="P412" t="s">
        <v>24</v>
      </c>
      <c r="Q412" t="s">
        <v>24</v>
      </c>
      <c r="R412" t="s">
        <v>24</v>
      </c>
      <c r="S412">
        <v>201</v>
      </c>
      <c r="T412">
        <v>69</v>
      </c>
      <c r="U412" t="s">
        <v>24</v>
      </c>
    </row>
    <row r="413" spans="1:21" x14ac:dyDescent="0.35">
      <c r="A413">
        <v>743</v>
      </c>
      <c r="B413" t="s">
        <v>185</v>
      </c>
      <c r="C413" t="s">
        <v>186</v>
      </c>
      <c r="D413">
        <v>5</v>
      </c>
      <c r="E413">
        <v>160000</v>
      </c>
      <c r="F413">
        <v>0</v>
      </c>
      <c r="G413">
        <v>160000</v>
      </c>
      <c r="H413" t="s">
        <v>24</v>
      </c>
      <c r="I413">
        <v>0</v>
      </c>
      <c r="J413" t="s">
        <v>244</v>
      </c>
      <c r="K413">
        <v>10</v>
      </c>
      <c r="L413">
        <v>6</v>
      </c>
      <c r="M413">
        <v>0</v>
      </c>
      <c r="N413">
        <v>0</v>
      </c>
      <c r="O413" t="s">
        <v>24</v>
      </c>
      <c r="P413" t="s">
        <v>24</v>
      </c>
      <c r="Q413" t="s">
        <v>24</v>
      </c>
      <c r="R413" t="s">
        <v>24</v>
      </c>
      <c r="S413">
        <v>202</v>
      </c>
      <c r="T413">
        <v>69</v>
      </c>
      <c r="U413" t="s">
        <v>24</v>
      </c>
    </row>
    <row r="414" spans="1:21" x14ac:dyDescent="0.35">
      <c r="A414">
        <v>744</v>
      </c>
      <c r="B414" t="s">
        <v>195</v>
      </c>
      <c r="C414" t="s">
        <v>196</v>
      </c>
      <c r="D414">
        <v>2</v>
      </c>
      <c r="E414">
        <v>80000</v>
      </c>
      <c r="F414">
        <v>0</v>
      </c>
      <c r="G414">
        <v>80000</v>
      </c>
      <c r="H414" t="s">
        <v>24</v>
      </c>
      <c r="I414">
        <v>0</v>
      </c>
      <c r="J414" t="s">
        <v>244</v>
      </c>
      <c r="K414">
        <v>10</v>
      </c>
      <c r="L414">
        <v>6</v>
      </c>
      <c r="M414">
        <v>0</v>
      </c>
      <c r="N414">
        <v>0</v>
      </c>
      <c r="O414" t="s">
        <v>24</v>
      </c>
      <c r="P414" t="s">
        <v>24</v>
      </c>
      <c r="Q414" t="s">
        <v>24</v>
      </c>
      <c r="R414" t="s">
        <v>24</v>
      </c>
      <c r="S414">
        <v>207</v>
      </c>
      <c r="T414">
        <v>69</v>
      </c>
      <c r="U414" t="s">
        <v>24</v>
      </c>
    </row>
    <row r="415" spans="1:21" x14ac:dyDescent="0.35">
      <c r="A415">
        <v>745</v>
      </c>
      <c r="B415" t="s">
        <v>197</v>
      </c>
      <c r="C415" t="s">
        <v>198</v>
      </c>
      <c r="D415">
        <v>6</v>
      </c>
      <c r="E415">
        <v>200000</v>
      </c>
      <c r="F415">
        <v>0</v>
      </c>
      <c r="G415">
        <v>200000</v>
      </c>
      <c r="H415" t="s">
        <v>24</v>
      </c>
      <c r="I415">
        <v>0</v>
      </c>
      <c r="J415" t="s">
        <v>244</v>
      </c>
      <c r="K415">
        <v>7</v>
      </c>
      <c r="L415">
        <v>8</v>
      </c>
      <c r="M415">
        <v>0</v>
      </c>
      <c r="N415">
        <v>0</v>
      </c>
      <c r="O415" t="s">
        <v>24</v>
      </c>
      <c r="P415" t="s">
        <v>24</v>
      </c>
      <c r="Q415" t="s">
        <v>24</v>
      </c>
      <c r="R415" t="s">
        <v>24</v>
      </c>
      <c r="S415">
        <v>208</v>
      </c>
      <c r="T415">
        <v>69</v>
      </c>
      <c r="U415" t="s">
        <v>24</v>
      </c>
    </row>
    <row r="416" spans="1:21" x14ac:dyDescent="0.35">
      <c r="A416">
        <v>746</v>
      </c>
      <c r="B416" t="s">
        <v>203</v>
      </c>
      <c r="C416" t="s">
        <v>204</v>
      </c>
      <c r="D416">
        <v>4</v>
      </c>
      <c r="E416">
        <v>125000</v>
      </c>
      <c r="F416">
        <v>0</v>
      </c>
      <c r="G416">
        <v>125000</v>
      </c>
      <c r="H416" t="s">
        <v>24</v>
      </c>
      <c r="I416">
        <v>0</v>
      </c>
      <c r="J416" t="s">
        <v>244</v>
      </c>
      <c r="K416">
        <v>7</v>
      </c>
      <c r="L416">
        <v>8</v>
      </c>
      <c r="M416">
        <v>0</v>
      </c>
      <c r="N416">
        <v>0</v>
      </c>
      <c r="O416" t="s">
        <v>24</v>
      </c>
      <c r="P416" t="s">
        <v>24</v>
      </c>
      <c r="Q416" t="s">
        <v>24</v>
      </c>
      <c r="R416" t="s">
        <v>24</v>
      </c>
      <c r="S416">
        <v>211</v>
      </c>
      <c r="T416">
        <v>69</v>
      </c>
      <c r="U416" t="s">
        <v>24</v>
      </c>
    </row>
    <row r="417" spans="1:21" x14ac:dyDescent="0.35">
      <c r="A417">
        <v>747</v>
      </c>
      <c r="B417" t="s">
        <v>215</v>
      </c>
      <c r="C417" t="s">
        <v>216</v>
      </c>
      <c r="D417">
        <v>2</v>
      </c>
      <c r="E417">
        <v>70000</v>
      </c>
      <c r="F417">
        <v>0</v>
      </c>
      <c r="G417">
        <v>70000</v>
      </c>
      <c r="H417" t="s">
        <v>24</v>
      </c>
      <c r="I417">
        <v>0</v>
      </c>
      <c r="J417" t="s">
        <v>244</v>
      </c>
      <c r="K417">
        <v>7</v>
      </c>
      <c r="L417">
        <v>8</v>
      </c>
      <c r="M417">
        <v>0</v>
      </c>
      <c r="N417">
        <v>0</v>
      </c>
      <c r="O417" t="s">
        <v>24</v>
      </c>
      <c r="P417" t="s">
        <v>24</v>
      </c>
      <c r="Q417" t="s">
        <v>24</v>
      </c>
      <c r="R417" t="s">
        <v>24</v>
      </c>
      <c r="S417">
        <v>217</v>
      </c>
      <c r="T417">
        <v>69</v>
      </c>
      <c r="U417" t="s">
        <v>24</v>
      </c>
    </row>
    <row r="418" spans="1:21" x14ac:dyDescent="0.35">
      <c r="A418">
        <v>748</v>
      </c>
      <c r="B418" t="s">
        <v>163</v>
      </c>
      <c r="C418" t="s">
        <v>164</v>
      </c>
      <c r="D418">
        <v>9</v>
      </c>
      <c r="E418">
        <v>425000</v>
      </c>
      <c r="F418">
        <v>0</v>
      </c>
      <c r="G418">
        <v>425000</v>
      </c>
      <c r="H418" t="s">
        <v>24</v>
      </c>
      <c r="I418">
        <v>0</v>
      </c>
      <c r="J418" t="s">
        <v>268</v>
      </c>
      <c r="K418">
        <v>10</v>
      </c>
      <c r="L418">
        <v>8</v>
      </c>
      <c r="M418">
        <v>0</v>
      </c>
      <c r="N418">
        <v>0</v>
      </c>
      <c r="O418" t="s">
        <v>24</v>
      </c>
      <c r="P418" t="s">
        <v>116</v>
      </c>
      <c r="Q418" t="s">
        <v>24</v>
      </c>
      <c r="R418" t="s">
        <v>116</v>
      </c>
      <c r="S418">
        <v>218</v>
      </c>
      <c r="T418">
        <v>71</v>
      </c>
      <c r="U418" t="s">
        <v>24</v>
      </c>
    </row>
    <row r="419" spans="1:21" x14ac:dyDescent="0.35">
      <c r="A419">
        <v>749</v>
      </c>
      <c r="B419" t="s">
        <v>169</v>
      </c>
      <c r="C419" t="s">
        <v>170</v>
      </c>
      <c r="D419">
        <v>6</v>
      </c>
      <c r="E419">
        <v>200000</v>
      </c>
      <c r="F419">
        <v>0</v>
      </c>
      <c r="G419">
        <v>200000</v>
      </c>
      <c r="H419" t="s">
        <v>24</v>
      </c>
      <c r="I419">
        <v>0</v>
      </c>
      <c r="J419" t="s">
        <v>268</v>
      </c>
      <c r="K419">
        <v>10</v>
      </c>
      <c r="L419">
        <v>8</v>
      </c>
      <c r="M419">
        <v>0</v>
      </c>
      <c r="N419">
        <v>0</v>
      </c>
      <c r="O419" t="s">
        <v>24</v>
      </c>
      <c r="P419" t="s">
        <v>116</v>
      </c>
      <c r="Q419" t="s">
        <v>24</v>
      </c>
      <c r="R419" t="s">
        <v>116</v>
      </c>
      <c r="S419">
        <v>221</v>
      </c>
      <c r="T419">
        <v>71</v>
      </c>
      <c r="U419" t="s">
        <v>24</v>
      </c>
    </row>
    <row r="420" spans="1:21" x14ac:dyDescent="0.35">
      <c r="A420">
        <v>750</v>
      </c>
      <c r="B420" t="s">
        <v>175</v>
      </c>
      <c r="C420" t="s">
        <v>176</v>
      </c>
      <c r="D420">
        <v>3</v>
      </c>
      <c r="E420">
        <v>100000</v>
      </c>
      <c r="F420">
        <v>0</v>
      </c>
      <c r="G420">
        <v>100000</v>
      </c>
      <c r="H420" t="s">
        <v>240</v>
      </c>
      <c r="I420">
        <v>0</v>
      </c>
      <c r="J420" t="s">
        <v>268</v>
      </c>
      <c r="K420">
        <v>10</v>
      </c>
      <c r="L420">
        <v>8</v>
      </c>
      <c r="M420">
        <v>0</v>
      </c>
      <c r="N420">
        <v>0</v>
      </c>
      <c r="O420" t="s">
        <v>24</v>
      </c>
      <c r="P420" t="s">
        <v>116</v>
      </c>
      <c r="Q420" t="s">
        <v>24</v>
      </c>
      <c r="R420" t="s">
        <v>116</v>
      </c>
      <c r="S420">
        <v>224</v>
      </c>
      <c r="T420">
        <v>71</v>
      </c>
      <c r="U420" t="s">
        <v>24</v>
      </c>
    </row>
    <row r="421" spans="1:21" x14ac:dyDescent="0.35">
      <c r="A421">
        <v>751</v>
      </c>
      <c r="B421" t="s">
        <v>177</v>
      </c>
      <c r="C421" t="s">
        <v>178</v>
      </c>
      <c r="D421">
        <v>8</v>
      </c>
      <c r="E421">
        <v>300000</v>
      </c>
      <c r="F421">
        <v>0</v>
      </c>
      <c r="G421">
        <v>300000</v>
      </c>
      <c r="H421" t="s">
        <v>242</v>
      </c>
      <c r="I421">
        <v>3</v>
      </c>
      <c r="J421" t="s">
        <v>236</v>
      </c>
      <c r="K421">
        <v>10</v>
      </c>
      <c r="L421">
        <v>6</v>
      </c>
      <c r="M421">
        <v>11</v>
      </c>
      <c r="N421">
        <v>6</v>
      </c>
      <c r="O421" t="s">
        <v>24</v>
      </c>
      <c r="P421" t="s">
        <v>116</v>
      </c>
      <c r="Q421" t="s">
        <v>24</v>
      </c>
      <c r="R421" t="s">
        <v>116</v>
      </c>
      <c r="S421">
        <v>225</v>
      </c>
      <c r="T421">
        <v>71</v>
      </c>
      <c r="U421" t="s">
        <v>368</v>
      </c>
    </row>
    <row r="422" spans="1:21" x14ac:dyDescent="0.35">
      <c r="A422">
        <v>752</v>
      </c>
      <c r="B422" t="s">
        <v>183</v>
      </c>
      <c r="C422" t="s">
        <v>184</v>
      </c>
      <c r="D422">
        <v>5</v>
      </c>
      <c r="E422">
        <v>160000</v>
      </c>
      <c r="F422">
        <v>0</v>
      </c>
      <c r="G422">
        <v>160000</v>
      </c>
      <c r="H422" t="s">
        <v>245</v>
      </c>
      <c r="I422">
        <v>0</v>
      </c>
      <c r="J422" t="s">
        <v>236</v>
      </c>
      <c r="K422">
        <v>10</v>
      </c>
      <c r="L422">
        <v>6</v>
      </c>
      <c r="M422">
        <v>0</v>
      </c>
      <c r="N422">
        <v>0</v>
      </c>
      <c r="O422" t="s">
        <v>24</v>
      </c>
      <c r="P422" t="s">
        <v>116</v>
      </c>
      <c r="Q422" t="s">
        <v>24</v>
      </c>
      <c r="R422" t="s">
        <v>116</v>
      </c>
      <c r="S422">
        <v>228</v>
      </c>
      <c r="T422">
        <v>71</v>
      </c>
      <c r="U422" t="s">
        <v>369</v>
      </c>
    </row>
    <row r="423" spans="1:21" x14ac:dyDescent="0.35">
      <c r="A423">
        <v>753</v>
      </c>
      <c r="B423" t="s">
        <v>185</v>
      </c>
      <c r="C423" t="s">
        <v>186</v>
      </c>
      <c r="D423">
        <v>5</v>
      </c>
      <c r="E423">
        <v>160000</v>
      </c>
      <c r="F423">
        <v>0</v>
      </c>
      <c r="G423">
        <v>160000</v>
      </c>
      <c r="H423" t="s">
        <v>245</v>
      </c>
      <c r="I423">
        <v>1</v>
      </c>
      <c r="J423" t="s">
        <v>236</v>
      </c>
      <c r="K423">
        <v>10</v>
      </c>
      <c r="L423">
        <v>6</v>
      </c>
      <c r="M423">
        <v>10</v>
      </c>
      <c r="N423">
        <v>7</v>
      </c>
      <c r="O423" t="s">
        <v>24</v>
      </c>
      <c r="P423" t="s">
        <v>116</v>
      </c>
      <c r="Q423" t="s">
        <v>24</v>
      </c>
      <c r="R423" t="s">
        <v>116</v>
      </c>
      <c r="S423">
        <v>229</v>
      </c>
      <c r="T423">
        <v>71</v>
      </c>
      <c r="U423" t="s">
        <v>370</v>
      </c>
    </row>
    <row r="424" spans="1:21" x14ac:dyDescent="0.35">
      <c r="A424">
        <v>754</v>
      </c>
      <c r="B424" t="s">
        <v>195</v>
      </c>
      <c r="C424" t="s">
        <v>196</v>
      </c>
      <c r="D424">
        <v>2</v>
      </c>
      <c r="E424">
        <v>80000</v>
      </c>
      <c r="F424">
        <v>0</v>
      </c>
      <c r="G424">
        <v>80000</v>
      </c>
      <c r="H424" t="s">
        <v>24</v>
      </c>
      <c r="I424">
        <v>0</v>
      </c>
      <c r="J424" t="s">
        <v>268</v>
      </c>
      <c r="K424">
        <v>10</v>
      </c>
      <c r="L424">
        <v>6</v>
      </c>
      <c r="M424">
        <v>0</v>
      </c>
      <c r="N424">
        <v>0</v>
      </c>
      <c r="O424" t="s">
        <v>24</v>
      </c>
      <c r="P424" t="s">
        <v>116</v>
      </c>
      <c r="Q424" t="s">
        <v>24</v>
      </c>
      <c r="R424" t="s">
        <v>116</v>
      </c>
      <c r="S424">
        <v>234</v>
      </c>
      <c r="T424">
        <v>71</v>
      </c>
      <c r="U424" t="s">
        <v>24</v>
      </c>
    </row>
    <row r="425" spans="1:21" x14ac:dyDescent="0.35">
      <c r="A425">
        <v>755</v>
      </c>
      <c r="B425" t="s">
        <v>197</v>
      </c>
      <c r="C425" t="s">
        <v>198</v>
      </c>
      <c r="D425">
        <v>6</v>
      </c>
      <c r="E425">
        <v>200000</v>
      </c>
      <c r="F425">
        <v>0</v>
      </c>
      <c r="G425">
        <v>190000</v>
      </c>
      <c r="H425" t="s">
        <v>238</v>
      </c>
      <c r="I425">
        <v>2</v>
      </c>
      <c r="J425" t="s">
        <v>236</v>
      </c>
      <c r="K425">
        <v>7</v>
      </c>
      <c r="L425">
        <v>8</v>
      </c>
      <c r="M425">
        <v>8</v>
      </c>
      <c r="N425">
        <v>8</v>
      </c>
      <c r="O425" t="s">
        <v>116</v>
      </c>
      <c r="P425" t="s">
        <v>116</v>
      </c>
      <c r="Q425" t="s">
        <v>116</v>
      </c>
      <c r="R425" t="s">
        <v>116</v>
      </c>
      <c r="S425">
        <v>235</v>
      </c>
      <c r="T425">
        <v>71</v>
      </c>
      <c r="U425" t="s">
        <v>371</v>
      </c>
    </row>
    <row r="426" spans="1:21" x14ac:dyDescent="0.35">
      <c r="A426">
        <v>756</v>
      </c>
      <c r="B426" t="s">
        <v>203</v>
      </c>
      <c r="C426" t="s">
        <v>204</v>
      </c>
      <c r="D426">
        <v>4</v>
      </c>
      <c r="E426">
        <v>125000</v>
      </c>
      <c r="F426">
        <v>0</v>
      </c>
      <c r="G426">
        <v>115000</v>
      </c>
      <c r="H426" t="s">
        <v>249</v>
      </c>
      <c r="I426">
        <v>0</v>
      </c>
      <c r="J426" t="s">
        <v>236</v>
      </c>
      <c r="K426">
        <v>7</v>
      </c>
      <c r="L426">
        <v>8</v>
      </c>
      <c r="M426">
        <v>0</v>
      </c>
      <c r="N426">
        <v>0</v>
      </c>
      <c r="O426" t="s">
        <v>116</v>
      </c>
      <c r="P426" t="s">
        <v>116</v>
      </c>
      <c r="Q426" t="s">
        <v>116</v>
      </c>
      <c r="R426" t="s">
        <v>116</v>
      </c>
      <c r="S426">
        <v>238</v>
      </c>
      <c r="T426">
        <v>71</v>
      </c>
      <c r="U426" t="s">
        <v>372</v>
      </c>
    </row>
    <row r="427" spans="1:21" x14ac:dyDescent="0.35">
      <c r="A427">
        <v>757</v>
      </c>
      <c r="B427" t="s">
        <v>215</v>
      </c>
      <c r="C427" t="s">
        <v>216</v>
      </c>
      <c r="D427">
        <v>2</v>
      </c>
      <c r="E427">
        <v>70000</v>
      </c>
      <c r="F427">
        <v>0</v>
      </c>
      <c r="G427">
        <v>60000</v>
      </c>
      <c r="H427" t="s">
        <v>24</v>
      </c>
      <c r="I427">
        <v>0</v>
      </c>
      <c r="J427" t="s">
        <v>268</v>
      </c>
      <c r="K427">
        <v>7</v>
      </c>
      <c r="L427">
        <v>8</v>
      </c>
      <c r="M427">
        <v>0</v>
      </c>
      <c r="N427">
        <v>0</v>
      </c>
      <c r="O427" t="s">
        <v>116</v>
      </c>
      <c r="P427" t="s">
        <v>116</v>
      </c>
      <c r="Q427" t="s">
        <v>116</v>
      </c>
      <c r="R427" t="s">
        <v>116</v>
      </c>
      <c r="S427">
        <v>244</v>
      </c>
      <c r="T427">
        <v>71</v>
      </c>
      <c r="U427" t="s">
        <v>24</v>
      </c>
    </row>
    <row r="428" spans="1:21" x14ac:dyDescent="0.35">
      <c r="A428">
        <v>758</v>
      </c>
      <c r="B428" t="s">
        <v>171</v>
      </c>
      <c r="C428" t="s">
        <v>172</v>
      </c>
      <c r="D428">
        <v>6</v>
      </c>
      <c r="E428">
        <v>200000</v>
      </c>
      <c r="F428">
        <v>0</v>
      </c>
      <c r="G428">
        <v>200000</v>
      </c>
      <c r="H428" t="s">
        <v>24</v>
      </c>
      <c r="I428">
        <v>0</v>
      </c>
      <c r="J428" t="s">
        <v>268</v>
      </c>
      <c r="K428">
        <v>10</v>
      </c>
      <c r="L428">
        <v>8</v>
      </c>
      <c r="M428">
        <v>0</v>
      </c>
      <c r="N428">
        <v>0</v>
      </c>
      <c r="O428" t="s">
        <v>24</v>
      </c>
      <c r="P428" t="s">
        <v>116</v>
      </c>
      <c r="Q428" t="s">
        <v>24</v>
      </c>
      <c r="R428" t="s">
        <v>116</v>
      </c>
      <c r="S428">
        <v>222</v>
      </c>
      <c r="T428">
        <v>71</v>
      </c>
      <c r="U428" t="s">
        <v>24</v>
      </c>
    </row>
    <row r="429" spans="1:21" x14ac:dyDescent="0.35">
      <c r="A429">
        <v>759</v>
      </c>
      <c r="B429" t="s">
        <v>179</v>
      </c>
      <c r="C429" t="s">
        <v>180</v>
      </c>
      <c r="D429">
        <v>8</v>
      </c>
      <c r="E429">
        <v>300000</v>
      </c>
      <c r="F429">
        <v>0</v>
      </c>
      <c r="G429">
        <v>300000</v>
      </c>
      <c r="H429" t="s">
        <v>24</v>
      </c>
      <c r="I429">
        <v>0</v>
      </c>
      <c r="J429" t="s">
        <v>268</v>
      </c>
      <c r="K429">
        <v>10</v>
      </c>
      <c r="L429">
        <v>6</v>
      </c>
      <c r="M429">
        <v>0</v>
      </c>
      <c r="N429">
        <v>0</v>
      </c>
      <c r="O429" t="s">
        <v>24</v>
      </c>
      <c r="P429" t="s">
        <v>116</v>
      </c>
      <c r="Q429" t="s">
        <v>24</v>
      </c>
      <c r="R429" t="s">
        <v>116</v>
      </c>
      <c r="S429">
        <v>226</v>
      </c>
      <c r="T429">
        <v>71</v>
      </c>
      <c r="U429" t="s">
        <v>24</v>
      </c>
    </row>
    <row r="430" spans="1:21" x14ac:dyDescent="0.35">
      <c r="A430">
        <v>760</v>
      </c>
      <c r="B430" t="s">
        <v>193</v>
      </c>
      <c r="C430" t="s">
        <v>194</v>
      </c>
      <c r="D430">
        <v>2</v>
      </c>
      <c r="E430">
        <v>80000</v>
      </c>
      <c r="F430">
        <v>0</v>
      </c>
      <c r="G430">
        <v>80000</v>
      </c>
      <c r="H430" t="s">
        <v>24</v>
      </c>
      <c r="I430">
        <v>0</v>
      </c>
      <c r="J430" t="s">
        <v>268</v>
      </c>
      <c r="K430">
        <v>10</v>
      </c>
      <c r="L430">
        <v>6</v>
      </c>
      <c r="M430">
        <v>0</v>
      </c>
      <c r="N430">
        <v>0</v>
      </c>
      <c r="O430" t="s">
        <v>24</v>
      </c>
      <c r="P430" t="s">
        <v>116</v>
      </c>
      <c r="Q430" t="s">
        <v>24</v>
      </c>
      <c r="R430" t="s">
        <v>116</v>
      </c>
      <c r="S430">
        <v>233</v>
      </c>
      <c r="T430">
        <v>71</v>
      </c>
      <c r="U430" t="s">
        <v>24</v>
      </c>
    </row>
    <row r="431" spans="1:21" x14ac:dyDescent="0.35">
      <c r="A431">
        <v>761</v>
      </c>
      <c r="B431" t="s">
        <v>205</v>
      </c>
      <c r="C431" t="s">
        <v>206</v>
      </c>
      <c r="D431">
        <v>4</v>
      </c>
      <c r="E431">
        <v>125000</v>
      </c>
      <c r="F431">
        <v>0</v>
      </c>
      <c r="G431">
        <v>115000</v>
      </c>
      <c r="H431" t="s">
        <v>24</v>
      </c>
      <c r="I431">
        <v>0</v>
      </c>
      <c r="J431" t="s">
        <v>268</v>
      </c>
      <c r="K431">
        <v>7</v>
      </c>
      <c r="L431">
        <v>8</v>
      </c>
      <c r="M431">
        <v>0</v>
      </c>
      <c r="N431">
        <v>0</v>
      </c>
      <c r="O431" t="s">
        <v>116</v>
      </c>
      <c r="P431" t="s">
        <v>116</v>
      </c>
      <c r="Q431" t="s">
        <v>116</v>
      </c>
      <c r="R431" t="s">
        <v>116</v>
      </c>
      <c r="S431">
        <v>239</v>
      </c>
      <c r="T431">
        <v>71</v>
      </c>
      <c r="U431" t="s">
        <v>24</v>
      </c>
    </row>
    <row r="432" spans="1:21" x14ac:dyDescent="0.35">
      <c r="A432">
        <v>762</v>
      </c>
      <c r="B432" t="s">
        <v>213</v>
      </c>
      <c r="C432" t="s">
        <v>214</v>
      </c>
      <c r="D432">
        <v>2</v>
      </c>
      <c r="E432">
        <v>70000</v>
      </c>
      <c r="F432">
        <v>0</v>
      </c>
      <c r="G432">
        <v>60000</v>
      </c>
      <c r="H432" t="s">
        <v>251</v>
      </c>
      <c r="I432">
        <v>0</v>
      </c>
      <c r="J432" t="s">
        <v>236</v>
      </c>
      <c r="K432">
        <v>7</v>
      </c>
      <c r="L432">
        <v>8</v>
      </c>
      <c r="M432">
        <v>0</v>
      </c>
      <c r="N432">
        <v>0</v>
      </c>
      <c r="O432" t="s">
        <v>116</v>
      </c>
      <c r="P432" t="s">
        <v>116</v>
      </c>
      <c r="Q432" t="s">
        <v>116</v>
      </c>
      <c r="R432" t="s">
        <v>116</v>
      </c>
      <c r="S432">
        <v>243</v>
      </c>
      <c r="T432">
        <v>71</v>
      </c>
      <c r="U432" t="s">
        <v>373</v>
      </c>
    </row>
    <row r="433" spans="1:21" x14ac:dyDescent="0.35">
      <c r="A433">
        <v>763</v>
      </c>
      <c r="B433" t="s">
        <v>173</v>
      </c>
      <c r="C433" t="s">
        <v>174</v>
      </c>
      <c r="D433">
        <v>3</v>
      </c>
      <c r="E433">
        <v>100000</v>
      </c>
      <c r="F433">
        <v>0</v>
      </c>
      <c r="G433">
        <v>100000</v>
      </c>
      <c r="H433" t="s">
        <v>24</v>
      </c>
      <c r="I433">
        <v>0</v>
      </c>
      <c r="J433" t="s">
        <v>244</v>
      </c>
      <c r="K433">
        <v>10</v>
      </c>
      <c r="L433">
        <v>8</v>
      </c>
      <c r="M433">
        <v>1</v>
      </c>
      <c r="N433">
        <v>0</v>
      </c>
      <c r="O433" t="s">
        <v>24</v>
      </c>
      <c r="P433" t="s">
        <v>24</v>
      </c>
      <c r="Q433" t="s">
        <v>24</v>
      </c>
      <c r="R433" t="s">
        <v>24</v>
      </c>
      <c r="S433">
        <v>223</v>
      </c>
      <c r="T433">
        <v>71</v>
      </c>
      <c r="U433" t="s">
        <v>24</v>
      </c>
    </row>
    <row r="434" spans="1:21" x14ac:dyDescent="0.35">
      <c r="A434">
        <v>764</v>
      </c>
      <c r="B434" t="s">
        <v>181</v>
      </c>
      <c r="C434" t="s">
        <v>182</v>
      </c>
      <c r="D434">
        <v>8</v>
      </c>
      <c r="E434">
        <v>300000</v>
      </c>
      <c r="F434">
        <v>0</v>
      </c>
      <c r="G434">
        <v>300000</v>
      </c>
      <c r="H434" t="s">
        <v>24</v>
      </c>
      <c r="I434">
        <v>0</v>
      </c>
      <c r="J434" t="s">
        <v>244</v>
      </c>
      <c r="K434">
        <v>10</v>
      </c>
      <c r="L434">
        <v>6</v>
      </c>
      <c r="M434">
        <v>0</v>
      </c>
      <c r="N434">
        <v>0</v>
      </c>
      <c r="O434" t="s">
        <v>24</v>
      </c>
      <c r="P434" t="s">
        <v>24</v>
      </c>
      <c r="Q434" t="s">
        <v>24</v>
      </c>
      <c r="R434" t="s">
        <v>24</v>
      </c>
      <c r="S434">
        <v>227</v>
      </c>
      <c r="T434">
        <v>71</v>
      </c>
      <c r="U434" t="s">
        <v>24</v>
      </c>
    </row>
    <row r="435" spans="1:21" x14ac:dyDescent="0.35">
      <c r="A435">
        <v>765</v>
      </c>
      <c r="B435" t="s">
        <v>187</v>
      </c>
      <c r="C435" t="s">
        <v>188</v>
      </c>
      <c r="D435">
        <v>5</v>
      </c>
      <c r="E435">
        <v>160000</v>
      </c>
      <c r="F435">
        <v>0</v>
      </c>
      <c r="G435">
        <v>160000</v>
      </c>
      <c r="H435" t="s">
        <v>24</v>
      </c>
      <c r="I435">
        <v>0</v>
      </c>
      <c r="J435" t="s">
        <v>244</v>
      </c>
      <c r="K435">
        <v>10</v>
      </c>
      <c r="L435">
        <v>6</v>
      </c>
      <c r="M435">
        <v>0</v>
      </c>
      <c r="N435">
        <v>1</v>
      </c>
      <c r="O435" t="s">
        <v>24</v>
      </c>
      <c r="P435" t="s">
        <v>24</v>
      </c>
      <c r="Q435" t="s">
        <v>24</v>
      </c>
      <c r="R435" t="s">
        <v>24</v>
      </c>
      <c r="S435">
        <v>230</v>
      </c>
      <c r="T435">
        <v>71</v>
      </c>
      <c r="U435" t="s">
        <v>24</v>
      </c>
    </row>
    <row r="436" spans="1:21" x14ac:dyDescent="0.35">
      <c r="A436">
        <v>766</v>
      </c>
      <c r="B436" t="s">
        <v>199</v>
      </c>
      <c r="C436" t="s">
        <v>200</v>
      </c>
      <c r="D436">
        <v>6</v>
      </c>
      <c r="E436">
        <v>200000</v>
      </c>
      <c r="F436">
        <v>0</v>
      </c>
      <c r="G436">
        <v>200000</v>
      </c>
      <c r="H436" t="s">
        <v>24</v>
      </c>
      <c r="I436">
        <v>0</v>
      </c>
      <c r="J436" t="s">
        <v>244</v>
      </c>
      <c r="K436">
        <v>7</v>
      </c>
      <c r="L436">
        <v>8</v>
      </c>
      <c r="M436">
        <v>1</v>
      </c>
      <c r="N436">
        <v>1</v>
      </c>
      <c r="O436" t="s">
        <v>24</v>
      </c>
      <c r="P436" t="s">
        <v>24</v>
      </c>
      <c r="Q436" t="s">
        <v>24</v>
      </c>
      <c r="R436" t="s">
        <v>24</v>
      </c>
      <c r="S436">
        <v>236</v>
      </c>
      <c r="T436">
        <v>71</v>
      </c>
      <c r="U436" t="s">
        <v>24</v>
      </c>
    </row>
    <row r="437" spans="1:21" x14ac:dyDescent="0.35">
      <c r="A437">
        <v>767</v>
      </c>
      <c r="B437" t="s">
        <v>207</v>
      </c>
      <c r="C437" t="s">
        <v>208</v>
      </c>
      <c r="D437">
        <v>4</v>
      </c>
      <c r="E437">
        <v>125000</v>
      </c>
      <c r="F437">
        <v>0</v>
      </c>
      <c r="G437">
        <v>125000</v>
      </c>
      <c r="H437" t="s">
        <v>24</v>
      </c>
      <c r="I437">
        <v>0</v>
      </c>
      <c r="J437" t="s">
        <v>244</v>
      </c>
      <c r="K437">
        <v>7</v>
      </c>
      <c r="L437">
        <v>8</v>
      </c>
      <c r="M437">
        <v>1</v>
      </c>
      <c r="N437">
        <v>0</v>
      </c>
      <c r="O437" t="s">
        <v>24</v>
      </c>
      <c r="P437" t="s">
        <v>24</v>
      </c>
      <c r="Q437" t="s">
        <v>24</v>
      </c>
      <c r="R437" t="s">
        <v>24</v>
      </c>
      <c r="S437">
        <v>240</v>
      </c>
      <c r="T437">
        <v>71</v>
      </c>
      <c r="U437" t="s">
        <v>24</v>
      </c>
    </row>
    <row r="438" spans="1:21" x14ac:dyDescent="0.35">
      <c r="A438">
        <v>768</v>
      </c>
      <c r="B438" t="s">
        <v>209</v>
      </c>
      <c r="C438" t="s">
        <v>218</v>
      </c>
      <c r="D438">
        <v>4</v>
      </c>
      <c r="E438">
        <v>125000</v>
      </c>
      <c r="F438">
        <v>0</v>
      </c>
      <c r="G438">
        <v>125000</v>
      </c>
      <c r="H438" t="s">
        <v>24</v>
      </c>
      <c r="I438">
        <v>0</v>
      </c>
      <c r="J438" t="s">
        <v>244</v>
      </c>
      <c r="K438">
        <v>7</v>
      </c>
      <c r="L438">
        <v>8</v>
      </c>
      <c r="M438">
        <v>1</v>
      </c>
      <c r="N438">
        <v>2</v>
      </c>
      <c r="O438" t="s">
        <v>24</v>
      </c>
      <c r="P438" t="s">
        <v>24</v>
      </c>
      <c r="Q438" t="s">
        <v>24</v>
      </c>
      <c r="R438" t="s">
        <v>24</v>
      </c>
      <c r="S438">
        <v>241</v>
      </c>
      <c r="T438">
        <v>71</v>
      </c>
      <c r="U438" t="s">
        <v>24</v>
      </c>
    </row>
    <row r="439" spans="1:21" x14ac:dyDescent="0.35">
      <c r="A439">
        <v>769</v>
      </c>
      <c r="B439" t="s">
        <v>163</v>
      </c>
      <c r="C439" t="s">
        <v>164</v>
      </c>
      <c r="D439">
        <v>9</v>
      </c>
      <c r="E439">
        <v>425000</v>
      </c>
      <c r="F439">
        <v>0</v>
      </c>
      <c r="G439">
        <v>415000</v>
      </c>
      <c r="H439" t="s">
        <v>24</v>
      </c>
      <c r="I439">
        <v>0</v>
      </c>
      <c r="J439" t="s">
        <v>268</v>
      </c>
      <c r="K439">
        <v>10</v>
      </c>
      <c r="L439">
        <v>8</v>
      </c>
      <c r="M439">
        <v>0</v>
      </c>
      <c r="N439">
        <v>0</v>
      </c>
      <c r="O439" t="s">
        <v>107</v>
      </c>
      <c r="P439" t="s">
        <v>107</v>
      </c>
      <c r="Q439" t="s">
        <v>107</v>
      </c>
      <c r="R439" t="s">
        <v>107</v>
      </c>
      <c r="S439">
        <v>218</v>
      </c>
      <c r="T439">
        <v>76</v>
      </c>
      <c r="U439" t="s">
        <v>24</v>
      </c>
    </row>
    <row r="440" spans="1:21" x14ac:dyDescent="0.35">
      <c r="A440">
        <v>770</v>
      </c>
      <c r="B440" t="s">
        <v>169</v>
      </c>
      <c r="C440" t="s">
        <v>170</v>
      </c>
      <c r="D440">
        <v>6</v>
      </c>
      <c r="E440">
        <v>200000</v>
      </c>
      <c r="F440">
        <v>0</v>
      </c>
      <c r="G440">
        <v>190000</v>
      </c>
      <c r="H440" t="s">
        <v>374</v>
      </c>
      <c r="I440">
        <v>0</v>
      </c>
      <c r="J440" t="s">
        <v>236</v>
      </c>
      <c r="K440">
        <v>10</v>
      </c>
      <c r="L440">
        <v>8</v>
      </c>
      <c r="M440">
        <v>0</v>
      </c>
      <c r="N440">
        <v>0</v>
      </c>
      <c r="O440" t="s">
        <v>107</v>
      </c>
      <c r="P440" t="s">
        <v>107</v>
      </c>
      <c r="Q440" t="s">
        <v>107</v>
      </c>
      <c r="R440" t="s">
        <v>107</v>
      </c>
      <c r="S440">
        <v>221</v>
      </c>
      <c r="T440">
        <v>76</v>
      </c>
      <c r="U440" t="s">
        <v>375</v>
      </c>
    </row>
    <row r="441" spans="1:21" x14ac:dyDescent="0.35">
      <c r="A441">
        <v>771</v>
      </c>
      <c r="B441" t="s">
        <v>175</v>
      </c>
      <c r="C441" t="s">
        <v>176</v>
      </c>
      <c r="D441">
        <v>3</v>
      </c>
      <c r="E441">
        <v>100000</v>
      </c>
      <c r="F441">
        <v>0</v>
      </c>
      <c r="G441">
        <v>90000</v>
      </c>
      <c r="H441" t="s">
        <v>249</v>
      </c>
      <c r="I441">
        <v>1</v>
      </c>
      <c r="J441" t="s">
        <v>236</v>
      </c>
      <c r="K441">
        <v>10</v>
      </c>
      <c r="L441">
        <v>8</v>
      </c>
      <c r="M441">
        <v>11</v>
      </c>
      <c r="N441">
        <v>9</v>
      </c>
      <c r="O441" t="s">
        <v>107</v>
      </c>
      <c r="P441" t="s">
        <v>107</v>
      </c>
      <c r="Q441" t="s">
        <v>107</v>
      </c>
      <c r="R441" t="s">
        <v>107</v>
      </c>
      <c r="S441">
        <v>224</v>
      </c>
      <c r="T441">
        <v>76</v>
      </c>
      <c r="U441" t="s">
        <v>376</v>
      </c>
    </row>
    <row r="442" spans="1:21" x14ac:dyDescent="0.35">
      <c r="A442">
        <v>772</v>
      </c>
      <c r="B442" t="s">
        <v>177</v>
      </c>
      <c r="C442" t="s">
        <v>178</v>
      </c>
      <c r="D442">
        <v>8</v>
      </c>
      <c r="E442">
        <v>300000</v>
      </c>
      <c r="F442">
        <v>0</v>
      </c>
      <c r="G442">
        <v>290000</v>
      </c>
      <c r="H442" t="s">
        <v>242</v>
      </c>
      <c r="I442">
        <v>3</v>
      </c>
      <c r="J442" t="s">
        <v>236</v>
      </c>
      <c r="K442">
        <v>10</v>
      </c>
      <c r="L442">
        <v>6</v>
      </c>
      <c r="M442">
        <v>11</v>
      </c>
      <c r="N442">
        <v>6</v>
      </c>
      <c r="O442" t="s">
        <v>107</v>
      </c>
      <c r="P442" t="s">
        <v>107</v>
      </c>
      <c r="Q442" t="s">
        <v>107</v>
      </c>
      <c r="R442" t="s">
        <v>107</v>
      </c>
      <c r="S442">
        <v>225</v>
      </c>
      <c r="T442">
        <v>76</v>
      </c>
      <c r="U442" t="s">
        <v>377</v>
      </c>
    </row>
    <row r="443" spans="1:21" x14ac:dyDescent="0.35">
      <c r="A443">
        <v>773</v>
      </c>
      <c r="B443" t="s">
        <v>183</v>
      </c>
      <c r="C443" t="s">
        <v>184</v>
      </c>
      <c r="D443">
        <v>5</v>
      </c>
      <c r="E443">
        <v>160000</v>
      </c>
      <c r="F443">
        <v>0</v>
      </c>
      <c r="G443">
        <v>150000</v>
      </c>
      <c r="H443" t="s">
        <v>245</v>
      </c>
      <c r="I443">
        <v>3</v>
      </c>
      <c r="J443" t="s">
        <v>236</v>
      </c>
      <c r="K443">
        <v>10</v>
      </c>
      <c r="L443">
        <v>6</v>
      </c>
      <c r="M443">
        <v>11</v>
      </c>
      <c r="N443">
        <v>6</v>
      </c>
      <c r="O443" t="s">
        <v>107</v>
      </c>
      <c r="P443" t="s">
        <v>107</v>
      </c>
      <c r="Q443" t="s">
        <v>24</v>
      </c>
      <c r="R443" t="s">
        <v>107</v>
      </c>
      <c r="S443">
        <v>228</v>
      </c>
      <c r="T443">
        <v>76</v>
      </c>
      <c r="U443" t="s">
        <v>378</v>
      </c>
    </row>
    <row r="444" spans="1:21" x14ac:dyDescent="0.35">
      <c r="A444">
        <v>774</v>
      </c>
      <c r="B444" t="s">
        <v>185</v>
      </c>
      <c r="C444" t="s">
        <v>186</v>
      </c>
      <c r="D444">
        <v>5</v>
      </c>
      <c r="E444">
        <v>160000</v>
      </c>
      <c r="F444">
        <v>0</v>
      </c>
      <c r="G444">
        <v>150000</v>
      </c>
      <c r="H444" t="s">
        <v>245</v>
      </c>
      <c r="I444">
        <v>0</v>
      </c>
      <c r="J444" t="s">
        <v>236</v>
      </c>
      <c r="K444">
        <v>10</v>
      </c>
      <c r="L444">
        <v>6</v>
      </c>
      <c r="M444">
        <v>0</v>
      </c>
      <c r="N444">
        <v>0</v>
      </c>
      <c r="O444" t="s">
        <v>107</v>
      </c>
      <c r="P444" t="s">
        <v>107</v>
      </c>
      <c r="Q444" t="s">
        <v>107</v>
      </c>
      <c r="R444" t="s">
        <v>107</v>
      </c>
      <c r="S444">
        <v>229</v>
      </c>
      <c r="T444">
        <v>76</v>
      </c>
      <c r="U444" t="s">
        <v>379</v>
      </c>
    </row>
    <row r="445" spans="1:21" x14ac:dyDescent="0.35">
      <c r="A445">
        <v>775</v>
      </c>
      <c r="B445" t="s">
        <v>195</v>
      </c>
      <c r="C445" t="s">
        <v>196</v>
      </c>
      <c r="D445">
        <v>2</v>
      </c>
      <c r="E445">
        <v>80000</v>
      </c>
      <c r="F445">
        <v>0</v>
      </c>
      <c r="G445">
        <v>70000</v>
      </c>
      <c r="H445" t="s">
        <v>247</v>
      </c>
      <c r="I445">
        <v>0</v>
      </c>
      <c r="J445" t="s">
        <v>236</v>
      </c>
      <c r="K445">
        <v>10</v>
      </c>
      <c r="L445">
        <v>6</v>
      </c>
      <c r="M445">
        <v>10</v>
      </c>
      <c r="N445">
        <v>7</v>
      </c>
      <c r="O445" t="s">
        <v>107</v>
      </c>
      <c r="P445" t="s">
        <v>107</v>
      </c>
      <c r="Q445" t="s">
        <v>107</v>
      </c>
      <c r="R445" t="s">
        <v>107</v>
      </c>
      <c r="S445">
        <v>234</v>
      </c>
      <c r="T445">
        <v>76</v>
      </c>
      <c r="U445" t="s">
        <v>380</v>
      </c>
    </row>
    <row r="446" spans="1:21" x14ac:dyDescent="0.35">
      <c r="A446">
        <v>776</v>
      </c>
      <c r="B446" t="s">
        <v>197</v>
      </c>
      <c r="C446" t="s">
        <v>198</v>
      </c>
      <c r="D446">
        <v>6</v>
      </c>
      <c r="E446">
        <v>200000</v>
      </c>
      <c r="F446">
        <v>0</v>
      </c>
      <c r="G446">
        <v>190000</v>
      </c>
      <c r="H446" t="s">
        <v>238</v>
      </c>
      <c r="I446">
        <v>0</v>
      </c>
      <c r="J446" t="s">
        <v>268</v>
      </c>
      <c r="K446">
        <v>7</v>
      </c>
      <c r="L446">
        <v>8</v>
      </c>
      <c r="M446">
        <v>8</v>
      </c>
      <c r="N446">
        <v>8</v>
      </c>
      <c r="O446" t="s">
        <v>107</v>
      </c>
      <c r="P446" t="s">
        <v>107</v>
      </c>
      <c r="Q446" t="s">
        <v>107</v>
      </c>
      <c r="R446" t="s">
        <v>107</v>
      </c>
      <c r="S446">
        <v>235</v>
      </c>
      <c r="T446">
        <v>76</v>
      </c>
      <c r="U446" t="s">
        <v>24</v>
      </c>
    </row>
    <row r="447" spans="1:21" x14ac:dyDescent="0.35">
      <c r="A447">
        <v>777</v>
      </c>
      <c r="B447" t="s">
        <v>203</v>
      </c>
      <c r="C447" t="s">
        <v>204</v>
      </c>
      <c r="D447">
        <v>4</v>
      </c>
      <c r="E447">
        <v>125000</v>
      </c>
      <c r="F447">
        <v>0</v>
      </c>
      <c r="G447">
        <v>115000</v>
      </c>
      <c r="H447" t="s">
        <v>24</v>
      </c>
      <c r="I447">
        <v>0</v>
      </c>
      <c r="J447" t="s">
        <v>268</v>
      </c>
      <c r="K447">
        <v>7</v>
      </c>
      <c r="L447">
        <v>8</v>
      </c>
      <c r="M447">
        <v>0</v>
      </c>
      <c r="N447">
        <v>0</v>
      </c>
      <c r="O447" t="s">
        <v>107</v>
      </c>
      <c r="P447" t="s">
        <v>107</v>
      </c>
      <c r="Q447" t="s">
        <v>107</v>
      </c>
      <c r="R447" t="s">
        <v>107</v>
      </c>
      <c r="S447">
        <v>238</v>
      </c>
      <c r="T447">
        <v>76</v>
      </c>
      <c r="U447" t="s">
        <v>24</v>
      </c>
    </row>
    <row r="448" spans="1:21" x14ac:dyDescent="0.35">
      <c r="A448">
        <v>778</v>
      </c>
      <c r="B448" t="s">
        <v>215</v>
      </c>
      <c r="C448" t="s">
        <v>216</v>
      </c>
      <c r="D448">
        <v>2</v>
      </c>
      <c r="E448">
        <v>70000</v>
      </c>
      <c r="F448">
        <v>0</v>
      </c>
      <c r="G448">
        <v>60000</v>
      </c>
      <c r="H448" t="s">
        <v>251</v>
      </c>
      <c r="I448">
        <v>1</v>
      </c>
      <c r="J448" t="s">
        <v>268</v>
      </c>
      <c r="K448">
        <v>7</v>
      </c>
      <c r="L448">
        <v>8</v>
      </c>
      <c r="M448">
        <v>7</v>
      </c>
      <c r="N448">
        <v>9</v>
      </c>
      <c r="O448" t="s">
        <v>107</v>
      </c>
      <c r="P448" t="s">
        <v>107</v>
      </c>
      <c r="Q448" t="s">
        <v>107</v>
      </c>
      <c r="R448" t="s">
        <v>107</v>
      </c>
      <c r="S448">
        <v>244</v>
      </c>
      <c r="T448">
        <v>76</v>
      </c>
      <c r="U448" t="s">
        <v>24</v>
      </c>
    </row>
    <row r="449" spans="1:21" x14ac:dyDescent="0.35">
      <c r="A449">
        <v>779</v>
      </c>
      <c r="B449" t="s">
        <v>163</v>
      </c>
      <c r="C449" t="s">
        <v>164</v>
      </c>
      <c r="D449">
        <v>9</v>
      </c>
      <c r="E449">
        <v>425000</v>
      </c>
      <c r="F449">
        <v>0</v>
      </c>
      <c r="G449">
        <v>425000</v>
      </c>
      <c r="H449" t="s">
        <v>24</v>
      </c>
      <c r="I449">
        <v>0</v>
      </c>
      <c r="J449" t="s">
        <v>268</v>
      </c>
      <c r="K449">
        <v>10</v>
      </c>
      <c r="L449">
        <v>8</v>
      </c>
      <c r="M449">
        <v>0</v>
      </c>
      <c r="N449">
        <v>0</v>
      </c>
      <c r="O449" t="s">
        <v>24</v>
      </c>
      <c r="P449" t="s">
        <v>24</v>
      </c>
      <c r="Q449" t="s">
        <v>24</v>
      </c>
      <c r="R449" t="s">
        <v>24</v>
      </c>
      <c r="S449">
        <v>218</v>
      </c>
      <c r="T449">
        <v>73</v>
      </c>
      <c r="U449" t="s">
        <v>24</v>
      </c>
    </row>
    <row r="450" spans="1:21" x14ac:dyDescent="0.35">
      <c r="A450">
        <v>780</v>
      </c>
      <c r="B450" t="s">
        <v>169</v>
      </c>
      <c r="C450" t="s">
        <v>170</v>
      </c>
      <c r="D450">
        <v>6</v>
      </c>
      <c r="E450">
        <v>200000</v>
      </c>
      <c r="F450">
        <v>0</v>
      </c>
      <c r="G450">
        <v>200000</v>
      </c>
      <c r="H450" t="s">
        <v>238</v>
      </c>
      <c r="I450">
        <v>1</v>
      </c>
      <c r="J450" t="s">
        <v>236</v>
      </c>
      <c r="K450">
        <v>10</v>
      </c>
      <c r="L450">
        <v>8</v>
      </c>
      <c r="M450">
        <v>11</v>
      </c>
      <c r="N450">
        <v>9</v>
      </c>
      <c r="O450" t="s">
        <v>24</v>
      </c>
      <c r="P450" t="s">
        <v>24</v>
      </c>
      <c r="Q450" t="s">
        <v>24</v>
      </c>
      <c r="R450" t="s">
        <v>24</v>
      </c>
      <c r="S450">
        <v>221</v>
      </c>
      <c r="T450">
        <v>73</v>
      </c>
      <c r="U450" t="s">
        <v>381</v>
      </c>
    </row>
    <row r="451" spans="1:21" x14ac:dyDescent="0.35">
      <c r="A451">
        <v>781</v>
      </c>
      <c r="B451" t="s">
        <v>175</v>
      </c>
      <c r="C451" t="s">
        <v>176</v>
      </c>
      <c r="D451">
        <v>3</v>
      </c>
      <c r="E451">
        <v>100000</v>
      </c>
      <c r="F451">
        <v>0</v>
      </c>
      <c r="G451">
        <v>100000</v>
      </c>
      <c r="H451" t="s">
        <v>240</v>
      </c>
      <c r="I451">
        <v>1</v>
      </c>
      <c r="J451" t="s">
        <v>236</v>
      </c>
      <c r="K451">
        <v>10</v>
      </c>
      <c r="L451">
        <v>8</v>
      </c>
      <c r="M451">
        <v>10</v>
      </c>
      <c r="N451">
        <v>9</v>
      </c>
      <c r="O451" t="s">
        <v>24</v>
      </c>
      <c r="P451" t="s">
        <v>24</v>
      </c>
      <c r="Q451" t="s">
        <v>24</v>
      </c>
      <c r="R451" t="s">
        <v>24</v>
      </c>
      <c r="S451">
        <v>224</v>
      </c>
      <c r="T451">
        <v>73</v>
      </c>
      <c r="U451" t="s">
        <v>382</v>
      </c>
    </row>
    <row r="452" spans="1:21" x14ac:dyDescent="0.35">
      <c r="A452">
        <v>782</v>
      </c>
      <c r="B452" t="s">
        <v>177</v>
      </c>
      <c r="C452" t="s">
        <v>178</v>
      </c>
      <c r="D452">
        <v>8</v>
      </c>
      <c r="E452">
        <v>300000</v>
      </c>
      <c r="F452">
        <v>0</v>
      </c>
      <c r="G452">
        <v>300000</v>
      </c>
      <c r="H452" t="s">
        <v>242</v>
      </c>
      <c r="I452">
        <v>3</v>
      </c>
      <c r="J452" t="s">
        <v>236</v>
      </c>
      <c r="K452">
        <v>10</v>
      </c>
      <c r="L452">
        <v>6</v>
      </c>
      <c r="M452">
        <v>11</v>
      </c>
      <c r="N452">
        <v>6</v>
      </c>
      <c r="O452" t="s">
        <v>24</v>
      </c>
      <c r="P452" t="s">
        <v>107</v>
      </c>
      <c r="Q452" t="s">
        <v>24</v>
      </c>
      <c r="R452" t="s">
        <v>107</v>
      </c>
      <c r="S452">
        <v>225</v>
      </c>
      <c r="T452">
        <v>73</v>
      </c>
      <c r="U452" t="s">
        <v>383</v>
      </c>
    </row>
    <row r="453" spans="1:21" x14ac:dyDescent="0.35">
      <c r="A453">
        <v>783</v>
      </c>
      <c r="B453" t="s">
        <v>183</v>
      </c>
      <c r="C453" t="s">
        <v>184</v>
      </c>
      <c r="D453">
        <v>5</v>
      </c>
      <c r="E453">
        <v>160000</v>
      </c>
      <c r="F453">
        <v>0</v>
      </c>
      <c r="G453">
        <v>160000</v>
      </c>
      <c r="H453" t="s">
        <v>245</v>
      </c>
      <c r="I453">
        <v>1</v>
      </c>
      <c r="J453" t="s">
        <v>236</v>
      </c>
      <c r="K453">
        <v>10</v>
      </c>
      <c r="L453">
        <v>6</v>
      </c>
      <c r="M453">
        <v>10</v>
      </c>
      <c r="N453">
        <v>7</v>
      </c>
      <c r="O453" t="s">
        <v>24</v>
      </c>
      <c r="P453" t="s">
        <v>107</v>
      </c>
      <c r="Q453" t="s">
        <v>24</v>
      </c>
      <c r="R453" t="s">
        <v>107</v>
      </c>
      <c r="S453">
        <v>228</v>
      </c>
      <c r="T453">
        <v>73</v>
      </c>
      <c r="U453" t="s">
        <v>384</v>
      </c>
    </row>
    <row r="454" spans="1:21" x14ac:dyDescent="0.35">
      <c r="A454">
        <v>784</v>
      </c>
      <c r="B454" t="s">
        <v>185</v>
      </c>
      <c r="C454" t="s">
        <v>186</v>
      </c>
      <c r="D454">
        <v>5</v>
      </c>
      <c r="E454">
        <v>160000</v>
      </c>
      <c r="F454">
        <v>0</v>
      </c>
      <c r="G454">
        <v>160000</v>
      </c>
      <c r="H454" t="s">
        <v>24</v>
      </c>
      <c r="I454">
        <v>0</v>
      </c>
      <c r="J454" t="s">
        <v>268</v>
      </c>
      <c r="K454">
        <v>10</v>
      </c>
      <c r="L454">
        <v>6</v>
      </c>
      <c r="M454">
        <v>0</v>
      </c>
      <c r="N454">
        <v>0</v>
      </c>
      <c r="O454" t="s">
        <v>24</v>
      </c>
      <c r="P454" t="s">
        <v>107</v>
      </c>
      <c r="Q454" t="s">
        <v>24</v>
      </c>
      <c r="R454" t="s">
        <v>107</v>
      </c>
      <c r="S454">
        <v>229</v>
      </c>
      <c r="T454">
        <v>73</v>
      </c>
      <c r="U454" t="s">
        <v>24</v>
      </c>
    </row>
    <row r="455" spans="1:21" x14ac:dyDescent="0.35">
      <c r="A455">
        <v>785</v>
      </c>
      <c r="B455" t="s">
        <v>195</v>
      </c>
      <c r="C455" t="s">
        <v>196</v>
      </c>
      <c r="D455">
        <v>2</v>
      </c>
      <c r="E455">
        <v>80000</v>
      </c>
      <c r="F455">
        <v>0</v>
      </c>
      <c r="G455">
        <v>80000</v>
      </c>
      <c r="H455" t="s">
        <v>345</v>
      </c>
      <c r="I455">
        <v>2</v>
      </c>
      <c r="J455" t="s">
        <v>244</v>
      </c>
      <c r="K455">
        <v>10</v>
      </c>
      <c r="L455">
        <v>6</v>
      </c>
      <c r="M455">
        <v>10</v>
      </c>
      <c r="N455">
        <v>7</v>
      </c>
      <c r="O455" t="s">
        <v>24</v>
      </c>
      <c r="P455" t="s">
        <v>107</v>
      </c>
      <c r="Q455" t="s">
        <v>24</v>
      </c>
      <c r="R455" t="s">
        <v>107</v>
      </c>
      <c r="S455">
        <v>234</v>
      </c>
      <c r="T455">
        <v>73</v>
      </c>
      <c r="U455" t="s">
        <v>24</v>
      </c>
    </row>
    <row r="456" spans="1:21" x14ac:dyDescent="0.35">
      <c r="A456">
        <v>786</v>
      </c>
      <c r="B456" t="s">
        <v>197</v>
      </c>
      <c r="C456" t="s">
        <v>198</v>
      </c>
      <c r="D456">
        <v>6</v>
      </c>
      <c r="E456">
        <v>200000</v>
      </c>
      <c r="F456">
        <v>0</v>
      </c>
      <c r="G456">
        <v>195000</v>
      </c>
      <c r="H456" t="s">
        <v>238</v>
      </c>
      <c r="I456">
        <v>2</v>
      </c>
      <c r="J456" t="s">
        <v>236</v>
      </c>
      <c r="K456">
        <v>7</v>
      </c>
      <c r="L456">
        <v>8</v>
      </c>
      <c r="M456">
        <v>7</v>
      </c>
      <c r="N456">
        <v>9</v>
      </c>
      <c r="O456" t="s">
        <v>116</v>
      </c>
      <c r="P456" t="s">
        <v>24</v>
      </c>
      <c r="Q456" t="s">
        <v>116</v>
      </c>
      <c r="R456" t="s">
        <v>24</v>
      </c>
      <c r="S456">
        <v>235</v>
      </c>
      <c r="T456">
        <v>73</v>
      </c>
      <c r="U456" t="s">
        <v>385</v>
      </c>
    </row>
    <row r="457" spans="1:21" x14ac:dyDescent="0.35">
      <c r="A457">
        <v>787</v>
      </c>
      <c r="B457" t="s">
        <v>203</v>
      </c>
      <c r="C457" t="s">
        <v>204</v>
      </c>
      <c r="D457">
        <v>4</v>
      </c>
      <c r="E457">
        <v>125000</v>
      </c>
      <c r="F457">
        <v>0</v>
      </c>
      <c r="G457">
        <v>120000</v>
      </c>
      <c r="H457" t="s">
        <v>249</v>
      </c>
      <c r="I457">
        <v>1</v>
      </c>
      <c r="J457" t="s">
        <v>236</v>
      </c>
      <c r="K457">
        <v>7</v>
      </c>
      <c r="L457">
        <v>8</v>
      </c>
      <c r="M457">
        <v>7</v>
      </c>
      <c r="N457">
        <v>9</v>
      </c>
      <c r="O457" t="s">
        <v>116</v>
      </c>
      <c r="P457" t="s">
        <v>24</v>
      </c>
      <c r="Q457" t="s">
        <v>116</v>
      </c>
      <c r="R457" t="s">
        <v>24</v>
      </c>
      <c r="S457">
        <v>238</v>
      </c>
      <c r="T457">
        <v>73</v>
      </c>
      <c r="U457" t="s">
        <v>386</v>
      </c>
    </row>
    <row r="458" spans="1:21" x14ac:dyDescent="0.35">
      <c r="A458">
        <v>788</v>
      </c>
      <c r="B458" t="s">
        <v>215</v>
      </c>
      <c r="C458" t="s">
        <v>216</v>
      </c>
      <c r="D458">
        <v>2</v>
      </c>
      <c r="E458">
        <v>70000</v>
      </c>
      <c r="F458">
        <v>0</v>
      </c>
      <c r="G458">
        <v>65000</v>
      </c>
      <c r="H458" t="s">
        <v>251</v>
      </c>
      <c r="I458">
        <v>0</v>
      </c>
      <c r="J458" t="s">
        <v>236</v>
      </c>
      <c r="K458">
        <v>7</v>
      </c>
      <c r="L458">
        <v>8</v>
      </c>
      <c r="M458">
        <v>8</v>
      </c>
      <c r="N458">
        <v>8</v>
      </c>
      <c r="O458" t="s">
        <v>116</v>
      </c>
      <c r="P458" t="s">
        <v>24</v>
      </c>
      <c r="Q458" t="s">
        <v>116</v>
      </c>
      <c r="R458" t="s">
        <v>24</v>
      </c>
      <c r="S458">
        <v>244</v>
      </c>
      <c r="T458">
        <v>73</v>
      </c>
      <c r="U458" t="s">
        <v>387</v>
      </c>
    </row>
    <row r="459" spans="1:21" x14ac:dyDescent="0.35">
      <c r="A459">
        <v>789</v>
      </c>
      <c r="B459" t="s">
        <v>163</v>
      </c>
      <c r="C459" t="s">
        <v>164</v>
      </c>
      <c r="D459">
        <v>9</v>
      </c>
      <c r="E459">
        <v>425000</v>
      </c>
      <c r="F459">
        <v>0</v>
      </c>
      <c r="G459">
        <v>425000</v>
      </c>
      <c r="H459" t="s">
        <v>24</v>
      </c>
      <c r="I459">
        <v>0</v>
      </c>
      <c r="J459" t="s">
        <v>268</v>
      </c>
      <c r="K459">
        <v>10</v>
      </c>
      <c r="L459">
        <v>8</v>
      </c>
      <c r="M459">
        <v>0</v>
      </c>
      <c r="N459">
        <v>0</v>
      </c>
      <c r="O459" t="s">
        <v>24</v>
      </c>
      <c r="P459" t="s">
        <v>24</v>
      </c>
      <c r="Q459" t="s">
        <v>24</v>
      </c>
      <c r="R459" t="s">
        <v>24</v>
      </c>
      <c r="S459">
        <v>218</v>
      </c>
      <c r="T459">
        <v>74</v>
      </c>
      <c r="U459" t="s">
        <v>24</v>
      </c>
    </row>
    <row r="460" spans="1:21" x14ac:dyDescent="0.35">
      <c r="A460">
        <v>790</v>
      </c>
      <c r="B460" t="s">
        <v>169</v>
      </c>
      <c r="C460" t="s">
        <v>170</v>
      </c>
      <c r="D460">
        <v>6</v>
      </c>
      <c r="E460">
        <v>200000</v>
      </c>
      <c r="F460">
        <v>0</v>
      </c>
      <c r="G460">
        <v>200000</v>
      </c>
      <c r="H460" t="s">
        <v>388</v>
      </c>
      <c r="I460">
        <v>2</v>
      </c>
      <c r="J460" t="s">
        <v>236</v>
      </c>
      <c r="K460">
        <v>10</v>
      </c>
      <c r="L460">
        <v>8</v>
      </c>
      <c r="M460">
        <v>10</v>
      </c>
      <c r="N460">
        <v>9</v>
      </c>
      <c r="O460" t="s">
        <v>24</v>
      </c>
      <c r="P460" t="s">
        <v>24</v>
      </c>
      <c r="Q460" t="s">
        <v>24</v>
      </c>
      <c r="R460" t="s">
        <v>24</v>
      </c>
      <c r="S460">
        <v>221</v>
      </c>
      <c r="T460">
        <v>74</v>
      </c>
      <c r="U460" t="s">
        <v>389</v>
      </c>
    </row>
    <row r="461" spans="1:21" x14ac:dyDescent="0.35">
      <c r="A461">
        <v>791</v>
      </c>
      <c r="B461" t="s">
        <v>175</v>
      </c>
      <c r="C461" t="s">
        <v>176</v>
      </c>
      <c r="D461">
        <v>3</v>
      </c>
      <c r="E461">
        <v>100000</v>
      </c>
      <c r="F461">
        <v>0</v>
      </c>
      <c r="G461">
        <v>100000</v>
      </c>
      <c r="H461" t="s">
        <v>390</v>
      </c>
      <c r="I461">
        <v>0</v>
      </c>
      <c r="J461" t="s">
        <v>236</v>
      </c>
      <c r="K461">
        <v>10</v>
      </c>
      <c r="L461">
        <v>8</v>
      </c>
      <c r="M461">
        <v>0</v>
      </c>
      <c r="N461">
        <v>0</v>
      </c>
      <c r="O461" t="s">
        <v>24</v>
      </c>
      <c r="P461" t="s">
        <v>24</v>
      </c>
      <c r="Q461" t="s">
        <v>24</v>
      </c>
      <c r="R461" t="s">
        <v>24</v>
      </c>
      <c r="S461">
        <v>224</v>
      </c>
      <c r="T461">
        <v>74</v>
      </c>
      <c r="U461" t="s">
        <v>391</v>
      </c>
    </row>
    <row r="462" spans="1:21" x14ac:dyDescent="0.35">
      <c r="A462">
        <v>792</v>
      </c>
      <c r="B462" t="s">
        <v>177</v>
      </c>
      <c r="C462" t="s">
        <v>178</v>
      </c>
      <c r="D462">
        <v>8</v>
      </c>
      <c r="E462">
        <v>300000</v>
      </c>
      <c r="F462">
        <v>0</v>
      </c>
      <c r="G462">
        <v>300000</v>
      </c>
      <c r="H462" t="s">
        <v>242</v>
      </c>
      <c r="I462">
        <v>2</v>
      </c>
      <c r="J462" t="s">
        <v>236</v>
      </c>
      <c r="K462">
        <v>10</v>
      </c>
      <c r="L462">
        <v>6</v>
      </c>
      <c r="M462">
        <v>11</v>
      </c>
      <c r="N462">
        <v>7</v>
      </c>
      <c r="O462" t="s">
        <v>24</v>
      </c>
      <c r="P462" t="s">
        <v>24</v>
      </c>
      <c r="Q462" t="s">
        <v>24</v>
      </c>
      <c r="R462" t="s">
        <v>24</v>
      </c>
      <c r="S462">
        <v>225</v>
      </c>
      <c r="T462">
        <v>74</v>
      </c>
      <c r="U462" t="s">
        <v>392</v>
      </c>
    </row>
    <row r="463" spans="1:21" x14ac:dyDescent="0.35">
      <c r="A463">
        <v>793</v>
      </c>
      <c r="B463" t="s">
        <v>183</v>
      </c>
      <c r="C463" t="s">
        <v>184</v>
      </c>
      <c r="D463">
        <v>5</v>
      </c>
      <c r="E463">
        <v>160000</v>
      </c>
      <c r="F463">
        <v>0</v>
      </c>
      <c r="G463">
        <v>160000</v>
      </c>
      <c r="H463" t="s">
        <v>245</v>
      </c>
      <c r="I463">
        <v>0</v>
      </c>
      <c r="J463" t="s">
        <v>244</v>
      </c>
      <c r="K463">
        <v>10</v>
      </c>
      <c r="L463">
        <v>6</v>
      </c>
      <c r="M463">
        <v>10</v>
      </c>
      <c r="N463">
        <v>7</v>
      </c>
      <c r="O463" t="s">
        <v>24</v>
      </c>
      <c r="P463" t="s">
        <v>24</v>
      </c>
      <c r="Q463" t="s">
        <v>24</v>
      </c>
      <c r="R463" t="s">
        <v>24</v>
      </c>
      <c r="S463">
        <v>228</v>
      </c>
      <c r="T463">
        <v>74</v>
      </c>
      <c r="U463" t="s">
        <v>24</v>
      </c>
    </row>
    <row r="464" spans="1:21" x14ac:dyDescent="0.35">
      <c r="A464">
        <v>794</v>
      </c>
      <c r="B464" t="s">
        <v>185</v>
      </c>
      <c r="C464" t="s">
        <v>186</v>
      </c>
      <c r="D464">
        <v>5</v>
      </c>
      <c r="E464">
        <v>160000</v>
      </c>
      <c r="F464">
        <v>0</v>
      </c>
      <c r="G464">
        <v>160000</v>
      </c>
      <c r="H464" t="s">
        <v>245</v>
      </c>
      <c r="I464">
        <v>3</v>
      </c>
      <c r="J464" t="s">
        <v>236</v>
      </c>
      <c r="K464">
        <v>10</v>
      </c>
      <c r="L464">
        <v>6</v>
      </c>
      <c r="M464">
        <v>11</v>
      </c>
      <c r="N464">
        <v>7</v>
      </c>
      <c r="O464" t="s">
        <v>24</v>
      </c>
      <c r="P464" t="s">
        <v>24</v>
      </c>
      <c r="Q464" t="s">
        <v>24</v>
      </c>
      <c r="R464" t="s">
        <v>24</v>
      </c>
      <c r="S464">
        <v>229</v>
      </c>
      <c r="T464">
        <v>74</v>
      </c>
      <c r="U464" t="s">
        <v>393</v>
      </c>
    </row>
    <row r="465" spans="1:21" x14ac:dyDescent="0.35">
      <c r="A465">
        <v>795</v>
      </c>
      <c r="B465" t="s">
        <v>195</v>
      </c>
      <c r="C465" t="s">
        <v>196</v>
      </c>
      <c r="D465">
        <v>2</v>
      </c>
      <c r="E465">
        <v>80000</v>
      </c>
      <c r="F465">
        <v>0</v>
      </c>
      <c r="G465">
        <v>80000</v>
      </c>
      <c r="H465" t="s">
        <v>247</v>
      </c>
      <c r="I465">
        <v>3</v>
      </c>
      <c r="J465" t="s">
        <v>236</v>
      </c>
      <c r="K465">
        <v>10</v>
      </c>
      <c r="L465">
        <v>6</v>
      </c>
      <c r="M465">
        <v>11</v>
      </c>
      <c r="N465">
        <v>7</v>
      </c>
      <c r="O465" t="s">
        <v>24</v>
      </c>
      <c r="P465" t="s">
        <v>24</v>
      </c>
      <c r="Q465" t="s">
        <v>24</v>
      </c>
      <c r="R465" t="s">
        <v>24</v>
      </c>
      <c r="S465">
        <v>234</v>
      </c>
      <c r="T465">
        <v>74</v>
      </c>
      <c r="U465" t="s">
        <v>394</v>
      </c>
    </row>
    <row r="466" spans="1:21" x14ac:dyDescent="0.35">
      <c r="A466">
        <v>796</v>
      </c>
      <c r="B466" t="s">
        <v>197</v>
      </c>
      <c r="C466" t="s">
        <v>198</v>
      </c>
      <c r="D466">
        <v>6</v>
      </c>
      <c r="E466">
        <v>200000</v>
      </c>
      <c r="F466">
        <v>0</v>
      </c>
      <c r="G466">
        <v>200000</v>
      </c>
      <c r="H466" t="s">
        <v>238</v>
      </c>
      <c r="I466">
        <v>0</v>
      </c>
      <c r="J466" t="s">
        <v>268</v>
      </c>
      <c r="K466">
        <v>7</v>
      </c>
      <c r="L466">
        <v>8</v>
      </c>
      <c r="M466">
        <v>8</v>
      </c>
      <c r="N466">
        <v>9</v>
      </c>
      <c r="O466" t="s">
        <v>24</v>
      </c>
      <c r="P466" t="s">
        <v>24</v>
      </c>
      <c r="Q466" t="s">
        <v>24</v>
      </c>
      <c r="R466" t="s">
        <v>24</v>
      </c>
      <c r="S466">
        <v>235</v>
      </c>
      <c r="T466">
        <v>74</v>
      </c>
      <c r="U466" t="s">
        <v>24</v>
      </c>
    </row>
    <row r="467" spans="1:21" x14ac:dyDescent="0.35">
      <c r="A467">
        <v>797</v>
      </c>
      <c r="B467" t="s">
        <v>203</v>
      </c>
      <c r="C467" t="s">
        <v>204</v>
      </c>
      <c r="D467">
        <v>4</v>
      </c>
      <c r="E467">
        <v>125000</v>
      </c>
      <c r="F467">
        <v>0</v>
      </c>
      <c r="G467">
        <v>125000</v>
      </c>
      <c r="H467" t="s">
        <v>24</v>
      </c>
      <c r="I467">
        <v>0</v>
      </c>
      <c r="J467" t="s">
        <v>268</v>
      </c>
      <c r="K467">
        <v>7</v>
      </c>
      <c r="L467">
        <v>8</v>
      </c>
      <c r="M467">
        <v>0</v>
      </c>
      <c r="N467">
        <v>0</v>
      </c>
      <c r="O467" t="s">
        <v>24</v>
      </c>
      <c r="P467" t="s">
        <v>24</v>
      </c>
      <c r="Q467" t="s">
        <v>24</v>
      </c>
      <c r="R467" t="s">
        <v>24</v>
      </c>
      <c r="S467">
        <v>238</v>
      </c>
      <c r="T467">
        <v>74</v>
      </c>
      <c r="U467" t="s">
        <v>24</v>
      </c>
    </row>
    <row r="468" spans="1:21" x14ac:dyDescent="0.35">
      <c r="A468">
        <v>798</v>
      </c>
      <c r="B468" t="s">
        <v>215</v>
      </c>
      <c r="C468" t="s">
        <v>216</v>
      </c>
      <c r="D468">
        <v>2</v>
      </c>
      <c r="E468">
        <v>70000</v>
      </c>
      <c r="F468">
        <v>0</v>
      </c>
      <c r="G468">
        <v>70000</v>
      </c>
      <c r="H468" t="s">
        <v>251</v>
      </c>
      <c r="I468">
        <v>0</v>
      </c>
      <c r="J468" t="s">
        <v>236</v>
      </c>
      <c r="K468">
        <v>7</v>
      </c>
      <c r="L468">
        <v>8</v>
      </c>
      <c r="M468">
        <v>8</v>
      </c>
      <c r="N468">
        <v>8</v>
      </c>
      <c r="O468" t="s">
        <v>24</v>
      </c>
      <c r="P468" t="s">
        <v>24</v>
      </c>
      <c r="Q468" t="s">
        <v>24</v>
      </c>
      <c r="R468" t="s">
        <v>24</v>
      </c>
      <c r="S468">
        <v>244</v>
      </c>
      <c r="T468">
        <v>74</v>
      </c>
      <c r="U468" t="s">
        <v>395</v>
      </c>
    </row>
    <row r="469" spans="1:21" x14ac:dyDescent="0.35">
      <c r="A469">
        <v>799</v>
      </c>
      <c r="B469" t="s">
        <v>163</v>
      </c>
      <c r="C469" t="s">
        <v>164</v>
      </c>
      <c r="D469">
        <v>9</v>
      </c>
      <c r="E469">
        <v>425000</v>
      </c>
      <c r="F469">
        <v>0</v>
      </c>
      <c r="G469">
        <v>425000</v>
      </c>
      <c r="H469" t="s">
        <v>235</v>
      </c>
      <c r="I469">
        <v>1</v>
      </c>
      <c r="J469" t="s">
        <v>236</v>
      </c>
      <c r="K469">
        <v>10</v>
      </c>
      <c r="L469">
        <v>8</v>
      </c>
      <c r="M469">
        <v>11</v>
      </c>
      <c r="N469">
        <v>9</v>
      </c>
      <c r="O469" t="s">
        <v>24</v>
      </c>
      <c r="P469" t="s">
        <v>24</v>
      </c>
      <c r="Q469" t="s">
        <v>24</v>
      </c>
      <c r="R469" t="s">
        <v>24</v>
      </c>
      <c r="S469">
        <v>218</v>
      </c>
      <c r="T469">
        <v>72</v>
      </c>
      <c r="U469" t="s">
        <v>396</v>
      </c>
    </row>
    <row r="470" spans="1:21" x14ac:dyDescent="0.35">
      <c r="A470">
        <v>800</v>
      </c>
      <c r="B470" t="s">
        <v>169</v>
      </c>
      <c r="C470" t="s">
        <v>170</v>
      </c>
      <c r="D470">
        <v>6</v>
      </c>
      <c r="E470">
        <v>200000</v>
      </c>
      <c r="F470">
        <v>0</v>
      </c>
      <c r="G470">
        <v>200000</v>
      </c>
      <c r="H470" t="s">
        <v>238</v>
      </c>
      <c r="I470">
        <v>2</v>
      </c>
      <c r="J470" t="s">
        <v>236</v>
      </c>
      <c r="K470">
        <v>10</v>
      </c>
      <c r="L470">
        <v>8</v>
      </c>
      <c r="M470">
        <v>10</v>
      </c>
      <c r="N470">
        <v>9</v>
      </c>
      <c r="O470" t="s">
        <v>24</v>
      </c>
      <c r="P470" t="s">
        <v>24</v>
      </c>
      <c r="Q470" t="s">
        <v>24</v>
      </c>
      <c r="R470" t="s">
        <v>24</v>
      </c>
      <c r="S470">
        <v>221</v>
      </c>
      <c r="T470">
        <v>72</v>
      </c>
      <c r="U470" t="s">
        <v>397</v>
      </c>
    </row>
    <row r="471" spans="1:21" x14ac:dyDescent="0.35">
      <c r="A471">
        <v>801</v>
      </c>
      <c r="B471" t="s">
        <v>175</v>
      </c>
      <c r="C471" t="s">
        <v>176</v>
      </c>
      <c r="D471">
        <v>3</v>
      </c>
      <c r="E471">
        <v>100000</v>
      </c>
      <c r="F471">
        <v>0</v>
      </c>
      <c r="G471">
        <v>100000</v>
      </c>
      <c r="H471" t="s">
        <v>398</v>
      </c>
      <c r="I471">
        <v>1</v>
      </c>
      <c r="J471" t="s">
        <v>236</v>
      </c>
      <c r="K471">
        <v>10</v>
      </c>
      <c r="L471">
        <v>8</v>
      </c>
      <c r="M471">
        <v>10</v>
      </c>
      <c r="N471">
        <v>9</v>
      </c>
      <c r="O471" t="s">
        <v>24</v>
      </c>
      <c r="P471" t="s">
        <v>24</v>
      </c>
      <c r="Q471" t="s">
        <v>24</v>
      </c>
      <c r="R471" t="s">
        <v>24</v>
      </c>
      <c r="S471">
        <v>224</v>
      </c>
      <c r="T471">
        <v>72</v>
      </c>
      <c r="U471" t="s">
        <v>399</v>
      </c>
    </row>
    <row r="472" spans="1:21" x14ac:dyDescent="0.35">
      <c r="A472">
        <v>802</v>
      </c>
      <c r="B472" t="s">
        <v>177</v>
      </c>
      <c r="C472" t="s">
        <v>178</v>
      </c>
      <c r="D472">
        <v>8</v>
      </c>
      <c r="E472">
        <v>300000</v>
      </c>
      <c r="F472">
        <v>0</v>
      </c>
      <c r="G472">
        <v>300000</v>
      </c>
      <c r="H472" t="s">
        <v>24</v>
      </c>
      <c r="I472">
        <v>0</v>
      </c>
      <c r="J472" t="s">
        <v>268</v>
      </c>
      <c r="K472">
        <v>10</v>
      </c>
      <c r="L472">
        <v>6</v>
      </c>
      <c r="M472">
        <v>0</v>
      </c>
      <c r="N472">
        <v>0</v>
      </c>
      <c r="O472" t="s">
        <v>24</v>
      </c>
      <c r="P472" t="s">
        <v>107</v>
      </c>
      <c r="Q472" t="s">
        <v>24</v>
      </c>
      <c r="R472" t="s">
        <v>107</v>
      </c>
      <c r="S472">
        <v>225</v>
      </c>
      <c r="T472">
        <v>72</v>
      </c>
      <c r="U472" t="s">
        <v>24</v>
      </c>
    </row>
    <row r="473" spans="1:21" x14ac:dyDescent="0.35">
      <c r="A473">
        <v>803</v>
      </c>
      <c r="B473" t="s">
        <v>183</v>
      </c>
      <c r="C473" t="s">
        <v>184</v>
      </c>
      <c r="D473">
        <v>5</v>
      </c>
      <c r="E473">
        <v>160000</v>
      </c>
      <c r="F473">
        <v>0</v>
      </c>
      <c r="G473">
        <v>160000</v>
      </c>
      <c r="H473" t="s">
        <v>245</v>
      </c>
      <c r="I473">
        <v>2</v>
      </c>
      <c r="J473" t="s">
        <v>236</v>
      </c>
      <c r="K473">
        <v>10</v>
      </c>
      <c r="L473">
        <v>6</v>
      </c>
      <c r="M473">
        <v>10</v>
      </c>
      <c r="N473">
        <v>7</v>
      </c>
      <c r="O473" t="s">
        <v>24</v>
      </c>
      <c r="P473" t="s">
        <v>107</v>
      </c>
      <c r="Q473" t="s">
        <v>24</v>
      </c>
      <c r="R473" t="s">
        <v>107</v>
      </c>
      <c r="S473">
        <v>228</v>
      </c>
      <c r="T473">
        <v>72</v>
      </c>
      <c r="U473" t="s">
        <v>400</v>
      </c>
    </row>
    <row r="474" spans="1:21" x14ac:dyDescent="0.35">
      <c r="A474">
        <v>804</v>
      </c>
      <c r="B474" t="s">
        <v>185</v>
      </c>
      <c r="C474" t="s">
        <v>186</v>
      </c>
      <c r="D474">
        <v>5</v>
      </c>
      <c r="E474">
        <v>160000</v>
      </c>
      <c r="F474">
        <v>0</v>
      </c>
      <c r="G474">
        <v>160000</v>
      </c>
      <c r="H474" t="s">
        <v>245</v>
      </c>
      <c r="I474">
        <v>1</v>
      </c>
      <c r="J474" t="s">
        <v>236</v>
      </c>
      <c r="K474">
        <v>10</v>
      </c>
      <c r="L474">
        <v>6</v>
      </c>
      <c r="M474">
        <v>11</v>
      </c>
      <c r="N474">
        <v>6</v>
      </c>
      <c r="O474" t="s">
        <v>24</v>
      </c>
      <c r="P474" t="s">
        <v>107</v>
      </c>
      <c r="Q474" t="s">
        <v>24</v>
      </c>
      <c r="R474" t="s">
        <v>107</v>
      </c>
      <c r="S474">
        <v>229</v>
      </c>
      <c r="T474">
        <v>72</v>
      </c>
      <c r="U474" t="s">
        <v>401</v>
      </c>
    </row>
    <row r="475" spans="1:21" x14ac:dyDescent="0.35">
      <c r="A475">
        <v>805</v>
      </c>
      <c r="B475" t="s">
        <v>195</v>
      </c>
      <c r="C475" t="s">
        <v>196</v>
      </c>
      <c r="D475">
        <v>2</v>
      </c>
      <c r="E475">
        <v>80000</v>
      </c>
      <c r="F475">
        <v>0</v>
      </c>
      <c r="G475">
        <v>80000</v>
      </c>
      <c r="H475" t="s">
        <v>24</v>
      </c>
      <c r="I475">
        <v>0</v>
      </c>
      <c r="J475" t="s">
        <v>268</v>
      </c>
      <c r="K475">
        <v>10</v>
      </c>
      <c r="L475">
        <v>6</v>
      </c>
      <c r="M475">
        <v>0</v>
      </c>
      <c r="N475">
        <v>0</v>
      </c>
      <c r="O475" t="s">
        <v>24</v>
      </c>
      <c r="P475" t="s">
        <v>107</v>
      </c>
      <c r="Q475" t="s">
        <v>24</v>
      </c>
      <c r="R475" t="s">
        <v>107</v>
      </c>
      <c r="S475">
        <v>234</v>
      </c>
      <c r="T475">
        <v>72</v>
      </c>
      <c r="U475" t="s">
        <v>24</v>
      </c>
    </row>
    <row r="476" spans="1:21" x14ac:dyDescent="0.35">
      <c r="A476">
        <v>806</v>
      </c>
      <c r="B476" t="s">
        <v>197</v>
      </c>
      <c r="C476" t="s">
        <v>198</v>
      </c>
      <c r="D476">
        <v>6</v>
      </c>
      <c r="E476">
        <v>200000</v>
      </c>
      <c r="F476">
        <v>0</v>
      </c>
      <c r="G476">
        <v>198000</v>
      </c>
      <c r="H476" t="s">
        <v>24</v>
      </c>
      <c r="I476">
        <v>0</v>
      </c>
      <c r="J476" t="s">
        <v>268</v>
      </c>
      <c r="K476">
        <v>7</v>
      </c>
      <c r="L476">
        <v>8</v>
      </c>
      <c r="M476">
        <v>0</v>
      </c>
      <c r="N476">
        <v>0</v>
      </c>
      <c r="O476" t="s">
        <v>115</v>
      </c>
      <c r="P476" t="s">
        <v>24</v>
      </c>
      <c r="Q476" t="s">
        <v>115</v>
      </c>
      <c r="R476" t="s">
        <v>24</v>
      </c>
      <c r="S476">
        <v>235</v>
      </c>
      <c r="T476">
        <v>72</v>
      </c>
      <c r="U476" t="s">
        <v>24</v>
      </c>
    </row>
    <row r="477" spans="1:21" x14ac:dyDescent="0.35">
      <c r="A477">
        <v>807</v>
      </c>
      <c r="B477" t="s">
        <v>203</v>
      </c>
      <c r="C477" t="s">
        <v>204</v>
      </c>
      <c r="D477">
        <v>4</v>
      </c>
      <c r="E477">
        <v>125000</v>
      </c>
      <c r="F477">
        <v>0</v>
      </c>
      <c r="G477">
        <v>123000</v>
      </c>
      <c r="H477" t="s">
        <v>402</v>
      </c>
      <c r="I477">
        <v>1</v>
      </c>
      <c r="J477" t="s">
        <v>244</v>
      </c>
      <c r="K477">
        <v>7</v>
      </c>
      <c r="L477">
        <v>8</v>
      </c>
      <c r="M477">
        <v>8</v>
      </c>
      <c r="N477">
        <v>8</v>
      </c>
      <c r="O477" t="s">
        <v>115</v>
      </c>
      <c r="P477" t="s">
        <v>24</v>
      </c>
      <c r="Q477" t="s">
        <v>24</v>
      </c>
      <c r="R477" t="s">
        <v>24</v>
      </c>
      <c r="S477">
        <v>238</v>
      </c>
      <c r="T477">
        <v>72</v>
      </c>
      <c r="U477" t="s">
        <v>24</v>
      </c>
    </row>
    <row r="478" spans="1:21" x14ac:dyDescent="0.35">
      <c r="A478">
        <v>808</v>
      </c>
      <c r="B478" t="s">
        <v>215</v>
      </c>
      <c r="C478" t="s">
        <v>216</v>
      </c>
      <c r="D478">
        <v>2</v>
      </c>
      <c r="E478">
        <v>70000</v>
      </c>
      <c r="F478">
        <v>0</v>
      </c>
      <c r="G478">
        <v>68000</v>
      </c>
      <c r="H478" t="s">
        <v>340</v>
      </c>
      <c r="I478">
        <v>0</v>
      </c>
      <c r="J478" t="s">
        <v>244</v>
      </c>
      <c r="K478">
        <v>7</v>
      </c>
      <c r="L478">
        <v>8</v>
      </c>
      <c r="M478">
        <v>8</v>
      </c>
      <c r="N478">
        <v>8</v>
      </c>
      <c r="O478" t="s">
        <v>115</v>
      </c>
      <c r="P478" t="s">
        <v>24</v>
      </c>
      <c r="Q478" t="s">
        <v>24</v>
      </c>
      <c r="R478" t="s">
        <v>24</v>
      </c>
      <c r="S478">
        <v>244</v>
      </c>
      <c r="T478">
        <v>72</v>
      </c>
      <c r="U478" t="s">
        <v>24</v>
      </c>
    </row>
    <row r="479" spans="1:21" x14ac:dyDescent="0.35">
      <c r="A479">
        <v>809</v>
      </c>
      <c r="B479" t="s">
        <v>163</v>
      </c>
      <c r="C479" t="s">
        <v>164</v>
      </c>
      <c r="D479">
        <v>9</v>
      </c>
      <c r="E479">
        <v>425000</v>
      </c>
      <c r="F479">
        <v>0</v>
      </c>
      <c r="G479">
        <v>420000</v>
      </c>
      <c r="H479" t="s">
        <v>24</v>
      </c>
      <c r="I479">
        <v>0</v>
      </c>
      <c r="J479" t="s">
        <v>268</v>
      </c>
      <c r="K479">
        <v>10</v>
      </c>
      <c r="L479">
        <v>8</v>
      </c>
      <c r="M479">
        <v>0</v>
      </c>
      <c r="N479">
        <v>0</v>
      </c>
      <c r="O479" t="s">
        <v>116</v>
      </c>
      <c r="P479" t="s">
        <v>116</v>
      </c>
      <c r="Q479" t="s">
        <v>116</v>
      </c>
      <c r="R479" t="s">
        <v>116</v>
      </c>
      <c r="S479">
        <v>218</v>
      </c>
      <c r="T479">
        <v>75</v>
      </c>
      <c r="U479" t="s">
        <v>24</v>
      </c>
    </row>
    <row r="480" spans="1:21" x14ac:dyDescent="0.35">
      <c r="A480">
        <v>810</v>
      </c>
      <c r="B480" t="s">
        <v>169</v>
      </c>
      <c r="C480" t="s">
        <v>170</v>
      </c>
      <c r="D480">
        <v>6</v>
      </c>
      <c r="E480">
        <v>200000</v>
      </c>
      <c r="F480">
        <v>0</v>
      </c>
      <c r="G480">
        <v>195000</v>
      </c>
      <c r="H480" t="s">
        <v>403</v>
      </c>
      <c r="I480">
        <v>0</v>
      </c>
      <c r="J480" t="s">
        <v>236</v>
      </c>
      <c r="K480">
        <v>10</v>
      </c>
      <c r="L480">
        <v>8</v>
      </c>
      <c r="M480">
        <v>0</v>
      </c>
      <c r="N480">
        <v>0</v>
      </c>
      <c r="O480" t="s">
        <v>116</v>
      </c>
      <c r="P480" t="s">
        <v>116</v>
      </c>
      <c r="Q480" t="s">
        <v>116</v>
      </c>
      <c r="R480" t="s">
        <v>116</v>
      </c>
      <c r="S480">
        <v>221</v>
      </c>
      <c r="T480">
        <v>75</v>
      </c>
      <c r="U480" t="s">
        <v>404</v>
      </c>
    </row>
    <row r="481" spans="1:21" x14ac:dyDescent="0.35">
      <c r="A481">
        <v>811</v>
      </c>
      <c r="B481" t="s">
        <v>175</v>
      </c>
      <c r="C481" t="s">
        <v>176</v>
      </c>
      <c r="D481">
        <v>3</v>
      </c>
      <c r="E481">
        <v>100000</v>
      </c>
      <c r="F481">
        <v>0</v>
      </c>
      <c r="G481">
        <v>95000</v>
      </c>
      <c r="H481" t="s">
        <v>317</v>
      </c>
      <c r="I481">
        <v>0</v>
      </c>
      <c r="J481" t="s">
        <v>236</v>
      </c>
      <c r="K481">
        <v>10</v>
      </c>
      <c r="L481">
        <v>8</v>
      </c>
      <c r="M481">
        <v>11</v>
      </c>
      <c r="N481">
        <v>8</v>
      </c>
      <c r="O481" t="s">
        <v>116</v>
      </c>
      <c r="P481" t="s">
        <v>116</v>
      </c>
      <c r="Q481" t="s">
        <v>116</v>
      </c>
      <c r="R481" t="s">
        <v>116</v>
      </c>
      <c r="S481">
        <v>224</v>
      </c>
      <c r="T481">
        <v>75</v>
      </c>
      <c r="U481" t="s">
        <v>405</v>
      </c>
    </row>
    <row r="482" spans="1:21" x14ac:dyDescent="0.35">
      <c r="A482">
        <v>812</v>
      </c>
      <c r="B482" t="s">
        <v>177</v>
      </c>
      <c r="C482" t="s">
        <v>178</v>
      </c>
      <c r="D482">
        <v>8</v>
      </c>
      <c r="E482">
        <v>300000</v>
      </c>
      <c r="F482">
        <v>0</v>
      </c>
      <c r="G482">
        <v>295000</v>
      </c>
      <c r="H482" t="s">
        <v>406</v>
      </c>
      <c r="I482">
        <v>3</v>
      </c>
      <c r="J482" t="s">
        <v>236</v>
      </c>
      <c r="K482">
        <v>10</v>
      </c>
      <c r="L482">
        <v>6</v>
      </c>
      <c r="M482">
        <v>11</v>
      </c>
      <c r="N482">
        <v>6</v>
      </c>
      <c r="O482" t="s">
        <v>116</v>
      </c>
      <c r="P482" t="s">
        <v>116</v>
      </c>
      <c r="Q482" t="s">
        <v>24</v>
      </c>
      <c r="R482" t="s">
        <v>116</v>
      </c>
      <c r="S482">
        <v>225</v>
      </c>
      <c r="T482">
        <v>75</v>
      </c>
      <c r="U482" t="s">
        <v>407</v>
      </c>
    </row>
    <row r="483" spans="1:21" x14ac:dyDescent="0.35">
      <c r="A483">
        <v>813</v>
      </c>
      <c r="B483" t="s">
        <v>183</v>
      </c>
      <c r="C483" t="s">
        <v>184</v>
      </c>
      <c r="D483">
        <v>5</v>
      </c>
      <c r="E483">
        <v>160000</v>
      </c>
      <c r="F483">
        <v>0</v>
      </c>
      <c r="G483">
        <v>155000</v>
      </c>
      <c r="H483" t="s">
        <v>245</v>
      </c>
      <c r="I483">
        <v>1</v>
      </c>
      <c r="J483" t="s">
        <v>268</v>
      </c>
      <c r="K483">
        <v>10</v>
      </c>
      <c r="L483">
        <v>6</v>
      </c>
      <c r="M483">
        <v>10</v>
      </c>
      <c r="N483">
        <v>7</v>
      </c>
      <c r="O483" t="s">
        <v>116</v>
      </c>
      <c r="P483" t="s">
        <v>116</v>
      </c>
      <c r="Q483" t="s">
        <v>116</v>
      </c>
      <c r="R483" t="s">
        <v>116</v>
      </c>
      <c r="S483">
        <v>228</v>
      </c>
      <c r="T483">
        <v>75</v>
      </c>
      <c r="U483" t="s">
        <v>24</v>
      </c>
    </row>
    <row r="484" spans="1:21" x14ac:dyDescent="0.35">
      <c r="A484">
        <v>814</v>
      </c>
      <c r="B484" t="s">
        <v>185</v>
      </c>
      <c r="C484" t="s">
        <v>186</v>
      </c>
      <c r="D484">
        <v>5</v>
      </c>
      <c r="E484">
        <v>160000</v>
      </c>
      <c r="F484">
        <v>0</v>
      </c>
      <c r="G484">
        <v>155000</v>
      </c>
      <c r="H484" t="s">
        <v>245</v>
      </c>
      <c r="I484">
        <v>2</v>
      </c>
      <c r="J484" t="s">
        <v>236</v>
      </c>
      <c r="K484">
        <v>10</v>
      </c>
      <c r="L484">
        <v>6</v>
      </c>
      <c r="M484">
        <v>11</v>
      </c>
      <c r="N484">
        <v>7</v>
      </c>
      <c r="O484" t="s">
        <v>116</v>
      </c>
      <c r="P484" t="s">
        <v>116</v>
      </c>
      <c r="Q484" t="s">
        <v>24</v>
      </c>
      <c r="R484" t="s">
        <v>116</v>
      </c>
      <c r="S484">
        <v>229</v>
      </c>
      <c r="T484">
        <v>75</v>
      </c>
      <c r="U484" t="s">
        <v>408</v>
      </c>
    </row>
    <row r="485" spans="1:21" x14ac:dyDescent="0.35">
      <c r="A485">
        <v>815</v>
      </c>
      <c r="B485" t="s">
        <v>195</v>
      </c>
      <c r="C485" t="s">
        <v>196</v>
      </c>
      <c r="D485">
        <v>2</v>
      </c>
      <c r="E485">
        <v>80000</v>
      </c>
      <c r="F485">
        <v>0</v>
      </c>
      <c r="G485">
        <v>75000</v>
      </c>
      <c r="H485" t="s">
        <v>24</v>
      </c>
      <c r="I485">
        <v>0</v>
      </c>
      <c r="J485" t="s">
        <v>268</v>
      </c>
      <c r="K485">
        <v>10</v>
      </c>
      <c r="L485">
        <v>6</v>
      </c>
      <c r="M485">
        <v>0</v>
      </c>
      <c r="N485">
        <v>0</v>
      </c>
      <c r="O485" t="s">
        <v>116</v>
      </c>
      <c r="P485" t="s">
        <v>116</v>
      </c>
      <c r="Q485" t="s">
        <v>116</v>
      </c>
      <c r="R485" t="s">
        <v>116</v>
      </c>
      <c r="S485">
        <v>234</v>
      </c>
      <c r="T485">
        <v>75</v>
      </c>
      <c r="U485" t="s">
        <v>24</v>
      </c>
    </row>
    <row r="486" spans="1:21" x14ac:dyDescent="0.35">
      <c r="A486">
        <v>816</v>
      </c>
      <c r="B486" t="s">
        <v>197</v>
      </c>
      <c r="C486" t="s">
        <v>198</v>
      </c>
      <c r="D486">
        <v>6</v>
      </c>
      <c r="E486">
        <v>200000</v>
      </c>
      <c r="F486">
        <v>0</v>
      </c>
      <c r="G486">
        <v>195000</v>
      </c>
      <c r="H486" t="s">
        <v>409</v>
      </c>
      <c r="I486">
        <v>0</v>
      </c>
      <c r="J486" t="s">
        <v>236</v>
      </c>
      <c r="K486">
        <v>7</v>
      </c>
      <c r="L486">
        <v>8</v>
      </c>
      <c r="M486">
        <v>7</v>
      </c>
      <c r="N486">
        <v>9</v>
      </c>
      <c r="O486" t="s">
        <v>116</v>
      </c>
      <c r="P486" t="s">
        <v>116</v>
      </c>
      <c r="Q486" t="s">
        <v>116</v>
      </c>
      <c r="R486" t="s">
        <v>24</v>
      </c>
      <c r="S486">
        <v>235</v>
      </c>
      <c r="T486">
        <v>75</v>
      </c>
      <c r="U486" t="s">
        <v>410</v>
      </c>
    </row>
    <row r="487" spans="1:21" x14ac:dyDescent="0.35">
      <c r="A487">
        <v>817</v>
      </c>
      <c r="B487" t="s">
        <v>203</v>
      </c>
      <c r="C487" t="s">
        <v>204</v>
      </c>
      <c r="D487">
        <v>4</v>
      </c>
      <c r="E487">
        <v>125000</v>
      </c>
      <c r="F487">
        <v>0</v>
      </c>
      <c r="G487">
        <v>120000</v>
      </c>
      <c r="H487" t="s">
        <v>297</v>
      </c>
      <c r="I487">
        <v>0</v>
      </c>
      <c r="J487" t="s">
        <v>244</v>
      </c>
      <c r="K487">
        <v>7</v>
      </c>
      <c r="L487">
        <v>8</v>
      </c>
      <c r="M487">
        <v>8</v>
      </c>
      <c r="N487">
        <v>8</v>
      </c>
      <c r="O487" t="s">
        <v>116</v>
      </c>
      <c r="P487" t="s">
        <v>116</v>
      </c>
      <c r="Q487" t="s">
        <v>116</v>
      </c>
      <c r="R487" t="s">
        <v>24</v>
      </c>
      <c r="S487">
        <v>238</v>
      </c>
      <c r="T487">
        <v>75</v>
      </c>
      <c r="U487" t="s">
        <v>24</v>
      </c>
    </row>
    <row r="488" spans="1:21" x14ac:dyDescent="0.35">
      <c r="A488">
        <v>818</v>
      </c>
      <c r="B488" t="s">
        <v>215</v>
      </c>
      <c r="C488" t="s">
        <v>216</v>
      </c>
      <c r="D488">
        <v>2</v>
      </c>
      <c r="E488">
        <v>70000</v>
      </c>
      <c r="F488">
        <v>0</v>
      </c>
      <c r="G488">
        <v>65000</v>
      </c>
      <c r="H488" t="s">
        <v>251</v>
      </c>
      <c r="I488">
        <v>0</v>
      </c>
      <c r="J488" t="s">
        <v>236</v>
      </c>
      <c r="K488">
        <v>7</v>
      </c>
      <c r="L488">
        <v>8</v>
      </c>
      <c r="M488">
        <v>8</v>
      </c>
      <c r="N488">
        <v>8</v>
      </c>
      <c r="O488" t="s">
        <v>116</v>
      </c>
      <c r="P488" t="s">
        <v>116</v>
      </c>
      <c r="Q488" t="s">
        <v>116</v>
      </c>
      <c r="R488" t="s">
        <v>116</v>
      </c>
      <c r="S488">
        <v>244</v>
      </c>
      <c r="T488">
        <v>75</v>
      </c>
      <c r="U488" t="s">
        <v>411</v>
      </c>
    </row>
    <row r="489" spans="1:21" x14ac:dyDescent="0.35">
      <c r="A489">
        <v>819</v>
      </c>
      <c r="B489" t="s">
        <v>171</v>
      </c>
      <c r="C489" t="s">
        <v>172</v>
      </c>
      <c r="D489">
        <v>6</v>
      </c>
      <c r="E489">
        <v>200000</v>
      </c>
      <c r="F489">
        <v>0</v>
      </c>
      <c r="G489">
        <v>200000</v>
      </c>
      <c r="H489" t="s">
        <v>24</v>
      </c>
      <c r="I489">
        <v>0</v>
      </c>
      <c r="J489" t="s">
        <v>268</v>
      </c>
      <c r="K489">
        <v>10</v>
      </c>
      <c r="L489">
        <v>8</v>
      </c>
      <c r="M489">
        <v>0</v>
      </c>
      <c r="N489">
        <v>0</v>
      </c>
      <c r="O489" t="s">
        <v>24</v>
      </c>
      <c r="P489" t="s">
        <v>24</v>
      </c>
      <c r="Q489" t="s">
        <v>24</v>
      </c>
      <c r="R489" t="s">
        <v>24</v>
      </c>
      <c r="S489">
        <v>222</v>
      </c>
      <c r="T489">
        <v>73</v>
      </c>
      <c r="U489" t="s">
        <v>24</v>
      </c>
    </row>
    <row r="490" spans="1:21" x14ac:dyDescent="0.35">
      <c r="A490">
        <v>820</v>
      </c>
      <c r="B490" t="s">
        <v>179</v>
      </c>
      <c r="C490" t="s">
        <v>180</v>
      </c>
      <c r="D490">
        <v>8</v>
      </c>
      <c r="E490">
        <v>300000</v>
      </c>
      <c r="F490">
        <v>0</v>
      </c>
      <c r="G490">
        <v>300000</v>
      </c>
      <c r="H490" t="s">
        <v>24</v>
      </c>
      <c r="I490">
        <v>0</v>
      </c>
      <c r="J490" t="s">
        <v>268</v>
      </c>
      <c r="K490">
        <v>10</v>
      </c>
      <c r="L490">
        <v>6</v>
      </c>
      <c r="M490">
        <v>0</v>
      </c>
      <c r="N490">
        <v>0</v>
      </c>
      <c r="O490" t="s">
        <v>24</v>
      </c>
      <c r="P490" t="s">
        <v>107</v>
      </c>
      <c r="Q490" t="s">
        <v>24</v>
      </c>
      <c r="R490" t="s">
        <v>107</v>
      </c>
      <c r="S490">
        <v>226</v>
      </c>
      <c r="T490">
        <v>73</v>
      </c>
      <c r="U490" t="s">
        <v>24</v>
      </c>
    </row>
    <row r="491" spans="1:21" x14ac:dyDescent="0.35">
      <c r="A491">
        <v>821</v>
      </c>
      <c r="B491" t="s">
        <v>193</v>
      </c>
      <c r="C491" t="s">
        <v>194</v>
      </c>
      <c r="D491">
        <v>2</v>
      </c>
      <c r="E491">
        <v>80000</v>
      </c>
      <c r="F491">
        <v>0</v>
      </c>
      <c r="G491">
        <v>80000</v>
      </c>
      <c r="H491" t="s">
        <v>24</v>
      </c>
      <c r="I491">
        <v>0</v>
      </c>
      <c r="J491" t="s">
        <v>268</v>
      </c>
      <c r="K491">
        <v>10</v>
      </c>
      <c r="L491">
        <v>6</v>
      </c>
      <c r="M491">
        <v>0</v>
      </c>
      <c r="N491">
        <v>0</v>
      </c>
      <c r="O491" t="s">
        <v>24</v>
      </c>
      <c r="P491" t="s">
        <v>107</v>
      </c>
      <c r="Q491" t="s">
        <v>24</v>
      </c>
      <c r="R491" t="s">
        <v>107</v>
      </c>
      <c r="S491">
        <v>233</v>
      </c>
      <c r="T491">
        <v>73</v>
      </c>
      <c r="U491" t="s">
        <v>24</v>
      </c>
    </row>
    <row r="492" spans="1:21" x14ac:dyDescent="0.35">
      <c r="A492">
        <v>822</v>
      </c>
      <c r="B492" t="s">
        <v>205</v>
      </c>
      <c r="C492" t="s">
        <v>206</v>
      </c>
      <c r="D492">
        <v>4</v>
      </c>
      <c r="E492">
        <v>125000</v>
      </c>
      <c r="F492">
        <v>0</v>
      </c>
      <c r="G492">
        <v>120000</v>
      </c>
      <c r="H492" t="s">
        <v>24</v>
      </c>
      <c r="I492">
        <v>0</v>
      </c>
      <c r="J492" t="s">
        <v>268</v>
      </c>
      <c r="K492">
        <v>7</v>
      </c>
      <c r="L492">
        <v>8</v>
      </c>
      <c r="M492">
        <v>0</v>
      </c>
      <c r="N492">
        <v>0</v>
      </c>
      <c r="O492" t="s">
        <v>116</v>
      </c>
      <c r="P492" t="s">
        <v>24</v>
      </c>
      <c r="Q492" t="s">
        <v>116</v>
      </c>
      <c r="R492" t="s">
        <v>24</v>
      </c>
      <c r="S492">
        <v>239</v>
      </c>
      <c r="T492">
        <v>73</v>
      </c>
      <c r="U492" t="s">
        <v>24</v>
      </c>
    </row>
    <row r="493" spans="1:21" x14ac:dyDescent="0.35">
      <c r="A493">
        <v>823</v>
      </c>
      <c r="B493" t="s">
        <v>213</v>
      </c>
      <c r="C493" t="s">
        <v>214</v>
      </c>
      <c r="D493">
        <v>2</v>
      </c>
      <c r="E493">
        <v>70000</v>
      </c>
      <c r="F493">
        <v>0</v>
      </c>
      <c r="G493">
        <v>65000</v>
      </c>
      <c r="H493" t="s">
        <v>24</v>
      </c>
      <c r="I493">
        <v>0</v>
      </c>
      <c r="J493" t="s">
        <v>268</v>
      </c>
      <c r="K493">
        <v>7</v>
      </c>
      <c r="L493">
        <v>8</v>
      </c>
      <c r="M493">
        <v>0</v>
      </c>
      <c r="N493">
        <v>0</v>
      </c>
      <c r="O493" t="s">
        <v>116</v>
      </c>
      <c r="P493" t="s">
        <v>24</v>
      </c>
      <c r="Q493" t="s">
        <v>116</v>
      </c>
      <c r="R493" t="s">
        <v>24</v>
      </c>
      <c r="S493">
        <v>243</v>
      </c>
      <c r="T493">
        <v>73</v>
      </c>
      <c r="U493" t="s">
        <v>24</v>
      </c>
    </row>
    <row r="494" spans="1:21" x14ac:dyDescent="0.35">
      <c r="A494">
        <v>824</v>
      </c>
      <c r="B494" t="s">
        <v>171</v>
      </c>
      <c r="C494" t="s">
        <v>172</v>
      </c>
      <c r="D494">
        <v>6</v>
      </c>
      <c r="E494">
        <v>200000</v>
      </c>
      <c r="F494">
        <v>0</v>
      </c>
      <c r="G494">
        <v>190000</v>
      </c>
      <c r="H494" t="s">
        <v>24</v>
      </c>
      <c r="I494">
        <v>0</v>
      </c>
      <c r="J494" t="s">
        <v>268</v>
      </c>
      <c r="K494">
        <v>10</v>
      </c>
      <c r="L494">
        <v>8</v>
      </c>
      <c r="M494">
        <v>0</v>
      </c>
      <c r="N494">
        <v>0</v>
      </c>
      <c r="O494" t="s">
        <v>107</v>
      </c>
      <c r="P494" t="s">
        <v>107</v>
      </c>
      <c r="Q494" t="s">
        <v>107</v>
      </c>
      <c r="R494" t="s">
        <v>107</v>
      </c>
      <c r="S494">
        <v>222</v>
      </c>
      <c r="T494">
        <v>76</v>
      </c>
      <c r="U494" t="s">
        <v>24</v>
      </c>
    </row>
    <row r="495" spans="1:21" x14ac:dyDescent="0.35">
      <c r="A495">
        <v>825</v>
      </c>
      <c r="B495" t="s">
        <v>179</v>
      </c>
      <c r="C495" t="s">
        <v>180</v>
      </c>
      <c r="D495">
        <v>8</v>
      </c>
      <c r="E495">
        <v>300000</v>
      </c>
      <c r="F495">
        <v>0</v>
      </c>
      <c r="G495">
        <v>290000</v>
      </c>
      <c r="H495" t="s">
        <v>24</v>
      </c>
      <c r="I495">
        <v>0</v>
      </c>
      <c r="J495" t="s">
        <v>268</v>
      </c>
      <c r="K495">
        <v>10</v>
      </c>
      <c r="L495">
        <v>6</v>
      </c>
      <c r="M495">
        <v>0</v>
      </c>
      <c r="N495">
        <v>0</v>
      </c>
      <c r="O495" t="s">
        <v>107</v>
      </c>
      <c r="P495" t="s">
        <v>107</v>
      </c>
      <c r="Q495" t="s">
        <v>107</v>
      </c>
      <c r="R495" t="s">
        <v>107</v>
      </c>
      <c r="S495">
        <v>226</v>
      </c>
      <c r="T495">
        <v>76</v>
      </c>
      <c r="U495" t="s">
        <v>24</v>
      </c>
    </row>
    <row r="496" spans="1:21" x14ac:dyDescent="0.35">
      <c r="A496">
        <v>826</v>
      </c>
      <c r="B496" t="s">
        <v>193</v>
      </c>
      <c r="C496" t="s">
        <v>194</v>
      </c>
      <c r="D496">
        <v>2</v>
      </c>
      <c r="E496">
        <v>80000</v>
      </c>
      <c r="F496">
        <v>0</v>
      </c>
      <c r="G496">
        <v>70000</v>
      </c>
      <c r="H496" t="s">
        <v>247</v>
      </c>
      <c r="I496">
        <v>0</v>
      </c>
      <c r="J496" t="s">
        <v>244</v>
      </c>
      <c r="K496">
        <v>10</v>
      </c>
      <c r="L496">
        <v>6</v>
      </c>
      <c r="M496">
        <v>10</v>
      </c>
      <c r="N496">
        <v>7</v>
      </c>
      <c r="O496" t="s">
        <v>107</v>
      </c>
      <c r="P496" t="s">
        <v>107</v>
      </c>
      <c r="Q496" t="s">
        <v>107</v>
      </c>
      <c r="R496" t="s">
        <v>107</v>
      </c>
      <c r="S496">
        <v>233</v>
      </c>
      <c r="T496">
        <v>76</v>
      </c>
      <c r="U496" t="s">
        <v>24</v>
      </c>
    </row>
    <row r="497" spans="1:21" x14ac:dyDescent="0.35">
      <c r="A497">
        <v>827</v>
      </c>
      <c r="B497" t="s">
        <v>205</v>
      </c>
      <c r="C497" t="s">
        <v>206</v>
      </c>
      <c r="D497">
        <v>4</v>
      </c>
      <c r="E497">
        <v>125000</v>
      </c>
      <c r="F497">
        <v>0</v>
      </c>
      <c r="G497">
        <v>115000</v>
      </c>
      <c r="H497" t="s">
        <v>249</v>
      </c>
      <c r="I497">
        <v>1</v>
      </c>
      <c r="J497" t="s">
        <v>236</v>
      </c>
      <c r="K497">
        <v>7</v>
      </c>
      <c r="L497">
        <v>8</v>
      </c>
      <c r="M497">
        <v>8</v>
      </c>
      <c r="N497">
        <v>8</v>
      </c>
      <c r="O497" t="s">
        <v>107</v>
      </c>
      <c r="P497" t="s">
        <v>107</v>
      </c>
      <c r="Q497" t="s">
        <v>107</v>
      </c>
      <c r="R497" t="s">
        <v>107</v>
      </c>
      <c r="S497">
        <v>239</v>
      </c>
      <c r="T497">
        <v>76</v>
      </c>
      <c r="U497" t="s">
        <v>412</v>
      </c>
    </row>
    <row r="498" spans="1:21" x14ac:dyDescent="0.35">
      <c r="A498">
        <v>828</v>
      </c>
      <c r="B498" t="s">
        <v>213</v>
      </c>
      <c r="C498" t="s">
        <v>214</v>
      </c>
      <c r="D498">
        <v>2</v>
      </c>
      <c r="E498">
        <v>70000</v>
      </c>
      <c r="F498">
        <v>0</v>
      </c>
      <c r="G498">
        <v>60000</v>
      </c>
      <c r="H498" t="s">
        <v>24</v>
      </c>
      <c r="I498">
        <v>0</v>
      </c>
      <c r="J498" t="s">
        <v>268</v>
      </c>
      <c r="K498">
        <v>7</v>
      </c>
      <c r="L498">
        <v>8</v>
      </c>
      <c r="M498">
        <v>0</v>
      </c>
      <c r="N498">
        <v>0</v>
      </c>
      <c r="O498" t="s">
        <v>107</v>
      </c>
      <c r="P498" t="s">
        <v>107</v>
      </c>
      <c r="Q498" t="s">
        <v>107</v>
      </c>
      <c r="R498" t="s">
        <v>107</v>
      </c>
      <c r="S498">
        <v>243</v>
      </c>
      <c r="T498">
        <v>76</v>
      </c>
      <c r="U498" t="s">
        <v>24</v>
      </c>
    </row>
    <row r="499" spans="1:21" x14ac:dyDescent="0.35">
      <c r="A499">
        <v>829</v>
      </c>
      <c r="B499" t="s">
        <v>171</v>
      </c>
      <c r="C499" t="s">
        <v>172</v>
      </c>
      <c r="D499">
        <v>6</v>
      </c>
      <c r="E499">
        <v>200000</v>
      </c>
      <c r="F499">
        <v>0</v>
      </c>
      <c r="G499">
        <v>200000</v>
      </c>
      <c r="H499" t="s">
        <v>24</v>
      </c>
      <c r="I499">
        <v>0</v>
      </c>
      <c r="J499" t="s">
        <v>268</v>
      </c>
      <c r="K499">
        <v>10</v>
      </c>
      <c r="L499">
        <v>8</v>
      </c>
      <c r="M499">
        <v>0</v>
      </c>
      <c r="N499">
        <v>0</v>
      </c>
      <c r="O499" t="s">
        <v>24</v>
      </c>
      <c r="P499" t="s">
        <v>24</v>
      </c>
      <c r="Q499" t="s">
        <v>24</v>
      </c>
      <c r="R499" t="s">
        <v>24</v>
      </c>
      <c r="S499">
        <v>222</v>
      </c>
      <c r="T499">
        <v>72</v>
      </c>
      <c r="U499" t="s">
        <v>24</v>
      </c>
    </row>
    <row r="500" spans="1:21" x14ac:dyDescent="0.35">
      <c r="A500">
        <v>830</v>
      </c>
      <c r="B500" t="s">
        <v>179</v>
      </c>
      <c r="C500" t="s">
        <v>180</v>
      </c>
      <c r="D500">
        <v>8</v>
      </c>
      <c r="E500">
        <v>300000</v>
      </c>
      <c r="F500">
        <v>0</v>
      </c>
      <c r="G500">
        <v>300000</v>
      </c>
      <c r="H500" t="s">
        <v>24</v>
      </c>
      <c r="I500">
        <v>0</v>
      </c>
      <c r="J500" t="s">
        <v>268</v>
      </c>
      <c r="K500">
        <v>10</v>
      </c>
      <c r="L500">
        <v>6</v>
      </c>
      <c r="M500">
        <v>0</v>
      </c>
      <c r="N500">
        <v>0</v>
      </c>
      <c r="O500" t="s">
        <v>24</v>
      </c>
      <c r="P500" t="s">
        <v>107</v>
      </c>
      <c r="Q500" t="s">
        <v>24</v>
      </c>
      <c r="R500" t="s">
        <v>107</v>
      </c>
      <c r="S500">
        <v>226</v>
      </c>
      <c r="T500">
        <v>72</v>
      </c>
      <c r="U500" t="s">
        <v>24</v>
      </c>
    </row>
    <row r="501" spans="1:21" x14ac:dyDescent="0.35">
      <c r="A501">
        <v>831</v>
      </c>
      <c r="B501" t="s">
        <v>193</v>
      </c>
      <c r="C501" t="s">
        <v>194</v>
      </c>
      <c r="D501">
        <v>2</v>
      </c>
      <c r="E501">
        <v>80000</v>
      </c>
      <c r="F501">
        <v>0</v>
      </c>
      <c r="G501">
        <v>80000</v>
      </c>
      <c r="H501" t="s">
        <v>24</v>
      </c>
      <c r="I501">
        <v>0</v>
      </c>
      <c r="J501" t="s">
        <v>268</v>
      </c>
      <c r="K501">
        <v>10</v>
      </c>
      <c r="L501">
        <v>6</v>
      </c>
      <c r="M501">
        <v>0</v>
      </c>
      <c r="N501">
        <v>0</v>
      </c>
      <c r="O501" t="s">
        <v>24</v>
      </c>
      <c r="P501" t="s">
        <v>107</v>
      </c>
      <c r="Q501" t="s">
        <v>24</v>
      </c>
      <c r="R501" t="s">
        <v>107</v>
      </c>
      <c r="S501">
        <v>233</v>
      </c>
      <c r="T501">
        <v>72</v>
      </c>
      <c r="U501" t="s">
        <v>24</v>
      </c>
    </row>
    <row r="502" spans="1:21" x14ac:dyDescent="0.35">
      <c r="A502">
        <v>832</v>
      </c>
      <c r="B502" t="s">
        <v>205</v>
      </c>
      <c r="C502" t="s">
        <v>206</v>
      </c>
      <c r="D502">
        <v>4</v>
      </c>
      <c r="E502">
        <v>125000</v>
      </c>
      <c r="F502">
        <v>0</v>
      </c>
      <c r="G502">
        <v>125000</v>
      </c>
      <c r="H502" t="s">
        <v>24</v>
      </c>
      <c r="I502">
        <v>0</v>
      </c>
      <c r="J502" t="s">
        <v>268</v>
      </c>
      <c r="K502">
        <v>7</v>
      </c>
      <c r="L502">
        <v>8</v>
      </c>
      <c r="M502">
        <v>0</v>
      </c>
      <c r="N502">
        <v>0</v>
      </c>
      <c r="O502" t="s">
        <v>24</v>
      </c>
      <c r="P502" t="s">
        <v>24</v>
      </c>
      <c r="Q502" t="s">
        <v>24</v>
      </c>
      <c r="R502" t="s">
        <v>24</v>
      </c>
      <c r="S502">
        <v>239</v>
      </c>
      <c r="T502">
        <v>72</v>
      </c>
      <c r="U502" t="s">
        <v>24</v>
      </c>
    </row>
    <row r="503" spans="1:21" x14ac:dyDescent="0.35">
      <c r="A503">
        <v>833</v>
      </c>
      <c r="B503" t="s">
        <v>213</v>
      </c>
      <c r="C503" t="s">
        <v>214</v>
      </c>
      <c r="D503">
        <v>2</v>
      </c>
      <c r="E503">
        <v>70000</v>
      </c>
      <c r="F503">
        <v>0</v>
      </c>
      <c r="G503">
        <v>70000</v>
      </c>
      <c r="H503" t="s">
        <v>24</v>
      </c>
      <c r="I503">
        <v>0</v>
      </c>
      <c r="J503" t="s">
        <v>268</v>
      </c>
      <c r="K503">
        <v>7</v>
      </c>
      <c r="L503">
        <v>8</v>
      </c>
      <c r="M503">
        <v>0</v>
      </c>
      <c r="N503">
        <v>0</v>
      </c>
      <c r="O503" t="s">
        <v>24</v>
      </c>
      <c r="P503" t="s">
        <v>24</v>
      </c>
      <c r="Q503" t="s">
        <v>24</v>
      </c>
      <c r="R503" t="s">
        <v>24</v>
      </c>
      <c r="S503">
        <v>243</v>
      </c>
      <c r="T503">
        <v>72</v>
      </c>
      <c r="U503" t="s">
        <v>24</v>
      </c>
    </row>
    <row r="504" spans="1:21" x14ac:dyDescent="0.35">
      <c r="A504">
        <v>834</v>
      </c>
      <c r="B504" t="s">
        <v>171</v>
      </c>
      <c r="C504" t="s">
        <v>172</v>
      </c>
      <c r="D504">
        <v>6</v>
      </c>
      <c r="E504">
        <v>200000</v>
      </c>
      <c r="F504">
        <v>0</v>
      </c>
      <c r="G504">
        <v>195000</v>
      </c>
      <c r="H504" t="s">
        <v>24</v>
      </c>
      <c r="I504">
        <v>0</v>
      </c>
      <c r="J504" t="s">
        <v>268</v>
      </c>
      <c r="K504">
        <v>10</v>
      </c>
      <c r="L504">
        <v>8</v>
      </c>
      <c r="M504">
        <v>0</v>
      </c>
      <c r="N504">
        <v>0</v>
      </c>
      <c r="O504" t="s">
        <v>116</v>
      </c>
      <c r="P504" t="s">
        <v>116</v>
      </c>
      <c r="Q504" t="s">
        <v>116</v>
      </c>
      <c r="R504" t="s">
        <v>116</v>
      </c>
      <c r="S504">
        <v>222</v>
      </c>
      <c r="T504">
        <v>75</v>
      </c>
      <c r="U504" t="s">
        <v>24</v>
      </c>
    </row>
    <row r="505" spans="1:21" x14ac:dyDescent="0.35">
      <c r="A505">
        <v>835</v>
      </c>
      <c r="B505" t="s">
        <v>179</v>
      </c>
      <c r="C505" t="s">
        <v>180</v>
      </c>
      <c r="D505">
        <v>8</v>
      </c>
      <c r="E505">
        <v>300000</v>
      </c>
      <c r="F505">
        <v>0</v>
      </c>
      <c r="G505">
        <v>295000</v>
      </c>
      <c r="H505" t="s">
        <v>242</v>
      </c>
      <c r="I505">
        <v>0</v>
      </c>
      <c r="J505" t="s">
        <v>236</v>
      </c>
      <c r="K505">
        <v>10</v>
      </c>
      <c r="L505">
        <v>6</v>
      </c>
      <c r="M505">
        <v>0</v>
      </c>
      <c r="N505">
        <v>0</v>
      </c>
      <c r="O505" t="s">
        <v>116</v>
      </c>
      <c r="P505" t="s">
        <v>116</v>
      </c>
      <c r="Q505" t="s">
        <v>116</v>
      </c>
      <c r="R505" t="s">
        <v>116</v>
      </c>
      <c r="S505">
        <v>226</v>
      </c>
      <c r="T505">
        <v>75</v>
      </c>
      <c r="U505" t="s">
        <v>413</v>
      </c>
    </row>
    <row r="506" spans="1:21" x14ac:dyDescent="0.35">
      <c r="A506">
        <v>836</v>
      </c>
      <c r="B506" t="s">
        <v>193</v>
      </c>
      <c r="C506" t="s">
        <v>194</v>
      </c>
      <c r="D506">
        <v>2</v>
      </c>
      <c r="E506">
        <v>80000</v>
      </c>
      <c r="F506">
        <v>0</v>
      </c>
      <c r="G506">
        <v>75000</v>
      </c>
      <c r="H506" t="s">
        <v>24</v>
      </c>
      <c r="I506">
        <v>0</v>
      </c>
      <c r="J506" t="s">
        <v>268</v>
      </c>
      <c r="K506">
        <v>10</v>
      </c>
      <c r="L506">
        <v>6</v>
      </c>
      <c r="M506">
        <v>0</v>
      </c>
      <c r="N506">
        <v>0</v>
      </c>
      <c r="O506" t="s">
        <v>116</v>
      </c>
      <c r="P506" t="s">
        <v>116</v>
      </c>
      <c r="Q506" t="s">
        <v>116</v>
      </c>
      <c r="R506" t="s">
        <v>116</v>
      </c>
      <c r="S506">
        <v>233</v>
      </c>
      <c r="T506">
        <v>75</v>
      </c>
      <c r="U506" t="s">
        <v>24</v>
      </c>
    </row>
    <row r="507" spans="1:21" x14ac:dyDescent="0.35">
      <c r="A507">
        <v>837</v>
      </c>
      <c r="B507" t="s">
        <v>205</v>
      </c>
      <c r="C507" t="s">
        <v>206</v>
      </c>
      <c r="D507">
        <v>4</v>
      </c>
      <c r="E507">
        <v>125000</v>
      </c>
      <c r="F507">
        <v>0</v>
      </c>
      <c r="G507">
        <v>120000</v>
      </c>
      <c r="H507" t="s">
        <v>24</v>
      </c>
      <c r="I507">
        <v>0</v>
      </c>
      <c r="J507" t="s">
        <v>268</v>
      </c>
      <c r="K507">
        <v>7</v>
      </c>
      <c r="L507">
        <v>8</v>
      </c>
      <c r="M507">
        <v>0</v>
      </c>
      <c r="N507">
        <v>0</v>
      </c>
      <c r="O507" t="s">
        <v>116</v>
      </c>
      <c r="P507" t="s">
        <v>116</v>
      </c>
      <c r="Q507" t="s">
        <v>116</v>
      </c>
      <c r="R507" t="s">
        <v>116</v>
      </c>
      <c r="S507">
        <v>239</v>
      </c>
      <c r="T507">
        <v>75</v>
      </c>
      <c r="U507" t="s">
        <v>24</v>
      </c>
    </row>
    <row r="508" spans="1:21" x14ac:dyDescent="0.35">
      <c r="A508">
        <v>838</v>
      </c>
      <c r="B508" t="s">
        <v>213</v>
      </c>
      <c r="C508" t="s">
        <v>214</v>
      </c>
      <c r="D508">
        <v>2</v>
      </c>
      <c r="E508">
        <v>70000</v>
      </c>
      <c r="F508">
        <v>0</v>
      </c>
      <c r="G508">
        <v>65000</v>
      </c>
      <c r="H508" t="s">
        <v>24</v>
      </c>
      <c r="I508">
        <v>0</v>
      </c>
      <c r="J508" t="s">
        <v>268</v>
      </c>
      <c r="K508">
        <v>7</v>
      </c>
      <c r="L508">
        <v>8</v>
      </c>
      <c r="M508">
        <v>0</v>
      </c>
      <c r="N508">
        <v>0</v>
      </c>
      <c r="O508" t="s">
        <v>116</v>
      </c>
      <c r="P508" t="s">
        <v>116</v>
      </c>
      <c r="Q508" t="s">
        <v>116</v>
      </c>
      <c r="R508" t="s">
        <v>116</v>
      </c>
      <c r="S508">
        <v>243</v>
      </c>
      <c r="T508">
        <v>75</v>
      </c>
      <c r="U508" t="s">
        <v>24</v>
      </c>
    </row>
    <row r="509" spans="1:21" x14ac:dyDescent="0.35">
      <c r="A509">
        <v>839</v>
      </c>
      <c r="B509" t="s">
        <v>171</v>
      </c>
      <c r="C509" t="s">
        <v>172</v>
      </c>
      <c r="D509">
        <v>6</v>
      </c>
      <c r="E509">
        <v>200000</v>
      </c>
      <c r="F509">
        <v>0</v>
      </c>
      <c r="G509">
        <v>200000</v>
      </c>
      <c r="H509" t="s">
        <v>238</v>
      </c>
      <c r="I509">
        <v>2</v>
      </c>
      <c r="J509" t="s">
        <v>236</v>
      </c>
      <c r="K509">
        <v>10</v>
      </c>
      <c r="L509">
        <v>8</v>
      </c>
      <c r="M509">
        <v>11</v>
      </c>
      <c r="N509">
        <v>9</v>
      </c>
      <c r="O509" t="s">
        <v>24</v>
      </c>
      <c r="P509" t="s">
        <v>24</v>
      </c>
      <c r="Q509" t="s">
        <v>24</v>
      </c>
      <c r="R509" t="s">
        <v>24</v>
      </c>
      <c r="S509">
        <v>222</v>
      </c>
      <c r="T509">
        <v>74</v>
      </c>
      <c r="U509" t="s">
        <v>414</v>
      </c>
    </row>
    <row r="510" spans="1:21" x14ac:dyDescent="0.35">
      <c r="A510">
        <v>840</v>
      </c>
      <c r="B510" t="s">
        <v>179</v>
      </c>
      <c r="C510" t="s">
        <v>180</v>
      </c>
      <c r="D510">
        <v>8</v>
      </c>
      <c r="E510">
        <v>300000</v>
      </c>
      <c r="F510">
        <v>0</v>
      </c>
      <c r="G510">
        <v>300000</v>
      </c>
      <c r="H510" t="s">
        <v>24</v>
      </c>
      <c r="I510">
        <v>0</v>
      </c>
      <c r="J510" t="s">
        <v>268</v>
      </c>
      <c r="K510">
        <v>10</v>
      </c>
      <c r="L510">
        <v>6</v>
      </c>
      <c r="M510">
        <v>0</v>
      </c>
      <c r="N510">
        <v>0</v>
      </c>
      <c r="O510" t="s">
        <v>24</v>
      </c>
      <c r="P510" t="s">
        <v>24</v>
      </c>
      <c r="Q510" t="s">
        <v>24</v>
      </c>
      <c r="R510" t="s">
        <v>24</v>
      </c>
      <c r="S510">
        <v>226</v>
      </c>
      <c r="T510">
        <v>74</v>
      </c>
      <c r="U510" t="s">
        <v>24</v>
      </c>
    </row>
    <row r="511" spans="1:21" x14ac:dyDescent="0.35">
      <c r="A511">
        <v>841</v>
      </c>
      <c r="B511" t="s">
        <v>193</v>
      </c>
      <c r="C511" t="s">
        <v>194</v>
      </c>
      <c r="D511">
        <v>2</v>
      </c>
      <c r="E511">
        <v>80000</v>
      </c>
      <c r="F511">
        <v>0</v>
      </c>
      <c r="G511">
        <v>80000</v>
      </c>
      <c r="H511" t="s">
        <v>24</v>
      </c>
      <c r="I511">
        <v>0</v>
      </c>
      <c r="J511" t="s">
        <v>268</v>
      </c>
      <c r="K511">
        <v>10</v>
      </c>
      <c r="L511">
        <v>6</v>
      </c>
      <c r="M511">
        <v>0</v>
      </c>
      <c r="N511">
        <v>0</v>
      </c>
      <c r="O511" t="s">
        <v>24</v>
      </c>
      <c r="P511" t="s">
        <v>24</v>
      </c>
      <c r="Q511" t="s">
        <v>24</v>
      </c>
      <c r="R511" t="s">
        <v>24</v>
      </c>
      <c r="S511">
        <v>233</v>
      </c>
      <c r="T511">
        <v>74</v>
      </c>
      <c r="U511" t="s">
        <v>24</v>
      </c>
    </row>
    <row r="512" spans="1:21" x14ac:dyDescent="0.35">
      <c r="A512">
        <v>842</v>
      </c>
      <c r="B512" t="s">
        <v>205</v>
      </c>
      <c r="C512" t="s">
        <v>206</v>
      </c>
      <c r="D512">
        <v>4</v>
      </c>
      <c r="E512">
        <v>125000</v>
      </c>
      <c r="F512">
        <v>0</v>
      </c>
      <c r="G512">
        <v>125000</v>
      </c>
      <c r="H512" t="s">
        <v>24</v>
      </c>
      <c r="I512">
        <v>0</v>
      </c>
      <c r="J512" t="s">
        <v>268</v>
      </c>
      <c r="K512">
        <v>7</v>
      </c>
      <c r="L512">
        <v>8</v>
      </c>
      <c r="M512">
        <v>0</v>
      </c>
      <c r="N512">
        <v>0</v>
      </c>
      <c r="O512" t="s">
        <v>24</v>
      </c>
      <c r="P512" t="s">
        <v>24</v>
      </c>
      <c r="Q512" t="s">
        <v>24</v>
      </c>
      <c r="R512" t="s">
        <v>24</v>
      </c>
      <c r="S512">
        <v>239</v>
      </c>
      <c r="T512">
        <v>74</v>
      </c>
      <c r="U512" t="s">
        <v>24</v>
      </c>
    </row>
    <row r="513" spans="1:21" x14ac:dyDescent="0.35">
      <c r="A513">
        <v>843</v>
      </c>
      <c r="B513" t="s">
        <v>213</v>
      </c>
      <c r="C513" t="s">
        <v>214</v>
      </c>
      <c r="D513">
        <v>2</v>
      </c>
      <c r="E513">
        <v>70000</v>
      </c>
      <c r="F513">
        <v>0</v>
      </c>
      <c r="G513">
        <v>70000</v>
      </c>
      <c r="H513" t="s">
        <v>24</v>
      </c>
      <c r="I513">
        <v>0</v>
      </c>
      <c r="J513" t="s">
        <v>268</v>
      </c>
      <c r="K513">
        <v>7</v>
      </c>
      <c r="L513">
        <v>8</v>
      </c>
      <c r="M513">
        <v>0</v>
      </c>
      <c r="N513">
        <v>0</v>
      </c>
      <c r="O513" t="s">
        <v>24</v>
      </c>
      <c r="P513" t="s">
        <v>24</v>
      </c>
      <c r="Q513" t="s">
        <v>24</v>
      </c>
      <c r="R513" t="s">
        <v>24</v>
      </c>
      <c r="S513">
        <v>243</v>
      </c>
      <c r="T513">
        <v>74</v>
      </c>
      <c r="U513" t="s">
        <v>24</v>
      </c>
    </row>
    <row r="514" spans="1:21" x14ac:dyDescent="0.35">
      <c r="A514">
        <v>844</v>
      </c>
      <c r="B514" t="s">
        <v>173</v>
      </c>
      <c r="C514" t="s">
        <v>174</v>
      </c>
      <c r="D514">
        <v>3</v>
      </c>
      <c r="E514">
        <v>100000</v>
      </c>
      <c r="F514">
        <v>0</v>
      </c>
      <c r="G514">
        <v>100000</v>
      </c>
      <c r="H514" t="s">
        <v>240</v>
      </c>
      <c r="I514">
        <v>0</v>
      </c>
      <c r="J514" t="s">
        <v>236</v>
      </c>
      <c r="K514">
        <v>10</v>
      </c>
      <c r="L514">
        <v>8</v>
      </c>
      <c r="M514">
        <v>1</v>
      </c>
      <c r="N514">
        <v>0</v>
      </c>
      <c r="O514" t="s">
        <v>24</v>
      </c>
      <c r="P514" t="s">
        <v>24</v>
      </c>
      <c r="Q514" t="s">
        <v>24</v>
      </c>
      <c r="R514" t="s">
        <v>24</v>
      </c>
      <c r="S514">
        <v>223</v>
      </c>
      <c r="T514">
        <v>73</v>
      </c>
      <c r="U514" t="s">
        <v>415</v>
      </c>
    </row>
    <row r="515" spans="1:21" x14ac:dyDescent="0.35">
      <c r="A515">
        <v>845</v>
      </c>
      <c r="B515" t="s">
        <v>181</v>
      </c>
      <c r="C515" t="s">
        <v>182</v>
      </c>
      <c r="D515">
        <v>8</v>
      </c>
      <c r="E515">
        <v>300000</v>
      </c>
      <c r="F515">
        <v>0</v>
      </c>
      <c r="G515">
        <v>300000</v>
      </c>
      <c r="H515" t="s">
        <v>24</v>
      </c>
      <c r="I515">
        <v>0</v>
      </c>
      <c r="J515" t="s">
        <v>244</v>
      </c>
      <c r="K515">
        <v>10</v>
      </c>
      <c r="L515">
        <v>6</v>
      </c>
      <c r="M515">
        <v>0</v>
      </c>
      <c r="N515">
        <v>0</v>
      </c>
      <c r="O515" t="s">
        <v>24</v>
      </c>
      <c r="P515" t="s">
        <v>107</v>
      </c>
      <c r="Q515" t="s">
        <v>24</v>
      </c>
      <c r="R515" t="s">
        <v>107</v>
      </c>
      <c r="S515">
        <v>227</v>
      </c>
      <c r="T515">
        <v>73</v>
      </c>
      <c r="U515" t="s">
        <v>24</v>
      </c>
    </row>
    <row r="516" spans="1:21" x14ac:dyDescent="0.35">
      <c r="A516">
        <v>846</v>
      </c>
      <c r="B516" t="s">
        <v>187</v>
      </c>
      <c r="C516" t="s">
        <v>188</v>
      </c>
      <c r="D516">
        <v>5</v>
      </c>
      <c r="E516">
        <v>160000</v>
      </c>
      <c r="F516">
        <v>0</v>
      </c>
      <c r="G516">
        <v>160000</v>
      </c>
      <c r="H516" t="s">
        <v>24</v>
      </c>
      <c r="I516">
        <v>0</v>
      </c>
      <c r="J516" t="s">
        <v>244</v>
      </c>
      <c r="K516">
        <v>10</v>
      </c>
      <c r="L516">
        <v>6</v>
      </c>
      <c r="M516">
        <v>0</v>
      </c>
      <c r="N516">
        <v>1</v>
      </c>
      <c r="O516" t="s">
        <v>24</v>
      </c>
      <c r="P516" t="s">
        <v>107</v>
      </c>
      <c r="Q516" t="s">
        <v>24</v>
      </c>
      <c r="R516" t="s">
        <v>107</v>
      </c>
      <c r="S516">
        <v>230</v>
      </c>
      <c r="T516">
        <v>73</v>
      </c>
      <c r="U516" t="s">
        <v>24</v>
      </c>
    </row>
    <row r="517" spans="1:21" x14ac:dyDescent="0.35">
      <c r="A517">
        <v>847</v>
      </c>
      <c r="B517" t="s">
        <v>199</v>
      </c>
      <c r="C517" t="s">
        <v>200</v>
      </c>
      <c r="D517">
        <v>6</v>
      </c>
      <c r="E517">
        <v>200000</v>
      </c>
      <c r="F517">
        <v>0</v>
      </c>
      <c r="G517">
        <v>200000</v>
      </c>
      <c r="H517" t="s">
        <v>24</v>
      </c>
      <c r="I517">
        <v>0</v>
      </c>
      <c r="J517" t="s">
        <v>244</v>
      </c>
      <c r="K517">
        <v>7</v>
      </c>
      <c r="L517">
        <v>8</v>
      </c>
      <c r="M517">
        <v>1</v>
      </c>
      <c r="N517">
        <v>1</v>
      </c>
      <c r="O517" t="s">
        <v>24</v>
      </c>
      <c r="P517" t="s">
        <v>24</v>
      </c>
      <c r="Q517" t="s">
        <v>24</v>
      </c>
      <c r="R517" t="s">
        <v>24</v>
      </c>
      <c r="S517">
        <v>236</v>
      </c>
      <c r="T517">
        <v>73</v>
      </c>
      <c r="U517" t="s">
        <v>24</v>
      </c>
    </row>
    <row r="518" spans="1:21" x14ac:dyDescent="0.35">
      <c r="A518">
        <v>848</v>
      </c>
      <c r="B518" t="s">
        <v>207</v>
      </c>
      <c r="C518" t="s">
        <v>208</v>
      </c>
      <c r="D518">
        <v>4</v>
      </c>
      <c r="E518">
        <v>125000</v>
      </c>
      <c r="F518">
        <v>0</v>
      </c>
      <c r="G518">
        <v>125000</v>
      </c>
      <c r="H518" t="s">
        <v>24</v>
      </c>
      <c r="I518">
        <v>0</v>
      </c>
      <c r="J518" t="s">
        <v>244</v>
      </c>
      <c r="K518">
        <v>7</v>
      </c>
      <c r="L518">
        <v>8</v>
      </c>
      <c r="M518">
        <v>1</v>
      </c>
      <c r="N518">
        <v>0</v>
      </c>
      <c r="O518" t="s">
        <v>24</v>
      </c>
      <c r="P518" t="s">
        <v>24</v>
      </c>
      <c r="Q518" t="s">
        <v>24</v>
      </c>
      <c r="R518" t="s">
        <v>24</v>
      </c>
      <c r="S518">
        <v>240</v>
      </c>
      <c r="T518">
        <v>73</v>
      </c>
      <c r="U518" t="s">
        <v>24</v>
      </c>
    </row>
    <row r="519" spans="1:21" x14ac:dyDescent="0.35">
      <c r="A519">
        <v>849</v>
      </c>
      <c r="B519" t="s">
        <v>209</v>
      </c>
      <c r="C519" t="s">
        <v>218</v>
      </c>
      <c r="D519">
        <v>4</v>
      </c>
      <c r="E519">
        <v>125000</v>
      </c>
      <c r="F519">
        <v>0</v>
      </c>
      <c r="G519">
        <v>125000</v>
      </c>
      <c r="H519" t="s">
        <v>24</v>
      </c>
      <c r="I519">
        <v>0</v>
      </c>
      <c r="J519" t="s">
        <v>244</v>
      </c>
      <c r="K519">
        <v>7</v>
      </c>
      <c r="L519">
        <v>8</v>
      </c>
      <c r="M519">
        <v>1</v>
      </c>
      <c r="N519">
        <v>2</v>
      </c>
      <c r="O519" t="s">
        <v>24</v>
      </c>
      <c r="P519" t="s">
        <v>24</v>
      </c>
      <c r="Q519" t="s">
        <v>24</v>
      </c>
      <c r="R519" t="s">
        <v>24</v>
      </c>
      <c r="S519">
        <v>241</v>
      </c>
      <c r="T519">
        <v>73</v>
      </c>
      <c r="U519" t="s">
        <v>24</v>
      </c>
    </row>
    <row r="520" spans="1:21" x14ac:dyDescent="0.35">
      <c r="A520">
        <v>850</v>
      </c>
      <c r="B520" t="s">
        <v>173</v>
      </c>
      <c r="C520" t="s">
        <v>174</v>
      </c>
      <c r="D520">
        <v>3</v>
      </c>
      <c r="E520">
        <v>100000</v>
      </c>
      <c r="F520">
        <v>0</v>
      </c>
      <c r="G520">
        <v>90000</v>
      </c>
      <c r="H520" t="s">
        <v>240</v>
      </c>
      <c r="I520">
        <v>1</v>
      </c>
      <c r="J520" t="s">
        <v>236</v>
      </c>
      <c r="K520">
        <v>10</v>
      </c>
      <c r="L520">
        <v>8</v>
      </c>
      <c r="M520">
        <v>10</v>
      </c>
      <c r="N520">
        <v>9</v>
      </c>
      <c r="O520" t="s">
        <v>107</v>
      </c>
      <c r="P520" t="s">
        <v>107</v>
      </c>
      <c r="Q520" t="s">
        <v>24</v>
      </c>
      <c r="R520" t="s">
        <v>107</v>
      </c>
      <c r="S520">
        <v>223</v>
      </c>
      <c r="T520">
        <v>76</v>
      </c>
      <c r="U520" t="s">
        <v>416</v>
      </c>
    </row>
    <row r="521" spans="1:21" x14ac:dyDescent="0.35">
      <c r="A521">
        <v>851</v>
      </c>
      <c r="B521" t="s">
        <v>181</v>
      </c>
      <c r="C521" t="s">
        <v>182</v>
      </c>
      <c r="D521">
        <v>8</v>
      </c>
      <c r="E521">
        <v>300000</v>
      </c>
      <c r="F521">
        <v>0</v>
      </c>
      <c r="G521">
        <v>290000</v>
      </c>
      <c r="H521" t="s">
        <v>24</v>
      </c>
      <c r="I521">
        <v>0</v>
      </c>
      <c r="J521" t="s">
        <v>244</v>
      </c>
      <c r="K521">
        <v>10</v>
      </c>
      <c r="L521">
        <v>6</v>
      </c>
      <c r="M521">
        <v>0</v>
      </c>
      <c r="N521">
        <v>0</v>
      </c>
      <c r="O521" t="s">
        <v>107</v>
      </c>
      <c r="P521" t="s">
        <v>107</v>
      </c>
      <c r="Q521" t="s">
        <v>107</v>
      </c>
      <c r="R521" t="s">
        <v>107</v>
      </c>
      <c r="S521">
        <v>227</v>
      </c>
      <c r="T521">
        <v>76</v>
      </c>
      <c r="U521" t="s">
        <v>24</v>
      </c>
    </row>
    <row r="522" spans="1:21" x14ac:dyDescent="0.35">
      <c r="A522">
        <v>852</v>
      </c>
      <c r="B522" t="s">
        <v>187</v>
      </c>
      <c r="C522" t="s">
        <v>188</v>
      </c>
      <c r="D522">
        <v>5</v>
      </c>
      <c r="E522">
        <v>160000</v>
      </c>
      <c r="F522">
        <v>0</v>
      </c>
      <c r="G522">
        <v>150000</v>
      </c>
      <c r="H522" t="s">
        <v>24</v>
      </c>
      <c r="I522">
        <v>0</v>
      </c>
      <c r="J522" t="s">
        <v>244</v>
      </c>
      <c r="K522">
        <v>10</v>
      </c>
      <c r="L522">
        <v>6</v>
      </c>
      <c r="M522">
        <v>0</v>
      </c>
      <c r="N522">
        <v>1</v>
      </c>
      <c r="O522" t="s">
        <v>107</v>
      </c>
      <c r="P522" t="s">
        <v>107</v>
      </c>
      <c r="Q522" t="s">
        <v>107</v>
      </c>
      <c r="R522" t="s">
        <v>107</v>
      </c>
      <c r="S522">
        <v>230</v>
      </c>
      <c r="T522">
        <v>76</v>
      </c>
      <c r="U522" t="s">
        <v>24</v>
      </c>
    </row>
    <row r="523" spans="1:21" x14ac:dyDescent="0.35">
      <c r="A523">
        <v>853</v>
      </c>
      <c r="B523" t="s">
        <v>199</v>
      </c>
      <c r="C523" t="s">
        <v>200</v>
      </c>
      <c r="D523">
        <v>6</v>
      </c>
      <c r="E523">
        <v>200000</v>
      </c>
      <c r="F523">
        <v>0</v>
      </c>
      <c r="G523">
        <v>190000</v>
      </c>
      <c r="H523" t="s">
        <v>24</v>
      </c>
      <c r="I523">
        <v>0</v>
      </c>
      <c r="J523" t="s">
        <v>244</v>
      </c>
      <c r="K523">
        <v>7</v>
      </c>
      <c r="L523">
        <v>8</v>
      </c>
      <c r="M523">
        <v>1</v>
      </c>
      <c r="N523">
        <v>1</v>
      </c>
      <c r="O523" t="s">
        <v>107</v>
      </c>
      <c r="P523" t="s">
        <v>107</v>
      </c>
      <c r="Q523" t="s">
        <v>107</v>
      </c>
      <c r="R523" t="s">
        <v>107</v>
      </c>
      <c r="S523">
        <v>236</v>
      </c>
      <c r="T523">
        <v>76</v>
      </c>
      <c r="U523" t="s">
        <v>24</v>
      </c>
    </row>
    <row r="524" spans="1:21" x14ac:dyDescent="0.35">
      <c r="A524">
        <v>854</v>
      </c>
      <c r="B524" t="s">
        <v>207</v>
      </c>
      <c r="C524" t="s">
        <v>208</v>
      </c>
      <c r="D524">
        <v>4</v>
      </c>
      <c r="E524">
        <v>125000</v>
      </c>
      <c r="F524">
        <v>0</v>
      </c>
      <c r="G524">
        <v>115000</v>
      </c>
      <c r="H524" t="s">
        <v>24</v>
      </c>
      <c r="I524">
        <v>0</v>
      </c>
      <c r="J524" t="s">
        <v>244</v>
      </c>
      <c r="K524">
        <v>7</v>
      </c>
      <c r="L524">
        <v>8</v>
      </c>
      <c r="M524">
        <v>1</v>
      </c>
      <c r="N524">
        <v>0</v>
      </c>
      <c r="O524" t="s">
        <v>107</v>
      </c>
      <c r="P524" t="s">
        <v>107</v>
      </c>
      <c r="Q524" t="s">
        <v>107</v>
      </c>
      <c r="R524" t="s">
        <v>107</v>
      </c>
      <c r="S524">
        <v>240</v>
      </c>
      <c r="T524">
        <v>76</v>
      </c>
      <c r="U524" t="s">
        <v>24</v>
      </c>
    </row>
    <row r="525" spans="1:21" x14ac:dyDescent="0.35">
      <c r="A525">
        <v>855</v>
      </c>
      <c r="B525" t="s">
        <v>209</v>
      </c>
      <c r="C525" t="s">
        <v>218</v>
      </c>
      <c r="D525">
        <v>4</v>
      </c>
      <c r="E525">
        <v>125000</v>
      </c>
      <c r="F525">
        <v>0</v>
      </c>
      <c r="G525">
        <v>115000</v>
      </c>
      <c r="H525" t="s">
        <v>24</v>
      </c>
      <c r="I525">
        <v>0</v>
      </c>
      <c r="J525" t="s">
        <v>244</v>
      </c>
      <c r="K525">
        <v>7</v>
      </c>
      <c r="L525">
        <v>8</v>
      </c>
      <c r="M525">
        <v>1</v>
      </c>
      <c r="N525">
        <v>2</v>
      </c>
      <c r="O525" t="s">
        <v>107</v>
      </c>
      <c r="P525" t="s">
        <v>107</v>
      </c>
      <c r="Q525" t="s">
        <v>107</v>
      </c>
      <c r="R525" t="s">
        <v>107</v>
      </c>
      <c r="S525">
        <v>241</v>
      </c>
      <c r="T525">
        <v>76</v>
      </c>
      <c r="U525" t="s">
        <v>24</v>
      </c>
    </row>
    <row r="526" spans="1:21" x14ac:dyDescent="0.35">
      <c r="A526">
        <v>856</v>
      </c>
      <c r="B526" t="s">
        <v>173</v>
      </c>
      <c r="C526" t="s">
        <v>174</v>
      </c>
      <c r="D526">
        <v>3</v>
      </c>
      <c r="E526">
        <v>100000</v>
      </c>
      <c r="F526">
        <v>0</v>
      </c>
      <c r="G526">
        <v>100000</v>
      </c>
      <c r="H526" t="s">
        <v>240</v>
      </c>
      <c r="I526">
        <v>0</v>
      </c>
      <c r="J526" t="s">
        <v>236</v>
      </c>
      <c r="K526">
        <v>10</v>
      </c>
      <c r="L526">
        <v>8</v>
      </c>
      <c r="M526">
        <v>1</v>
      </c>
      <c r="N526">
        <v>0</v>
      </c>
      <c r="O526" t="s">
        <v>24</v>
      </c>
      <c r="P526" t="s">
        <v>24</v>
      </c>
      <c r="Q526" t="s">
        <v>24</v>
      </c>
      <c r="R526" t="s">
        <v>24</v>
      </c>
      <c r="S526">
        <v>223</v>
      </c>
      <c r="T526">
        <v>72</v>
      </c>
      <c r="U526" t="s">
        <v>417</v>
      </c>
    </row>
    <row r="527" spans="1:21" x14ac:dyDescent="0.35">
      <c r="A527">
        <v>857</v>
      </c>
      <c r="B527" t="s">
        <v>181</v>
      </c>
      <c r="C527" t="s">
        <v>182</v>
      </c>
      <c r="D527">
        <v>8</v>
      </c>
      <c r="E527">
        <v>300000</v>
      </c>
      <c r="F527">
        <v>0</v>
      </c>
      <c r="G527">
        <v>300000</v>
      </c>
      <c r="H527" t="s">
        <v>24</v>
      </c>
      <c r="I527">
        <v>0</v>
      </c>
      <c r="J527" t="s">
        <v>244</v>
      </c>
      <c r="K527">
        <v>10</v>
      </c>
      <c r="L527">
        <v>6</v>
      </c>
      <c r="M527">
        <v>0</v>
      </c>
      <c r="N527">
        <v>0</v>
      </c>
      <c r="O527" t="s">
        <v>24</v>
      </c>
      <c r="P527" t="s">
        <v>107</v>
      </c>
      <c r="Q527" t="s">
        <v>24</v>
      </c>
      <c r="R527" t="s">
        <v>107</v>
      </c>
      <c r="S527">
        <v>227</v>
      </c>
      <c r="T527">
        <v>72</v>
      </c>
      <c r="U527" t="s">
        <v>24</v>
      </c>
    </row>
    <row r="528" spans="1:21" x14ac:dyDescent="0.35">
      <c r="A528">
        <v>858</v>
      </c>
      <c r="B528" t="s">
        <v>187</v>
      </c>
      <c r="C528" t="s">
        <v>188</v>
      </c>
      <c r="D528">
        <v>5</v>
      </c>
      <c r="E528">
        <v>160000</v>
      </c>
      <c r="F528">
        <v>0</v>
      </c>
      <c r="G528">
        <v>160000</v>
      </c>
      <c r="H528" t="s">
        <v>24</v>
      </c>
      <c r="I528">
        <v>0</v>
      </c>
      <c r="J528" t="s">
        <v>244</v>
      </c>
      <c r="K528">
        <v>10</v>
      </c>
      <c r="L528">
        <v>6</v>
      </c>
      <c r="M528">
        <v>0</v>
      </c>
      <c r="N528">
        <v>1</v>
      </c>
      <c r="O528" t="s">
        <v>24</v>
      </c>
      <c r="P528" t="s">
        <v>107</v>
      </c>
      <c r="Q528" t="s">
        <v>24</v>
      </c>
      <c r="R528" t="s">
        <v>24</v>
      </c>
      <c r="S528">
        <v>230</v>
      </c>
      <c r="T528">
        <v>72</v>
      </c>
      <c r="U528" t="s">
        <v>24</v>
      </c>
    </row>
    <row r="529" spans="1:21" x14ac:dyDescent="0.35">
      <c r="A529">
        <v>859</v>
      </c>
      <c r="B529" t="s">
        <v>199</v>
      </c>
      <c r="C529" t="s">
        <v>200</v>
      </c>
      <c r="D529">
        <v>6</v>
      </c>
      <c r="E529">
        <v>200000</v>
      </c>
      <c r="F529">
        <v>0</v>
      </c>
      <c r="G529">
        <v>200000</v>
      </c>
      <c r="H529" t="s">
        <v>24</v>
      </c>
      <c r="I529">
        <v>0</v>
      </c>
      <c r="J529" t="s">
        <v>244</v>
      </c>
      <c r="K529">
        <v>7</v>
      </c>
      <c r="L529">
        <v>8</v>
      </c>
      <c r="M529">
        <v>1</v>
      </c>
      <c r="N529">
        <v>1</v>
      </c>
      <c r="O529" t="s">
        <v>24</v>
      </c>
      <c r="P529" t="s">
        <v>24</v>
      </c>
      <c r="Q529" t="s">
        <v>24</v>
      </c>
      <c r="R529" t="s">
        <v>24</v>
      </c>
      <c r="S529">
        <v>236</v>
      </c>
      <c r="T529">
        <v>72</v>
      </c>
      <c r="U529" t="s">
        <v>24</v>
      </c>
    </row>
    <row r="530" spans="1:21" x14ac:dyDescent="0.35">
      <c r="A530">
        <v>860</v>
      </c>
      <c r="B530" t="s">
        <v>207</v>
      </c>
      <c r="C530" t="s">
        <v>208</v>
      </c>
      <c r="D530">
        <v>4</v>
      </c>
      <c r="E530">
        <v>125000</v>
      </c>
      <c r="F530">
        <v>0</v>
      </c>
      <c r="G530">
        <v>125000</v>
      </c>
      <c r="H530" t="s">
        <v>24</v>
      </c>
      <c r="I530">
        <v>0</v>
      </c>
      <c r="J530" t="s">
        <v>244</v>
      </c>
      <c r="K530">
        <v>7</v>
      </c>
      <c r="L530">
        <v>8</v>
      </c>
      <c r="M530">
        <v>1</v>
      </c>
      <c r="N530">
        <v>0</v>
      </c>
      <c r="O530" t="s">
        <v>24</v>
      </c>
      <c r="P530" t="s">
        <v>24</v>
      </c>
      <c r="Q530" t="s">
        <v>24</v>
      </c>
      <c r="R530" t="s">
        <v>24</v>
      </c>
      <c r="S530">
        <v>240</v>
      </c>
      <c r="T530">
        <v>72</v>
      </c>
      <c r="U530" t="s">
        <v>24</v>
      </c>
    </row>
    <row r="531" spans="1:21" x14ac:dyDescent="0.35">
      <c r="A531">
        <v>861</v>
      </c>
      <c r="B531" t="s">
        <v>209</v>
      </c>
      <c r="C531" t="s">
        <v>218</v>
      </c>
      <c r="D531">
        <v>4</v>
      </c>
      <c r="E531">
        <v>125000</v>
      </c>
      <c r="F531">
        <v>0</v>
      </c>
      <c r="G531">
        <v>125000</v>
      </c>
      <c r="H531" t="s">
        <v>249</v>
      </c>
      <c r="I531">
        <v>0</v>
      </c>
      <c r="J531" t="s">
        <v>236</v>
      </c>
      <c r="K531">
        <v>7</v>
      </c>
      <c r="L531">
        <v>8</v>
      </c>
      <c r="M531">
        <v>8</v>
      </c>
      <c r="N531">
        <v>8</v>
      </c>
      <c r="O531" t="s">
        <v>24</v>
      </c>
      <c r="P531" t="s">
        <v>24</v>
      </c>
      <c r="Q531" t="s">
        <v>24</v>
      </c>
      <c r="R531" t="s">
        <v>24</v>
      </c>
      <c r="S531">
        <v>241</v>
      </c>
      <c r="T531">
        <v>72</v>
      </c>
      <c r="U531" t="s">
        <v>418</v>
      </c>
    </row>
    <row r="532" spans="1:21" x14ac:dyDescent="0.35">
      <c r="A532">
        <v>862</v>
      </c>
      <c r="B532" t="s">
        <v>173</v>
      </c>
      <c r="C532" t="s">
        <v>174</v>
      </c>
      <c r="D532">
        <v>3</v>
      </c>
      <c r="E532">
        <v>100000</v>
      </c>
      <c r="F532">
        <v>0</v>
      </c>
      <c r="G532">
        <v>100000</v>
      </c>
      <c r="H532" t="s">
        <v>240</v>
      </c>
      <c r="I532">
        <v>3</v>
      </c>
      <c r="J532" t="s">
        <v>236</v>
      </c>
      <c r="K532">
        <v>10</v>
      </c>
      <c r="L532">
        <v>8</v>
      </c>
      <c r="M532">
        <v>11</v>
      </c>
      <c r="N532">
        <v>9</v>
      </c>
      <c r="O532" t="s">
        <v>24</v>
      </c>
      <c r="P532" t="s">
        <v>24</v>
      </c>
      <c r="Q532" t="s">
        <v>24</v>
      </c>
      <c r="R532" t="s">
        <v>24</v>
      </c>
      <c r="S532">
        <v>223</v>
      </c>
      <c r="T532">
        <v>74</v>
      </c>
      <c r="U532" t="s">
        <v>419</v>
      </c>
    </row>
    <row r="533" spans="1:21" x14ac:dyDescent="0.35">
      <c r="A533">
        <v>863</v>
      </c>
      <c r="B533" t="s">
        <v>181</v>
      </c>
      <c r="C533" t="s">
        <v>182</v>
      </c>
      <c r="D533">
        <v>8</v>
      </c>
      <c r="E533">
        <v>300000</v>
      </c>
      <c r="F533">
        <v>0</v>
      </c>
      <c r="G533">
        <v>300000</v>
      </c>
      <c r="H533" t="s">
        <v>24</v>
      </c>
      <c r="I533">
        <v>0</v>
      </c>
      <c r="J533" t="s">
        <v>244</v>
      </c>
      <c r="K533">
        <v>10</v>
      </c>
      <c r="L533">
        <v>6</v>
      </c>
      <c r="M533">
        <v>0</v>
      </c>
      <c r="N533">
        <v>0</v>
      </c>
      <c r="O533" t="s">
        <v>24</v>
      </c>
      <c r="P533" t="s">
        <v>24</v>
      </c>
      <c r="Q533" t="s">
        <v>24</v>
      </c>
      <c r="R533" t="s">
        <v>24</v>
      </c>
      <c r="S533">
        <v>227</v>
      </c>
      <c r="T533">
        <v>74</v>
      </c>
      <c r="U533" t="s">
        <v>24</v>
      </c>
    </row>
    <row r="534" spans="1:21" x14ac:dyDescent="0.35">
      <c r="A534">
        <v>864</v>
      </c>
      <c r="B534" t="s">
        <v>187</v>
      </c>
      <c r="C534" t="s">
        <v>188</v>
      </c>
      <c r="D534">
        <v>5</v>
      </c>
      <c r="E534">
        <v>160000</v>
      </c>
      <c r="F534">
        <v>0</v>
      </c>
      <c r="G534">
        <v>160000</v>
      </c>
      <c r="H534" t="s">
        <v>24</v>
      </c>
      <c r="I534">
        <v>0</v>
      </c>
      <c r="J534" t="s">
        <v>244</v>
      </c>
      <c r="K534">
        <v>10</v>
      </c>
      <c r="L534">
        <v>6</v>
      </c>
      <c r="M534">
        <v>0</v>
      </c>
      <c r="N534">
        <v>1</v>
      </c>
      <c r="O534" t="s">
        <v>24</v>
      </c>
      <c r="P534" t="s">
        <v>24</v>
      </c>
      <c r="Q534" t="s">
        <v>24</v>
      </c>
      <c r="R534" t="s">
        <v>24</v>
      </c>
      <c r="S534">
        <v>230</v>
      </c>
      <c r="T534">
        <v>74</v>
      </c>
      <c r="U534" t="s">
        <v>24</v>
      </c>
    </row>
    <row r="535" spans="1:21" x14ac:dyDescent="0.35">
      <c r="A535">
        <v>865</v>
      </c>
      <c r="B535" t="s">
        <v>199</v>
      </c>
      <c r="C535" t="s">
        <v>200</v>
      </c>
      <c r="D535">
        <v>6</v>
      </c>
      <c r="E535">
        <v>200000</v>
      </c>
      <c r="F535">
        <v>0</v>
      </c>
      <c r="G535">
        <v>200000</v>
      </c>
      <c r="H535" t="s">
        <v>24</v>
      </c>
      <c r="I535">
        <v>0</v>
      </c>
      <c r="J535" t="s">
        <v>244</v>
      </c>
      <c r="K535">
        <v>7</v>
      </c>
      <c r="L535">
        <v>8</v>
      </c>
      <c r="M535">
        <v>1</v>
      </c>
      <c r="N535">
        <v>1</v>
      </c>
      <c r="O535" t="s">
        <v>24</v>
      </c>
      <c r="P535" t="s">
        <v>24</v>
      </c>
      <c r="Q535" t="s">
        <v>24</v>
      </c>
      <c r="R535" t="s">
        <v>24</v>
      </c>
      <c r="S535">
        <v>236</v>
      </c>
      <c r="T535">
        <v>74</v>
      </c>
      <c r="U535" t="s">
        <v>24</v>
      </c>
    </row>
    <row r="536" spans="1:21" x14ac:dyDescent="0.35">
      <c r="A536">
        <v>866</v>
      </c>
      <c r="B536" t="s">
        <v>207</v>
      </c>
      <c r="C536" t="s">
        <v>208</v>
      </c>
      <c r="D536">
        <v>4</v>
      </c>
      <c r="E536">
        <v>125000</v>
      </c>
      <c r="F536">
        <v>0</v>
      </c>
      <c r="G536">
        <v>125000</v>
      </c>
      <c r="H536" t="s">
        <v>24</v>
      </c>
      <c r="I536">
        <v>0</v>
      </c>
      <c r="J536" t="s">
        <v>244</v>
      </c>
      <c r="K536">
        <v>7</v>
      </c>
      <c r="L536">
        <v>8</v>
      </c>
      <c r="M536">
        <v>1</v>
      </c>
      <c r="N536">
        <v>0</v>
      </c>
      <c r="O536" t="s">
        <v>24</v>
      </c>
      <c r="P536" t="s">
        <v>24</v>
      </c>
      <c r="Q536" t="s">
        <v>24</v>
      </c>
      <c r="R536" t="s">
        <v>24</v>
      </c>
      <c r="S536">
        <v>240</v>
      </c>
      <c r="T536">
        <v>74</v>
      </c>
      <c r="U536" t="s">
        <v>24</v>
      </c>
    </row>
    <row r="537" spans="1:21" x14ac:dyDescent="0.35">
      <c r="A537">
        <v>867</v>
      </c>
      <c r="B537" t="s">
        <v>209</v>
      </c>
      <c r="C537" t="s">
        <v>218</v>
      </c>
      <c r="D537">
        <v>4</v>
      </c>
      <c r="E537">
        <v>125000</v>
      </c>
      <c r="F537">
        <v>0</v>
      </c>
      <c r="G537">
        <v>125000</v>
      </c>
      <c r="H537" t="s">
        <v>24</v>
      </c>
      <c r="I537">
        <v>0</v>
      </c>
      <c r="J537" t="s">
        <v>244</v>
      </c>
      <c r="K537">
        <v>7</v>
      </c>
      <c r="L537">
        <v>8</v>
      </c>
      <c r="M537">
        <v>1</v>
      </c>
      <c r="N537">
        <v>2</v>
      </c>
      <c r="O537" t="s">
        <v>24</v>
      </c>
      <c r="P537" t="s">
        <v>24</v>
      </c>
      <c r="Q537" t="s">
        <v>24</v>
      </c>
      <c r="R537" t="s">
        <v>24</v>
      </c>
      <c r="S537">
        <v>241</v>
      </c>
      <c r="T537">
        <v>74</v>
      </c>
      <c r="U537" t="s">
        <v>24</v>
      </c>
    </row>
    <row r="538" spans="1:21" x14ac:dyDescent="0.35">
      <c r="A538">
        <v>868</v>
      </c>
      <c r="B538" t="s">
        <v>173</v>
      </c>
      <c r="C538" t="s">
        <v>174</v>
      </c>
      <c r="D538">
        <v>3</v>
      </c>
      <c r="E538">
        <v>100000</v>
      </c>
      <c r="F538">
        <v>0</v>
      </c>
      <c r="G538">
        <v>100000</v>
      </c>
      <c r="H538" t="s">
        <v>24</v>
      </c>
      <c r="I538">
        <v>0</v>
      </c>
      <c r="J538" t="s">
        <v>244</v>
      </c>
      <c r="K538">
        <v>10</v>
      </c>
      <c r="L538">
        <v>8</v>
      </c>
      <c r="M538">
        <v>1</v>
      </c>
      <c r="N538">
        <v>0</v>
      </c>
      <c r="O538" t="s">
        <v>24</v>
      </c>
      <c r="P538" t="s">
        <v>24</v>
      </c>
      <c r="Q538" t="s">
        <v>24</v>
      </c>
      <c r="R538" t="s">
        <v>24</v>
      </c>
      <c r="S538">
        <v>223</v>
      </c>
      <c r="T538">
        <v>75</v>
      </c>
      <c r="U538" t="s">
        <v>24</v>
      </c>
    </row>
    <row r="539" spans="1:21" x14ac:dyDescent="0.35">
      <c r="A539">
        <v>869</v>
      </c>
      <c r="B539" t="s">
        <v>181</v>
      </c>
      <c r="C539" t="s">
        <v>182</v>
      </c>
      <c r="D539">
        <v>8</v>
      </c>
      <c r="E539">
        <v>300000</v>
      </c>
      <c r="F539">
        <v>0</v>
      </c>
      <c r="G539">
        <v>300000</v>
      </c>
      <c r="H539" t="s">
        <v>24</v>
      </c>
      <c r="I539">
        <v>0</v>
      </c>
      <c r="J539" t="s">
        <v>244</v>
      </c>
      <c r="K539">
        <v>10</v>
      </c>
      <c r="L539">
        <v>6</v>
      </c>
      <c r="M539">
        <v>0</v>
      </c>
      <c r="N539">
        <v>0</v>
      </c>
      <c r="O539" t="s">
        <v>24</v>
      </c>
      <c r="P539" t="s">
        <v>24</v>
      </c>
      <c r="Q539" t="s">
        <v>24</v>
      </c>
      <c r="R539" t="s">
        <v>24</v>
      </c>
      <c r="S539">
        <v>227</v>
      </c>
      <c r="T539">
        <v>75</v>
      </c>
      <c r="U539" t="s">
        <v>24</v>
      </c>
    </row>
    <row r="540" spans="1:21" x14ac:dyDescent="0.35">
      <c r="A540">
        <v>870</v>
      </c>
      <c r="B540" t="s">
        <v>187</v>
      </c>
      <c r="C540" t="s">
        <v>188</v>
      </c>
      <c r="D540">
        <v>5</v>
      </c>
      <c r="E540">
        <v>160000</v>
      </c>
      <c r="F540">
        <v>0</v>
      </c>
      <c r="G540">
        <v>160000</v>
      </c>
      <c r="H540" t="s">
        <v>24</v>
      </c>
      <c r="I540">
        <v>0</v>
      </c>
      <c r="J540" t="s">
        <v>244</v>
      </c>
      <c r="K540">
        <v>10</v>
      </c>
      <c r="L540">
        <v>6</v>
      </c>
      <c r="M540">
        <v>0</v>
      </c>
      <c r="N540">
        <v>1</v>
      </c>
      <c r="O540" t="s">
        <v>24</v>
      </c>
      <c r="P540" t="s">
        <v>24</v>
      </c>
      <c r="Q540" t="s">
        <v>24</v>
      </c>
      <c r="R540" t="s">
        <v>24</v>
      </c>
      <c r="S540">
        <v>230</v>
      </c>
      <c r="T540">
        <v>75</v>
      </c>
      <c r="U540" t="s">
        <v>24</v>
      </c>
    </row>
    <row r="541" spans="1:21" x14ac:dyDescent="0.35">
      <c r="A541">
        <v>871</v>
      </c>
      <c r="B541" t="s">
        <v>199</v>
      </c>
      <c r="C541" t="s">
        <v>200</v>
      </c>
      <c r="D541">
        <v>6</v>
      </c>
      <c r="E541">
        <v>200000</v>
      </c>
      <c r="F541">
        <v>0</v>
      </c>
      <c r="G541">
        <v>200000</v>
      </c>
      <c r="H541" t="s">
        <v>24</v>
      </c>
      <c r="I541">
        <v>0</v>
      </c>
      <c r="J541" t="s">
        <v>244</v>
      </c>
      <c r="K541">
        <v>7</v>
      </c>
      <c r="L541">
        <v>8</v>
      </c>
      <c r="M541">
        <v>1</v>
      </c>
      <c r="N541">
        <v>1</v>
      </c>
      <c r="O541" t="s">
        <v>24</v>
      </c>
      <c r="P541" t="s">
        <v>24</v>
      </c>
      <c r="Q541" t="s">
        <v>24</v>
      </c>
      <c r="R541" t="s">
        <v>24</v>
      </c>
      <c r="S541">
        <v>236</v>
      </c>
      <c r="T541">
        <v>75</v>
      </c>
      <c r="U541" t="s">
        <v>24</v>
      </c>
    </row>
    <row r="542" spans="1:21" x14ac:dyDescent="0.35">
      <c r="A542">
        <v>872</v>
      </c>
      <c r="B542" t="s">
        <v>207</v>
      </c>
      <c r="C542" t="s">
        <v>208</v>
      </c>
      <c r="D542">
        <v>4</v>
      </c>
      <c r="E542">
        <v>125000</v>
      </c>
      <c r="F542">
        <v>0</v>
      </c>
      <c r="G542">
        <v>125000</v>
      </c>
      <c r="H542" t="s">
        <v>24</v>
      </c>
      <c r="I542">
        <v>0</v>
      </c>
      <c r="J542" t="s">
        <v>244</v>
      </c>
      <c r="K542">
        <v>7</v>
      </c>
      <c r="L542">
        <v>8</v>
      </c>
      <c r="M542">
        <v>1</v>
      </c>
      <c r="N542">
        <v>0</v>
      </c>
      <c r="O542" t="s">
        <v>24</v>
      </c>
      <c r="P542" t="s">
        <v>24</v>
      </c>
      <c r="Q542" t="s">
        <v>24</v>
      </c>
      <c r="R542" t="s">
        <v>24</v>
      </c>
      <c r="S542">
        <v>240</v>
      </c>
      <c r="T542">
        <v>75</v>
      </c>
      <c r="U542" t="s">
        <v>24</v>
      </c>
    </row>
    <row r="543" spans="1:21" x14ac:dyDescent="0.35">
      <c r="A543">
        <v>873</v>
      </c>
      <c r="B543" t="s">
        <v>209</v>
      </c>
      <c r="C543" t="s">
        <v>218</v>
      </c>
      <c r="D543">
        <v>4</v>
      </c>
      <c r="E543">
        <v>125000</v>
      </c>
      <c r="F543">
        <v>0</v>
      </c>
      <c r="G543">
        <v>125000</v>
      </c>
      <c r="H543" t="s">
        <v>249</v>
      </c>
      <c r="I543">
        <v>0</v>
      </c>
      <c r="J543" t="s">
        <v>236</v>
      </c>
      <c r="K543">
        <v>7</v>
      </c>
      <c r="L543">
        <v>8</v>
      </c>
      <c r="M543">
        <v>8</v>
      </c>
      <c r="N543">
        <v>9</v>
      </c>
      <c r="O543" t="s">
        <v>24</v>
      </c>
      <c r="P543" t="s">
        <v>24</v>
      </c>
      <c r="Q543" t="s">
        <v>24</v>
      </c>
      <c r="R543" t="s">
        <v>24</v>
      </c>
      <c r="S543">
        <v>241</v>
      </c>
      <c r="T543">
        <v>75</v>
      </c>
      <c r="U543" t="s">
        <v>420</v>
      </c>
    </row>
    <row r="544" spans="1:21" x14ac:dyDescent="0.35">
      <c r="A544">
        <v>874</v>
      </c>
      <c r="B544" t="s">
        <v>163</v>
      </c>
      <c r="C544" t="s">
        <v>164</v>
      </c>
      <c r="D544">
        <v>9</v>
      </c>
      <c r="E544">
        <v>425000</v>
      </c>
      <c r="F544">
        <v>0</v>
      </c>
      <c r="G544">
        <v>425000</v>
      </c>
      <c r="H544" t="s">
        <v>24</v>
      </c>
      <c r="I544">
        <v>0</v>
      </c>
      <c r="J544" t="s">
        <v>268</v>
      </c>
      <c r="K544">
        <v>10</v>
      </c>
      <c r="L544">
        <v>8</v>
      </c>
      <c r="M544">
        <v>0</v>
      </c>
      <c r="N544">
        <v>0</v>
      </c>
      <c r="O544" t="s">
        <v>24</v>
      </c>
      <c r="P544" t="s">
        <v>116</v>
      </c>
      <c r="Q544" t="s">
        <v>24</v>
      </c>
      <c r="R544" t="s">
        <v>116</v>
      </c>
      <c r="S544">
        <v>218</v>
      </c>
      <c r="T544">
        <v>81</v>
      </c>
      <c r="U544" t="s">
        <v>24</v>
      </c>
    </row>
    <row r="545" spans="1:21" x14ac:dyDescent="0.35">
      <c r="A545">
        <v>875</v>
      </c>
      <c r="B545" t="s">
        <v>169</v>
      </c>
      <c r="C545" t="s">
        <v>170</v>
      </c>
      <c r="D545">
        <v>6</v>
      </c>
      <c r="E545">
        <v>200000</v>
      </c>
      <c r="F545">
        <v>0</v>
      </c>
      <c r="G545">
        <v>200000</v>
      </c>
      <c r="H545" t="s">
        <v>238</v>
      </c>
      <c r="I545">
        <v>3</v>
      </c>
      <c r="J545" t="s">
        <v>236</v>
      </c>
      <c r="K545">
        <v>10</v>
      </c>
      <c r="L545">
        <v>8</v>
      </c>
      <c r="M545">
        <v>11</v>
      </c>
      <c r="N545">
        <v>8</v>
      </c>
      <c r="O545" t="s">
        <v>24</v>
      </c>
      <c r="P545" t="s">
        <v>116</v>
      </c>
      <c r="Q545" t="s">
        <v>24</v>
      </c>
      <c r="R545" t="s">
        <v>116</v>
      </c>
      <c r="S545">
        <v>221</v>
      </c>
      <c r="T545">
        <v>81</v>
      </c>
      <c r="U545" t="s">
        <v>421</v>
      </c>
    </row>
    <row r="546" spans="1:21" x14ac:dyDescent="0.35">
      <c r="A546">
        <v>876</v>
      </c>
      <c r="B546" t="s">
        <v>175</v>
      </c>
      <c r="C546" t="s">
        <v>176</v>
      </c>
      <c r="D546">
        <v>3</v>
      </c>
      <c r="E546">
        <v>100000</v>
      </c>
      <c r="F546">
        <v>0</v>
      </c>
      <c r="G546">
        <v>100000</v>
      </c>
      <c r="H546" t="s">
        <v>240</v>
      </c>
      <c r="I546">
        <v>2</v>
      </c>
      <c r="J546" t="s">
        <v>236</v>
      </c>
      <c r="K546">
        <v>10</v>
      </c>
      <c r="L546">
        <v>8</v>
      </c>
      <c r="M546">
        <v>11</v>
      </c>
      <c r="N546">
        <v>8</v>
      </c>
      <c r="O546" t="s">
        <v>24</v>
      </c>
      <c r="P546" t="s">
        <v>116</v>
      </c>
      <c r="Q546" t="s">
        <v>24</v>
      </c>
      <c r="R546" t="s">
        <v>116</v>
      </c>
      <c r="S546">
        <v>224</v>
      </c>
      <c r="T546">
        <v>81</v>
      </c>
      <c r="U546" t="s">
        <v>422</v>
      </c>
    </row>
    <row r="547" spans="1:21" x14ac:dyDescent="0.35">
      <c r="A547">
        <v>877</v>
      </c>
      <c r="B547" t="s">
        <v>177</v>
      </c>
      <c r="C547" t="s">
        <v>178</v>
      </c>
      <c r="D547">
        <v>8</v>
      </c>
      <c r="E547">
        <v>300000</v>
      </c>
      <c r="F547">
        <v>0</v>
      </c>
      <c r="G547">
        <v>300000</v>
      </c>
      <c r="H547" t="s">
        <v>24</v>
      </c>
      <c r="I547">
        <v>0</v>
      </c>
      <c r="J547" t="s">
        <v>268</v>
      </c>
      <c r="K547">
        <v>10</v>
      </c>
      <c r="L547">
        <v>6</v>
      </c>
      <c r="M547">
        <v>0</v>
      </c>
      <c r="N547">
        <v>0</v>
      </c>
      <c r="O547" t="s">
        <v>24</v>
      </c>
      <c r="P547" t="s">
        <v>116</v>
      </c>
      <c r="Q547" t="s">
        <v>24</v>
      </c>
      <c r="R547" t="s">
        <v>116</v>
      </c>
      <c r="S547">
        <v>225</v>
      </c>
      <c r="T547">
        <v>81</v>
      </c>
      <c r="U547" t="s">
        <v>24</v>
      </c>
    </row>
    <row r="548" spans="1:21" x14ac:dyDescent="0.35">
      <c r="A548">
        <v>878</v>
      </c>
      <c r="B548" t="s">
        <v>183</v>
      </c>
      <c r="C548" t="s">
        <v>184</v>
      </c>
      <c r="D548">
        <v>5</v>
      </c>
      <c r="E548">
        <v>160000</v>
      </c>
      <c r="F548">
        <v>0</v>
      </c>
      <c r="G548">
        <v>160000</v>
      </c>
      <c r="H548" t="s">
        <v>245</v>
      </c>
      <c r="I548">
        <v>0</v>
      </c>
      <c r="J548" t="s">
        <v>244</v>
      </c>
      <c r="K548">
        <v>10</v>
      </c>
      <c r="L548">
        <v>6</v>
      </c>
      <c r="M548">
        <v>0</v>
      </c>
      <c r="N548">
        <v>0</v>
      </c>
      <c r="O548" t="s">
        <v>24</v>
      </c>
      <c r="P548" t="s">
        <v>116</v>
      </c>
      <c r="Q548" t="s">
        <v>24</v>
      </c>
      <c r="R548" t="s">
        <v>116</v>
      </c>
      <c r="S548">
        <v>228</v>
      </c>
      <c r="T548">
        <v>81</v>
      </c>
      <c r="U548" t="s">
        <v>24</v>
      </c>
    </row>
    <row r="549" spans="1:21" x14ac:dyDescent="0.35">
      <c r="A549">
        <v>879</v>
      </c>
      <c r="B549" t="s">
        <v>185</v>
      </c>
      <c r="C549" t="s">
        <v>186</v>
      </c>
      <c r="D549">
        <v>5</v>
      </c>
      <c r="E549">
        <v>160000</v>
      </c>
      <c r="F549">
        <v>0</v>
      </c>
      <c r="G549">
        <v>160000</v>
      </c>
      <c r="H549" t="s">
        <v>245</v>
      </c>
      <c r="I549">
        <v>1</v>
      </c>
      <c r="J549" t="s">
        <v>268</v>
      </c>
      <c r="K549">
        <v>10</v>
      </c>
      <c r="L549">
        <v>6</v>
      </c>
      <c r="M549">
        <v>11</v>
      </c>
      <c r="N549">
        <v>7</v>
      </c>
      <c r="O549" t="s">
        <v>24</v>
      </c>
      <c r="P549" t="s">
        <v>116</v>
      </c>
      <c r="Q549" t="s">
        <v>24</v>
      </c>
      <c r="R549" t="s">
        <v>116</v>
      </c>
      <c r="S549">
        <v>229</v>
      </c>
      <c r="T549">
        <v>81</v>
      </c>
      <c r="U549" t="s">
        <v>24</v>
      </c>
    </row>
    <row r="550" spans="1:21" x14ac:dyDescent="0.35">
      <c r="A550">
        <v>880</v>
      </c>
      <c r="B550" t="s">
        <v>195</v>
      </c>
      <c r="C550" t="s">
        <v>196</v>
      </c>
      <c r="D550">
        <v>2</v>
      </c>
      <c r="E550">
        <v>80000</v>
      </c>
      <c r="F550">
        <v>0</v>
      </c>
      <c r="G550">
        <v>80000</v>
      </c>
      <c r="H550" t="s">
        <v>247</v>
      </c>
      <c r="I550">
        <v>0</v>
      </c>
      <c r="J550" t="s">
        <v>236</v>
      </c>
      <c r="K550">
        <v>10</v>
      </c>
      <c r="L550">
        <v>6</v>
      </c>
      <c r="M550">
        <v>11</v>
      </c>
      <c r="N550">
        <v>6</v>
      </c>
      <c r="O550" t="s">
        <v>24</v>
      </c>
      <c r="P550" t="s">
        <v>116</v>
      </c>
      <c r="Q550" t="s">
        <v>24</v>
      </c>
      <c r="R550" t="s">
        <v>116</v>
      </c>
      <c r="S550">
        <v>234</v>
      </c>
      <c r="T550">
        <v>81</v>
      </c>
      <c r="U550" t="s">
        <v>423</v>
      </c>
    </row>
    <row r="551" spans="1:21" x14ac:dyDescent="0.35">
      <c r="A551">
        <v>881</v>
      </c>
      <c r="B551" t="s">
        <v>197</v>
      </c>
      <c r="C551" t="s">
        <v>198</v>
      </c>
      <c r="D551">
        <v>6</v>
      </c>
      <c r="E551">
        <v>200000</v>
      </c>
      <c r="F551">
        <v>0</v>
      </c>
      <c r="G551">
        <v>200000</v>
      </c>
      <c r="H551" t="s">
        <v>238</v>
      </c>
      <c r="I551">
        <v>1</v>
      </c>
      <c r="J551" t="s">
        <v>236</v>
      </c>
      <c r="K551">
        <v>7</v>
      </c>
      <c r="L551">
        <v>8</v>
      </c>
      <c r="M551">
        <v>7</v>
      </c>
      <c r="N551">
        <v>9</v>
      </c>
      <c r="O551" t="s">
        <v>24</v>
      </c>
      <c r="P551" t="s">
        <v>116</v>
      </c>
      <c r="Q551" t="s">
        <v>24</v>
      </c>
      <c r="R551" t="s">
        <v>116</v>
      </c>
      <c r="S551">
        <v>235</v>
      </c>
      <c r="T551">
        <v>81</v>
      </c>
      <c r="U551" t="s">
        <v>424</v>
      </c>
    </row>
    <row r="552" spans="1:21" x14ac:dyDescent="0.35">
      <c r="A552">
        <v>882</v>
      </c>
      <c r="B552" t="s">
        <v>203</v>
      </c>
      <c r="C552" t="s">
        <v>204</v>
      </c>
      <c r="D552">
        <v>4</v>
      </c>
      <c r="E552">
        <v>125000</v>
      </c>
      <c r="F552">
        <v>0</v>
      </c>
      <c r="G552">
        <v>125000</v>
      </c>
      <c r="H552" t="s">
        <v>249</v>
      </c>
      <c r="I552">
        <v>0</v>
      </c>
      <c r="J552" t="s">
        <v>268</v>
      </c>
      <c r="K552">
        <v>7</v>
      </c>
      <c r="L552">
        <v>8</v>
      </c>
      <c r="M552">
        <v>0</v>
      </c>
      <c r="N552">
        <v>0</v>
      </c>
      <c r="O552" t="s">
        <v>24</v>
      </c>
      <c r="P552" t="s">
        <v>116</v>
      </c>
      <c r="Q552" t="s">
        <v>24</v>
      </c>
      <c r="R552" t="s">
        <v>116</v>
      </c>
      <c r="S552">
        <v>238</v>
      </c>
      <c r="T552">
        <v>81</v>
      </c>
      <c r="U552" t="s">
        <v>24</v>
      </c>
    </row>
    <row r="553" spans="1:21" x14ac:dyDescent="0.35">
      <c r="A553">
        <v>883</v>
      </c>
      <c r="B553" t="s">
        <v>215</v>
      </c>
      <c r="C553" t="s">
        <v>216</v>
      </c>
      <c r="D553">
        <v>2</v>
      </c>
      <c r="E553">
        <v>70000</v>
      </c>
      <c r="F553">
        <v>0</v>
      </c>
      <c r="G553">
        <v>70000</v>
      </c>
      <c r="H553" t="s">
        <v>24</v>
      </c>
      <c r="I553">
        <v>0</v>
      </c>
      <c r="J553" t="s">
        <v>268</v>
      </c>
      <c r="K553">
        <v>7</v>
      </c>
      <c r="L553">
        <v>8</v>
      </c>
      <c r="M553">
        <v>0</v>
      </c>
      <c r="N553">
        <v>0</v>
      </c>
      <c r="O553" t="s">
        <v>24</v>
      </c>
      <c r="P553" t="s">
        <v>116</v>
      </c>
      <c r="Q553" t="s">
        <v>24</v>
      </c>
      <c r="R553" t="s">
        <v>116</v>
      </c>
      <c r="S553">
        <v>244</v>
      </c>
      <c r="T553">
        <v>81</v>
      </c>
      <c r="U553" t="s">
        <v>24</v>
      </c>
    </row>
    <row r="554" spans="1:21" x14ac:dyDescent="0.35">
      <c r="A554">
        <v>884</v>
      </c>
      <c r="B554" t="s">
        <v>163</v>
      </c>
      <c r="C554" t="s">
        <v>164</v>
      </c>
      <c r="D554">
        <v>9</v>
      </c>
      <c r="E554">
        <v>425000</v>
      </c>
      <c r="F554">
        <v>0</v>
      </c>
      <c r="G554">
        <v>425000</v>
      </c>
      <c r="H554" t="s">
        <v>24</v>
      </c>
      <c r="I554">
        <v>0</v>
      </c>
      <c r="J554" t="s">
        <v>268</v>
      </c>
      <c r="K554">
        <v>10</v>
      </c>
      <c r="L554">
        <v>8</v>
      </c>
      <c r="M554">
        <v>0</v>
      </c>
      <c r="N554">
        <v>0</v>
      </c>
      <c r="O554" t="s">
        <v>24</v>
      </c>
      <c r="P554" t="s">
        <v>107</v>
      </c>
      <c r="Q554" t="s">
        <v>24</v>
      </c>
      <c r="R554" t="s">
        <v>107</v>
      </c>
      <c r="S554">
        <v>218</v>
      </c>
      <c r="T554">
        <v>78</v>
      </c>
      <c r="U554" t="s">
        <v>24</v>
      </c>
    </row>
    <row r="555" spans="1:21" x14ac:dyDescent="0.35">
      <c r="A555">
        <v>885</v>
      </c>
      <c r="B555" t="s">
        <v>169</v>
      </c>
      <c r="C555" t="s">
        <v>170</v>
      </c>
      <c r="D555">
        <v>6</v>
      </c>
      <c r="E555">
        <v>200000</v>
      </c>
      <c r="F555">
        <v>0</v>
      </c>
      <c r="G555">
        <v>200000</v>
      </c>
      <c r="H555" t="s">
        <v>425</v>
      </c>
      <c r="I555">
        <v>0</v>
      </c>
      <c r="J555" t="s">
        <v>236</v>
      </c>
      <c r="K555">
        <v>10</v>
      </c>
      <c r="L555">
        <v>8</v>
      </c>
      <c r="M555">
        <v>0</v>
      </c>
      <c r="N555">
        <v>0</v>
      </c>
      <c r="O555" t="s">
        <v>24</v>
      </c>
      <c r="P555" t="s">
        <v>107</v>
      </c>
      <c r="Q555" t="s">
        <v>24</v>
      </c>
      <c r="R555" t="s">
        <v>107</v>
      </c>
      <c r="S555">
        <v>221</v>
      </c>
      <c r="T555">
        <v>78</v>
      </c>
      <c r="U555" t="s">
        <v>426</v>
      </c>
    </row>
    <row r="556" spans="1:21" x14ac:dyDescent="0.35">
      <c r="A556">
        <v>886</v>
      </c>
      <c r="B556" t="s">
        <v>175</v>
      </c>
      <c r="C556" t="s">
        <v>176</v>
      </c>
      <c r="D556">
        <v>3</v>
      </c>
      <c r="E556">
        <v>100000</v>
      </c>
      <c r="F556">
        <v>0</v>
      </c>
      <c r="G556">
        <v>100000</v>
      </c>
      <c r="H556" t="s">
        <v>240</v>
      </c>
      <c r="I556">
        <v>0</v>
      </c>
      <c r="J556" t="s">
        <v>236</v>
      </c>
      <c r="K556">
        <v>10</v>
      </c>
      <c r="L556">
        <v>8</v>
      </c>
      <c r="M556">
        <v>0</v>
      </c>
      <c r="N556">
        <v>0</v>
      </c>
      <c r="O556" t="s">
        <v>24</v>
      </c>
      <c r="P556" t="s">
        <v>107</v>
      </c>
      <c r="Q556" t="s">
        <v>24</v>
      </c>
      <c r="R556" t="s">
        <v>107</v>
      </c>
      <c r="S556">
        <v>224</v>
      </c>
      <c r="T556">
        <v>78</v>
      </c>
      <c r="U556" t="s">
        <v>427</v>
      </c>
    </row>
    <row r="557" spans="1:21" x14ac:dyDescent="0.35">
      <c r="A557">
        <v>887</v>
      </c>
      <c r="B557" t="s">
        <v>177</v>
      </c>
      <c r="C557" t="s">
        <v>178</v>
      </c>
      <c r="D557">
        <v>8</v>
      </c>
      <c r="E557">
        <v>300000</v>
      </c>
      <c r="F557">
        <v>0</v>
      </c>
      <c r="G557">
        <v>300000</v>
      </c>
      <c r="H557" t="s">
        <v>242</v>
      </c>
      <c r="I557">
        <v>3</v>
      </c>
      <c r="J557" t="s">
        <v>236</v>
      </c>
      <c r="K557">
        <v>10</v>
      </c>
      <c r="L557">
        <v>6</v>
      </c>
      <c r="M557">
        <v>11</v>
      </c>
      <c r="N557">
        <v>7</v>
      </c>
      <c r="O557" t="s">
        <v>24</v>
      </c>
      <c r="P557" t="s">
        <v>107</v>
      </c>
      <c r="Q557" t="s">
        <v>24</v>
      </c>
      <c r="R557" t="s">
        <v>107</v>
      </c>
      <c r="S557">
        <v>225</v>
      </c>
      <c r="T557">
        <v>78</v>
      </c>
      <c r="U557" t="s">
        <v>428</v>
      </c>
    </row>
    <row r="558" spans="1:21" x14ac:dyDescent="0.35">
      <c r="A558">
        <v>888</v>
      </c>
      <c r="B558" t="s">
        <v>183</v>
      </c>
      <c r="C558" t="s">
        <v>184</v>
      </c>
      <c r="D558">
        <v>5</v>
      </c>
      <c r="E558">
        <v>160000</v>
      </c>
      <c r="F558">
        <v>0</v>
      </c>
      <c r="G558">
        <v>160000</v>
      </c>
      <c r="H558" t="s">
        <v>245</v>
      </c>
      <c r="I558">
        <v>0</v>
      </c>
      <c r="J558" t="s">
        <v>236</v>
      </c>
      <c r="K558">
        <v>10</v>
      </c>
      <c r="L558">
        <v>6</v>
      </c>
      <c r="M558">
        <v>10</v>
      </c>
      <c r="N558">
        <v>7</v>
      </c>
      <c r="O558" t="s">
        <v>24</v>
      </c>
      <c r="P558" t="s">
        <v>107</v>
      </c>
      <c r="Q558" t="s">
        <v>24</v>
      </c>
      <c r="R558" t="s">
        <v>107</v>
      </c>
      <c r="S558">
        <v>228</v>
      </c>
      <c r="T558">
        <v>78</v>
      </c>
      <c r="U558" t="s">
        <v>429</v>
      </c>
    </row>
    <row r="559" spans="1:21" x14ac:dyDescent="0.35">
      <c r="A559">
        <v>889</v>
      </c>
      <c r="B559" t="s">
        <v>185</v>
      </c>
      <c r="C559" t="s">
        <v>186</v>
      </c>
      <c r="D559">
        <v>5</v>
      </c>
      <c r="E559">
        <v>160000</v>
      </c>
      <c r="F559">
        <v>0</v>
      </c>
      <c r="G559">
        <v>160000</v>
      </c>
      <c r="H559" t="s">
        <v>245</v>
      </c>
      <c r="I559">
        <v>1</v>
      </c>
      <c r="J559" t="s">
        <v>236</v>
      </c>
      <c r="K559">
        <v>10</v>
      </c>
      <c r="L559">
        <v>6</v>
      </c>
      <c r="M559">
        <v>11</v>
      </c>
      <c r="N559">
        <v>6</v>
      </c>
      <c r="O559" t="s">
        <v>24</v>
      </c>
      <c r="P559" t="s">
        <v>107</v>
      </c>
      <c r="Q559" t="s">
        <v>24</v>
      </c>
      <c r="R559" t="s">
        <v>107</v>
      </c>
      <c r="S559">
        <v>229</v>
      </c>
      <c r="T559">
        <v>78</v>
      </c>
      <c r="U559" t="s">
        <v>430</v>
      </c>
    </row>
    <row r="560" spans="1:21" x14ac:dyDescent="0.35">
      <c r="A560">
        <v>890</v>
      </c>
      <c r="B560" t="s">
        <v>195</v>
      </c>
      <c r="C560" t="s">
        <v>196</v>
      </c>
      <c r="D560">
        <v>2</v>
      </c>
      <c r="E560">
        <v>80000</v>
      </c>
      <c r="F560">
        <v>0</v>
      </c>
      <c r="G560">
        <v>80000</v>
      </c>
      <c r="H560" t="s">
        <v>24</v>
      </c>
      <c r="I560">
        <v>0</v>
      </c>
      <c r="J560" t="s">
        <v>268</v>
      </c>
      <c r="K560">
        <v>10</v>
      </c>
      <c r="L560">
        <v>6</v>
      </c>
      <c r="M560">
        <v>0</v>
      </c>
      <c r="N560">
        <v>0</v>
      </c>
      <c r="O560" t="s">
        <v>24</v>
      </c>
      <c r="P560" t="s">
        <v>107</v>
      </c>
      <c r="Q560" t="s">
        <v>24</v>
      </c>
      <c r="R560" t="s">
        <v>107</v>
      </c>
      <c r="S560">
        <v>234</v>
      </c>
      <c r="T560">
        <v>78</v>
      </c>
      <c r="U560" t="s">
        <v>24</v>
      </c>
    </row>
    <row r="561" spans="1:21" x14ac:dyDescent="0.35">
      <c r="A561">
        <v>891</v>
      </c>
      <c r="B561" t="s">
        <v>197</v>
      </c>
      <c r="C561" t="s">
        <v>198</v>
      </c>
      <c r="D561">
        <v>6</v>
      </c>
      <c r="E561">
        <v>200000</v>
      </c>
      <c r="F561">
        <v>0</v>
      </c>
      <c r="G561">
        <v>190000</v>
      </c>
      <c r="H561" t="s">
        <v>238</v>
      </c>
      <c r="I561">
        <v>1</v>
      </c>
      <c r="J561" t="s">
        <v>236</v>
      </c>
      <c r="K561">
        <v>7</v>
      </c>
      <c r="L561">
        <v>8</v>
      </c>
      <c r="M561">
        <v>8</v>
      </c>
      <c r="N561">
        <v>8</v>
      </c>
      <c r="O561" t="s">
        <v>107</v>
      </c>
      <c r="P561" t="s">
        <v>107</v>
      </c>
      <c r="Q561" t="s">
        <v>107</v>
      </c>
      <c r="R561" t="s">
        <v>107</v>
      </c>
      <c r="S561">
        <v>235</v>
      </c>
      <c r="T561">
        <v>78</v>
      </c>
      <c r="U561" t="s">
        <v>431</v>
      </c>
    </row>
    <row r="562" spans="1:21" x14ac:dyDescent="0.35">
      <c r="A562">
        <v>892</v>
      </c>
      <c r="B562" t="s">
        <v>203</v>
      </c>
      <c r="C562" t="s">
        <v>204</v>
      </c>
      <c r="D562">
        <v>4</v>
      </c>
      <c r="E562">
        <v>125000</v>
      </c>
      <c r="F562">
        <v>0</v>
      </c>
      <c r="G562">
        <v>115000</v>
      </c>
      <c r="H562" t="s">
        <v>249</v>
      </c>
      <c r="I562">
        <v>3</v>
      </c>
      <c r="J562" t="s">
        <v>236</v>
      </c>
      <c r="K562">
        <v>7</v>
      </c>
      <c r="L562">
        <v>8</v>
      </c>
      <c r="M562">
        <v>7</v>
      </c>
      <c r="N562">
        <v>9</v>
      </c>
      <c r="O562" t="s">
        <v>107</v>
      </c>
      <c r="P562" t="s">
        <v>107</v>
      </c>
      <c r="Q562" t="s">
        <v>107</v>
      </c>
      <c r="R562" t="s">
        <v>107</v>
      </c>
      <c r="S562">
        <v>238</v>
      </c>
      <c r="T562">
        <v>78</v>
      </c>
      <c r="U562" t="s">
        <v>432</v>
      </c>
    </row>
    <row r="563" spans="1:21" x14ac:dyDescent="0.35">
      <c r="A563">
        <v>893</v>
      </c>
      <c r="B563" t="s">
        <v>215</v>
      </c>
      <c r="C563" t="s">
        <v>216</v>
      </c>
      <c r="D563">
        <v>2</v>
      </c>
      <c r="E563">
        <v>70000</v>
      </c>
      <c r="F563">
        <v>0</v>
      </c>
      <c r="G563">
        <v>60000</v>
      </c>
      <c r="H563" t="s">
        <v>251</v>
      </c>
      <c r="I563">
        <v>0</v>
      </c>
      <c r="J563" t="s">
        <v>236</v>
      </c>
      <c r="K563">
        <v>7</v>
      </c>
      <c r="L563">
        <v>8</v>
      </c>
      <c r="M563">
        <v>8</v>
      </c>
      <c r="N563">
        <v>9</v>
      </c>
      <c r="O563" t="s">
        <v>107</v>
      </c>
      <c r="P563" t="s">
        <v>107</v>
      </c>
      <c r="Q563" t="s">
        <v>107</v>
      </c>
      <c r="R563" t="s">
        <v>107</v>
      </c>
      <c r="S563">
        <v>244</v>
      </c>
      <c r="T563">
        <v>78</v>
      </c>
      <c r="U563" t="s">
        <v>433</v>
      </c>
    </row>
    <row r="564" spans="1:21" x14ac:dyDescent="0.35">
      <c r="A564">
        <v>894</v>
      </c>
      <c r="B564" t="s">
        <v>163</v>
      </c>
      <c r="C564" t="s">
        <v>164</v>
      </c>
      <c r="D564">
        <v>9</v>
      </c>
      <c r="E564">
        <v>425000</v>
      </c>
      <c r="F564">
        <v>0</v>
      </c>
      <c r="G564">
        <v>425000</v>
      </c>
      <c r="H564" t="s">
        <v>24</v>
      </c>
      <c r="I564">
        <v>0</v>
      </c>
      <c r="J564" t="s">
        <v>268</v>
      </c>
      <c r="K564">
        <v>10</v>
      </c>
      <c r="L564">
        <v>8</v>
      </c>
      <c r="M564">
        <v>0</v>
      </c>
      <c r="N564">
        <v>0</v>
      </c>
      <c r="O564" t="s">
        <v>24</v>
      </c>
      <c r="P564" t="s">
        <v>116</v>
      </c>
      <c r="Q564" t="s">
        <v>24</v>
      </c>
      <c r="R564" t="s">
        <v>116</v>
      </c>
      <c r="S564">
        <v>218</v>
      </c>
      <c r="T564">
        <v>77</v>
      </c>
      <c r="U564" t="s">
        <v>24</v>
      </c>
    </row>
    <row r="565" spans="1:21" x14ac:dyDescent="0.35">
      <c r="A565">
        <v>895</v>
      </c>
      <c r="B565" t="s">
        <v>169</v>
      </c>
      <c r="C565" t="s">
        <v>170</v>
      </c>
      <c r="D565">
        <v>6</v>
      </c>
      <c r="E565">
        <v>200000</v>
      </c>
      <c r="F565">
        <v>0</v>
      </c>
      <c r="G565">
        <v>200000</v>
      </c>
      <c r="H565" t="s">
        <v>374</v>
      </c>
      <c r="I565">
        <v>0</v>
      </c>
      <c r="J565" t="s">
        <v>236</v>
      </c>
      <c r="K565">
        <v>10</v>
      </c>
      <c r="L565">
        <v>8</v>
      </c>
      <c r="M565">
        <v>10</v>
      </c>
      <c r="N565">
        <v>9</v>
      </c>
      <c r="O565" t="s">
        <v>24</v>
      </c>
      <c r="P565" t="s">
        <v>116</v>
      </c>
      <c r="Q565" t="s">
        <v>24</v>
      </c>
      <c r="R565" t="s">
        <v>115</v>
      </c>
      <c r="S565">
        <v>221</v>
      </c>
      <c r="T565">
        <v>77</v>
      </c>
      <c r="U565" t="s">
        <v>434</v>
      </c>
    </row>
    <row r="566" spans="1:21" x14ac:dyDescent="0.35">
      <c r="A566">
        <v>896</v>
      </c>
      <c r="B566" t="s">
        <v>175</v>
      </c>
      <c r="C566" t="s">
        <v>176</v>
      </c>
      <c r="D566">
        <v>3</v>
      </c>
      <c r="E566">
        <v>100000</v>
      </c>
      <c r="F566">
        <v>0</v>
      </c>
      <c r="G566">
        <v>100000</v>
      </c>
      <c r="H566" t="s">
        <v>435</v>
      </c>
      <c r="I566">
        <v>0</v>
      </c>
      <c r="J566" t="s">
        <v>236</v>
      </c>
      <c r="K566">
        <v>10</v>
      </c>
      <c r="L566">
        <v>8</v>
      </c>
      <c r="M566">
        <v>0</v>
      </c>
      <c r="N566">
        <v>0</v>
      </c>
      <c r="O566" t="s">
        <v>24</v>
      </c>
      <c r="P566" t="s">
        <v>116</v>
      </c>
      <c r="Q566" t="s">
        <v>24</v>
      </c>
      <c r="R566" t="s">
        <v>116</v>
      </c>
      <c r="S566">
        <v>224</v>
      </c>
      <c r="T566">
        <v>77</v>
      </c>
      <c r="U566" t="s">
        <v>436</v>
      </c>
    </row>
    <row r="567" spans="1:21" x14ac:dyDescent="0.35">
      <c r="A567">
        <v>897</v>
      </c>
      <c r="B567" t="s">
        <v>177</v>
      </c>
      <c r="C567" t="s">
        <v>178</v>
      </c>
      <c r="D567">
        <v>8</v>
      </c>
      <c r="E567">
        <v>300000</v>
      </c>
      <c r="F567">
        <v>0</v>
      </c>
      <c r="G567">
        <v>300000</v>
      </c>
      <c r="H567" t="s">
        <v>437</v>
      </c>
      <c r="I567">
        <v>2</v>
      </c>
      <c r="J567" t="s">
        <v>236</v>
      </c>
      <c r="K567">
        <v>10</v>
      </c>
      <c r="L567">
        <v>6</v>
      </c>
      <c r="M567">
        <v>11</v>
      </c>
      <c r="N567">
        <v>6</v>
      </c>
      <c r="O567" t="s">
        <v>24</v>
      </c>
      <c r="P567" t="s">
        <v>107</v>
      </c>
      <c r="Q567" t="s">
        <v>24</v>
      </c>
      <c r="R567" t="s">
        <v>107</v>
      </c>
      <c r="S567">
        <v>225</v>
      </c>
      <c r="T567">
        <v>77</v>
      </c>
      <c r="U567" t="s">
        <v>438</v>
      </c>
    </row>
    <row r="568" spans="1:21" x14ac:dyDescent="0.35">
      <c r="A568">
        <v>898</v>
      </c>
      <c r="B568" t="s">
        <v>183</v>
      </c>
      <c r="C568" t="s">
        <v>184</v>
      </c>
      <c r="D568">
        <v>5</v>
      </c>
      <c r="E568">
        <v>160000</v>
      </c>
      <c r="F568">
        <v>0</v>
      </c>
      <c r="G568">
        <v>160000</v>
      </c>
      <c r="H568" t="s">
        <v>439</v>
      </c>
      <c r="I568">
        <v>1</v>
      </c>
      <c r="J568" t="s">
        <v>236</v>
      </c>
      <c r="K568">
        <v>10</v>
      </c>
      <c r="L568">
        <v>6</v>
      </c>
      <c r="M568">
        <v>11</v>
      </c>
      <c r="N568">
        <v>6</v>
      </c>
      <c r="O568" t="s">
        <v>24</v>
      </c>
      <c r="P568" t="s">
        <v>107</v>
      </c>
      <c r="Q568" t="s">
        <v>24</v>
      </c>
      <c r="R568" t="s">
        <v>107</v>
      </c>
      <c r="S568">
        <v>228</v>
      </c>
      <c r="T568">
        <v>77</v>
      </c>
      <c r="U568" t="s">
        <v>440</v>
      </c>
    </row>
    <row r="569" spans="1:21" x14ac:dyDescent="0.35">
      <c r="A569">
        <v>899</v>
      </c>
      <c r="B569" t="s">
        <v>185</v>
      </c>
      <c r="C569" t="s">
        <v>186</v>
      </c>
      <c r="D569">
        <v>5</v>
      </c>
      <c r="E569">
        <v>160000</v>
      </c>
      <c r="F569">
        <v>0</v>
      </c>
      <c r="G569">
        <v>160000</v>
      </c>
      <c r="H569" t="s">
        <v>441</v>
      </c>
      <c r="I569">
        <v>2</v>
      </c>
      <c r="J569" t="s">
        <v>236</v>
      </c>
      <c r="K569">
        <v>10</v>
      </c>
      <c r="L569">
        <v>6</v>
      </c>
      <c r="M569">
        <v>10</v>
      </c>
      <c r="N569">
        <v>7</v>
      </c>
      <c r="O569" t="s">
        <v>24</v>
      </c>
      <c r="P569" t="s">
        <v>107</v>
      </c>
      <c r="Q569" t="s">
        <v>24</v>
      </c>
      <c r="R569" t="s">
        <v>107</v>
      </c>
      <c r="S569">
        <v>229</v>
      </c>
      <c r="T569">
        <v>77</v>
      </c>
      <c r="U569" t="s">
        <v>442</v>
      </c>
    </row>
    <row r="570" spans="1:21" x14ac:dyDescent="0.35">
      <c r="A570">
        <v>900</v>
      </c>
      <c r="B570" t="s">
        <v>195</v>
      </c>
      <c r="C570" t="s">
        <v>196</v>
      </c>
      <c r="D570">
        <v>2</v>
      </c>
      <c r="E570">
        <v>80000</v>
      </c>
      <c r="F570">
        <v>0</v>
      </c>
      <c r="G570">
        <v>80000</v>
      </c>
      <c r="H570" t="s">
        <v>247</v>
      </c>
      <c r="I570">
        <v>0</v>
      </c>
      <c r="J570" t="s">
        <v>268</v>
      </c>
      <c r="K570">
        <v>10</v>
      </c>
      <c r="L570">
        <v>6</v>
      </c>
      <c r="M570">
        <v>11</v>
      </c>
      <c r="N570">
        <v>6</v>
      </c>
      <c r="O570" t="s">
        <v>24</v>
      </c>
      <c r="P570" t="s">
        <v>107</v>
      </c>
      <c r="Q570" t="s">
        <v>24</v>
      </c>
      <c r="R570" t="s">
        <v>107</v>
      </c>
      <c r="S570">
        <v>234</v>
      </c>
      <c r="T570">
        <v>77</v>
      </c>
      <c r="U570" t="s">
        <v>24</v>
      </c>
    </row>
    <row r="571" spans="1:21" x14ac:dyDescent="0.35">
      <c r="A571">
        <v>901</v>
      </c>
      <c r="B571" t="s">
        <v>197</v>
      </c>
      <c r="C571" t="s">
        <v>198</v>
      </c>
      <c r="D571">
        <v>6</v>
      </c>
      <c r="E571">
        <v>200000</v>
      </c>
      <c r="F571">
        <v>0</v>
      </c>
      <c r="G571">
        <v>200000</v>
      </c>
      <c r="H571" t="s">
        <v>238</v>
      </c>
      <c r="I571">
        <v>0</v>
      </c>
      <c r="J571" t="s">
        <v>236</v>
      </c>
      <c r="K571">
        <v>7</v>
      </c>
      <c r="L571">
        <v>8</v>
      </c>
      <c r="M571">
        <v>8</v>
      </c>
      <c r="N571">
        <v>8</v>
      </c>
      <c r="O571" t="s">
        <v>24</v>
      </c>
      <c r="P571" t="s">
        <v>116</v>
      </c>
      <c r="Q571" t="s">
        <v>24</v>
      </c>
      <c r="R571" t="s">
        <v>116</v>
      </c>
      <c r="S571">
        <v>235</v>
      </c>
      <c r="T571">
        <v>77</v>
      </c>
      <c r="U571" t="s">
        <v>443</v>
      </c>
    </row>
    <row r="572" spans="1:21" x14ac:dyDescent="0.35">
      <c r="A572">
        <v>902</v>
      </c>
      <c r="B572" t="s">
        <v>203</v>
      </c>
      <c r="C572" t="s">
        <v>204</v>
      </c>
      <c r="D572">
        <v>4</v>
      </c>
      <c r="E572">
        <v>125000</v>
      </c>
      <c r="F572">
        <v>0</v>
      </c>
      <c r="G572">
        <v>125000</v>
      </c>
      <c r="H572" t="s">
        <v>297</v>
      </c>
      <c r="I572">
        <v>1</v>
      </c>
      <c r="J572" t="s">
        <v>244</v>
      </c>
      <c r="K572">
        <v>7</v>
      </c>
      <c r="L572">
        <v>8</v>
      </c>
      <c r="M572">
        <v>7</v>
      </c>
      <c r="N572">
        <v>9</v>
      </c>
      <c r="O572" t="s">
        <v>24</v>
      </c>
      <c r="P572" t="s">
        <v>116</v>
      </c>
      <c r="Q572" t="s">
        <v>24</v>
      </c>
      <c r="R572" t="s">
        <v>115</v>
      </c>
      <c r="S572">
        <v>238</v>
      </c>
      <c r="T572">
        <v>77</v>
      </c>
      <c r="U572" t="s">
        <v>24</v>
      </c>
    </row>
    <row r="573" spans="1:21" x14ac:dyDescent="0.35">
      <c r="A573">
        <v>903</v>
      </c>
      <c r="B573" t="s">
        <v>215</v>
      </c>
      <c r="C573" t="s">
        <v>216</v>
      </c>
      <c r="D573">
        <v>2</v>
      </c>
      <c r="E573">
        <v>70000</v>
      </c>
      <c r="F573">
        <v>0</v>
      </c>
      <c r="G573">
        <v>70000</v>
      </c>
      <c r="H573" t="s">
        <v>24</v>
      </c>
      <c r="I573">
        <v>0</v>
      </c>
      <c r="J573" t="s">
        <v>268</v>
      </c>
      <c r="K573">
        <v>7</v>
      </c>
      <c r="L573">
        <v>8</v>
      </c>
      <c r="M573">
        <v>0</v>
      </c>
      <c r="N573">
        <v>0</v>
      </c>
      <c r="O573" t="s">
        <v>24</v>
      </c>
      <c r="P573" t="s">
        <v>116</v>
      </c>
      <c r="Q573" t="s">
        <v>24</v>
      </c>
      <c r="R573" t="s">
        <v>116</v>
      </c>
      <c r="S573">
        <v>244</v>
      </c>
      <c r="T573">
        <v>77</v>
      </c>
      <c r="U573" t="s">
        <v>24</v>
      </c>
    </row>
    <row r="574" spans="1:21" x14ac:dyDescent="0.35">
      <c r="A574">
        <v>904</v>
      </c>
      <c r="B574" t="s">
        <v>163</v>
      </c>
      <c r="C574" t="s">
        <v>164</v>
      </c>
      <c r="D574">
        <v>9</v>
      </c>
      <c r="E574">
        <v>425000</v>
      </c>
      <c r="F574">
        <v>0</v>
      </c>
      <c r="G574">
        <v>415000</v>
      </c>
      <c r="H574" t="s">
        <v>24</v>
      </c>
      <c r="I574">
        <v>0</v>
      </c>
      <c r="J574" t="s">
        <v>268</v>
      </c>
      <c r="K574">
        <v>10</v>
      </c>
      <c r="L574">
        <v>8</v>
      </c>
      <c r="M574">
        <v>0</v>
      </c>
      <c r="N574">
        <v>0</v>
      </c>
      <c r="O574" t="s">
        <v>107</v>
      </c>
      <c r="P574" t="s">
        <v>107</v>
      </c>
      <c r="Q574" t="s">
        <v>107</v>
      </c>
      <c r="R574" t="s">
        <v>107</v>
      </c>
      <c r="S574">
        <v>218</v>
      </c>
      <c r="T574">
        <v>80</v>
      </c>
      <c r="U574" t="s">
        <v>24</v>
      </c>
    </row>
    <row r="575" spans="1:21" x14ac:dyDescent="0.35">
      <c r="A575">
        <v>905</v>
      </c>
      <c r="B575" t="s">
        <v>169</v>
      </c>
      <c r="C575" t="s">
        <v>170</v>
      </c>
      <c r="D575">
        <v>6</v>
      </c>
      <c r="E575">
        <v>200000</v>
      </c>
      <c r="F575">
        <v>0</v>
      </c>
      <c r="G575">
        <v>190000</v>
      </c>
      <c r="H575" t="s">
        <v>444</v>
      </c>
      <c r="I575">
        <v>1</v>
      </c>
      <c r="J575" t="s">
        <v>236</v>
      </c>
      <c r="K575">
        <v>10</v>
      </c>
      <c r="L575">
        <v>8</v>
      </c>
      <c r="M575">
        <v>10</v>
      </c>
      <c r="N575">
        <v>9</v>
      </c>
      <c r="O575" t="s">
        <v>107</v>
      </c>
      <c r="P575" t="s">
        <v>107</v>
      </c>
      <c r="Q575" t="s">
        <v>107</v>
      </c>
      <c r="R575" t="s">
        <v>107</v>
      </c>
      <c r="S575">
        <v>221</v>
      </c>
      <c r="T575">
        <v>80</v>
      </c>
      <c r="U575" t="s">
        <v>445</v>
      </c>
    </row>
    <row r="576" spans="1:21" x14ac:dyDescent="0.35">
      <c r="A576">
        <v>906</v>
      </c>
      <c r="B576" t="s">
        <v>175</v>
      </c>
      <c r="C576" t="s">
        <v>176</v>
      </c>
      <c r="D576">
        <v>3</v>
      </c>
      <c r="E576">
        <v>100000</v>
      </c>
      <c r="F576">
        <v>0</v>
      </c>
      <c r="G576">
        <v>90000</v>
      </c>
      <c r="H576" t="s">
        <v>240</v>
      </c>
      <c r="I576">
        <v>1</v>
      </c>
      <c r="J576" t="s">
        <v>244</v>
      </c>
      <c r="K576">
        <v>10</v>
      </c>
      <c r="L576">
        <v>8</v>
      </c>
      <c r="M576">
        <v>11</v>
      </c>
      <c r="N576">
        <v>9</v>
      </c>
      <c r="O576" t="s">
        <v>107</v>
      </c>
      <c r="P576" t="s">
        <v>107</v>
      </c>
      <c r="Q576" t="s">
        <v>107</v>
      </c>
      <c r="R576" t="s">
        <v>107</v>
      </c>
      <c r="S576">
        <v>224</v>
      </c>
      <c r="T576">
        <v>80</v>
      </c>
      <c r="U576" t="s">
        <v>24</v>
      </c>
    </row>
    <row r="577" spans="1:21" x14ac:dyDescent="0.35">
      <c r="A577">
        <v>907</v>
      </c>
      <c r="B577" t="s">
        <v>177</v>
      </c>
      <c r="C577" t="s">
        <v>178</v>
      </c>
      <c r="D577">
        <v>8</v>
      </c>
      <c r="E577">
        <v>300000</v>
      </c>
      <c r="F577">
        <v>0</v>
      </c>
      <c r="G577">
        <v>290000</v>
      </c>
      <c r="H577" t="s">
        <v>242</v>
      </c>
      <c r="I577">
        <v>2</v>
      </c>
      <c r="J577" t="s">
        <v>236</v>
      </c>
      <c r="K577">
        <v>10</v>
      </c>
      <c r="L577">
        <v>6</v>
      </c>
      <c r="M577">
        <v>10</v>
      </c>
      <c r="N577">
        <v>7</v>
      </c>
      <c r="O577" t="s">
        <v>107</v>
      </c>
      <c r="P577" t="s">
        <v>107</v>
      </c>
      <c r="Q577" t="s">
        <v>107</v>
      </c>
      <c r="R577" t="s">
        <v>107</v>
      </c>
      <c r="S577">
        <v>225</v>
      </c>
      <c r="T577">
        <v>80</v>
      </c>
      <c r="U577" t="s">
        <v>446</v>
      </c>
    </row>
    <row r="578" spans="1:21" x14ac:dyDescent="0.35">
      <c r="A578">
        <v>908</v>
      </c>
      <c r="B578" t="s">
        <v>183</v>
      </c>
      <c r="C578" t="s">
        <v>184</v>
      </c>
      <c r="D578">
        <v>5</v>
      </c>
      <c r="E578">
        <v>160000</v>
      </c>
      <c r="F578">
        <v>0</v>
      </c>
      <c r="G578">
        <v>150000</v>
      </c>
      <c r="H578" t="s">
        <v>245</v>
      </c>
      <c r="I578">
        <v>0</v>
      </c>
      <c r="J578" t="s">
        <v>236</v>
      </c>
      <c r="K578">
        <v>10</v>
      </c>
      <c r="L578">
        <v>6</v>
      </c>
      <c r="M578">
        <v>11</v>
      </c>
      <c r="N578">
        <v>6</v>
      </c>
      <c r="O578" t="s">
        <v>107</v>
      </c>
      <c r="P578" t="s">
        <v>107</v>
      </c>
      <c r="Q578" t="s">
        <v>107</v>
      </c>
      <c r="R578" t="s">
        <v>107</v>
      </c>
      <c r="S578">
        <v>228</v>
      </c>
      <c r="T578">
        <v>80</v>
      </c>
      <c r="U578" t="s">
        <v>447</v>
      </c>
    </row>
    <row r="579" spans="1:21" x14ac:dyDescent="0.35">
      <c r="A579">
        <v>909</v>
      </c>
      <c r="B579" t="s">
        <v>185</v>
      </c>
      <c r="C579" t="s">
        <v>186</v>
      </c>
      <c r="D579">
        <v>5</v>
      </c>
      <c r="E579">
        <v>160000</v>
      </c>
      <c r="F579">
        <v>0</v>
      </c>
      <c r="G579">
        <v>150000</v>
      </c>
      <c r="H579" t="s">
        <v>448</v>
      </c>
      <c r="I579">
        <v>0</v>
      </c>
      <c r="J579" t="s">
        <v>268</v>
      </c>
      <c r="K579">
        <v>10</v>
      </c>
      <c r="L579">
        <v>6</v>
      </c>
      <c r="M579">
        <v>0</v>
      </c>
      <c r="N579">
        <v>0</v>
      </c>
      <c r="O579" t="s">
        <v>107</v>
      </c>
      <c r="P579" t="s">
        <v>107</v>
      </c>
      <c r="Q579" t="s">
        <v>107</v>
      </c>
      <c r="R579" t="s">
        <v>107</v>
      </c>
      <c r="S579">
        <v>229</v>
      </c>
      <c r="T579">
        <v>80</v>
      </c>
      <c r="U579" t="s">
        <v>24</v>
      </c>
    </row>
    <row r="580" spans="1:21" x14ac:dyDescent="0.35">
      <c r="A580">
        <v>910</v>
      </c>
      <c r="B580" t="s">
        <v>195</v>
      </c>
      <c r="C580" t="s">
        <v>196</v>
      </c>
      <c r="D580">
        <v>2</v>
      </c>
      <c r="E580">
        <v>80000</v>
      </c>
      <c r="F580">
        <v>0</v>
      </c>
      <c r="G580">
        <v>70000</v>
      </c>
      <c r="H580" t="s">
        <v>247</v>
      </c>
      <c r="I580">
        <v>0</v>
      </c>
      <c r="J580" t="s">
        <v>236</v>
      </c>
      <c r="K580">
        <v>10</v>
      </c>
      <c r="L580">
        <v>6</v>
      </c>
      <c r="M580">
        <v>11</v>
      </c>
      <c r="N580">
        <v>6</v>
      </c>
      <c r="O580" t="s">
        <v>107</v>
      </c>
      <c r="P580" t="s">
        <v>107</v>
      </c>
      <c r="Q580" t="s">
        <v>107</v>
      </c>
      <c r="R580" t="s">
        <v>107</v>
      </c>
      <c r="S580">
        <v>234</v>
      </c>
      <c r="T580">
        <v>80</v>
      </c>
      <c r="U580" t="s">
        <v>449</v>
      </c>
    </row>
    <row r="581" spans="1:21" x14ac:dyDescent="0.35">
      <c r="A581">
        <v>911</v>
      </c>
      <c r="B581" t="s">
        <v>197</v>
      </c>
      <c r="C581" t="s">
        <v>198</v>
      </c>
      <c r="D581">
        <v>6</v>
      </c>
      <c r="E581">
        <v>200000</v>
      </c>
      <c r="F581">
        <v>0</v>
      </c>
      <c r="G581">
        <v>190000</v>
      </c>
      <c r="H581" t="s">
        <v>439</v>
      </c>
      <c r="I581">
        <v>3</v>
      </c>
      <c r="J581" t="s">
        <v>236</v>
      </c>
      <c r="K581">
        <v>7</v>
      </c>
      <c r="L581">
        <v>8</v>
      </c>
      <c r="M581">
        <v>8</v>
      </c>
      <c r="N581">
        <v>9</v>
      </c>
      <c r="O581" t="s">
        <v>107</v>
      </c>
      <c r="P581" t="s">
        <v>107</v>
      </c>
      <c r="Q581" t="s">
        <v>107</v>
      </c>
      <c r="R581" t="s">
        <v>116</v>
      </c>
      <c r="S581">
        <v>235</v>
      </c>
      <c r="T581">
        <v>80</v>
      </c>
      <c r="U581" t="s">
        <v>450</v>
      </c>
    </row>
    <row r="582" spans="1:21" x14ac:dyDescent="0.35">
      <c r="A582">
        <v>912</v>
      </c>
      <c r="B582" t="s">
        <v>203</v>
      </c>
      <c r="C582" t="s">
        <v>204</v>
      </c>
      <c r="D582">
        <v>4</v>
      </c>
      <c r="E582">
        <v>125000</v>
      </c>
      <c r="F582">
        <v>0</v>
      </c>
      <c r="G582">
        <v>115000</v>
      </c>
      <c r="H582" t="s">
        <v>24</v>
      </c>
      <c r="I582">
        <v>0</v>
      </c>
      <c r="J582" t="s">
        <v>268</v>
      </c>
      <c r="K582">
        <v>7</v>
      </c>
      <c r="L582">
        <v>8</v>
      </c>
      <c r="M582">
        <v>0</v>
      </c>
      <c r="N582">
        <v>0</v>
      </c>
      <c r="O582" t="s">
        <v>107</v>
      </c>
      <c r="P582" t="s">
        <v>107</v>
      </c>
      <c r="Q582" t="s">
        <v>107</v>
      </c>
      <c r="R582" t="s">
        <v>107</v>
      </c>
      <c r="S582">
        <v>238</v>
      </c>
      <c r="T582">
        <v>80</v>
      </c>
      <c r="U582" t="s">
        <v>24</v>
      </c>
    </row>
    <row r="583" spans="1:21" x14ac:dyDescent="0.35">
      <c r="A583">
        <v>913</v>
      </c>
      <c r="B583" t="s">
        <v>215</v>
      </c>
      <c r="C583" t="s">
        <v>216</v>
      </c>
      <c r="D583">
        <v>2</v>
      </c>
      <c r="E583">
        <v>70000</v>
      </c>
      <c r="F583">
        <v>0</v>
      </c>
      <c r="G583">
        <v>60000</v>
      </c>
      <c r="H583" t="s">
        <v>251</v>
      </c>
      <c r="I583">
        <v>0</v>
      </c>
      <c r="J583" t="s">
        <v>236</v>
      </c>
      <c r="K583">
        <v>7</v>
      </c>
      <c r="L583">
        <v>8</v>
      </c>
      <c r="M583">
        <v>8</v>
      </c>
      <c r="N583">
        <v>8</v>
      </c>
      <c r="O583" t="s">
        <v>107</v>
      </c>
      <c r="P583" t="s">
        <v>107</v>
      </c>
      <c r="Q583" t="s">
        <v>107</v>
      </c>
      <c r="R583" t="s">
        <v>107</v>
      </c>
      <c r="S583">
        <v>244</v>
      </c>
      <c r="T583">
        <v>80</v>
      </c>
      <c r="U583" t="s">
        <v>451</v>
      </c>
    </row>
    <row r="584" spans="1:21" x14ac:dyDescent="0.35">
      <c r="A584">
        <v>914</v>
      </c>
      <c r="B584" t="s">
        <v>163</v>
      </c>
      <c r="C584" t="s">
        <v>164</v>
      </c>
      <c r="D584">
        <v>9</v>
      </c>
      <c r="E584">
        <v>425000</v>
      </c>
      <c r="F584">
        <v>0</v>
      </c>
      <c r="G584">
        <v>425000</v>
      </c>
      <c r="H584" t="s">
        <v>235</v>
      </c>
      <c r="I584">
        <v>2</v>
      </c>
      <c r="J584" t="s">
        <v>236</v>
      </c>
      <c r="K584">
        <v>10</v>
      </c>
      <c r="L584">
        <v>8</v>
      </c>
      <c r="M584">
        <v>11</v>
      </c>
      <c r="N584">
        <v>9</v>
      </c>
      <c r="O584" t="s">
        <v>24</v>
      </c>
      <c r="P584" t="s">
        <v>107</v>
      </c>
      <c r="Q584" t="s">
        <v>24</v>
      </c>
      <c r="R584" t="s">
        <v>107</v>
      </c>
      <c r="S584">
        <v>218</v>
      </c>
      <c r="T584">
        <v>79</v>
      </c>
      <c r="U584" t="s">
        <v>452</v>
      </c>
    </row>
    <row r="585" spans="1:21" x14ac:dyDescent="0.35">
      <c r="A585">
        <v>915</v>
      </c>
      <c r="B585" t="s">
        <v>169</v>
      </c>
      <c r="C585" t="s">
        <v>170</v>
      </c>
      <c r="D585">
        <v>6</v>
      </c>
      <c r="E585">
        <v>200000</v>
      </c>
      <c r="F585">
        <v>0</v>
      </c>
      <c r="G585">
        <v>200000</v>
      </c>
      <c r="H585" t="s">
        <v>453</v>
      </c>
      <c r="I585">
        <v>2</v>
      </c>
      <c r="J585" t="s">
        <v>236</v>
      </c>
      <c r="K585">
        <v>10</v>
      </c>
      <c r="L585">
        <v>8</v>
      </c>
      <c r="M585">
        <v>11</v>
      </c>
      <c r="N585">
        <v>9</v>
      </c>
      <c r="O585" t="s">
        <v>24</v>
      </c>
      <c r="P585" t="s">
        <v>107</v>
      </c>
      <c r="Q585" t="s">
        <v>24</v>
      </c>
      <c r="R585" t="s">
        <v>107</v>
      </c>
      <c r="S585">
        <v>221</v>
      </c>
      <c r="T585">
        <v>79</v>
      </c>
      <c r="U585" t="s">
        <v>454</v>
      </c>
    </row>
    <row r="586" spans="1:21" x14ac:dyDescent="0.35">
      <c r="A586">
        <v>916</v>
      </c>
      <c r="B586" t="s">
        <v>175</v>
      </c>
      <c r="C586" t="s">
        <v>176</v>
      </c>
      <c r="D586">
        <v>3</v>
      </c>
      <c r="E586">
        <v>100000</v>
      </c>
      <c r="F586">
        <v>0</v>
      </c>
      <c r="G586">
        <v>100000</v>
      </c>
      <c r="H586" t="s">
        <v>240</v>
      </c>
      <c r="I586">
        <v>0</v>
      </c>
      <c r="J586" t="s">
        <v>236</v>
      </c>
      <c r="K586">
        <v>10</v>
      </c>
      <c r="L586">
        <v>8</v>
      </c>
      <c r="M586">
        <v>0</v>
      </c>
      <c r="N586">
        <v>0</v>
      </c>
      <c r="O586" t="s">
        <v>24</v>
      </c>
      <c r="P586" t="s">
        <v>107</v>
      </c>
      <c r="Q586" t="s">
        <v>24</v>
      </c>
      <c r="R586" t="s">
        <v>107</v>
      </c>
      <c r="S586">
        <v>224</v>
      </c>
      <c r="T586">
        <v>79</v>
      </c>
      <c r="U586" t="s">
        <v>455</v>
      </c>
    </row>
    <row r="587" spans="1:21" x14ac:dyDescent="0.35">
      <c r="A587">
        <v>917</v>
      </c>
      <c r="B587" t="s">
        <v>177</v>
      </c>
      <c r="C587" t="s">
        <v>178</v>
      </c>
      <c r="D587">
        <v>8</v>
      </c>
      <c r="E587">
        <v>300000</v>
      </c>
      <c r="F587">
        <v>0</v>
      </c>
      <c r="G587">
        <v>300000</v>
      </c>
      <c r="H587" t="s">
        <v>24</v>
      </c>
      <c r="I587">
        <v>0</v>
      </c>
      <c r="J587" t="s">
        <v>268</v>
      </c>
      <c r="K587">
        <v>10</v>
      </c>
      <c r="L587">
        <v>6</v>
      </c>
      <c r="M587">
        <v>0</v>
      </c>
      <c r="N587">
        <v>0</v>
      </c>
      <c r="O587" t="s">
        <v>24</v>
      </c>
      <c r="P587" t="s">
        <v>107</v>
      </c>
      <c r="Q587" t="s">
        <v>24</v>
      </c>
      <c r="R587" t="s">
        <v>107</v>
      </c>
      <c r="S587">
        <v>225</v>
      </c>
      <c r="T587">
        <v>79</v>
      </c>
      <c r="U587" t="s">
        <v>24</v>
      </c>
    </row>
    <row r="588" spans="1:21" x14ac:dyDescent="0.35">
      <c r="A588">
        <v>918</v>
      </c>
      <c r="B588" t="s">
        <v>183</v>
      </c>
      <c r="C588" t="s">
        <v>184</v>
      </c>
      <c r="D588">
        <v>5</v>
      </c>
      <c r="E588">
        <v>160000</v>
      </c>
      <c r="F588">
        <v>0</v>
      </c>
      <c r="G588">
        <v>160000</v>
      </c>
      <c r="H588" t="s">
        <v>245</v>
      </c>
      <c r="I588">
        <v>2</v>
      </c>
      <c r="J588" t="s">
        <v>236</v>
      </c>
      <c r="K588">
        <v>10</v>
      </c>
      <c r="L588">
        <v>6</v>
      </c>
      <c r="M588">
        <v>10</v>
      </c>
      <c r="N588">
        <v>7</v>
      </c>
      <c r="O588" t="s">
        <v>24</v>
      </c>
      <c r="P588" t="s">
        <v>107</v>
      </c>
      <c r="Q588" t="s">
        <v>24</v>
      </c>
      <c r="R588" t="s">
        <v>107</v>
      </c>
      <c r="S588">
        <v>228</v>
      </c>
      <c r="T588">
        <v>79</v>
      </c>
      <c r="U588" t="s">
        <v>456</v>
      </c>
    </row>
    <row r="589" spans="1:21" x14ac:dyDescent="0.35">
      <c r="A589">
        <v>919</v>
      </c>
      <c r="B589" t="s">
        <v>185</v>
      </c>
      <c r="C589" t="s">
        <v>186</v>
      </c>
      <c r="D589">
        <v>5</v>
      </c>
      <c r="E589">
        <v>160000</v>
      </c>
      <c r="F589">
        <v>0</v>
      </c>
      <c r="G589">
        <v>160000</v>
      </c>
      <c r="H589" t="s">
        <v>245</v>
      </c>
      <c r="I589">
        <v>3</v>
      </c>
      <c r="J589" t="s">
        <v>236</v>
      </c>
      <c r="K589">
        <v>10</v>
      </c>
      <c r="L589">
        <v>6</v>
      </c>
      <c r="M589">
        <v>11</v>
      </c>
      <c r="N589">
        <v>7</v>
      </c>
      <c r="O589" t="s">
        <v>24</v>
      </c>
      <c r="P589" t="s">
        <v>107</v>
      </c>
      <c r="Q589" t="s">
        <v>24</v>
      </c>
      <c r="R589" t="s">
        <v>107</v>
      </c>
      <c r="S589">
        <v>229</v>
      </c>
      <c r="T589">
        <v>79</v>
      </c>
      <c r="U589" t="s">
        <v>457</v>
      </c>
    </row>
    <row r="590" spans="1:21" x14ac:dyDescent="0.35">
      <c r="A590">
        <v>920</v>
      </c>
      <c r="B590" t="s">
        <v>195</v>
      </c>
      <c r="C590" t="s">
        <v>196</v>
      </c>
      <c r="D590">
        <v>2</v>
      </c>
      <c r="E590">
        <v>80000</v>
      </c>
      <c r="F590">
        <v>0</v>
      </c>
      <c r="G590">
        <v>80000</v>
      </c>
      <c r="H590" t="s">
        <v>458</v>
      </c>
      <c r="I590">
        <v>2</v>
      </c>
      <c r="J590" t="s">
        <v>236</v>
      </c>
      <c r="K590">
        <v>10</v>
      </c>
      <c r="L590">
        <v>6</v>
      </c>
      <c r="M590">
        <v>11</v>
      </c>
      <c r="N590">
        <v>7</v>
      </c>
      <c r="O590" t="s">
        <v>24</v>
      </c>
      <c r="P590" t="s">
        <v>107</v>
      </c>
      <c r="Q590" t="s">
        <v>24</v>
      </c>
      <c r="R590" t="s">
        <v>107</v>
      </c>
      <c r="S590">
        <v>234</v>
      </c>
      <c r="T590">
        <v>79</v>
      </c>
      <c r="U590" t="s">
        <v>459</v>
      </c>
    </row>
    <row r="591" spans="1:21" x14ac:dyDescent="0.35">
      <c r="A591">
        <v>921</v>
      </c>
      <c r="B591" t="s">
        <v>197</v>
      </c>
      <c r="C591" t="s">
        <v>198</v>
      </c>
      <c r="D591">
        <v>6</v>
      </c>
      <c r="E591">
        <v>200000</v>
      </c>
      <c r="F591">
        <v>0</v>
      </c>
      <c r="G591">
        <v>195000</v>
      </c>
      <c r="H591" t="s">
        <v>460</v>
      </c>
      <c r="I591">
        <v>0</v>
      </c>
      <c r="J591" t="s">
        <v>236</v>
      </c>
      <c r="K591">
        <v>7</v>
      </c>
      <c r="L591">
        <v>8</v>
      </c>
      <c r="M591">
        <v>8</v>
      </c>
      <c r="N591">
        <v>9</v>
      </c>
      <c r="O591" t="s">
        <v>116</v>
      </c>
      <c r="P591" t="s">
        <v>107</v>
      </c>
      <c r="Q591" t="s">
        <v>116</v>
      </c>
      <c r="R591" t="s">
        <v>107</v>
      </c>
      <c r="S591">
        <v>235</v>
      </c>
      <c r="T591">
        <v>79</v>
      </c>
      <c r="U591" t="s">
        <v>461</v>
      </c>
    </row>
    <row r="592" spans="1:21" x14ac:dyDescent="0.35">
      <c r="A592">
        <v>922</v>
      </c>
      <c r="B592" t="s">
        <v>203</v>
      </c>
      <c r="C592" t="s">
        <v>204</v>
      </c>
      <c r="D592">
        <v>4</v>
      </c>
      <c r="E592">
        <v>125000</v>
      </c>
      <c r="F592">
        <v>0</v>
      </c>
      <c r="G592">
        <v>120000</v>
      </c>
      <c r="H592" t="s">
        <v>249</v>
      </c>
      <c r="I592">
        <v>0</v>
      </c>
      <c r="J592" t="s">
        <v>236</v>
      </c>
      <c r="K592">
        <v>7</v>
      </c>
      <c r="L592">
        <v>8</v>
      </c>
      <c r="M592">
        <v>0</v>
      </c>
      <c r="N592">
        <v>0</v>
      </c>
      <c r="O592" t="s">
        <v>116</v>
      </c>
      <c r="P592" t="s">
        <v>107</v>
      </c>
      <c r="Q592" t="s">
        <v>116</v>
      </c>
      <c r="R592" t="s">
        <v>107</v>
      </c>
      <c r="S592">
        <v>238</v>
      </c>
      <c r="T592">
        <v>79</v>
      </c>
      <c r="U592" t="s">
        <v>462</v>
      </c>
    </row>
    <row r="593" spans="1:21" x14ac:dyDescent="0.35">
      <c r="A593">
        <v>923</v>
      </c>
      <c r="B593" t="s">
        <v>215</v>
      </c>
      <c r="C593" t="s">
        <v>216</v>
      </c>
      <c r="D593">
        <v>2</v>
      </c>
      <c r="E593">
        <v>70000</v>
      </c>
      <c r="F593">
        <v>0</v>
      </c>
      <c r="G593">
        <v>65000</v>
      </c>
      <c r="H593" t="s">
        <v>24</v>
      </c>
      <c r="I593">
        <v>0</v>
      </c>
      <c r="J593" t="s">
        <v>268</v>
      </c>
      <c r="K593">
        <v>7</v>
      </c>
      <c r="L593">
        <v>8</v>
      </c>
      <c r="M593">
        <v>0</v>
      </c>
      <c r="N593">
        <v>0</v>
      </c>
      <c r="O593" t="s">
        <v>116</v>
      </c>
      <c r="P593" t="s">
        <v>107</v>
      </c>
      <c r="Q593" t="s">
        <v>116</v>
      </c>
      <c r="R593" t="s">
        <v>107</v>
      </c>
      <c r="S593">
        <v>244</v>
      </c>
      <c r="T593">
        <v>79</v>
      </c>
      <c r="U593" t="s">
        <v>24</v>
      </c>
    </row>
    <row r="594" spans="1:21" x14ac:dyDescent="0.35">
      <c r="A594">
        <v>924</v>
      </c>
      <c r="B594" t="s">
        <v>171</v>
      </c>
      <c r="C594" t="s">
        <v>172</v>
      </c>
      <c r="D594">
        <v>6</v>
      </c>
      <c r="E594">
        <v>200000</v>
      </c>
      <c r="F594">
        <v>0</v>
      </c>
      <c r="G594">
        <v>200000</v>
      </c>
      <c r="H594" t="s">
        <v>238</v>
      </c>
      <c r="I594">
        <v>3</v>
      </c>
      <c r="J594" t="s">
        <v>236</v>
      </c>
      <c r="K594">
        <v>10</v>
      </c>
      <c r="L594">
        <v>8</v>
      </c>
      <c r="M594">
        <v>10</v>
      </c>
      <c r="N594">
        <v>9</v>
      </c>
      <c r="O594" t="s">
        <v>24</v>
      </c>
      <c r="P594" t="s">
        <v>116</v>
      </c>
      <c r="Q594" t="s">
        <v>24</v>
      </c>
      <c r="R594" t="s">
        <v>116</v>
      </c>
      <c r="S594">
        <v>222</v>
      </c>
      <c r="T594">
        <v>81</v>
      </c>
      <c r="U594" t="s">
        <v>463</v>
      </c>
    </row>
    <row r="595" spans="1:21" x14ac:dyDescent="0.35">
      <c r="A595">
        <v>925</v>
      </c>
      <c r="B595" t="s">
        <v>179</v>
      </c>
      <c r="C595" t="s">
        <v>180</v>
      </c>
      <c r="D595">
        <v>8</v>
      </c>
      <c r="E595">
        <v>300000</v>
      </c>
      <c r="F595">
        <v>0</v>
      </c>
      <c r="G595">
        <v>300000</v>
      </c>
      <c r="H595" t="s">
        <v>24</v>
      </c>
      <c r="I595">
        <v>0</v>
      </c>
      <c r="J595" t="s">
        <v>268</v>
      </c>
      <c r="K595">
        <v>10</v>
      </c>
      <c r="L595">
        <v>6</v>
      </c>
      <c r="M595">
        <v>0</v>
      </c>
      <c r="N595">
        <v>0</v>
      </c>
      <c r="O595" t="s">
        <v>24</v>
      </c>
      <c r="P595" t="s">
        <v>116</v>
      </c>
      <c r="Q595" t="s">
        <v>24</v>
      </c>
      <c r="R595" t="s">
        <v>116</v>
      </c>
      <c r="S595">
        <v>226</v>
      </c>
      <c r="T595">
        <v>81</v>
      </c>
      <c r="U595" t="s">
        <v>24</v>
      </c>
    </row>
    <row r="596" spans="1:21" x14ac:dyDescent="0.35">
      <c r="A596">
        <v>926</v>
      </c>
      <c r="B596" t="s">
        <v>193</v>
      </c>
      <c r="C596" t="s">
        <v>194</v>
      </c>
      <c r="D596">
        <v>2</v>
      </c>
      <c r="E596">
        <v>80000</v>
      </c>
      <c r="F596">
        <v>0</v>
      </c>
      <c r="G596">
        <v>80000</v>
      </c>
      <c r="H596" t="s">
        <v>247</v>
      </c>
      <c r="I596">
        <v>1</v>
      </c>
      <c r="J596" t="s">
        <v>236</v>
      </c>
      <c r="K596">
        <v>10</v>
      </c>
      <c r="L596">
        <v>6</v>
      </c>
      <c r="M596">
        <v>11</v>
      </c>
      <c r="N596">
        <v>6</v>
      </c>
      <c r="O596" t="s">
        <v>24</v>
      </c>
      <c r="P596" t="s">
        <v>116</v>
      </c>
      <c r="Q596" t="s">
        <v>24</v>
      </c>
      <c r="R596" t="s">
        <v>116</v>
      </c>
      <c r="S596">
        <v>233</v>
      </c>
      <c r="T596">
        <v>81</v>
      </c>
      <c r="U596" t="s">
        <v>464</v>
      </c>
    </row>
    <row r="597" spans="1:21" x14ac:dyDescent="0.35">
      <c r="A597">
        <v>927</v>
      </c>
      <c r="B597" t="s">
        <v>205</v>
      </c>
      <c r="C597" t="s">
        <v>206</v>
      </c>
      <c r="D597">
        <v>4</v>
      </c>
      <c r="E597">
        <v>125000</v>
      </c>
      <c r="F597">
        <v>0</v>
      </c>
      <c r="G597">
        <v>125000</v>
      </c>
      <c r="H597" t="s">
        <v>24</v>
      </c>
      <c r="I597">
        <v>0</v>
      </c>
      <c r="J597" t="s">
        <v>268</v>
      </c>
      <c r="K597">
        <v>7</v>
      </c>
      <c r="L597">
        <v>8</v>
      </c>
      <c r="M597">
        <v>0</v>
      </c>
      <c r="N597">
        <v>0</v>
      </c>
      <c r="O597" t="s">
        <v>24</v>
      </c>
      <c r="P597" t="s">
        <v>116</v>
      </c>
      <c r="Q597" t="s">
        <v>24</v>
      </c>
      <c r="R597" t="s">
        <v>116</v>
      </c>
      <c r="S597">
        <v>239</v>
      </c>
      <c r="T597">
        <v>81</v>
      </c>
      <c r="U597" t="s">
        <v>24</v>
      </c>
    </row>
    <row r="598" spans="1:21" x14ac:dyDescent="0.35">
      <c r="A598">
        <v>928</v>
      </c>
      <c r="B598" t="s">
        <v>213</v>
      </c>
      <c r="C598" t="s">
        <v>214</v>
      </c>
      <c r="D598">
        <v>2</v>
      </c>
      <c r="E598">
        <v>70000</v>
      </c>
      <c r="F598">
        <v>0</v>
      </c>
      <c r="G598">
        <v>70000</v>
      </c>
      <c r="H598" t="s">
        <v>24</v>
      </c>
      <c r="I598">
        <v>0</v>
      </c>
      <c r="J598" t="s">
        <v>268</v>
      </c>
      <c r="K598">
        <v>7</v>
      </c>
      <c r="L598">
        <v>8</v>
      </c>
      <c r="M598">
        <v>0</v>
      </c>
      <c r="N598">
        <v>0</v>
      </c>
      <c r="O598" t="s">
        <v>24</v>
      </c>
      <c r="P598" t="s">
        <v>116</v>
      </c>
      <c r="Q598" t="s">
        <v>24</v>
      </c>
      <c r="R598" t="s">
        <v>116</v>
      </c>
      <c r="S598">
        <v>243</v>
      </c>
      <c r="T598">
        <v>81</v>
      </c>
      <c r="U598" t="s">
        <v>24</v>
      </c>
    </row>
    <row r="599" spans="1:21" x14ac:dyDescent="0.35">
      <c r="A599">
        <v>929</v>
      </c>
      <c r="B599" t="s">
        <v>171</v>
      </c>
      <c r="C599" t="s">
        <v>172</v>
      </c>
      <c r="D599">
        <v>6</v>
      </c>
      <c r="E599">
        <v>200000</v>
      </c>
      <c r="F599">
        <v>0</v>
      </c>
      <c r="G599">
        <v>200000</v>
      </c>
      <c r="H599" t="s">
        <v>24</v>
      </c>
      <c r="I599">
        <v>0</v>
      </c>
      <c r="J599" t="s">
        <v>268</v>
      </c>
      <c r="K599">
        <v>10</v>
      </c>
      <c r="L599">
        <v>8</v>
      </c>
      <c r="M599">
        <v>0</v>
      </c>
      <c r="N599">
        <v>0</v>
      </c>
      <c r="O599" t="s">
        <v>24</v>
      </c>
      <c r="P599" t="s">
        <v>107</v>
      </c>
      <c r="Q599" t="s">
        <v>24</v>
      </c>
      <c r="R599" t="s">
        <v>107</v>
      </c>
      <c r="S599">
        <v>222</v>
      </c>
      <c r="T599">
        <v>78</v>
      </c>
      <c r="U599" t="s">
        <v>24</v>
      </c>
    </row>
    <row r="600" spans="1:21" x14ac:dyDescent="0.35">
      <c r="A600">
        <v>930</v>
      </c>
      <c r="B600" t="s">
        <v>179</v>
      </c>
      <c r="C600" t="s">
        <v>180</v>
      </c>
      <c r="D600">
        <v>8</v>
      </c>
      <c r="E600">
        <v>300000</v>
      </c>
      <c r="F600">
        <v>0</v>
      </c>
      <c r="G600">
        <v>300000</v>
      </c>
      <c r="H600" t="s">
        <v>24</v>
      </c>
      <c r="I600">
        <v>0</v>
      </c>
      <c r="J600" t="s">
        <v>268</v>
      </c>
      <c r="K600">
        <v>10</v>
      </c>
      <c r="L600">
        <v>6</v>
      </c>
      <c r="M600">
        <v>0</v>
      </c>
      <c r="N600">
        <v>0</v>
      </c>
      <c r="O600" t="s">
        <v>24</v>
      </c>
      <c r="P600" t="s">
        <v>107</v>
      </c>
      <c r="Q600" t="s">
        <v>24</v>
      </c>
      <c r="R600" t="s">
        <v>107</v>
      </c>
      <c r="S600">
        <v>226</v>
      </c>
      <c r="T600">
        <v>78</v>
      </c>
      <c r="U600" t="s">
        <v>24</v>
      </c>
    </row>
    <row r="601" spans="1:21" x14ac:dyDescent="0.35">
      <c r="A601">
        <v>931</v>
      </c>
      <c r="B601" t="s">
        <v>193</v>
      </c>
      <c r="C601" t="s">
        <v>194</v>
      </c>
      <c r="D601">
        <v>2</v>
      </c>
      <c r="E601">
        <v>80000</v>
      </c>
      <c r="F601">
        <v>0</v>
      </c>
      <c r="G601">
        <v>80000</v>
      </c>
      <c r="H601" t="s">
        <v>24</v>
      </c>
      <c r="I601">
        <v>0</v>
      </c>
      <c r="J601" t="s">
        <v>268</v>
      </c>
      <c r="K601">
        <v>10</v>
      </c>
      <c r="L601">
        <v>6</v>
      </c>
      <c r="M601">
        <v>0</v>
      </c>
      <c r="N601">
        <v>0</v>
      </c>
      <c r="O601" t="s">
        <v>24</v>
      </c>
      <c r="P601" t="s">
        <v>107</v>
      </c>
      <c r="Q601" t="s">
        <v>24</v>
      </c>
      <c r="R601" t="s">
        <v>107</v>
      </c>
      <c r="S601">
        <v>233</v>
      </c>
      <c r="T601">
        <v>78</v>
      </c>
      <c r="U601" t="s">
        <v>24</v>
      </c>
    </row>
    <row r="602" spans="1:21" x14ac:dyDescent="0.35">
      <c r="A602">
        <v>932</v>
      </c>
      <c r="B602" t="s">
        <v>205</v>
      </c>
      <c r="C602" t="s">
        <v>206</v>
      </c>
      <c r="D602">
        <v>4</v>
      </c>
      <c r="E602">
        <v>125000</v>
      </c>
      <c r="F602">
        <v>0</v>
      </c>
      <c r="G602">
        <v>115000</v>
      </c>
      <c r="H602" t="s">
        <v>24</v>
      </c>
      <c r="I602">
        <v>0</v>
      </c>
      <c r="J602" t="s">
        <v>268</v>
      </c>
      <c r="K602">
        <v>7</v>
      </c>
      <c r="L602">
        <v>8</v>
      </c>
      <c r="M602">
        <v>0</v>
      </c>
      <c r="N602">
        <v>0</v>
      </c>
      <c r="O602" t="s">
        <v>107</v>
      </c>
      <c r="P602" t="s">
        <v>107</v>
      </c>
      <c r="Q602" t="s">
        <v>107</v>
      </c>
      <c r="R602" t="s">
        <v>107</v>
      </c>
      <c r="S602">
        <v>239</v>
      </c>
      <c r="T602">
        <v>78</v>
      </c>
      <c r="U602" t="s">
        <v>24</v>
      </c>
    </row>
    <row r="603" spans="1:21" x14ac:dyDescent="0.35">
      <c r="A603">
        <v>933</v>
      </c>
      <c r="B603" t="s">
        <v>213</v>
      </c>
      <c r="C603" t="s">
        <v>214</v>
      </c>
      <c r="D603">
        <v>2</v>
      </c>
      <c r="E603">
        <v>70000</v>
      </c>
      <c r="F603">
        <v>0</v>
      </c>
      <c r="G603">
        <v>60000</v>
      </c>
      <c r="H603" t="s">
        <v>24</v>
      </c>
      <c r="I603">
        <v>0</v>
      </c>
      <c r="J603" t="s">
        <v>268</v>
      </c>
      <c r="K603">
        <v>7</v>
      </c>
      <c r="L603">
        <v>8</v>
      </c>
      <c r="M603">
        <v>0</v>
      </c>
      <c r="N603">
        <v>0</v>
      </c>
      <c r="O603" t="s">
        <v>107</v>
      </c>
      <c r="P603" t="s">
        <v>107</v>
      </c>
      <c r="Q603" t="s">
        <v>107</v>
      </c>
      <c r="R603" t="s">
        <v>107</v>
      </c>
      <c r="S603">
        <v>243</v>
      </c>
      <c r="T603">
        <v>78</v>
      </c>
      <c r="U603" t="s">
        <v>24</v>
      </c>
    </row>
    <row r="604" spans="1:21" x14ac:dyDescent="0.35">
      <c r="A604">
        <v>934</v>
      </c>
      <c r="B604" t="s">
        <v>171</v>
      </c>
      <c r="C604" t="s">
        <v>172</v>
      </c>
      <c r="D604">
        <v>6</v>
      </c>
      <c r="E604">
        <v>200000</v>
      </c>
      <c r="F604">
        <v>0</v>
      </c>
      <c r="G604">
        <v>200000</v>
      </c>
      <c r="H604" t="s">
        <v>24</v>
      </c>
      <c r="I604">
        <v>0</v>
      </c>
      <c r="J604" t="s">
        <v>268</v>
      </c>
      <c r="K604">
        <v>10</v>
      </c>
      <c r="L604">
        <v>8</v>
      </c>
      <c r="M604">
        <v>0</v>
      </c>
      <c r="N604">
        <v>0</v>
      </c>
      <c r="O604" t="s">
        <v>24</v>
      </c>
      <c r="P604" t="s">
        <v>116</v>
      </c>
      <c r="Q604" t="s">
        <v>24</v>
      </c>
      <c r="R604" t="s">
        <v>116</v>
      </c>
      <c r="S604">
        <v>222</v>
      </c>
      <c r="T604">
        <v>77</v>
      </c>
      <c r="U604" t="s">
        <v>24</v>
      </c>
    </row>
    <row r="605" spans="1:21" x14ac:dyDescent="0.35">
      <c r="A605">
        <v>935</v>
      </c>
      <c r="B605" t="s">
        <v>179</v>
      </c>
      <c r="C605" t="s">
        <v>180</v>
      </c>
      <c r="D605">
        <v>8</v>
      </c>
      <c r="E605">
        <v>300000</v>
      </c>
      <c r="F605">
        <v>0</v>
      </c>
      <c r="G605">
        <v>300000</v>
      </c>
      <c r="H605" t="s">
        <v>24</v>
      </c>
      <c r="I605">
        <v>0</v>
      </c>
      <c r="J605" t="s">
        <v>268</v>
      </c>
      <c r="K605">
        <v>10</v>
      </c>
      <c r="L605">
        <v>6</v>
      </c>
      <c r="M605">
        <v>0</v>
      </c>
      <c r="N605">
        <v>0</v>
      </c>
      <c r="O605" t="s">
        <v>24</v>
      </c>
      <c r="P605" t="s">
        <v>107</v>
      </c>
      <c r="Q605" t="s">
        <v>24</v>
      </c>
      <c r="R605" t="s">
        <v>107</v>
      </c>
      <c r="S605">
        <v>226</v>
      </c>
      <c r="T605">
        <v>77</v>
      </c>
      <c r="U605" t="s">
        <v>24</v>
      </c>
    </row>
    <row r="606" spans="1:21" x14ac:dyDescent="0.35">
      <c r="A606">
        <v>936</v>
      </c>
      <c r="B606" t="s">
        <v>193</v>
      </c>
      <c r="C606" t="s">
        <v>194</v>
      </c>
      <c r="D606">
        <v>2</v>
      </c>
      <c r="E606">
        <v>80000</v>
      </c>
      <c r="F606">
        <v>0</v>
      </c>
      <c r="G606">
        <v>80000</v>
      </c>
      <c r="H606" t="s">
        <v>24</v>
      </c>
      <c r="I606">
        <v>0</v>
      </c>
      <c r="J606" t="s">
        <v>268</v>
      </c>
      <c r="K606">
        <v>10</v>
      </c>
      <c r="L606">
        <v>6</v>
      </c>
      <c r="M606">
        <v>0</v>
      </c>
      <c r="N606">
        <v>0</v>
      </c>
      <c r="O606" t="s">
        <v>24</v>
      </c>
      <c r="P606" t="s">
        <v>107</v>
      </c>
      <c r="Q606" t="s">
        <v>24</v>
      </c>
      <c r="R606" t="s">
        <v>107</v>
      </c>
      <c r="S606">
        <v>233</v>
      </c>
      <c r="T606">
        <v>77</v>
      </c>
      <c r="U606" t="s">
        <v>24</v>
      </c>
    </row>
    <row r="607" spans="1:21" x14ac:dyDescent="0.35">
      <c r="A607">
        <v>937</v>
      </c>
      <c r="B607" t="s">
        <v>205</v>
      </c>
      <c r="C607" t="s">
        <v>206</v>
      </c>
      <c r="D607">
        <v>4</v>
      </c>
      <c r="E607">
        <v>125000</v>
      </c>
      <c r="F607">
        <v>0</v>
      </c>
      <c r="G607">
        <v>125000</v>
      </c>
      <c r="H607" t="s">
        <v>24</v>
      </c>
      <c r="I607">
        <v>0</v>
      </c>
      <c r="J607" t="s">
        <v>268</v>
      </c>
      <c r="K607">
        <v>7</v>
      </c>
      <c r="L607">
        <v>8</v>
      </c>
      <c r="M607">
        <v>0</v>
      </c>
      <c r="N607">
        <v>0</v>
      </c>
      <c r="O607" t="s">
        <v>24</v>
      </c>
      <c r="P607" t="s">
        <v>116</v>
      </c>
      <c r="Q607" t="s">
        <v>24</v>
      </c>
      <c r="R607" t="s">
        <v>116</v>
      </c>
      <c r="S607">
        <v>239</v>
      </c>
      <c r="T607">
        <v>77</v>
      </c>
      <c r="U607" t="s">
        <v>24</v>
      </c>
    </row>
    <row r="608" spans="1:21" x14ac:dyDescent="0.35">
      <c r="A608">
        <v>938</v>
      </c>
      <c r="B608" t="s">
        <v>213</v>
      </c>
      <c r="C608" t="s">
        <v>214</v>
      </c>
      <c r="D608">
        <v>2</v>
      </c>
      <c r="E608">
        <v>70000</v>
      </c>
      <c r="F608">
        <v>0</v>
      </c>
      <c r="G608">
        <v>70000</v>
      </c>
      <c r="H608" t="s">
        <v>251</v>
      </c>
      <c r="I608">
        <v>0</v>
      </c>
      <c r="J608" t="s">
        <v>236</v>
      </c>
      <c r="K608">
        <v>7</v>
      </c>
      <c r="L608">
        <v>8</v>
      </c>
      <c r="M608">
        <v>8</v>
      </c>
      <c r="N608">
        <v>9</v>
      </c>
      <c r="O608" t="s">
        <v>24</v>
      </c>
      <c r="P608" t="s">
        <v>116</v>
      </c>
      <c r="Q608" t="s">
        <v>24</v>
      </c>
      <c r="R608" t="s">
        <v>24</v>
      </c>
      <c r="S608">
        <v>243</v>
      </c>
      <c r="T608">
        <v>77</v>
      </c>
      <c r="U608" t="s">
        <v>465</v>
      </c>
    </row>
    <row r="609" spans="1:21" x14ac:dyDescent="0.35">
      <c r="A609">
        <v>939</v>
      </c>
      <c r="B609" t="s">
        <v>171</v>
      </c>
      <c r="C609" t="s">
        <v>172</v>
      </c>
      <c r="D609">
        <v>6</v>
      </c>
      <c r="E609">
        <v>200000</v>
      </c>
      <c r="F609">
        <v>0</v>
      </c>
      <c r="G609">
        <v>190000</v>
      </c>
      <c r="H609" t="s">
        <v>238</v>
      </c>
      <c r="I609">
        <v>1</v>
      </c>
      <c r="J609" t="s">
        <v>236</v>
      </c>
      <c r="K609">
        <v>10</v>
      </c>
      <c r="L609">
        <v>8</v>
      </c>
      <c r="M609">
        <v>11</v>
      </c>
      <c r="N609">
        <v>9</v>
      </c>
      <c r="O609" t="s">
        <v>107</v>
      </c>
      <c r="P609" t="s">
        <v>107</v>
      </c>
      <c r="Q609" t="s">
        <v>107</v>
      </c>
      <c r="R609" t="s">
        <v>107</v>
      </c>
      <c r="S609">
        <v>222</v>
      </c>
      <c r="T609">
        <v>80</v>
      </c>
      <c r="U609" t="s">
        <v>466</v>
      </c>
    </row>
    <row r="610" spans="1:21" x14ac:dyDescent="0.35">
      <c r="A610">
        <v>940</v>
      </c>
      <c r="B610" t="s">
        <v>179</v>
      </c>
      <c r="C610" t="s">
        <v>180</v>
      </c>
      <c r="D610">
        <v>8</v>
      </c>
      <c r="E610">
        <v>300000</v>
      </c>
      <c r="F610">
        <v>0</v>
      </c>
      <c r="G610">
        <v>290000</v>
      </c>
      <c r="H610" t="s">
        <v>24</v>
      </c>
      <c r="I610">
        <v>0</v>
      </c>
      <c r="J610" t="s">
        <v>268</v>
      </c>
      <c r="K610">
        <v>10</v>
      </c>
      <c r="L610">
        <v>6</v>
      </c>
      <c r="M610">
        <v>0</v>
      </c>
      <c r="N610">
        <v>0</v>
      </c>
      <c r="O610" t="s">
        <v>107</v>
      </c>
      <c r="P610" t="s">
        <v>107</v>
      </c>
      <c r="Q610" t="s">
        <v>107</v>
      </c>
      <c r="R610" t="s">
        <v>107</v>
      </c>
      <c r="S610">
        <v>226</v>
      </c>
      <c r="T610">
        <v>80</v>
      </c>
      <c r="U610" t="s">
        <v>24</v>
      </c>
    </row>
    <row r="611" spans="1:21" x14ac:dyDescent="0.35">
      <c r="A611">
        <v>941</v>
      </c>
      <c r="B611" t="s">
        <v>193</v>
      </c>
      <c r="C611" t="s">
        <v>194</v>
      </c>
      <c r="D611">
        <v>2</v>
      </c>
      <c r="E611">
        <v>80000</v>
      </c>
      <c r="F611">
        <v>0</v>
      </c>
      <c r="G611">
        <v>70000</v>
      </c>
      <c r="H611" t="s">
        <v>24</v>
      </c>
      <c r="I611">
        <v>0</v>
      </c>
      <c r="J611" t="s">
        <v>268</v>
      </c>
      <c r="K611">
        <v>10</v>
      </c>
      <c r="L611">
        <v>6</v>
      </c>
      <c r="M611">
        <v>0</v>
      </c>
      <c r="N611">
        <v>0</v>
      </c>
      <c r="O611" t="s">
        <v>107</v>
      </c>
      <c r="P611" t="s">
        <v>107</v>
      </c>
      <c r="Q611" t="s">
        <v>107</v>
      </c>
      <c r="R611" t="s">
        <v>107</v>
      </c>
      <c r="S611">
        <v>233</v>
      </c>
      <c r="T611">
        <v>80</v>
      </c>
      <c r="U611" t="s">
        <v>24</v>
      </c>
    </row>
    <row r="612" spans="1:21" x14ac:dyDescent="0.35">
      <c r="A612">
        <v>942</v>
      </c>
      <c r="B612" t="s">
        <v>205</v>
      </c>
      <c r="C612" t="s">
        <v>206</v>
      </c>
      <c r="D612">
        <v>4</v>
      </c>
      <c r="E612">
        <v>125000</v>
      </c>
      <c r="F612">
        <v>0</v>
      </c>
      <c r="G612">
        <v>115000</v>
      </c>
      <c r="H612" t="s">
        <v>24</v>
      </c>
      <c r="I612">
        <v>0</v>
      </c>
      <c r="J612" t="s">
        <v>268</v>
      </c>
      <c r="K612">
        <v>7</v>
      </c>
      <c r="L612">
        <v>8</v>
      </c>
      <c r="M612">
        <v>0</v>
      </c>
      <c r="N612">
        <v>0</v>
      </c>
      <c r="O612" t="s">
        <v>107</v>
      </c>
      <c r="P612" t="s">
        <v>107</v>
      </c>
      <c r="Q612" t="s">
        <v>107</v>
      </c>
      <c r="R612" t="s">
        <v>107</v>
      </c>
      <c r="S612">
        <v>239</v>
      </c>
      <c r="T612">
        <v>80</v>
      </c>
      <c r="U612" t="s">
        <v>24</v>
      </c>
    </row>
    <row r="613" spans="1:21" x14ac:dyDescent="0.35">
      <c r="A613">
        <v>943</v>
      </c>
      <c r="B613" t="s">
        <v>213</v>
      </c>
      <c r="C613" t="s">
        <v>214</v>
      </c>
      <c r="D613">
        <v>2</v>
      </c>
      <c r="E613">
        <v>70000</v>
      </c>
      <c r="F613">
        <v>0</v>
      </c>
      <c r="G613">
        <v>60000</v>
      </c>
      <c r="H613" t="s">
        <v>24</v>
      </c>
      <c r="I613">
        <v>0</v>
      </c>
      <c r="J613" t="s">
        <v>268</v>
      </c>
      <c r="K613">
        <v>7</v>
      </c>
      <c r="L613">
        <v>8</v>
      </c>
      <c r="M613">
        <v>0</v>
      </c>
      <c r="N613">
        <v>0</v>
      </c>
      <c r="O613" t="s">
        <v>107</v>
      </c>
      <c r="P613" t="s">
        <v>107</v>
      </c>
      <c r="Q613" t="s">
        <v>107</v>
      </c>
      <c r="R613" t="s">
        <v>107</v>
      </c>
      <c r="S613">
        <v>243</v>
      </c>
      <c r="T613">
        <v>80</v>
      </c>
      <c r="U613" t="s">
        <v>24</v>
      </c>
    </row>
    <row r="614" spans="1:21" x14ac:dyDescent="0.35">
      <c r="A614">
        <v>944</v>
      </c>
      <c r="B614" t="s">
        <v>173</v>
      </c>
      <c r="C614" t="s">
        <v>174</v>
      </c>
      <c r="D614">
        <v>3</v>
      </c>
      <c r="E614">
        <v>100000</v>
      </c>
      <c r="F614">
        <v>0</v>
      </c>
      <c r="G614">
        <v>100000</v>
      </c>
      <c r="H614" t="s">
        <v>24</v>
      </c>
      <c r="I614">
        <v>0</v>
      </c>
      <c r="J614" t="s">
        <v>244</v>
      </c>
      <c r="K614">
        <v>10</v>
      </c>
      <c r="L614">
        <v>8</v>
      </c>
      <c r="M614">
        <v>1</v>
      </c>
      <c r="N614">
        <v>0</v>
      </c>
      <c r="O614" t="s">
        <v>24</v>
      </c>
      <c r="P614" t="s">
        <v>107</v>
      </c>
      <c r="Q614" t="s">
        <v>24</v>
      </c>
      <c r="R614" t="s">
        <v>107</v>
      </c>
      <c r="S614">
        <v>223</v>
      </c>
      <c r="T614">
        <v>78</v>
      </c>
      <c r="U614" t="s">
        <v>24</v>
      </c>
    </row>
    <row r="615" spans="1:21" x14ac:dyDescent="0.35">
      <c r="A615">
        <v>945</v>
      </c>
      <c r="B615" t="s">
        <v>181</v>
      </c>
      <c r="C615" t="s">
        <v>182</v>
      </c>
      <c r="D615">
        <v>8</v>
      </c>
      <c r="E615">
        <v>300000</v>
      </c>
      <c r="F615">
        <v>0</v>
      </c>
      <c r="G615">
        <v>300000</v>
      </c>
      <c r="H615" t="s">
        <v>24</v>
      </c>
      <c r="I615">
        <v>0</v>
      </c>
      <c r="J615" t="s">
        <v>244</v>
      </c>
      <c r="K615">
        <v>10</v>
      </c>
      <c r="L615">
        <v>6</v>
      </c>
      <c r="M615">
        <v>0</v>
      </c>
      <c r="N615">
        <v>0</v>
      </c>
      <c r="O615" t="s">
        <v>24</v>
      </c>
      <c r="P615" t="s">
        <v>107</v>
      </c>
      <c r="Q615" t="s">
        <v>24</v>
      </c>
      <c r="R615" t="s">
        <v>107</v>
      </c>
      <c r="S615">
        <v>227</v>
      </c>
      <c r="T615">
        <v>78</v>
      </c>
      <c r="U615" t="s">
        <v>24</v>
      </c>
    </row>
    <row r="616" spans="1:21" x14ac:dyDescent="0.35">
      <c r="A616">
        <v>946</v>
      </c>
      <c r="B616" t="s">
        <v>187</v>
      </c>
      <c r="C616" t="s">
        <v>188</v>
      </c>
      <c r="D616">
        <v>5</v>
      </c>
      <c r="E616">
        <v>160000</v>
      </c>
      <c r="F616">
        <v>0</v>
      </c>
      <c r="G616">
        <v>160000</v>
      </c>
      <c r="H616" t="s">
        <v>24</v>
      </c>
      <c r="I616">
        <v>0</v>
      </c>
      <c r="J616" t="s">
        <v>244</v>
      </c>
      <c r="K616">
        <v>10</v>
      </c>
      <c r="L616">
        <v>6</v>
      </c>
      <c r="M616">
        <v>0</v>
      </c>
      <c r="N616">
        <v>1</v>
      </c>
      <c r="O616" t="s">
        <v>24</v>
      </c>
      <c r="P616" t="s">
        <v>107</v>
      </c>
      <c r="Q616" t="s">
        <v>24</v>
      </c>
      <c r="R616" t="s">
        <v>107</v>
      </c>
      <c r="S616">
        <v>230</v>
      </c>
      <c r="T616">
        <v>78</v>
      </c>
      <c r="U616" t="s">
        <v>24</v>
      </c>
    </row>
    <row r="617" spans="1:21" x14ac:dyDescent="0.35">
      <c r="A617">
        <v>947</v>
      </c>
      <c r="B617" t="s">
        <v>199</v>
      </c>
      <c r="C617" t="s">
        <v>200</v>
      </c>
      <c r="D617">
        <v>6</v>
      </c>
      <c r="E617">
        <v>200000</v>
      </c>
      <c r="F617">
        <v>0</v>
      </c>
      <c r="G617">
        <v>190000</v>
      </c>
      <c r="H617" t="s">
        <v>24</v>
      </c>
      <c r="I617">
        <v>0</v>
      </c>
      <c r="J617" t="s">
        <v>244</v>
      </c>
      <c r="K617">
        <v>7</v>
      </c>
      <c r="L617">
        <v>8</v>
      </c>
      <c r="M617">
        <v>1</v>
      </c>
      <c r="N617">
        <v>1</v>
      </c>
      <c r="O617" t="s">
        <v>107</v>
      </c>
      <c r="P617" t="s">
        <v>107</v>
      </c>
      <c r="Q617" t="s">
        <v>107</v>
      </c>
      <c r="R617" t="s">
        <v>107</v>
      </c>
      <c r="S617">
        <v>236</v>
      </c>
      <c r="T617">
        <v>78</v>
      </c>
      <c r="U617" t="s">
        <v>24</v>
      </c>
    </row>
    <row r="618" spans="1:21" x14ac:dyDescent="0.35">
      <c r="A618">
        <v>948</v>
      </c>
      <c r="B618" t="s">
        <v>207</v>
      </c>
      <c r="C618" t="s">
        <v>208</v>
      </c>
      <c r="D618">
        <v>4</v>
      </c>
      <c r="E618">
        <v>125000</v>
      </c>
      <c r="F618">
        <v>0</v>
      </c>
      <c r="G618">
        <v>115000</v>
      </c>
      <c r="H618" t="s">
        <v>24</v>
      </c>
      <c r="I618">
        <v>0</v>
      </c>
      <c r="J618" t="s">
        <v>244</v>
      </c>
      <c r="K618">
        <v>7</v>
      </c>
      <c r="L618">
        <v>8</v>
      </c>
      <c r="M618">
        <v>1</v>
      </c>
      <c r="N618">
        <v>0</v>
      </c>
      <c r="O618" t="s">
        <v>107</v>
      </c>
      <c r="P618" t="s">
        <v>107</v>
      </c>
      <c r="Q618" t="s">
        <v>107</v>
      </c>
      <c r="R618" t="s">
        <v>107</v>
      </c>
      <c r="S618">
        <v>240</v>
      </c>
      <c r="T618">
        <v>78</v>
      </c>
      <c r="U618" t="s">
        <v>24</v>
      </c>
    </row>
    <row r="619" spans="1:21" x14ac:dyDescent="0.35">
      <c r="A619">
        <v>949</v>
      </c>
      <c r="B619" t="s">
        <v>209</v>
      </c>
      <c r="C619" t="s">
        <v>218</v>
      </c>
      <c r="D619">
        <v>4</v>
      </c>
      <c r="E619">
        <v>125000</v>
      </c>
      <c r="F619">
        <v>0</v>
      </c>
      <c r="G619">
        <v>115000</v>
      </c>
      <c r="H619" t="s">
        <v>24</v>
      </c>
      <c r="I619">
        <v>0</v>
      </c>
      <c r="J619" t="s">
        <v>244</v>
      </c>
      <c r="K619">
        <v>7</v>
      </c>
      <c r="L619">
        <v>8</v>
      </c>
      <c r="M619">
        <v>1</v>
      </c>
      <c r="N619">
        <v>2</v>
      </c>
      <c r="O619" t="s">
        <v>107</v>
      </c>
      <c r="P619" t="s">
        <v>107</v>
      </c>
      <c r="Q619" t="s">
        <v>107</v>
      </c>
      <c r="R619" t="s">
        <v>24</v>
      </c>
      <c r="S619">
        <v>241</v>
      </c>
      <c r="T619">
        <v>78</v>
      </c>
      <c r="U619" t="s">
        <v>24</v>
      </c>
    </row>
    <row r="620" spans="1:21" x14ac:dyDescent="0.35">
      <c r="A620">
        <v>950</v>
      </c>
      <c r="B620" t="s">
        <v>171</v>
      </c>
      <c r="C620" t="s">
        <v>172</v>
      </c>
      <c r="D620">
        <v>6</v>
      </c>
      <c r="E620">
        <v>200000</v>
      </c>
      <c r="F620">
        <v>0</v>
      </c>
      <c r="G620">
        <v>200000</v>
      </c>
      <c r="H620" t="s">
        <v>24</v>
      </c>
      <c r="I620">
        <v>0</v>
      </c>
      <c r="J620" t="s">
        <v>268</v>
      </c>
      <c r="K620">
        <v>10</v>
      </c>
      <c r="L620">
        <v>8</v>
      </c>
      <c r="M620">
        <v>0</v>
      </c>
      <c r="N620">
        <v>0</v>
      </c>
      <c r="O620" t="s">
        <v>24</v>
      </c>
      <c r="P620" t="s">
        <v>107</v>
      </c>
      <c r="Q620" t="s">
        <v>24</v>
      </c>
      <c r="R620" t="s">
        <v>107</v>
      </c>
      <c r="S620">
        <v>222</v>
      </c>
      <c r="T620">
        <v>79</v>
      </c>
      <c r="U620" t="s">
        <v>24</v>
      </c>
    </row>
    <row r="621" spans="1:21" x14ac:dyDescent="0.35">
      <c r="A621">
        <v>951</v>
      </c>
      <c r="B621" t="s">
        <v>179</v>
      </c>
      <c r="C621" t="s">
        <v>180</v>
      </c>
      <c r="D621">
        <v>8</v>
      </c>
      <c r="E621">
        <v>300000</v>
      </c>
      <c r="F621">
        <v>0</v>
      </c>
      <c r="G621">
        <v>300000</v>
      </c>
      <c r="H621" t="s">
        <v>24</v>
      </c>
      <c r="I621">
        <v>0</v>
      </c>
      <c r="J621" t="s">
        <v>268</v>
      </c>
      <c r="K621">
        <v>10</v>
      </c>
      <c r="L621">
        <v>6</v>
      </c>
      <c r="M621">
        <v>0</v>
      </c>
      <c r="N621">
        <v>0</v>
      </c>
      <c r="O621" t="s">
        <v>24</v>
      </c>
      <c r="P621" t="s">
        <v>107</v>
      </c>
      <c r="Q621" t="s">
        <v>24</v>
      </c>
      <c r="R621" t="s">
        <v>107</v>
      </c>
      <c r="S621">
        <v>226</v>
      </c>
      <c r="T621">
        <v>79</v>
      </c>
      <c r="U621" t="s">
        <v>24</v>
      </c>
    </row>
    <row r="622" spans="1:21" x14ac:dyDescent="0.35">
      <c r="A622">
        <v>952</v>
      </c>
      <c r="B622" t="s">
        <v>193</v>
      </c>
      <c r="C622" t="s">
        <v>194</v>
      </c>
      <c r="D622">
        <v>2</v>
      </c>
      <c r="E622">
        <v>80000</v>
      </c>
      <c r="F622">
        <v>0</v>
      </c>
      <c r="G622">
        <v>80000</v>
      </c>
      <c r="H622" t="s">
        <v>24</v>
      </c>
      <c r="I622">
        <v>0</v>
      </c>
      <c r="J622" t="s">
        <v>268</v>
      </c>
      <c r="K622">
        <v>10</v>
      </c>
      <c r="L622">
        <v>6</v>
      </c>
      <c r="M622">
        <v>0</v>
      </c>
      <c r="N622">
        <v>0</v>
      </c>
      <c r="O622" t="s">
        <v>24</v>
      </c>
      <c r="P622" t="s">
        <v>107</v>
      </c>
      <c r="Q622" t="s">
        <v>24</v>
      </c>
      <c r="R622" t="s">
        <v>107</v>
      </c>
      <c r="S622">
        <v>233</v>
      </c>
      <c r="T622">
        <v>79</v>
      </c>
      <c r="U622" t="s">
        <v>24</v>
      </c>
    </row>
    <row r="623" spans="1:21" x14ac:dyDescent="0.35">
      <c r="A623">
        <v>953</v>
      </c>
      <c r="B623" t="s">
        <v>205</v>
      </c>
      <c r="C623" t="s">
        <v>206</v>
      </c>
      <c r="D623">
        <v>4</v>
      </c>
      <c r="E623">
        <v>125000</v>
      </c>
      <c r="F623">
        <v>0</v>
      </c>
      <c r="G623">
        <v>120000</v>
      </c>
      <c r="H623" t="s">
        <v>24</v>
      </c>
      <c r="I623">
        <v>0</v>
      </c>
      <c r="J623" t="s">
        <v>268</v>
      </c>
      <c r="K623">
        <v>7</v>
      </c>
      <c r="L623">
        <v>8</v>
      </c>
      <c r="M623">
        <v>0</v>
      </c>
      <c r="N623">
        <v>0</v>
      </c>
      <c r="O623" t="s">
        <v>116</v>
      </c>
      <c r="P623" t="s">
        <v>107</v>
      </c>
      <c r="Q623" t="s">
        <v>116</v>
      </c>
      <c r="R623" t="s">
        <v>107</v>
      </c>
      <c r="S623">
        <v>239</v>
      </c>
      <c r="T623">
        <v>79</v>
      </c>
      <c r="U623" t="s">
        <v>24</v>
      </c>
    </row>
    <row r="624" spans="1:21" x14ac:dyDescent="0.35">
      <c r="A624">
        <v>954</v>
      </c>
      <c r="B624" t="s">
        <v>213</v>
      </c>
      <c r="C624" t="s">
        <v>214</v>
      </c>
      <c r="D624">
        <v>2</v>
      </c>
      <c r="E624">
        <v>70000</v>
      </c>
      <c r="F624">
        <v>0</v>
      </c>
      <c r="G624">
        <v>65000</v>
      </c>
      <c r="H624" t="s">
        <v>24</v>
      </c>
      <c r="I624">
        <v>0</v>
      </c>
      <c r="J624" t="s">
        <v>268</v>
      </c>
      <c r="K624">
        <v>7</v>
      </c>
      <c r="L624">
        <v>8</v>
      </c>
      <c r="M624">
        <v>0</v>
      </c>
      <c r="N624">
        <v>0</v>
      </c>
      <c r="O624" t="s">
        <v>116</v>
      </c>
      <c r="P624" t="s">
        <v>107</v>
      </c>
      <c r="Q624" t="s">
        <v>116</v>
      </c>
      <c r="R624" t="s">
        <v>107</v>
      </c>
      <c r="S624">
        <v>243</v>
      </c>
      <c r="T624">
        <v>79</v>
      </c>
      <c r="U624" t="s">
        <v>24</v>
      </c>
    </row>
    <row r="625" spans="1:21" x14ac:dyDescent="0.35">
      <c r="A625">
        <v>955</v>
      </c>
      <c r="B625" t="s">
        <v>173</v>
      </c>
      <c r="C625" t="s">
        <v>174</v>
      </c>
      <c r="D625">
        <v>3</v>
      </c>
      <c r="E625">
        <v>100000</v>
      </c>
      <c r="F625">
        <v>0</v>
      </c>
      <c r="G625">
        <v>100000</v>
      </c>
      <c r="H625" t="s">
        <v>24</v>
      </c>
      <c r="I625">
        <v>0</v>
      </c>
      <c r="J625" t="s">
        <v>244</v>
      </c>
      <c r="K625">
        <v>10</v>
      </c>
      <c r="L625">
        <v>8</v>
      </c>
      <c r="M625">
        <v>1</v>
      </c>
      <c r="N625">
        <v>0</v>
      </c>
      <c r="O625" t="s">
        <v>24</v>
      </c>
      <c r="P625" t="s">
        <v>24</v>
      </c>
      <c r="Q625" t="s">
        <v>24</v>
      </c>
      <c r="R625" t="s">
        <v>24</v>
      </c>
      <c r="S625">
        <v>223</v>
      </c>
      <c r="T625">
        <v>81</v>
      </c>
      <c r="U625" t="s">
        <v>24</v>
      </c>
    </row>
    <row r="626" spans="1:21" x14ac:dyDescent="0.35">
      <c r="A626">
        <v>956</v>
      </c>
      <c r="B626" t="s">
        <v>181</v>
      </c>
      <c r="C626" t="s">
        <v>182</v>
      </c>
      <c r="D626">
        <v>8</v>
      </c>
      <c r="E626">
        <v>300000</v>
      </c>
      <c r="F626">
        <v>0</v>
      </c>
      <c r="G626">
        <v>300000</v>
      </c>
      <c r="H626" t="s">
        <v>24</v>
      </c>
      <c r="I626">
        <v>0</v>
      </c>
      <c r="J626" t="s">
        <v>244</v>
      </c>
      <c r="K626">
        <v>10</v>
      </c>
      <c r="L626">
        <v>6</v>
      </c>
      <c r="M626">
        <v>0</v>
      </c>
      <c r="N626">
        <v>0</v>
      </c>
      <c r="O626" t="s">
        <v>24</v>
      </c>
      <c r="P626" t="s">
        <v>24</v>
      </c>
      <c r="Q626" t="s">
        <v>24</v>
      </c>
      <c r="R626" t="s">
        <v>24</v>
      </c>
      <c r="S626">
        <v>227</v>
      </c>
      <c r="T626">
        <v>81</v>
      </c>
      <c r="U626" t="s">
        <v>24</v>
      </c>
    </row>
    <row r="627" spans="1:21" x14ac:dyDescent="0.35">
      <c r="A627">
        <v>957</v>
      </c>
      <c r="B627" t="s">
        <v>187</v>
      </c>
      <c r="C627" t="s">
        <v>188</v>
      </c>
      <c r="D627">
        <v>5</v>
      </c>
      <c r="E627">
        <v>160000</v>
      </c>
      <c r="F627">
        <v>0</v>
      </c>
      <c r="G627">
        <v>160000</v>
      </c>
      <c r="H627" t="s">
        <v>24</v>
      </c>
      <c r="I627">
        <v>0</v>
      </c>
      <c r="J627" t="s">
        <v>244</v>
      </c>
      <c r="K627">
        <v>10</v>
      </c>
      <c r="L627">
        <v>6</v>
      </c>
      <c r="M627">
        <v>0</v>
      </c>
      <c r="N627">
        <v>1</v>
      </c>
      <c r="O627" t="s">
        <v>24</v>
      </c>
      <c r="P627" t="s">
        <v>24</v>
      </c>
      <c r="Q627" t="s">
        <v>24</v>
      </c>
      <c r="R627" t="s">
        <v>24</v>
      </c>
      <c r="S627">
        <v>230</v>
      </c>
      <c r="T627">
        <v>81</v>
      </c>
      <c r="U627" t="s">
        <v>24</v>
      </c>
    </row>
    <row r="628" spans="1:21" x14ac:dyDescent="0.35">
      <c r="A628">
        <v>958</v>
      </c>
      <c r="B628" t="s">
        <v>199</v>
      </c>
      <c r="C628" t="s">
        <v>200</v>
      </c>
      <c r="D628">
        <v>6</v>
      </c>
      <c r="E628">
        <v>200000</v>
      </c>
      <c r="F628">
        <v>0</v>
      </c>
      <c r="G628">
        <v>200000</v>
      </c>
      <c r="H628" t="s">
        <v>24</v>
      </c>
      <c r="I628">
        <v>0</v>
      </c>
      <c r="J628" t="s">
        <v>244</v>
      </c>
      <c r="K628">
        <v>7</v>
      </c>
      <c r="L628">
        <v>8</v>
      </c>
      <c r="M628">
        <v>1</v>
      </c>
      <c r="N628">
        <v>1</v>
      </c>
      <c r="O628" t="s">
        <v>24</v>
      </c>
      <c r="P628" t="s">
        <v>24</v>
      </c>
      <c r="Q628" t="s">
        <v>24</v>
      </c>
      <c r="R628" t="s">
        <v>24</v>
      </c>
      <c r="S628">
        <v>236</v>
      </c>
      <c r="T628">
        <v>81</v>
      </c>
      <c r="U628" t="s">
        <v>24</v>
      </c>
    </row>
    <row r="629" spans="1:21" x14ac:dyDescent="0.35">
      <c r="A629">
        <v>959</v>
      </c>
      <c r="B629" t="s">
        <v>207</v>
      </c>
      <c r="C629" t="s">
        <v>208</v>
      </c>
      <c r="D629">
        <v>4</v>
      </c>
      <c r="E629">
        <v>125000</v>
      </c>
      <c r="F629">
        <v>0</v>
      </c>
      <c r="G629">
        <v>125000</v>
      </c>
      <c r="H629" t="s">
        <v>249</v>
      </c>
      <c r="I629">
        <v>2</v>
      </c>
      <c r="J629" t="s">
        <v>236</v>
      </c>
      <c r="K629">
        <v>7</v>
      </c>
      <c r="L629">
        <v>8</v>
      </c>
      <c r="M629">
        <v>8</v>
      </c>
      <c r="N629">
        <v>9</v>
      </c>
      <c r="O629" t="s">
        <v>24</v>
      </c>
      <c r="P629" t="s">
        <v>24</v>
      </c>
      <c r="Q629" t="s">
        <v>24</v>
      </c>
      <c r="R629" t="s">
        <v>24</v>
      </c>
      <c r="S629">
        <v>240</v>
      </c>
      <c r="T629">
        <v>81</v>
      </c>
      <c r="U629" t="s">
        <v>467</v>
      </c>
    </row>
    <row r="630" spans="1:21" x14ac:dyDescent="0.35">
      <c r="A630">
        <v>960</v>
      </c>
      <c r="B630" t="s">
        <v>209</v>
      </c>
      <c r="C630" t="s">
        <v>218</v>
      </c>
      <c r="D630">
        <v>4</v>
      </c>
      <c r="E630">
        <v>125000</v>
      </c>
      <c r="F630">
        <v>0</v>
      </c>
      <c r="G630">
        <v>125000</v>
      </c>
      <c r="H630" t="s">
        <v>24</v>
      </c>
      <c r="I630">
        <v>0</v>
      </c>
      <c r="J630" t="s">
        <v>244</v>
      </c>
      <c r="K630">
        <v>7</v>
      </c>
      <c r="L630">
        <v>8</v>
      </c>
      <c r="M630">
        <v>1</v>
      </c>
      <c r="N630">
        <v>2</v>
      </c>
      <c r="O630" t="s">
        <v>24</v>
      </c>
      <c r="P630" t="s">
        <v>24</v>
      </c>
      <c r="Q630" t="s">
        <v>24</v>
      </c>
      <c r="R630" t="s">
        <v>24</v>
      </c>
      <c r="S630">
        <v>241</v>
      </c>
      <c r="T630">
        <v>81</v>
      </c>
      <c r="U630" t="s">
        <v>24</v>
      </c>
    </row>
    <row r="631" spans="1:21" x14ac:dyDescent="0.35">
      <c r="A631">
        <v>961</v>
      </c>
      <c r="B631" t="s">
        <v>173</v>
      </c>
      <c r="C631" t="s">
        <v>174</v>
      </c>
      <c r="D631">
        <v>3</v>
      </c>
      <c r="E631">
        <v>100000</v>
      </c>
      <c r="F631">
        <v>0</v>
      </c>
      <c r="G631">
        <v>100000</v>
      </c>
      <c r="H631" t="s">
        <v>24</v>
      </c>
      <c r="I631">
        <v>0</v>
      </c>
      <c r="J631" t="s">
        <v>244</v>
      </c>
      <c r="K631">
        <v>10</v>
      </c>
      <c r="L631">
        <v>8</v>
      </c>
      <c r="M631">
        <v>1</v>
      </c>
      <c r="N631">
        <v>0</v>
      </c>
      <c r="O631" t="s">
        <v>24</v>
      </c>
      <c r="P631" t="s">
        <v>24</v>
      </c>
      <c r="Q631" t="s">
        <v>24</v>
      </c>
      <c r="R631" t="s">
        <v>24</v>
      </c>
      <c r="S631">
        <v>223</v>
      </c>
      <c r="T631">
        <v>77</v>
      </c>
      <c r="U631" t="s">
        <v>24</v>
      </c>
    </row>
    <row r="632" spans="1:21" x14ac:dyDescent="0.35">
      <c r="A632">
        <v>962</v>
      </c>
      <c r="B632" t="s">
        <v>181</v>
      </c>
      <c r="C632" t="s">
        <v>182</v>
      </c>
      <c r="D632">
        <v>8</v>
      </c>
      <c r="E632">
        <v>300000</v>
      </c>
      <c r="F632">
        <v>0</v>
      </c>
      <c r="G632">
        <v>300000</v>
      </c>
      <c r="H632" t="s">
        <v>24</v>
      </c>
      <c r="I632">
        <v>0</v>
      </c>
      <c r="J632" t="s">
        <v>244</v>
      </c>
      <c r="K632">
        <v>10</v>
      </c>
      <c r="L632">
        <v>6</v>
      </c>
      <c r="M632">
        <v>0</v>
      </c>
      <c r="N632">
        <v>0</v>
      </c>
      <c r="O632" t="s">
        <v>24</v>
      </c>
      <c r="P632" t="s">
        <v>107</v>
      </c>
      <c r="Q632" t="s">
        <v>24</v>
      </c>
      <c r="R632" t="s">
        <v>107</v>
      </c>
      <c r="S632">
        <v>227</v>
      </c>
      <c r="T632">
        <v>77</v>
      </c>
      <c r="U632" t="s">
        <v>24</v>
      </c>
    </row>
    <row r="633" spans="1:21" x14ac:dyDescent="0.35">
      <c r="A633">
        <v>963</v>
      </c>
      <c r="B633" t="s">
        <v>187</v>
      </c>
      <c r="C633" t="s">
        <v>188</v>
      </c>
      <c r="D633">
        <v>5</v>
      </c>
      <c r="E633">
        <v>160000</v>
      </c>
      <c r="F633">
        <v>0</v>
      </c>
      <c r="G633">
        <v>160000</v>
      </c>
      <c r="H633" t="s">
        <v>245</v>
      </c>
      <c r="I633">
        <v>0</v>
      </c>
      <c r="J633" t="s">
        <v>236</v>
      </c>
      <c r="K633">
        <v>10</v>
      </c>
      <c r="L633">
        <v>6</v>
      </c>
      <c r="M633">
        <v>0</v>
      </c>
      <c r="N633">
        <v>1</v>
      </c>
      <c r="O633" t="s">
        <v>24</v>
      </c>
      <c r="P633" t="s">
        <v>107</v>
      </c>
      <c r="Q633" t="s">
        <v>24</v>
      </c>
      <c r="R633" t="s">
        <v>107</v>
      </c>
      <c r="S633">
        <v>230</v>
      </c>
      <c r="T633">
        <v>77</v>
      </c>
      <c r="U633" t="s">
        <v>468</v>
      </c>
    </row>
    <row r="634" spans="1:21" x14ac:dyDescent="0.35">
      <c r="A634">
        <v>964</v>
      </c>
      <c r="B634" t="s">
        <v>199</v>
      </c>
      <c r="C634" t="s">
        <v>200</v>
      </c>
      <c r="D634">
        <v>6</v>
      </c>
      <c r="E634">
        <v>200000</v>
      </c>
      <c r="F634">
        <v>0</v>
      </c>
      <c r="G634">
        <v>200000</v>
      </c>
      <c r="H634" t="s">
        <v>24</v>
      </c>
      <c r="I634">
        <v>0</v>
      </c>
      <c r="J634" t="s">
        <v>244</v>
      </c>
      <c r="K634">
        <v>7</v>
      </c>
      <c r="L634">
        <v>8</v>
      </c>
      <c r="M634">
        <v>1</v>
      </c>
      <c r="N634">
        <v>1</v>
      </c>
      <c r="O634" t="s">
        <v>24</v>
      </c>
      <c r="P634" t="s">
        <v>24</v>
      </c>
      <c r="Q634" t="s">
        <v>24</v>
      </c>
      <c r="R634" t="s">
        <v>24</v>
      </c>
      <c r="S634">
        <v>236</v>
      </c>
      <c r="T634">
        <v>77</v>
      </c>
      <c r="U634" t="s">
        <v>24</v>
      </c>
    </row>
    <row r="635" spans="1:21" x14ac:dyDescent="0.35">
      <c r="A635">
        <v>965</v>
      </c>
      <c r="B635" t="s">
        <v>207</v>
      </c>
      <c r="C635" t="s">
        <v>208</v>
      </c>
      <c r="D635">
        <v>4</v>
      </c>
      <c r="E635">
        <v>125000</v>
      </c>
      <c r="F635">
        <v>0</v>
      </c>
      <c r="G635">
        <v>125000</v>
      </c>
      <c r="H635" t="s">
        <v>24</v>
      </c>
      <c r="I635">
        <v>0</v>
      </c>
      <c r="J635" t="s">
        <v>244</v>
      </c>
      <c r="K635">
        <v>7</v>
      </c>
      <c r="L635">
        <v>8</v>
      </c>
      <c r="M635">
        <v>1</v>
      </c>
      <c r="N635">
        <v>0</v>
      </c>
      <c r="O635" t="s">
        <v>24</v>
      </c>
      <c r="P635" t="s">
        <v>24</v>
      </c>
      <c r="Q635" t="s">
        <v>24</v>
      </c>
      <c r="R635" t="s">
        <v>24</v>
      </c>
      <c r="S635">
        <v>240</v>
      </c>
      <c r="T635">
        <v>77</v>
      </c>
      <c r="U635" t="s">
        <v>24</v>
      </c>
    </row>
    <row r="636" spans="1:21" x14ac:dyDescent="0.35">
      <c r="A636">
        <v>966</v>
      </c>
      <c r="B636" t="s">
        <v>209</v>
      </c>
      <c r="C636" t="s">
        <v>218</v>
      </c>
      <c r="D636">
        <v>4</v>
      </c>
      <c r="E636">
        <v>125000</v>
      </c>
      <c r="F636">
        <v>0</v>
      </c>
      <c r="G636">
        <v>125000</v>
      </c>
      <c r="H636" t="s">
        <v>24</v>
      </c>
      <c r="I636">
        <v>0</v>
      </c>
      <c r="J636" t="s">
        <v>244</v>
      </c>
      <c r="K636">
        <v>7</v>
      </c>
      <c r="L636">
        <v>8</v>
      </c>
      <c r="M636">
        <v>1</v>
      </c>
      <c r="N636">
        <v>2</v>
      </c>
      <c r="O636" t="s">
        <v>24</v>
      </c>
      <c r="P636" t="s">
        <v>24</v>
      </c>
      <c r="Q636" t="s">
        <v>24</v>
      </c>
      <c r="R636" t="s">
        <v>24</v>
      </c>
      <c r="S636">
        <v>241</v>
      </c>
      <c r="T636">
        <v>77</v>
      </c>
      <c r="U636" t="s">
        <v>24</v>
      </c>
    </row>
    <row r="637" spans="1:21" x14ac:dyDescent="0.35">
      <c r="A637">
        <v>967</v>
      </c>
      <c r="B637" t="s">
        <v>173</v>
      </c>
      <c r="C637" t="s">
        <v>174</v>
      </c>
      <c r="D637">
        <v>3</v>
      </c>
      <c r="E637">
        <v>100000</v>
      </c>
      <c r="F637">
        <v>0</v>
      </c>
      <c r="G637">
        <v>90000</v>
      </c>
      <c r="H637" t="s">
        <v>24</v>
      </c>
      <c r="I637">
        <v>0</v>
      </c>
      <c r="J637" t="s">
        <v>244</v>
      </c>
      <c r="K637">
        <v>10</v>
      </c>
      <c r="L637">
        <v>8</v>
      </c>
      <c r="M637">
        <v>1</v>
      </c>
      <c r="N637">
        <v>0</v>
      </c>
      <c r="O637" t="s">
        <v>107</v>
      </c>
      <c r="P637" t="s">
        <v>107</v>
      </c>
      <c r="Q637" t="s">
        <v>24</v>
      </c>
      <c r="R637" t="s">
        <v>107</v>
      </c>
      <c r="S637">
        <v>223</v>
      </c>
      <c r="T637">
        <v>80</v>
      </c>
      <c r="U637" t="s">
        <v>24</v>
      </c>
    </row>
    <row r="638" spans="1:21" x14ac:dyDescent="0.35">
      <c r="A638">
        <v>968</v>
      </c>
      <c r="B638" t="s">
        <v>181</v>
      </c>
      <c r="C638" t="s">
        <v>182</v>
      </c>
      <c r="D638">
        <v>8</v>
      </c>
      <c r="E638">
        <v>300000</v>
      </c>
      <c r="F638">
        <v>0</v>
      </c>
      <c r="G638">
        <v>290000</v>
      </c>
      <c r="H638" t="s">
        <v>24</v>
      </c>
      <c r="I638">
        <v>0</v>
      </c>
      <c r="J638" t="s">
        <v>244</v>
      </c>
      <c r="K638">
        <v>10</v>
      </c>
      <c r="L638">
        <v>6</v>
      </c>
      <c r="M638">
        <v>0</v>
      </c>
      <c r="N638">
        <v>0</v>
      </c>
      <c r="O638" t="s">
        <v>107</v>
      </c>
      <c r="P638" t="s">
        <v>107</v>
      </c>
      <c r="Q638" t="s">
        <v>107</v>
      </c>
      <c r="R638" t="s">
        <v>107</v>
      </c>
      <c r="S638">
        <v>227</v>
      </c>
      <c r="T638">
        <v>80</v>
      </c>
      <c r="U638" t="s">
        <v>24</v>
      </c>
    </row>
    <row r="639" spans="1:21" x14ac:dyDescent="0.35">
      <c r="A639">
        <v>969</v>
      </c>
      <c r="B639" t="s">
        <v>187</v>
      </c>
      <c r="C639" t="s">
        <v>188</v>
      </c>
      <c r="D639">
        <v>5</v>
      </c>
      <c r="E639">
        <v>160000</v>
      </c>
      <c r="F639">
        <v>0</v>
      </c>
      <c r="G639">
        <v>150000</v>
      </c>
      <c r="H639" t="s">
        <v>24</v>
      </c>
      <c r="I639">
        <v>0</v>
      </c>
      <c r="J639" t="s">
        <v>244</v>
      </c>
      <c r="K639">
        <v>10</v>
      </c>
      <c r="L639">
        <v>6</v>
      </c>
      <c r="M639">
        <v>0</v>
      </c>
      <c r="N639">
        <v>1</v>
      </c>
      <c r="O639" t="s">
        <v>107</v>
      </c>
      <c r="P639" t="s">
        <v>107</v>
      </c>
      <c r="Q639" t="s">
        <v>107</v>
      </c>
      <c r="R639" t="s">
        <v>107</v>
      </c>
      <c r="S639">
        <v>230</v>
      </c>
      <c r="T639">
        <v>80</v>
      </c>
      <c r="U639" t="s">
        <v>24</v>
      </c>
    </row>
    <row r="640" spans="1:21" x14ac:dyDescent="0.35">
      <c r="A640">
        <v>970</v>
      </c>
      <c r="B640" t="s">
        <v>199</v>
      </c>
      <c r="C640" t="s">
        <v>200</v>
      </c>
      <c r="D640">
        <v>6</v>
      </c>
      <c r="E640">
        <v>200000</v>
      </c>
      <c r="F640">
        <v>0</v>
      </c>
      <c r="G640">
        <v>190000</v>
      </c>
      <c r="H640" t="s">
        <v>238</v>
      </c>
      <c r="I640">
        <v>1</v>
      </c>
      <c r="J640" t="s">
        <v>236</v>
      </c>
      <c r="K640">
        <v>7</v>
      </c>
      <c r="L640">
        <v>8</v>
      </c>
      <c r="M640">
        <v>8</v>
      </c>
      <c r="N640">
        <v>9</v>
      </c>
      <c r="O640" t="s">
        <v>107</v>
      </c>
      <c r="P640" t="s">
        <v>107</v>
      </c>
      <c r="Q640" t="s">
        <v>107</v>
      </c>
      <c r="R640" t="s">
        <v>107</v>
      </c>
      <c r="S640">
        <v>236</v>
      </c>
      <c r="T640">
        <v>80</v>
      </c>
      <c r="U640" t="s">
        <v>469</v>
      </c>
    </row>
    <row r="641" spans="1:21" x14ac:dyDescent="0.35">
      <c r="A641">
        <v>971</v>
      </c>
      <c r="B641" t="s">
        <v>207</v>
      </c>
      <c r="C641" t="s">
        <v>208</v>
      </c>
      <c r="D641">
        <v>4</v>
      </c>
      <c r="E641">
        <v>125000</v>
      </c>
      <c r="F641">
        <v>0</v>
      </c>
      <c r="G641">
        <v>115000</v>
      </c>
      <c r="H641" t="s">
        <v>24</v>
      </c>
      <c r="I641">
        <v>0</v>
      </c>
      <c r="J641" t="s">
        <v>244</v>
      </c>
      <c r="K641">
        <v>7</v>
      </c>
      <c r="L641">
        <v>8</v>
      </c>
      <c r="M641">
        <v>1</v>
      </c>
      <c r="N641">
        <v>0</v>
      </c>
      <c r="O641" t="s">
        <v>107</v>
      </c>
      <c r="P641" t="s">
        <v>107</v>
      </c>
      <c r="Q641" t="s">
        <v>107</v>
      </c>
      <c r="R641" t="s">
        <v>107</v>
      </c>
      <c r="S641">
        <v>240</v>
      </c>
      <c r="T641">
        <v>80</v>
      </c>
      <c r="U641" t="s">
        <v>24</v>
      </c>
    </row>
    <row r="642" spans="1:21" x14ac:dyDescent="0.35">
      <c r="A642">
        <v>972</v>
      </c>
      <c r="B642" t="s">
        <v>209</v>
      </c>
      <c r="C642" t="s">
        <v>218</v>
      </c>
      <c r="D642">
        <v>4</v>
      </c>
      <c r="E642">
        <v>125000</v>
      </c>
      <c r="F642">
        <v>0</v>
      </c>
      <c r="G642">
        <v>115000</v>
      </c>
      <c r="H642" t="s">
        <v>24</v>
      </c>
      <c r="I642">
        <v>0</v>
      </c>
      <c r="J642" t="s">
        <v>244</v>
      </c>
      <c r="K642">
        <v>7</v>
      </c>
      <c r="L642">
        <v>8</v>
      </c>
      <c r="M642">
        <v>1</v>
      </c>
      <c r="N642">
        <v>2</v>
      </c>
      <c r="O642" t="s">
        <v>107</v>
      </c>
      <c r="P642" t="s">
        <v>107</v>
      </c>
      <c r="Q642" t="s">
        <v>107</v>
      </c>
      <c r="R642" t="s">
        <v>107</v>
      </c>
      <c r="S642">
        <v>241</v>
      </c>
      <c r="T642">
        <v>80</v>
      </c>
      <c r="U642" t="s">
        <v>24</v>
      </c>
    </row>
    <row r="643" spans="1:21" x14ac:dyDescent="0.35">
      <c r="A643">
        <v>973</v>
      </c>
      <c r="B643" t="s">
        <v>173</v>
      </c>
      <c r="C643" t="s">
        <v>174</v>
      </c>
      <c r="D643">
        <v>3</v>
      </c>
      <c r="E643">
        <v>100000</v>
      </c>
      <c r="F643">
        <v>0</v>
      </c>
      <c r="G643">
        <v>100000</v>
      </c>
      <c r="H643" t="s">
        <v>24</v>
      </c>
      <c r="I643">
        <v>0</v>
      </c>
      <c r="J643" t="s">
        <v>244</v>
      </c>
      <c r="K643">
        <v>10</v>
      </c>
      <c r="L643">
        <v>8</v>
      </c>
      <c r="M643">
        <v>1</v>
      </c>
      <c r="N643">
        <v>0</v>
      </c>
      <c r="O643" t="s">
        <v>24</v>
      </c>
      <c r="P643" t="s">
        <v>107</v>
      </c>
      <c r="Q643" t="s">
        <v>24</v>
      </c>
      <c r="R643" t="s">
        <v>107</v>
      </c>
      <c r="S643">
        <v>223</v>
      </c>
      <c r="T643">
        <v>79</v>
      </c>
      <c r="U643" t="s">
        <v>24</v>
      </c>
    </row>
    <row r="644" spans="1:21" x14ac:dyDescent="0.35">
      <c r="A644">
        <v>974</v>
      </c>
      <c r="B644" t="s">
        <v>181</v>
      </c>
      <c r="C644" t="s">
        <v>182</v>
      </c>
      <c r="D644">
        <v>8</v>
      </c>
      <c r="E644">
        <v>300000</v>
      </c>
      <c r="F644">
        <v>0</v>
      </c>
      <c r="G644">
        <v>300000</v>
      </c>
      <c r="H644" t="s">
        <v>24</v>
      </c>
      <c r="I644">
        <v>0</v>
      </c>
      <c r="J644" t="s">
        <v>244</v>
      </c>
      <c r="K644">
        <v>10</v>
      </c>
      <c r="L644">
        <v>6</v>
      </c>
      <c r="M644">
        <v>0</v>
      </c>
      <c r="N644">
        <v>0</v>
      </c>
      <c r="O644" t="s">
        <v>24</v>
      </c>
      <c r="P644" t="s">
        <v>107</v>
      </c>
      <c r="Q644" t="s">
        <v>24</v>
      </c>
      <c r="R644" t="s">
        <v>107</v>
      </c>
      <c r="S644">
        <v>227</v>
      </c>
      <c r="T644">
        <v>79</v>
      </c>
      <c r="U644" t="s">
        <v>24</v>
      </c>
    </row>
    <row r="645" spans="1:21" x14ac:dyDescent="0.35">
      <c r="A645">
        <v>975</v>
      </c>
      <c r="B645" t="s">
        <v>187</v>
      </c>
      <c r="C645" t="s">
        <v>188</v>
      </c>
      <c r="D645">
        <v>5</v>
      </c>
      <c r="E645">
        <v>160000</v>
      </c>
      <c r="F645">
        <v>0</v>
      </c>
      <c r="G645">
        <v>160000</v>
      </c>
      <c r="H645" t="s">
        <v>24</v>
      </c>
      <c r="I645">
        <v>0</v>
      </c>
      <c r="J645" t="s">
        <v>244</v>
      </c>
      <c r="K645">
        <v>10</v>
      </c>
      <c r="L645">
        <v>6</v>
      </c>
      <c r="M645">
        <v>0</v>
      </c>
      <c r="N645">
        <v>1</v>
      </c>
      <c r="O645" t="s">
        <v>24</v>
      </c>
      <c r="P645" t="s">
        <v>107</v>
      </c>
      <c r="Q645" t="s">
        <v>24</v>
      </c>
      <c r="R645" t="s">
        <v>107</v>
      </c>
      <c r="S645">
        <v>230</v>
      </c>
      <c r="T645">
        <v>79</v>
      </c>
      <c r="U645" t="s">
        <v>24</v>
      </c>
    </row>
    <row r="646" spans="1:21" x14ac:dyDescent="0.35">
      <c r="A646">
        <v>976</v>
      </c>
      <c r="B646" t="s">
        <v>199</v>
      </c>
      <c r="C646" t="s">
        <v>200</v>
      </c>
      <c r="D646">
        <v>6</v>
      </c>
      <c r="E646">
        <v>200000</v>
      </c>
      <c r="F646">
        <v>0</v>
      </c>
      <c r="G646">
        <v>200000</v>
      </c>
      <c r="H646" t="s">
        <v>24</v>
      </c>
      <c r="I646">
        <v>0</v>
      </c>
      <c r="J646" t="s">
        <v>244</v>
      </c>
      <c r="K646">
        <v>7</v>
      </c>
      <c r="L646">
        <v>8</v>
      </c>
      <c r="M646">
        <v>1</v>
      </c>
      <c r="N646">
        <v>1</v>
      </c>
      <c r="O646" t="s">
        <v>24</v>
      </c>
      <c r="P646" t="s">
        <v>107</v>
      </c>
      <c r="Q646" t="s">
        <v>24</v>
      </c>
      <c r="R646" t="s">
        <v>107</v>
      </c>
      <c r="S646">
        <v>236</v>
      </c>
      <c r="T646">
        <v>79</v>
      </c>
      <c r="U646" t="s">
        <v>24</v>
      </c>
    </row>
    <row r="647" spans="1:21" x14ac:dyDescent="0.35">
      <c r="A647">
        <v>977</v>
      </c>
      <c r="B647" t="s">
        <v>207</v>
      </c>
      <c r="C647" t="s">
        <v>208</v>
      </c>
      <c r="D647">
        <v>4</v>
      </c>
      <c r="E647">
        <v>125000</v>
      </c>
      <c r="F647">
        <v>0</v>
      </c>
      <c r="G647">
        <v>125000</v>
      </c>
      <c r="H647" t="s">
        <v>24</v>
      </c>
      <c r="I647">
        <v>0</v>
      </c>
      <c r="J647" t="s">
        <v>244</v>
      </c>
      <c r="K647">
        <v>7</v>
      </c>
      <c r="L647">
        <v>8</v>
      </c>
      <c r="M647">
        <v>1</v>
      </c>
      <c r="N647">
        <v>0</v>
      </c>
      <c r="O647" t="s">
        <v>24</v>
      </c>
      <c r="P647" t="s">
        <v>107</v>
      </c>
      <c r="Q647" t="s">
        <v>24</v>
      </c>
      <c r="R647" t="s">
        <v>107</v>
      </c>
      <c r="S647">
        <v>240</v>
      </c>
      <c r="T647">
        <v>79</v>
      </c>
      <c r="U647" t="s">
        <v>24</v>
      </c>
    </row>
    <row r="648" spans="1:21" x14ac:dyDescent="0.35">
      <c r="A648">
        <v>978</v>
      </c>
      <c r="B648" t="s">
        <v>209</v>
      </c>
      <c r="C648" t="s">
        <v>218</v>
      </c>
      <c r="D648">
        <v>4</v>
      </c>
      <c r="E648">
        <v>125000</v>
      </c>
      <c r="F648">
        <v>0</v>
      </c>
      <c r="G648">
        <v>125000</v>
      </c>
      <c r="H648" t="s">
        <v>24</v>
      </c>
      <c r="I648">
        <v>0</v>
      </c>
      <c r="J648" t="s">
        <v>244</v>
      </c>
      <c r="K648">
        <v>7</v>
      </c>
      <c r="L648">
        <v>8</v>
      </c>
      <c r="M648">
        <v>1</v>
      </c>
      <c r="N648">
        <v>2</v>
      </c>
      <c r="O648" t="s">
        <v>24</v>
      </c>
      <c r="P648" t="s">
        <v>107</v>
      </c>
      <c r="Q648" t="s">
        <v>24</v>
      </c>
      <c r="R648" t="s">
        <v>24</v>
      </c>
      <c r="S648">
        <v>241</v>
      </c>
      <c r="T648">
        <v>79</v>
      </c>
      <c r="U648" t="s">
        <v>24</v>
      </c>
    </row>
    <row r="649" spans="1:21" x14ac:dyDescent="0.35">
      <c r="A649">
        <v>994</v>
      </c>
      <c r="B649" t="s">
        <v>163</v>
      </c>
      <c r="C649" t="s">
        <v>164</v>
      </c>
      <c r="D649">
        <v>9</v>
      </c>
      <c r="E649">
        <v>425000</v>
      </c>
      <c r="F649">
        <v>0</v>
      </c>
      <c r="G649">
        <v>425000</v>
      </c>
      <c r="H649" t="s">
        <v>24</v>
      </c>
      <c r="I649">
        <v>0</v>
      </c>
      <c r="J649" t="s">
        <v>268</v>
      </c>
      <c r="K649">
        <v>10</v>
      </c>
      <c r="L649">
        <v>8</v>
      </c>
      <c r="M649">
        <v>0</v>
      </c>
      <c r="N649">
        <v>0</v>
      </c>
      <c r="O649" t="s">
        <v>115</v>
      </c>
      <c r="P649" t="s">
        <v>24</v>
      </c>
      <c r="Q649" t="s">
        <v>115</v>
      </c>
      <c r="R649" t="s">
        <v>24</v>
      </c>
      <c r="S649">
        <v>218</v>
      </c>
      <c r="T649">
        <v>85</v>
      </c>
      <c r="U649" t="s">
        <v>24</v>
      </c>
    </row>
    <row r="650" spans="1:21" x14ac:dyDescent="0.35">
      <c r="A650">
        <v>995</v>
      </c>
      <c r="B650" t="s">
        <v>169</v>
      </c>
      <c r="C650" t="s">
        <v>170</v>
      </c>
      <c r="D650">
        <v>6</v>
      </c>
      <c r="E650">
        <v>200000</v>
      </c>
      <c r="F650">
        <v>0</v>
      </c>
      <c r="G650">
        <v>200000</v>
      </c>
      <c r="H650" t="s">
        <v>238</v>
      </c>
      <c r="I650">
        <v>0</v>
      </c>
      <c r="J650" t="s">
        <v>236</v>
      </c>
      <c r="K650">
        <v>10</v>
      </c>
      <c r="L650">
        <v>8</v>
      </c>
      <c r="M650">
        <v>0</v>
      </c>
      <c r="N650">
        <v>0</v>
      </c>
      <c r="O650" t="s">
        <v>115</v>
      </c>
      <c r="P650" t="s">
        <v>24</v>
      </c>
      <c r="Q650" t="s">
        <v>115</v>
      </c>
      <c r="R650" t="s">
        <v>24</v>
      </c>
      <c r="S650">
        <v>221</v>
      </c>
      <c r="T650">
        <v>85</v>
      </c>
      <c r="U650" t="s">
        <v>470</v>
      </c>
    </row>
    <row r="651" spans="1:21" x14ac:dyDescent="0.35">
      <c r="A651">
        <v>996</v>
      </c>
      <c r="B651" t="s">
        <v>175</v>
      </c>
      <c r="C651" t="s">
        <v>176</v>
      </c>
      <c r="D651">
        <v>3</v>
      </c>
      <c r="E651">
        <v>100000</v>
      </c>
      <c r="F651">
        <v>0</v>
      </c>
      <c r="G651">
        <v>100000</v>
      </c>
      <c r="H651" t="s">
        <v>240</v>
      </c>
      <c r="I651">
        <v>1</v>
      </c>
      <c r="J651" t="s">
        <v>236</v>
      </c>
      <c r="K651">
        <v>10</v>
      </c>
      <c r="L651">
        <v>8</v>
      </c>
      <c r="M651">
        <v>11</v>
      </c>
      <c r="N651">
        <v>9</v>
      </c>
      <c r="O651" t="s">
        <v>115</v>
      </c>
      <c r="P651" t="s">
        <v>24</v>
      </c>
      <c r="Q651" t="s">
        <v>24</v>
      </c>
      <c r="R651" t="s">
        <v>24</v>
      </c>
      <c r="S651">
        <v>224</v>
      </c>
      <c r="T651">
        <v>85</v>
      </c>
      <c r="U651" t="s">
        <v>471</v>
      </c>
    </row>
    <row r="652" spans="1:21" x14ac:dyDescent="0.35">
      <c r="A652">
        <v>997</v>
      </c>
      <c r="B652" t="s">
        <v>177</v>
      </c>
      <c r="C652" t="s">
        <v>178</v>
      </c>
      <c r="D652">
        <v>8</v>
      </c>
      <c r="E652">
        <v>300000</v>
      </c>
      <c r="F652">
        <v>0</v>
      </c>
      <c r="G652">
        <v>300000</v>
      </c>
      <c r="H652" t="s">
        <v>24</v>
      </c>
      <c r="I652">
        <v>0</v>
      </c>
      <c r="J652" t="s">
        <v>268</v>
      </c>
      <c r="K652">
        <v>10</v>
      </c>
      <c r="L652">
        <v>6</v>
      </c>
      <c r="M652">
        <v>0</v>
      </c>
      <c r="N652">
        <v>0</v>
      </c>
      <c r="O652" t="s">
        <v>115</v>
      </c>
      <c r="P652" t="s">
        <v>24</v>
      </c>
      <c r="Q652" t="s">
        <v>115</v>
      </c>
      <c r="R652" t="s">
        <v>24</v>
      </c>
      <c r="S652">
        <v>225</v>
      </c>
      <c r="T652">
        <v>85</v>
      </c>
      <c r="U652" t="s">
        <v>24</v>
      </c>
    </row>
    <row r="653" spans="1:21" x14ac:dyDescent="0.35">
      <c r="A653">
        <v>998</v>
      </c>
      <c r="B653" t="s">
        <v>183</v>
      </c>
      <c r="C653" t="s">
        <v>184</v>
      </c>
      <c r="D653">
        <v>5</v>
      </c>
      <c r="E653">
        <v>160000</v>
      </c>
      <c r="F653">
        <v>0</v>
      </c>
      <c r="G653">
        <v>160000</v>
      </c>
      <c r="H653" t="s">
        <v>24</v>
      </c>
      <c r="I653">
        <v>0</v>
      </c>
      <c r="J653" t="s">
        <v>268</v>
      </c>
      <c r="K653">
        <v>10</v>
      </c>
      <c r="L653">
        <v>6</v>
      </c>
      <c r="M653">
        <v>0</v>
      </c>
      <c r="N653">
        <v>0</v>
      </c>
      <c r="O653" t="s">
        <v>115</v>
      </c>
      <c r="P653" t="s">
        <v>24</v>
      </c>
      <c r="Q653" t="s">
        <v>115</v>
      </c>
      <c r="R653" t="s">
        <v>24</v>
      </c>
      <c r="S653">
        <v>228</v>
      </c>
      <c r="T653">
        <v>85</v>
      </c>
      <c r="U653" t="s">
        <v>24</v>
      </c>
    </row>
    <row r="654" spans="1:21" x14ac:dyDescent="0.35">
      <c r="A654">
        <v>999</v>
      </c>
      <c r="B654" t="s">
        <v>185</v>
      </c>
      <c r="C654" t="s">
        <v>186</v>
      </c>
      <c r="D654">
        <v>5</v>
      </c>
      <c r="E654">
        <v>160000</v>
      </c>
      <c r="F654">
        <v>0</v>
      </c>
      <c r="G654">
        <v>160000</v>
      </c>
      <c r="H654" t="s">
        <v>24</v>
      </c>
      <c r="I654">
        <v>0</v>
      </c>
      <c r="J654" t="s">
        <v>268</v>
      </c>
      <c r="K654">
        <v>10</v>
      </c>
      <c r="L654">
        <v>6</v>
      </c>
      <c r="M654">
        <v>0</v>
      </c>
      <c r="N654">
        <v>0</v>
      </c>
      <c r="O654" t="s">
        <v>115</v>
      </c>
      <c r="P654" t="s">
        <v>24</v>
      </c>
      <c r="Q654" t="s">
        <v>115</v>
      </c>
      <c r="R654" t="s">
        <v>24</v>
      </c>
      <c r="S654">
        <v>229</v>
      </c>
      <c r="T654">
        <v>85</v>
      </c>
      <c r="U654" t="s">
        <v>24</v>
      </c>
    </row>
    <row r="655" spans="1:21" x14ac:dyDescent="0.35">
      <c r="A655">
        <v>1000</v>
      </c>
      <c r="B655" t="s">
        <v>195</v>
      </c>
      <c r="C655" t="s">
        <v>196</v>
      </c>
      <c r="D655">
        <v>2</v>
      </c>
      <c r="E655">
        <v>80000</v>
      </c>
      <c r="F655">
        <v>0</v>
      </c>
      <c r="G655">
        <v>80000</v>
      </c>
      <c r="H655" t="s">
        <v>247</v>
      </c>
      <c r="I655">
        <v>0</v>
      </c>
      <c r="J655" t="s">
        <v>236</v>
      </c>
      <c r="K655">
        <v>10</v>
      </c>
      <c r="L655">
        <v>6</v>
      </c>
      <c r="M655">
        <v>0</v>
      </c>
      <c r="N655">
        <v>0</v>
      </c>
      <c r="O655" t="s">
        <v>115</v>
      </c>
      <c r="P655" t="s">
        <v>24</v>
      </c>
      <c r="Q655" t="s">
        <v>115</v>
      </c>
      <c r="R655" t="s">
        <v>24</v>
      </c>
      <c r="S655">
        <v>234</v>
      </c>
      <c r="T655">
        <v>85</v>
      </c>
      <c r="U655" t="s">
        <v>472</v>
      </c>
    </row>
    <row r="656" spans="1:21" x14ac:dyDescent="0.35">
      <c r="A656">
        <v>1001</v>
      </c>
      <c r="B656" t="s">
        <v>197</v>
      </c>
      <c r="C656" t="s">
        <v>198</v>
      </c>
      <c r="D656">
        <v>6</v>
      </c>
      <c r="E656">
        <v>200000</v>
      </c>
      <c r="F656">
        <v>0</v>
      </c>
      <c r="G656">
        <v>200000</v>
      </c>
      <c r="H656" t="s">
        <v>238</v>
      </c>
      <c r="I656">
        <v>3</v>
      </c>
      <c r="J656" t="s">
        <v>236</v>
      </c>
      <c r="K656">
        <v>7</v>
      </c>
      <c r="L656">
        <v>8</v>
      </c>
      <c r="M656">
        <v>8</v>
      </c>
      <c r="N656">
        <v>9</v>
      </c>
      <c r="O656" t="s">
        <v>115</v>
      </c>
      <c r="P656" t="s">
        <v>24</v>
      </c>
      <c r="Q656" t="s">
        <v>115</v>
      </c>
      <c r="R656" t="s">
        <v>24</v>
      </c>
      <c r="S656">
        <v>235</v>
      </c>
      <c r="T656">
        <v>85</v>
      </c>
      <c r="U656" t="s">
        <v>473</v>
      </c>
    </row>
    <row r="657" spans="1:21" x14ac:dyDescent="0.35">
      <c r="A657">
        <v>1002</v>
      </c>
      <c r="B657" t="s">
        <v>203</v>
      </c>
      <c r="C657" t="s">
        <v>204</v>
      </c>
      <c r="D657">
        <v>4</v>
      </c>
      <c r="E657">
        <v>125000</v>
      </c>
      <c r="F657">
        <v>0</v>
      </c>
      <c r="G657">
        <v>125000</v>
      </c>
      <c r="H657" t="s">
        <v>249</v>
      </c>
      <c r="I657">
        <v>2</v>
      </c>
      <c r="J657" t="s">
        <v>236</v>
      </c>
      <c r="K657">
        <v>7</v>
      </c>
      <c r="L657">
        <v>8</v>
      </c>
      <c r="M657">
        <v>8</v>
      </c>
      <c r="N657">
        <v>9</v>
      </c>
      <c r="O657" t="s">
        <v>115</v>
      </c>
      <c r="P657" t="s">
        <v>24</v>
      </c>
      <c r="Q657" t="s">
        <v>115</v>
      </c>
      <c r="R657" t="s">
        <v>24</v>
      </c>
      <c r="S657">
        <v>238</v>
      </c>
      <c r="T657">
        <v>85</v>
      </c>
      <c r="U657" t="s">
        <v>474</v>
      </c>
    </row>
    <row r="658" spans="1:21" x14ac:dyDescent="0.35">
      <c r="A658">
        <v>1003</v>
      </c>
      <c r="B658" t="s">
        <v>215</v>
      </c>
      <c r="C658" t="s">
        <v>216</v>
      </c>
      <c r="D658">
        <v>2</v>
      </c>
      <c r="E658">
        <v>70000</v>
      </c>
      <c r="F658">
        <v>0</v>
      </c>
      <c r="G658">
        <v>70000</v>
      </c>
      <c r="H658" t="s">
        <v>251</v>
      </c>
      <c r="I658">
        <v>1</v>
      </c>
      <c r="J658" t="s">
        <v>236</v>
      </c>
      <c r="K658">
        <v>7</v>
      </c>
      <c r="L658">
        <v>8</v>
      </c>
      <c r="M658">
        <v>7</v>
      </c>
      <c r="N658">
        <v>9</v>
      </c>
      <c r="O658" t="s">
        <v>115</v>
      </c>
      <c r="P658" t="s">
        <v>24</v>
      </c>
      <c r="Q658" t="s">
        <v>115</v>
      </c>
      <c r="R658" t="s">
        <v>24</v>
      </c>
      <c r="S658">
        <v>244</v>
      </c>
      <c r="T658">
        <v>85</v>
      </c>
      <c r="U658" t="s">
        <v>475</v>
      </c>
    </row>
    <row r="659" spans="1:21" x14ac:dyDescent="0.35">
      <c r="A659">
        <v>1004</v>
      </c>
      <c r="B659" t="s">
        <v>163</v>
      </c>
      <c r="C659" t="s">
        <v>164</v>
      </c>
      <c r="D659">
        <v>9</v>
      </c>
      <c r="E659">
        <v>425000</v>
      </c>
      <c r="F659">
        <v>0</v>
      </c>
      <c r="G659">
        <v>425000</v>
      </c>
      <c r="H659" t="s">
        <v>24</v>
      </c>
      <c r="I659">
        <v>0</v>
      </c>
      <c r="J659" t="s">
        <v>244</v>
      </c>
      <c r="K659">
        <v>10</v>
      </c>
      <c r="L659">
        <v>8</v>
      </c>
      <c r="M659">
        <v>0</v>
      </c>
      <c r="N659">
        <v>0</v>
      </c>
      <c r="O659" t="s">
        <v>24</v>
      </c>
      <c r="P659" t="s">
        <v>24</v>
      </c>
      <c r="Q659" t="s">
        <v>24</v>
      </c>
      <c r="R659" t="s">
        <v>24</v>
      </c>
      <c r="S659">
        <v>218</v>
      </c>
      <c r="T659">
        <v>84</v>
      </c>
      <c r="U659" t="s">
        <v>24</v>
      </c>
    </row>
    <row r="660" spans="1:21" x14ac:dyDescent="0.35">
      <c r="A660">
        <v>1005</v>
      </c>
      <c r="B660" t="s">
        <v>169</v>
      </c>
      <c r="C660" t="s">
        <v>170</v>
      </c>
      <c r="D660">
        <v>6</v>
      </c>
      <c r="E660">
        <v>200000</v>
      </c>
      <c r="F660">
        <v>0</v>
      </c>
      <c r="G660">
        <v>200000</v>
      </c>
      <c r="H660" t="s">
        <v>238</v>
      </c>
      <c r="I660">
        <v>0</v>
      </c>
      <c r="J660" t="s">
        <v>236</v>
      </c>
      <c r="K660">
        <v>10</v>
      </c>
      <c r="L660">
        <v>8</v>
      </c>
      <c r="M660">
        <v>0</v>
      </c>
      <c r="N660">
        <v>0</v>
      </c>
      <c r="O660" t="s">
        <v>24</v>
      </c>
      <c r="P660" t="s">
        <v>24</v>
      </c>
      <c r="Q660" t="s">
        <v>24</v>
      </c>
      <c r="R660" t="s">
        <v>24</v>
      </c>
      <c r="S660">
        <v>221</v>
      </c>
      <c r="T660">
        <v>84</v>
      </c>
      <c r="U660" t="s">
        <v>476</v>
      </c>
    </row>
    <row r="661" spans="1:21" x14ac:dyDescent="0.35">
      <c r="A661">
        <v>1006</v>
      </c>
      <c r="B661" t="s">
        <v>175</v>
      </c>
      <c r="C661" t="s">
        <v>176</v>
      </c>
      <c r="D661">
        <v>3</v>
      </c>
      <c r="E661">
        <v>100000</v>
      </c>
      <c r="F661">
        <v>0</v>
      </c>
      <c r="G661">
        <v>100000</v>
      </c>
      <c r="H661" t="s">
        <v>477</v>
      </c>
      <c r="I661">
        <v>1</v>
      </c>
      <c r="J661" t="s">
        <v>236</v>
      </c>
      <c r="K661">
        <v>10</v>
      </c>
      <c r="L661">
        <v>8</v>
      </c>
      <c r="M661">
        <v>10</v>
      </c>
      <c r="N661">
        <v>9</v>
      </c>
      <c r="O661" t="s">
        <v>24</v>
      </c>
      <c r="P661" t="s">
        <v>24</v>
      </c>
      <c r="Q661" t="s">
        <v>24</v>
      </c>
      <c r="R661" t="s">
        <v>24</v>
      </c>
      <c r="S661">
        <v>224</v>
      </c>
      <c r="T661">
        <v>84</v>
      </c>
      <c r="U661" t="s">
        <v>478</v>
      </c>
    </row>
    <row r="662" spans="1:21" x14ac:dyDescent="0.35">
      <c r="A662">
        <v>1007</v>
      </c>
      <c r="B662" t="s">
        <v>177</v>
      </c>
      <c r="C662" t="s">
        <v>178</v>
      </c>
      <c r="D662">
        <v>8</v>
      </c>
      <c r="E662">
        <v>300000</v>
      </c>
      <c r="F662">
        <v>0</v>
      </c>
      <c r="G662">
        <v>300000</v>
      </c>
      <c r="H662" t="s">
        <v>242</v>
      </c>
      <c r="I662">
        <v>0</v>
      </c>
      <c r="J662" t="s">
        <v>236</v>
      </c>
      <c r="K662">
        <v>10</v>
      </c>
      <c r="L662">
        <v>6</v>
      </c>
      <c r="M662">
        <v>0</v>
      </c>
      <c r="N662">
        <v>0</v>
      </c>
      <c r="O662" t="s">
        <v>24</v>
      </c>
      <c r="P662" t="s">
        <v>115</v>
      </c>
      <c r="Q662" t="s">
        <v>24</v>
      </c>
      <c r="R662" t="s">
        <v>115</v>
      </c>
      <c r="S662">
        <v>225</v>
      </c>
      <c r="T662">
        <v>84</v>
      </c>
      <c r="U662" t="s">
        <v>479</v>
      </c>
    </row>
    <row r="663" spans="1:21" x14ac:dyDescent="0.35">
      <c r="A663">
        <v>1008</v>
      </c>
      <c r="B663" t="s">
        <v>183</v>
      </c>
      <c r="C663" t="s">
        <v>184</v>
      </c>
      <c r="D663">
        <v>5</v>
      </c>
      <c r="E663">
        <v>160000</v>
      </c>
      <c r="F663">
        <v>0</v>
      </c>
      <c r="G663">
        <v>160000</v>
      </c>
      <c r="H663" t="s">
        <v>24</v>
      </c>
      <c r="I663">
        <v>0</v>
      </c>
      <c r="J663" t="s">
        <v>244</v>
      </c>
      <c r="K663">
        <v>10</v>
      </c>
      <c r="L663">
        <v>6</v>
      </c>
      <c r="M663">
        <v>0</v>
      </c>
      <c r="N663">
        <v>0</v>
      </c>
      <c r="O663" t="s">
        <v>24</v>
      </c>
      <c r="P663" t="s">
        <v>115</v>
      </c>
      <c r="Q663" t="s">
        <v>24</v>
      </c>
      <c r="R663" t="s">
        <v>115</v>
      </c>
      <c r="S663">
        <v>228</v>
      </c>
      <c r="T663">
        <v>84</v>
      </c>
      <c r="U663" t="s">
        <v>24</v>
      </c>
    </row>
    <row r="664" spans="1:21" x14ac:dyDescent="0.35">
      <c r="A664">
        <v>1009</v>
      </c>
      <c r="B664" t="s">
        <v>185</v>
      </c>
      <c r="C664" t="s">
        <v>186</v>
      </c>
      <c r="D664">
        <v>5</v>
      </c>
      <c r="E664">
        <v>160000</v>
      </c>
      <c r="F664">
        <v>0</v>
      </c>
      <c r="G664">
        <v>160000</v>
      </c>
      <c r="H664" t="s">
        <v>24</v>
      </c>
      <c r="I664">
        <v>0</v>
      </c>
      <c r="J664" t="s">
        <v>244</v>
      </c>
      <c r="K664">
        <v>10</v>
      </c>
      <c r="L664">
        <v>6</v>
      </c>
      <c r="M664">
        <v>0</v>
      </c>
      <c r="N664">
        <v>0</v>
      </c>
      <c r="O664" t="s">
        <v>24</v>
      </c>
      <c r="P664" t="s">
        <v>115</v>
      </c>
      <c r="Q664" t="s">
        <v>24</v>
      </c>
      <c r="R664" t="s">
        <v>115</v>
      </c>
      <c r="S664">
        <v>229</v>
      </c>
      <c r="T664">
        <v>84</v>
      </c>
      <c r="U664" t="s">
        <v>24</v>
      </c>
    </row>
    <row r="665" spans="1:21" x14ac:dyDescent="0.35">
      <c r="A665">
        <v>1010</v>
      </c>
      <c r="B665" t="s">
        <v>195</v>
      </c>
      <c r="C665" t="s">
        <v>196</v>
      </c>
      <c r="D665">
        <v>2</v>
      </c>
      <c r="E665">
        <v>80000</v>
      </c>
      <c r="F665">
        <v>0</v>
      </c>
      <c r="G665">
        <v>80000</v>
      </c>
      <c r="H665" t="s">
        <v>24</v>
      </c>
      <c r="I665">
        <v>0</v>
      </c>
      <c r="J665" t="s">
        <v>244</v>
      </c>
      <c r="K665">
        <v>10</v>
      </c>
      <c r="L665">
        <v>6</v>
      </c>
      <c r="M665">
        <v>0</v>
      </c>
      <c r="N665">
        <v>0</v>
      </c>
      <c r="O665" t="s">
        <v>24</v>
      </c>
      <c r="P665" t="s">
        <v>115</v>
      </c>
      <c r="Q665" t="s">
        <v>24</v>
      </c>
      <c r="R665" t="s">
        <v>115</v>
      </c>
      <c r="S665">
        <v>234</v>
      </c>
      <c r="T665">
        <v>84</v>
      </c>
      <c r="U665" t="s">
        <v>24</v>
      </c>
    </row>
    <row r="666" spans="1:21" x14ac:dyDescent="0.35">
      <c r="A666">
        <v>1011</v>
      </c>
      <c r="B666" t="s">
        <v>197</v>
      </c>
      <c r="C666" t="s">
        <v>198</v>
      </c>
      <c r="D666">
        <v>6</v>
      </c>
      <c r="E666">
        <v>200000</v>
      </c>
      <c r="F666">
        <v>0</v>
      </c>
      <c r="G666">
        <v>200000</v>
      </c>
      <c r="H666" t="s">
        <v>24</v>
      </c>
      <c r="I666">
        <v>0</v>
      </c>
      <c r="J666" t="s">
        <v>244</v>
      </c>
      <c r="K666">
        <v>7</v>
      </c>
      <c r="L666">
        <v>8</v>
      </c>
      <c r="M666">
        <v>0</v>
      </c>
      <c r="N666">
        <v>0</v>
      </c>
      <c r="O666" t="s">
        <v>24</v>
      </c>
      <c r="P666" t="s">
        <v>24</v>
      </c>
      <c r="Q666" t="s">
        <v>24</v>
      </c>
      <c r="R666" t="s">
        <v>24</v>
      </c>
      <c r="S666">
        <v>235</v>
      </c>
      <c r="T666">
        <v>84</v>
      </c>
      <c r="U666" t="s">
        <v>24</v>
      </c>
    </row>
    <row r="667" spans="1:21" x14ac:dyDescent="0.35">
      <c r="A667">
        <v>1012</v>
      </c>
      <c r="B667" t="s">
        <v>203</v>
      </c>
      <c r="C667" t="s">
        <v>204</v>
      </c>
      <c r="D667">
        <v>4</v>
      </c>
      <c r="E667">
        <v>125000</v>
      </c>
      <c r="F667">
        <v>0</v>
      </c>
      <c r="G667">
        <v>125000</v>
      </c>
      <c r="H667" t="s">
        <v>249</v>
      </c>
      <c r="I667">
        <v>0</v>
      </c>
      <c r="J667" t="s">
        <v>236</v>
      </c>
      <c r="K667">
        <v>7</v>
      </c>
      <c r="L667">
        <v>8</v>
      </c>
      <c r="M667">
        <v>0</v>
      </c>
      <c r="N667">
        <v>0</v>
      </c>
      <c r="O667" t="s">
        <v>24</v>
      </c>
      <c r="P667" t="s">
        <v>24</v>
      </c>
      <c r="Q667" t="s">
        <v>24</v>
      </c>
      <c r="R667" t="s">
        <v>24</v>
      </c>
      <c r="S667">
        <v>238</v>
      </c>
      <c r="T667">
        <v>84</v>
      </c>
      <c r="U667" t="s">
        <v>480</v>
      </c>
    </row>
    <row r="668" spans="1:21" x14ac:dyDescent="0.35">
      <c r="A668">
        <v>1013</v>
      </c>
      <c r="B668" t="s">
        <v>215</v>
      </c>
      <c r="C668" t="s">
        <v>216</v>
      </c>
      <c r="D668">
        <v>2</v>
      </c>
      <c r="E668">
        <v>70000</v>
      </c>
      <c r="F668">
        <v>0</v>
      </c>
      <c r="G668">
        <v>70000</v>
      </c>
      <c r="H668" t="s">
        <v>251</v>
      </c>
      <c r="I668">
        <v>0</v>
      </c>
      <c r="J668" t="s">
        <v>236</v>
      </c>
      <c r="K668">
        <v>7</v>
      </c>
      <c r="L668">
        <v>8</v>
      </c>
      <c r="M668">
        <v>0</v>
      </c>
      <c r="N668">
        <v>0</v>
      </c>
      <c r="O668" t="s">
        <v>24</v>
      </c>
      <c r="P668" t="s">
        <v>24</v>
      </c>
      <c r="Q668" t="s">
        <v>24</v>
      </c>
      <c r="R668" t="s">
        <v>24</v>
      </c>
      <c r="S668">
        <v>244</v>
      </c>
      <c r="T668">
        <v>84</v>
      </c>
      <c r="U668" t="s">
        <v>481</v>
      </c>
    </row>
    <row r="669" spans="1:21" x14ac:dyDescent="0.35">
      <c r="A669">
        <v>1014</v>
      </c>
      <c r="B669" t="s">
        <v>171</v>
      </c>
      <c r="C669" t="s">
        <v>172</v>
      </c>
      <c r="D669">
        <v>6</v>
      </c>
      <c r="E669">
        <v>200000</v>
      </c>
      <c r="F669">
        <v>0</v>
      </c>
      <c r="G669">
        <v>200000</v>
      </c>
      <c r="H669" t="s">
        <v>24</v>
      </c>
      <c r="I669">
        <v>0</v>
      </c>
      <c r="J669" t="s">
        <v>244</v>
      </c>
      <c r="K669">
        <v>10</v>
      </c>
      <c r="L669">
        <v>8</v>
      </c>
      <c r="M669">
        <v>0</v>
      </c>
      <c r="N669">
        <v>0</v>
      </c>
      <c r="O669" t="s">
        <v>24</v>
      </c>
      <c r="P669" t="s">
        <v>24</v>
      </c>
      <c r="Q669" t="s">
        <v>24</v>
      </c>
      <c r="R669" t="s">
        <v>24</v>
      </c>
      <c r="S669">
        <v>222</v>
      </c>
      <c r="T669">
        <v>85</v>
      </c>
      <c r="U669" t="s">
        <v>24</v>
      </c>
    </row>
    <row r="670" spans="1:21" x14ac:dyDescent="0.35">
      <c r="A670">
        <v>1015</v>
      </c>
      <c r="B670" t="s">
        <v>179</v>
      </c>
      <c r="C670" t="s">
        <v>180</v>
      </c>
      <c r="D670">
        <v>8</v>
      </c>
      <c r="E670">
        <v>300000</v>
      </c>
      <c r="F670">
        <v>0</v>
      </c>
      <c r="G670">
        <v>300000</v>
      </c>
      <c r="H670" t="s">
        <v>24</v>
      </c>
      <c r="I670">
        <v>0</v>
      </c>
      <c r="J670" t="s">
        <v>244</v>
      </c>
      <c r="K670">
        <v>10</v>
      </c>
      <c r="L670">
        <v>6</v>
      </c>
      <c r="M670">
        <v>0</v>
      </c>
      <c r="N670">
        <v>0</v>
      </c>
      <c r="O670" t="s">
        <v>24</v>
      </c>
      <c r="P670" t="s">
        <v>24</v>
      </c>
      <c r="Q670" t="s">
        <v>24</v>
      </c>
      <c r="R670" t="s">
        <v>24</v>
      </c>
      <c r="S670">
        <v>226</v>
      </c>
      <c r="T670">
        <v>85</v>
      </c>
      <c r="U670" t="s">
        <v>24</v>
      </c>
    </row>
    <row r="671" spans="1:21" x14ac:dyDescent="0.35">
      <c r="A671">
        <v>1016</v>
      </c>
      <c r="B671" t="s">
        <v>193</v>
      </c>
      <c r="C671" t="s">
        <v>194</v>
      </c>
      <c r="D671">
        <v>2</v>
      </c>
      <c r="E671">
        <v>80000</v>
      </c>
      <c r="F671">
        <v>0</v>
      </c>
      <c r="G671">
        <v>80000</v>
      </c>
      <c r="H671" t="s">
        <v>24</v>
      </c>
      <c r="I671">
        <v>0</v>
      </c>
      <c r="J671" t="s">
        <v>244</v>
      </c>
      <c r="K671">
        <v>10</v>
      </c>
      <c r="L671">
        <v>6</v>
      </c>
      <c r="M671">
        <v>0</v>
      </c>
      <c r="N671">
        <v>0</v>
      </c>
      <c r="O671" t="s">
        <v>24</v>
      </c>
      <c r="P671" t="s">
        <v>24</v>
      </c>
      <c r="Q671" t="s">
        <v>24</v>
      </c>
      <c r="R671" t="s">
        <v>24</v>
      </c>
      <c r="S671">
        <v>233</v>
      </c>
      <c r="T671">
        <v>85</v>
      </c>
      <c r="U671" t="s">
        <v>24</v>
      </c>
    </row>
    <row r="672" spans="1:21" x14ac:dyDescent="0.35">
      <c r="A672">
        <v>1017</v>
      </c>
      <c r="B672" t="s">
        <v>205</v>
      </c>
      <c r="C672" t="s">
        <v>206</v>
      </c>
      <c r="D672">
        <v>4</v>
      </c>
      <c r="E672">
        <v>125000</v>
      </c>
      <c r="F672">
        <v>0</v>
      </c>
      <c r="G672">
        <v>125000</v>
      </c>
      <c r="H672" t="s">
        <v>24</v>
      </c>
      <c r="I672">
        <v>0</v>
      </c>
      <c r="J672" t="s">
        <v>244</v>
      </c>
      <c r="K672">
        <v>7</v>
      </c>
      <c r="L672">
        <v>8</v>
      </c>
      <c r="M672">
        <v>0</v>
      </c>
      <c r="N672">
        <v>0</v>
      </c>
      <c r="O672" t="s">
        <v>24</v>
      </c>
      <c r="P672" t="s">
        <v>24</v>
      </c>
      <c r="Q672" t="s">
        <v>24</v>
      </c>
      <c r="R672" t="s">
        <v>24</v>
      </c>
      <c r="S672">
        <v>239</v>
      </c>
      <c r="T672">
        <v>85</v>
      </c>
      <c r="U672" t="s">
        <v>24</v>
      </c>
    </row>
    <row r="673" spans="1:21" x14ac:dyDescent="0.35">
      <c r="A673">
        <v>1018</v>
      </c>
      <c r="B673" t="s">
        <v>213</v>
      </c>
      <c r="C673" t="s">
        <v>214</v>
      </c>
      <c r="D673">
        <v>2</v>
      </c>
      <c r="E673">
        <v>70000</v>
      </c>
      <c r="F673">
        <v>0</v>
      </c>
      <c r="G673">
        <v>70000</v>
      </c>
      <c r="H673" t="s">
        <v>24</v>
      </c>
      <c r="I673">
        <v>0</v>
      </c>
      <c r="J673" t="s">
        <v>244</v>
      </c>
      <c r="K673">
        <v>7</v>
      </c>
      <c r="L673">
        <v>8</v>
      </c>
      <c r="M673">
        <v>0</v>
      </c>
      <c r="N673">
        <v>0</v>
      </c>
      <c r="O673" t="s">
        <v>24</v>
      </c>
      <c r="P673" t="s">
        <v>24</v>
      </c>
      <c r="Q673" t="s">
        <v>24</v>
      </c>
      <c r="R673" t="s">
        <v>24</v>
      </c>
      <c r="S673">
        <v>243</v>
      </c>
      <c r="T673">
        <v>85</v>
      </c>
      <c r="U673" t="s">
        <v>24</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7A658-A158-4525-9C41-FF6D77B9DF7B}">
  <dimension ref="A1:E627"/>
  <sheetViews>
    <sheetView topLeftCell="A535" workbookViewId="0">
      <selection activeCell="C549" sqref="C549"/>
    </sheetView>
  </sheetViews>
  <sheetFormatPr defaultRowHeight="14.5" x14ac:dyDescent="0.35"/>
  <cols>
    <col min="1" max="1" width="4.54296875" bestFit="1" customWidth="1"/>
    <col min="2" max="2" width="16.453125" bestFit="1" customWidth="1"/>
    <col min="3" max="3" width="16" bestFit="1" customWidth="1"/>
    <col min="4" max="4" width="14.81640625" bestFit="1" customWidth="1"/>
    <col min="5" max="5" width="14.7265625" bestFit="1" customWidth="1"/>
  </cols>
  <sheetData>
    <row r="1" spans="1:5" x14ac:dyDescent="0.35">
      <c r="A1" t="s">
        <v>0</v>
      </c>
      <c r="B1" t="s">
        <v>482</v>
      </c>
      <c r="C1" t="s">
        <v>483</v>
      </c>
      <c r="D1" t="s">
        <v>484</v>
      </c>
      <c r="E1" t="s">
        <v>485</v>
      </c>
    </row>
    <row r="2" spans="1:5" x14ac:dyDescent="0.35">
      <c r="A2">
        <v>1</v>
      </c>
      <c r="B2">
        <v>1</v>
      </c>
      <c r="C2">
        <v>26</v>
      </c>
      <c r="D2">
        <v>58</v>
      </c>
      <c r="E2">
        <v>-1</v>
      </c>
    </row>
    <row r="3" spans="1:5" x14ac:dyDescent="0.35">
      <c r="A3">
        <v>2</v>
      </c>
      <c r="B3">
        <v>1</v>
      </c>
      <c r="C3">
        <v>12</v>
      </c>
      <c r="D3">
        <v>73</v>
      </c>
      <c r="E3">
        <v>-1</v>
      </c>
    </row>
    <row r="4" spans="1:5" x14ac:dyDescent="0.35">
      <c r="A4">
        <v>3</v>
      </c>
      <c r="B4">
        <v>1</v>
      </c>
      <c r="C4">
        <v>14</v>
      </c>
      <c r="D4">
        <v>73</v>
      </c>
      <c r="E4">
        <v>-1</v>
      </c>
    </row>
    <row r="5" spans="1:5" x14ac:dyDescent="0.35">
      <c r="A5">
        <v>4</v>
      </c>
      <c r="B5">
        <v>1</v>
      </c>
      <c r="C5">
        <v>18</v>
      </c>
      <c r="D5">
        <v>73</v>
      </c>
      <c r="E5">
        <v>-1</v>
      </c>
    </row>
    <row r="6" spans="1:5" x14ac:dyDescent="0.35">
      <c r="A6">
        <v>5</v>
      </c>
      <c r="B6">
        <v>1</v>
      </c>
      <c r="C6">
        <v>22</v>
      </c>
      <c r="D6">
        <v>73</v>
      </c>
      <c r="E6">
        <v>-1</v>
      </c>
    </row>
    <row r="7" spans="1:5" x14ac:dyDescent="0.35">
      <c r="A7">
        <v>6</v>
      </c>
      <c r="B7">
        <v>2</v>
      </c>
      <c r="C7">
        <v>12</v>
      </c>
      <c r="D7">
        <v>61</v>
      </c>
      <c r="E7">
        <v>-1</v>
      </c>
    </row>
    <row r="8" spans="1:5" x14ac:dyDescent="0.35">
      <c r="A8">
        <v>7</v>
      </c>
      <c r="B8">
        <v>2</v>
      </c>
      <c r="C8">
        <v>14</v>
      </c>
      <c r="D8">
        <v>61</v>
      </c>
      <c r="E8">
        <v>-1</v>
      </c>
    </row>
    <row r="9" spans="1:5" x14ac:dyDescent="0.35">
      <c r="A9">
        <v>8</v>
      </c>
      <c r="B9">
        <v>2</v>
      </c>
      <c r="C9">
        <v>16</v>
      </c>
      <c r="D9">
        <v>61</v>
      </c>
      <c r="E9">
        <v>-1</v>
      </c>
    </row>
    <row r="10" spans="1:5" x14ac:dyDescent="0.35">
      <c r="A10">
        <v>9</v>
      </c>
      <c r="B10">
        <v>2</v>
      </c>
      <c r="C10">
        <v>18</v>
      </c>
      <c r="D10">
        <v>61</v>
      </c>
      <c r="E10">
        <v>-1</v>
      </c>
    </row>
    <row r="11" spans="1:5" x14ac:dyDescent="0.35">
      <c r="A11">
        <v>10</v>
      </c>
      <c r="B11">
        <v>2</v>
      </c>
      <c r="C11">
        <v>20</v>
      </c>
      <c r="D11">
        <v>61</v>
      </c>
      <c r="E11">
        <v>-1</v>
      </c>
    </row>
    <row r="12" spans="1:5" x14ac:dyDescent="0.35">
      <c r="A12">
        <v>11</v>
      </c>
      <c r="B12">
        <v>2</v>
      </c>
      <c r="C12">
        <v>22</v>
      </c>
      <c r="D12">
        <v>61</v>
      </c>
      <c r="E12">
        <v>-1</v>
      </c>
    </row>
    <row r="13" spans="1:5" x14ac:dyDescent="0.35">
      <c r="A13">
        <v>12</v>
      </c>
      <c r="B13">
        <v>2</v>
      </c>
      <c r="C13">
        <v>26</v>
      </c>
      <c r="D13">
        <v>61</v>
      </c>
      <c r="E13">
        <v>-1</v>
      </c>
    </row>
    <row r="14" spans="1:5" x14ac:dyDescent="0.35">
      <c r="A14">
        <v>13</v>
      </c>
      <c r="B14">
        <v>1</v>
      </c>
      <c r="C14">
        <v>16</v>
      </c>
      <c r="D14">
        <v>60</v>
      </c>
      <c r="E14">
        <v>-1</v>
      </c>
    </row>
    <row r="15" spans="1:5" x14ac:dyDescent="0.35">
      <c r="A15">
        <v>14</v>
      </c>
      <c r="B15">
        <v>3</v>
      </c>
      <c r="C15">
        <v>26</v>
      </c>
      <c r="D15">
        <v>76</v>
      </c>
      <c r="E15">
        <v>-1</v>
      </c>
    </row>
    <row r="16" spans="1:5" x14ac:dyDescent="0.35">
      <c r="A16">
        <v>15</v>
      </c>
      <c r="B16">
        <v>3</v>
      </c>
      <c r="C16">
        <v>16</v>
      </c>
      <c r="D16">
        <v>78</v>
      </c>
      <c r="E16">
        <v>-1</v>
      </c>
    </row>
    <row r="17" spans="1:5" x14ac:dyDescent="0.35">
      <c r="A17">
        <v>16</v>
      </c>
      <c r="B17">
        <v>3</v>
      </c>
      <c r="C17">
        <v>22</v>
      </c>
      <c r="D17">
        <v>79</v>
      </c>
      <c r="E17">
        <v>-1</v>
      </c>
    </row>
    <row r="18" spans="1:5" x14ac:dyDescent="0.35">
      <c r="A18">
        <v>17</v>
      </c>
      <c r="B18">
        <v>3</v>
      </c>
      <c r="C18">
        <v>26</v>
      </c>
      <c r="D18">
        <v>80</v>
      </c>
      <c r="E18">
        <v>-1</v>
      </c>
    </row>
    <row r="19" spans="1:5" x14ac:dyDescent="0.35">
      <c r="A19">
        <v>18</v>
      </c>
      <c r="B19">
        <v>2</v>
      </c>
      <c r="C19">
        <v>24</v>
      </c>
      <c r="D19">
        <v>93</v>
      </c>
      <c r="E19">
        <v>-1</v>
      </c>
    </row>
    <row r="20" spans="1:5" x14ac:dyDescent="0.35">
      <c r="A20">
        <v>19</v>
      </c>
      <c r="B20">
        <v>2</v>
      </c>
      <c r="C20">
        <v>26</v>
      </c>
      <c r="D20">
        <v>93</v>
      </c>
      <c r="E20">
        <v>-1</v>
      </c>
    </row>
    <row r="21" spans="1:5" x14ac:dyDescent="0.35">
      <c r="A21">
        <v>20</v>
      </c>
      <c r="B21">
        <v>3</v>
      </c>
      <c r="C21">
        <v>26</v>
      </c>
      <c r="D21">
        <v>96</v>
      </c>
      <c r="E21">
        <v>-1</v>
      </c>
    </row>
    <row r="22" spans="1:5" x14ac:dyDescent="0.35">
      <c r="A22">
        <v>21</v>
      </c>
      <c r="B22">
        <v>3</v>
      </c>
      <c r="C22">
        <v>16</v>
      </c>
      <c r="D22">
        <v>98</v>
      </c>
      <c r="E22">
        <v>-1</v>
      </c>
    </row>
    <row r="23" spans="1:5" x14ac:dyDescent="0.35">
      <c r="A23">
        <v>22</v>
      </c>
      <c r="B23">
        <v>3</v>
      </c>
      <c r="C23">
        <v>22</v>
      </c>
      <c r="D23">
        <v>99</v>
      </c>
      <c r="E23">
        <v>-1</v>
      </c>
    </row>
    <row r="24" spans="1:5" x14ac:dyDescent="0.35">
      <c r="A24">
        <v>23</v>
      </c>
      <c r="B24">
        <v>3</v>
      </c>
      <c r="C24">
        <v>26</v>
      </c>
      <c r="D24">
        <v>100</v>
      </c>
      <c r="E24">
        <v>-1</v>
      </c>
    </row>
    <row r="25" spans="1:5" x14ac:dyDescent="0.35">
      <c r="A25">
        <v>24</v>
      </c>
      <c r="B25">
        <v>2</v>
      </c>
      <c r="C25">
        <v>26</v>
      </c>
      <c r="D25">
        <v>103</v>
      </c>
      <c r="E25">
        <v>-1</v>
      </c>
    </row>
    <row r="26" spans="1:5" x14ac:dyDescent="0.35">
      <c r="A26">
        <v>25</v>
      </c>
      <c r="B26">
        <v>4</v>
      </c>
      <c r="C26">
        <v>18</v>
      </c>
      <c r="D26">
        <v>116</v>
      </c>
      <c r="E26">
        <v>-1</v>
      </c>
    </row>
    <row r="27" spans="1:5" x14ac:dyDescent="0.35">
      <c r="A27">
        <v>26</v>
      </c>
      <c r="B27">
        <v>4</v>
      </c>
      <c r="C27">
        <v>22</v>
      </c>
      <c r="D27">
        <v>116</v>
      </c>
      <c r="E27">
        <v>-1</v>
      </c>
    </row>
    <row r="28" spans="1:5" x14ac:dyDescent="0.35">
      <c r="A28">
        <v>27</v>
      </c>
      <c r="B28">
        <v>4</v>
      </c>
      <c r="C28">
        <v>14</v>
      </c>
      <c r="D28">
        <v>117</v>
      </c>
      <c r="E28">
        <v>-1</v>
      </c>
    </row>
    <row r="29" spans="1:5" x14ac:dyDescent="0.35">
      <c r="A29">
        <v>28</v>
      </c>
      <c r="B29">
        <v>4</v>
      </c>
      <c r="C29">
        <v>24</v>
      </c>
      <c r="D29">
        <v>117</v>
      </c>
      <c r="E29">
        <v>-1</v>
      </c>
    </row>
    <row r="30" spans="1:5" x14ac:dyDescent="0.35">
      <c r="A30">
        <v>29</v>
      </c>
      <c r="B30">
        <v>4</v>
      </c>
      <c r="C30">
        <v>12</v>
      </c>
      <c r="D30">
        <v>118</v>
      </c>
      <c r="E30">
        <v>-1</v>
      </c>
    </row>
    <row r="31" spans="1:5" x14ac:dyDescent="0.35">
      <c r="A31">
        <v>30</v>
      </c>
      <c r="B31">
        <v>4</v>
      </c>
      <c r="C31">
        <v>20</v>
      </c>
      <c r="D31">
        <v>118</v>
      </c>
      <c r="E31">
        <v>-1</v>
      </c>
    </row>
    <row r="32" spans="1:5" x14ac:dyDescent="0.35">
      <c r="A32">
        <v>31</v>
      </c>
      <c r="B32">
        <v>4</v>
      </c>
      <c r="C32">
        <v>12</v>
      </c>
      <c r="D32">
        <v>119</v>
      </c>
      <c r="E32">
        <v>-1</v>
      </c>
    </row>
    <row r="33" spans="1:5" x14ac:dyDescent="0.35">
      <c r="A33">
        <v>32</v>
      </c>
      <c r="B33">
        <v>4</v>
      </c>
      <c r="C33">
        <v>22</v>
      </c>
      <c r="D33">
        <v>119</v>
      </c>
      <c r="E33">
        <v>-1</v>
      </c>
    </row>
    <row r="34" spans="1:5" x14ac:dyDescent="0.35">
      <c r="A34">
        <v>33</v>
      </c>
      <c r="B34">
        <v>4</v>
      </c>
      <c r="C34">
        <v>20</v>
      </c>
      <c r="D34">
        <v>120</v>
      </c>
      <c r="E34">
        <v>-1</v>
      </c>
    </row>
    <row r="35" spans="1:5" x14ac:dyDescent="0.35">
      <c r="A35">
        <v>34</v>
      </c>
      <c r="B35">
        <v>3</v>
      </c>
      <c r="C35">
        <v>26</v>
      </c>
      <c r="D35">
        <v>161</v>
      </c>
      <c r="E35">
        <v>-1</v>
      </c>
    </row>
    <row r="36" spans="1:5" x14ac:dyDescent="0.35">
      <c r="A36">
        <v>35</v>
      </c>
      <c r="B36">
        <v>3</v>
      </c>
      <c r="C36">
        <v>16</v>
      </c>
      <c r="D36">
        <v>163</v>
      </c>
      <c r="E36">
        <v>-1</v>
      </c>
    </row>
    <row r="37" spans="1:5" x14ac:dyDescent="0.35">
      <c r="A37">
        <v>36</v>
      </c>
      <c r="B37">
        <v>3</v>
      </c>
      <c r="C37">
        <v>22</v>
      </c>
      <c r="D37">
        <v>164</v>
      </c>
      <c r="E37">
        <v>-1</v>
      </c>
    </row>
    <row r="38" spans="1:5" x14ac:dyDescent="0.35">
      <c r="A38">
        <v>37</v>
      </c>
      <c r="B38">
        <v>3</v>
      </c>
      <c r="C38">
        <v>26</v>
      </c>
      <c r="D38">
        <v>165</v>
      </c>
      <c r="E38">
        <v>-1</v>
      </c>
    </row>
    <row r="39" spans="1:5" x14ac:dyDescent="0.35">
      <c r="A39">
        <v>46</v>
      </c>
      <c r="B39">
        <v>1</v>
      </c>
      <c r="C39">
        <v>18</v>
      </c>
      <c r="D39">
        <v>217</v>
      </c>
      <c r="E39">
        <v>-1</v>
      </c>
    </row>
    <row r="40" spans="1:5" x14ac:dyDescent="0.35">
      <c r="A40">
        <v>47</v>
      </c>
      <c r="B40">
        <v>1</v>
      </c>
      <c r="C40">
        <v>26</v>
      </c>
      <c r="D40">
        <v>217</v>
      </c>
      <c r="E40">
        <v>-1</v>
      </c>
    </row>
    <row r="41" spans="1:5" x14ac:dyDescent="0.35">
      <c r="A41">
        <v>48</v>
      </c>
      <c r="B41">
        <v>1</v>
      </c>
      <c r="C41">
        <v>18</v>
      </c>
      <c r="D41">
        <v>218</v>
      </c>
      <c r="E41">
        <v>-1</v>
      </c>
    </row>
    <row r="42" spans="1:5" x14ac:dyDescent="0.35">
      <c r="A42">
        <v>49</v>
      </c>
      <c r="B42">
        <v>1</v>
      </c>
      <c r="C42">
        <v>26</v>
      </c>
      <c r="D42">
        <v>235</v>
      </c>
      <c r="E42">
        <v>-1</v>
      </c>
    </row>
    <row r="43" spans="1:5" x14ac:dyDescent="0.35">
      <c r="A43">
        <v>50</v>
      </c>
      <c r="B43">
        <v>1</v>
      </c>
      <c r="C43">
        <v>12</v>
      </c>
      <c r="D43">
        <v>231</v>
      </c>
      <c r="E43">
        <v>-1</v>
      </c>
    </row>
    <row r="44" spans="1:5" x14ac:dyDescent="0.35">
      <c r="A44">
        <v>51</v>
      </c>
      <c r="B44">
        <v>1</v>
      </c>
      <c r="C44">
        <v>12</v>
      </c>
      <c r="D44">
        <v>229</v>
      </c>
      <c r="E44">
        <v>-1</v>
      </c>
    </row>
    <row r="45" spans="1:5" x14ac:dyDescent="0.35">
      <c r="A45">
        <v>52</v>
      </c>
      <c r="B45">
        <v>1</v>
      </c>
      <c r="C45">
        <v>20</v>
      </c>
      <c r="D45">
        <v>229</v>
      </c>
      <c r="E45">
        <v>-1</v>
      </c>
    </row>
    <row r="46" spans="1:5" x14ac:dyDescent="0.35">
      <c r="A46">
        <v>53</v>
      </c>
      <c r="B46">
        <v>1</v>
      </c>
      <c r="C46">
        <v>24</v>
      </c>
      <c r="D46">
        <v>229</v>
      </c>
      <c r="E46">
        <v>-1</v>
      </c>
    </row>
    <row r="47" spans="1:5" x14ac:dyDescent="0.35">
      <c r="A47">
        <v>54</v>
      </c>
      <c r="B47">
        <v>1</v>
      </c>
      <c r="C47">
        <v>26</v>
      </c>
      <c r="D47">
        <v>232</v>
      </c>
      <c r="E47">
        <v>-1</v>
      </c>
    </row>
    <row r="48" spans="1:5" x14ac:dyDescent="0.35">
      <c r="A48">
        <v>55</v>
      </c>
      <c r="B48">
        <v>1</v>
      </c>
      <c r="C48">
        <v>12</v>
      </c>
      <c r="D48">
        <v>234</v>
      </c>
      <c r="E48">
        <v>-1</v>
      </c>
    </row>
    <row r="49" spans="1:5" x14ac:dyDescent="0.35">
      <c r="A49">
        <v>56</v>
      </c>
      <c r="B49">
        <v>1</v>
      </c>
      <c r="C49">
        <v>20</v>
      </c>
      <c r="D49">
        <v>234</v>
      </c>
      <c r="E49">
        <v>-1</v>
      </c>
    </row>
    <row r="50" spans="1:5" x14ac:dyDescent="0.35">
      <c r="A50">
        <v>57</v>
      </c>
      <c r="B50">
        <v>2</v>
      </c>
      <c r="C50">
        <v>18</v>
      </c>
      <c r="D50">
        <v>216</v>
      </c>
      <c r="E50">
        <v>-1</v>
      </c>
    </row>
    <row r="51" spans="1:5" x14ac:dyDescent="0.35">
      <c r="A51">
        <v>58</v>
      </c>
      <c r="B51">
        <v>2</v>
      </c>
      <c r="C51">
        <v>24</v>
      </c>
      <c r="D51">
        <v>218</v>
      </c>
      <c r="E51">
        <v>-1</v>
      </c>
    </row>
    <row r="52" spans="1:5" x14ac:dyDescent="0.35">
      <c r="A52">
        <v>59</v>
      </c>
      <c r="B52">
        <v>2</v>
      </c>
      <c r="C52">
        <v>16</v>
      </c>
      <c r="D52">
        <v>217</v>
      </c>
      <c r="E52">
        <v>-1</v>
      </c>
    </row>
    <row r="53" spans="1:5" x14ac:dyDescent="0.35">
      <c r="A53">
        <v>60</v>
      </c>
      <c r="B53">
        <v>2</v>
      </c>
      <c r="C53">
        <v>22</v>
      </c>
      <c r="D53">
        <v>217</v>
      </c>
      <c r="E53">
        <v>-1</v>
      </c>
    </row>
    <row r="54" spans="1:5" x14ac:dyDescent="0.35">
      <c r="A54">
        <v>61</v>
      </c>
      <c r="B54">
        <v>3</v>
      </c>
      <c r="C54">
        <v>26</v>
      </c>
      <c r="D54">
        <v>246</v>
      </c>
      <c r="E54">
        <v>-1</v>
      </c>
    </row>
    <row r="55" spans="1:5" x14ac:dyDescent="0.35">
      <c r="A55">
        <v>62</v>
      </c>
      <c r="B55">
        <v>3</v>
      </c>
      <c r="C55">
        <v>16</v>
      </c>
      <c r="D55">
        <v>248</v>
      </c>
      <c r="E55">
        <v>-1</v>
      </c>
    </row>
    <row r="56" spans="1:5" x14ac:dyDescent="0.35">
      <c r="A56">
        <v>63</v>
      </c>
      <c r="B56">
        <v>3</v>
      </c>
      <c r="C56">
        <v>22</v>
      </c>
      <c r="D56">
        <v>249</v>
      </c>
      <c r="E56">
        <v>-1</v>
      </c>
    </row>
    <row r="57" spans="1:5" x14ac:dyDescent="0.35">
      <c r="A57">
        <v>64</v>
      </c>
      <c r="B57">
        <v>3</v>
      </c>
      <c r="C57">
        <v>26</v>
      </c>
      <c r="D57">
        <v>250</v>
      </c>
      <c r="E57">
        <v>-1</v>
      </c>
    </row>
    <row r="58" spans="1:5" x14ac:dyDescent="0.35">
      <c r="A58">
        <v>65</v>
      </c>
      <c r="B58">
        <v>2</v>
      </c>
      <c r="C58">
        <v>18</v>
      </c>
      <c r="D58">
        <v>231</v>
      </c>
      <c r="E58">
        <v>-1</v>
      </c>
    </row>
    <row r="59" spans="1:5" x14ac:dyDescent="0.35">
      <c r="A59">
        <v>66</v>
      </c>
      <c r="B59">
        <v>2</v>
      </c>
      <c r="C59">
        <v>24</v>
      </c>
      <c r="D59">
        <v>235</v>
      </c>
      <c r="E59">
        <v>-1</v>
      </c>
    </row>
    <row r="60" spans="1:5" x14ac:dyDescent="0.35">
      <c r="A60">
        <v>67</v>
      </c>
      <c r="B60">
        <v>2</v>
      </c>
      <c r="C60">
        <v>14</v>
      </c>
      <c r="D60">
        <v>244</v>
      </c>
      <c r="E60">
        <v>-1</v>
      </c>
    </row>
    <row r="61" spans="1:5" x14ac:dyDescent="0.35">
      <c r="A61">
        <v>68</v>
      </c>
      <c r="B61">
        <v>2</v>
      </c>
      <c r="C61">
        <v>18</v>
      </c>
      <c r="D61">
        <v>244</v>
      </c>
      <c r="E61">
        <v>-1</v>
      </c>
    </row>
    <row r="62" spans="1:5" x14ac:dyDescent="0.35">
      <c r="A62">
        <v>69</v>
      </c>
      <c r="B62">
        <v>3</v>
      </c>
      <c r="C62">
        <v>26</v>
      </c>
      <c r="D62">
        <v>251</v>
      </c>
      <c r="E62">
        <v>-1</v>
      </c>
    </row>
    <row r="63" spans="1:5" x14ac:dyDescent="0.35">
      <c r="A63">
        <v>70</v>
      </c>
      <c r="B63">
        <v>3</v>
      </c>
      <c r="C63">
        <v>16</v>
      </c>
      <c r="D63">
        <v>253</v>
      </c>
      <c r="E63">
        <v>-1</v>
      </c>
    </row>
    <row r="64" spans="1:5" x14ac:dyDescent="0.35">
      <c r="A64">
        <v>71</v>
      </c>
      <c r="B64">
        <v>3</v>
      </c>
      <c r="C64">
        <v>22</v>
      </c>
      <c r="D64">
        <v>254</v>
      </c>
      <c r="E64">
        <v>-1</v>
      </c>
    </row>
    <row r="65" spans="1:5" x14ac:dyDescent="0.35">
      <c r="A65">
        <v>72</v>
      </c>
      <c r="B65">
        <v>3</v>
      </c>
      <c r="C65">
        <v>26</v>
      </c>
      <c r="D65">
        <v>255</v>
      </c>
      <c r="E65">
        <v>-1</v>
      </c>
    </row>
    <row r="66" spans="1:5" x14ac:dyDescent="0.35">
      <c r="A66">
        <v>73</v>
      </c>
      <c r="B66">
        <v>3</v>
      </c>
      <c r="C66">
        <v>14</v>
      </c>
      <c r="D66">
        <v>218</v>
      </c>
      <c r="E66">
        <v>-1</v>
      </c>
    </row>
    <row r="67" spans="1:5" x14ac:dyDescent="0.35">
      <c r="A67">
        <v>74</v>
      </c>
      <c r="B67">
        <v>3</v>
      </c>
      <c r="C67">
        <v>14</v>
      </c>
      <c r="D67">
        <v>235</v>
      </c>
      <c r="E67">
        <v>-1</v>
      </c>
    </row>
    <row r="68" spans="1:5" x14ac:dyDescent="0.35">
      <c r="A68">
        <v>75</v>
      </c>
      <c r="B68">
        <v>3</v>
      </c>
      <c r="C68">
        <v>14</v>
      </c>
      <c r="D68">
        <v>231</v>
      </c>
      <c r="E68">
        <v>-1</v>
      </c>
    </row>
    <row r="69" spans="1:5" x14ac:dyDescent="0.35">
      <c r="A69">
        <v>76</v>
      </c>
      <c r="B69">
        <v>3</v>
      </c>
      <c r="C69">
        <v>24</v>
      </c>
      <c r="D69">
        <v>244</v>
      </c>
      <c r="E69">
        <v>-1</v>
      </c>
    </row>
    <row r="70" spans="1:5" x14ac:dyDescent="0.35">
      <c r="A70">
        <v>77</v>
      </c>
      <c r="B70">
        <v>3</v>
      </c>
      <c r="C70">
        <v>14</v>
      </c>
      <c r="D70">
        <v>229</v>
      </c>
      <c r="E70">
        <v>-1</v>
      </c>
    </row>
    <row r="71" spans="1:5" x14ac:dyDescent="0.35">
      <c r="A71">
        <v>78</v>
      </c>
      <c r="B71">
        <v>3</v>
      </c>
      <c r="C71">
        <v>12</v>
      </c>
      <c r="D71">
        <v>248</v>
      </c>
      <c r="E71">
        <v>-1</v>
      </c>
    </row>
    <row r="72" spans="1:5" x14ac:dyDescent="0.35">
      <c r="A72">
        <v>79</v>
      </c>
      <c r="B72">
        <v>3</v>
      </c>
      <c r="C72">
        <v>18</v>
      </c>
      <c r="D72">
        <v>248</v>
      </c>
      <c r="E72">
        <v>-1</v>
      </c>
    </row>
    <row r="73" spans="1:5" x14ac:dyDescent="0.35">
      <c r="A73">
        <v>80</v>
      </c>
      <c r="B73">
        <v>3</v>
      </c>
      <c r="C73">
        <v>12</v>
      </c>
      <c r="D73">
        <v>216</v>
      </c>
      <c r="E73">
        <v>-1</v>
      </c>
    </row>
    <row r="74" spans="1:5" x14ac:dyDescent="0.35">
      <c r="A74">
        <v>81</v>
      </c>
      <c r="B74">
        <v>4</v>
      </c>
      <c r="C74">
        <v>18</v>
      </c>
      <c r="D74">
        <v>256</v>
      </c>
      <c r="E74">
        <v>-1</v>
      </c>
    </row>
    <row r="75" spans="1:5" x14ac:dyDescent="0.35">
      <c r="A75">
        <v>82</v>
      </c>
      <c r="B75">
        <v>4</v>
      </c>
      <c r="C75">
        <v>22</v>
      </c>
      <c r="D75">
        <v>256</v>
      </c>
      <c r="E75">
        <v>-1</v>
      </c>
    </row>
    <row r="76" spans="1:5" x14ac:dyDescent="0.35">
      <c r="A76">
        <v>83</v>
      </c>
      <c r="B76">
        <v>4</v>
      </c>
      <c r="C76">
        <v>14</v>
      </c>
      <c r="D76">
        <v>257</v>
      </c>
      <c r="E76">
        <v>-1</v>
      </c>
    </row>
    <row r="77" spans="1:5" x14ac:dyDescent="0.35">
      <c r="A77">
        <v>84</v>
      </c>
      <c r="B77">
        <v>4</v>
      </c>
      <c r="C77">
        <v>24</v>
      </c>
      <c r="D77">
        <v>257</v>
      </c>
      <c r="E77">
        <v>-1</v>
      </c>
    </row>
    <row r="78" spans="1:5" x14ac:dyDescent="0.35">
      <c r="A78">
        <v>85</v>
      </c>
      <c r="B78">
        <v>4</v>
      </c>
      <c r="C78">
        <v>12</v>
      </c>
      <c r="D78">
        <v>258</v>
      </c>
      <c r="E78">
        <v>-1</v>
      </c>
    </row>
    <row r="79" spans="1:5" x14ac:dyDescent="0.35">
      <c r="A79">
        <v>86</v>
      </c>
      <c r="B79">
        <v>4</v>
      </c>
      <c r="C79">
        <v>20</v>
      </c>
      <c r="D79">
        <v>258</v>
      </c>
      <c r="E79">
        <v>-1</v>
      </c>
    </row>
    <row r="80" spans="1:5" x14ac:dyDescent="0.35">
      <c r="A80">
        <v>87</v>
      </c>
      <c r="B80">
        <v>4</v>
      </c>
      <c r="C80">
        <v>12</v>
      </c>
      <c r="D80">
        <v>259</v>
      </c>
      <c r="E80">
        <v>-1</v>
      </c>
    </row>
    <row r="81" spans="1:5" x14ac:dyDescent="0.35">
      <c r="A81">
        <v>88</v>
      </c>
      <c r="B81">
        <v>4</v>
      </c>
      <c r="C81">
        <v>22</v>
      </c>
      <c r="D81">
        <v>259</v>
      </c>
      <c r="E81">
        <v>-1</v>
      </c>
    </row>
    <row r="82" spans="1:5" x14ac:dyDescent="0.35">
      <c r="A82">
        <v>89</v>
      </c>
      <c r="B82">
        <v>4</v>
      </c>
      <c r="C82">
        <v>20</v>
      </c>
      <c r="D82">
        <v>260</v>
      </c>
      <c r="E82">
        <v>-1</v>
      </c>
    </row>
    <row r="83" spans="1:5" x14ac:dyDescent="0.35">
      <c r="A83">
        <v>90</v>
      </c>
      <c r="B83">
        <v>4</v>
      </c>
      <c r="C83">
        <v>22</v>
      </c>
      <c r="D83">
        <v>232</v>
      </c>
      <c r="E83">
        <v>-1</v>
      </c>
    </row>
    <row r="84" spans="1:5" x14ac:dyDescent="0.35">
      <c r="A84">
        <v>91</v>
      </c>
      <c r="B84">
        <v>4</v>
      </c>
      <c r="C84">
        <v>24</v>
      </c>
      <c r="D84">
        <v>231</v>
      </c>
      <c r="E84">
        <v>-1</v>
      </c>
    </row>
    <row r="85" spans="1:5" x14ac:dyDescent="0.35">
      <c r="A85">
        <v>92</v>
      </c>
      <c r="B85">
        <v>4</v>
      </c>
      <c r="C85">
        <v>18</v>
      </c>
      <c r="D85">
        <v>261</v>
      </c>
      <c r="E85">
        <v>-1</v>
      </c>
    </row>
    <row r="86" spans="1:5" x14ac:dyDescent="0.35">
      <c r="A86">
        <v>93</v>
      </c>
      <c r="B86">
        <v>4</v>
      </c>
      <c r="C86">
        <v>22</v>
      </c>
      <c r="D86">
        <v>261</v>
      </c>
      <c r="E86">
        <v>-1</v>
      </c>
    </row>
    <row r="87" spans="1:5" x14ac:dyDescent="0.35">
      <c r="A87">
        <v>94</v>
      </c>
      <c r="B87">
        <v>4</v>
      </c>
      <c r="C87">
        <v>14</v>
      </c>
      <c r="D87">
        <v>262</v>
      </c>
      <c r="E87">
        <v>-1</v>
      </c>
    </row>
    <row r="88" spans="1:5" x14ac:dyDescent="0.35">
      <c r="A88">
        <v>95</v>
      </c>
      <c r="B88">
        <v>4</v>
      </c>
      <c r="C88">
        <v>24</v>
      </c>
      <c r="D88">
        <v>262</v>
      </c>
      <c r="E88">
        <v>-1</v>
      </c>
    </row>
    <row r="89" spans="1:5" x14ac:dyDescent="0.35">
      <c r="A89">
        <v>96</v>
      </c>
      <c r="B89">
        <v>4</v>
      </c>
      <c r="C89">
        <v>12</v>
      </c>
      <c r="D89">
        <v>263</v>
      </c>
      <c r="E89">
        <v>-1</v>
      </c>
    </row>
    <row r="90" spans="1:5" x14ac:dyDescent="0.35">
      <c r="A90">
        <v>97</v>
      </c>
      <c r="B90">
        <v>4</v>
      </c>
      <c r="C90">
        <v>20</v>
      </c>
      <c r="D90">
        <v>263</v>
      </c>
      <c r="E90">
        <v>-1</v>
      </c>
    </row>
    <row r="91" spans="1:5" x14ac:dyDescent="0.35">
      <c r="A91">
        <v>98</v>
      </c>
      <c r="B91">
        <v>4</v>
      </c>
      <c r="C91">
        <v>12</v>
      </c>
      <c r="D91">
        <v>264</v>
      </c>
      <c r="E91">
        <v>-1</v>
      </c>
    </row>
    <row r="92" spans="1:5" x14ac:dyDescent="0.35">
      <c r="A92">
        <v>99</v>
      </c>
      <c r="B92">
        <v>4</v>
      </c>
      <c r="C92">
        <v>22</v>
      </c>
      <c r="D92">
        <v>264</v>
      </c>
      <c r="E92">
        <v>-1</v>
      </c>
    </row>
    <row r="93" spans="1:5" x14ac:dyDescent="0.35">
      <c r="A93">
        <v>100</v>
      </c>
      <c r="B93">
        <v>4</v>
      </c>
      <c r="C93">
        <v>20</v>
      </c>
      <c r="D93">
        <v>265</v>
      </c>
      <c r="E93">
        <v>-1</v>
      </c>
    </row>
    <row r="94" spans="1:5" x14ac:dyDescent="0.35">
      <c r="A94">
        <v>101</v>
      </c>
      <c r="B94">
        <v>4</v>
      </c>
      <c r="C94">
        <v>14</v>
      </c>
      <c r="D94">
        <v>216</v>
      </c>
      <c r="E94">
        <v>-1</v>
      </c>
    </row>
    <row r="95" spans="1:5" x14ac:dyDescent="0.35">
      <c r="A95">
        <v>102</v>
      </c>
      <c r="B95">
        <v>4</v>
      </c>
      <c r="C95">
        <v>12</v>
      </c>
      <c r="D95">
        <v>217</v>
      </c>
      <c r="E95">
        <v>-1</v>
      </c>
    </row>
    <row r="96" spans="1:5" x14ac:dyDescent="0.35">
      <c r="A96">
        <v>103</v>
      </c>
      <c r="B96">
        <v>4</v>
      </c>
      <c r="C96">
        <v>24</v>
      </c>
      <c r="D96">
        <v>248</v>
      </c>
      <c r="E96">
        <v>-1</v>
      </c>
    </row>
    <row r="97" spans="1:5" x14ac:dyDescent="0.35">
      <c r="A97">
        <v>122</v>
      </c>
      <c r="B97">
        <v>1</v>
      </c>
      <c r="C97">
        <v>12</v>
      </c>
      <c r="D97">
        <v>397</v>
      </c>
      <c r="E97">
        <v>-1</v>
      </c>
    </row>
    <row r="98" spans="1:5" x14ac:dyDescent="0.35">
      <c r="A98">
        <v>123</v>
      </c>
      <c r="B98">
        <v>1</v>
      </c>
      <c r="C98">
        <v>26</v>
      </c>
      <c r="D98">
        <v>400</v>
      </c>
      <c r="E98">
        <v>-1</v>
      </c>
    </row>
    <row r="99" spans="1:5" x14ac:dyDescent="0.35">
      <c r="A99">
        <v>124</v>
      </c>
      <c r="B99">
        <v>1</v>
      </c>
      <c r="C99">
        <v>12</v>
      </c>
      <c r="D99">
        <v>394</v>
      </c>
      <c r="E99">
        <v>-1</v>
      </c>
    </row>
    <row r="100" spans="1:5" x14ac:dyDescent="0.35">
      <c r="A100">
        <v>125</v>
      </c>
      <c r="B100">
        <v>2</v>
      </c>
      <c r="C100">
        <v>26</v>
      </c>
      <c r="D100">
        <v>394</v>
      </c>
      <c r="E100">
        <v>-1</v>
      </c>
    </row>
    <row r="101" spans="1:5" x14ac:dyDescent="0.35">
      <c r="A101">
        <v>126</v>
      </c>
      <c r="B101">
        <v>2</v>
      </c>
      <c r="C101">
        <v>18</v>
      </c>
      <c r="D101">
        <v>397</v>
      </c>
      <c r="E101">
        <v>-1</v>
      </c>
    </row>
    <row r="102" spans="1:5" x14ac:dyDescent="0.35">
      <c r="A102">
        <v>127</v>
      </c>
      <c r="B102">
        <v>2</v>
      </c>
      <c r="C102">
        <v>24</v>
      </c>
      <c r="D102">
        <v>397</v>
      </c>
      <c r="E102">
        <v>-1</v>
      </c>
    </row>
    <row r="103" spans="1:5" x14ac:dyDescent="0.35">
      <c r="A103">
        <v>128</v>
      </c>
      <c r="B103">
        <v>2</v>
      </c>
      <c r="C103">
        <v>26</v>
      </c>
      <c r="D103">
        <v>393</v>
      </c>
      <c r="E103">
        <v>-1</v>
      </c>
    </row>
    <row r="104" spans="1:5" x14ac:dyDescent="0.35">
      <c r="A104">
        <v>129</v>
      </c>
      <c r="B104">
        <v>3</v>
      </c>
      <c r="C104">
        <v>26</v>
      </c>
      <c r="D104">
        <v>406</v>
      </c>
      <c r="E104">
        <v>-1</v>
      </c>
    </row>
    <row r="105" spans="1:5" x14ac:dyDescent="0.35">
      <c r="A105">
        <v>130</v>
      </c>
      <c r="B105">
        <v>3</v>
      </c>
      <c r="C105">
        <v>16</v>
      </c>
      <c r="D105">
        <v>408</v>
      </c>
      <c r="E105">
        <v>-1</v>
      </c>
    </row>
    <row r="106" spans="1:5" x14ac:dyDescent="0.35">
      <c r="A106">
        <v>131</v>
      </c>
      <c r="B106">
        <v>3</v>
      </c>
      <c r="C106">
        <v>22</v>
      </c>
      <c r="D106">
        <v>409</v>
      </c>
      <c r="E106">
        <v>-1</v>
      </c>
    </row>
    <row r="107" spans="1:5" x14ac:dyDescent="0.35">
      <c r="A107">
        <v>132</v>
      </c>
      <c r="B107">
        <v>3</v>
      </c>
      <c r="C107">
        <v>26</v>
      </c>
      <c r="D107">
        <v>410</v>
      </c>
      <c r="E107">
        <v>-1</v>
      </c>
    </row>
    <row r="108" spans="1:5" x14ac:dyDescent="0.35">
      <c r="A108">
        <v>133</v>
      </c>
      <c r="B108">
        <v>3</v>
      </c>
      <c r="C108">
        <v>20</v>
      </c>
      <c r="D108">
        <v>406</v>
      </c>
      <c r="E108">
        <v>-1</v>
      </c>
    </row>
    <row r="109" spans="1:5" x14ac:dyDescent="0.35">
      <c r="A109">
        <v>134</v>
      </c>
      <c r="B109">
        <v>3</v>
      </c>
      <c r="C109">
        <v>18</v>
      </c>
      <c r="D109">
        <v>394</v>
      </c>
      <c r="E109">
        <v>-1</v>
      </c>
    </row>
    <row r="110" spans="1:5" x14ac:dyDescent="0.35">
      <c r="A110">
        <v>135</v>
      </c>
      <c r="B110">
        <v>3</v>
      </c>
      <c r="C110">
        <v>18</v>
      </c>
      <c r="D110">
        <v>393</v>
      </c>
      <c r="E110">
        <v>-1</v>
      </c>
    </row>
    <row r="111" spans="1:5" x14ac:dyDescent="0.35">
      <c r="A111">
        <v>136</v>
      </c>
      <c r="B111">
        <v>3</v>
      </c>
      <c r="C111">
        <v>26</v>
      </c>
      <c r="D111">
        <v>397</v>
      </c>
      <c r="E111">
        <v>-1</v>
      </c>
    </row>
    <row r="112" spans="1:5" x14ac:dyDescent="0.35">
      <c r="A112">
        <v>137</v>
      </c>
      <c r="B112">
        <v>4</v>
      </c>
      <c r="C112">
        <v>18</v>
      </c>
      <c r="D112">
        <v>411</v>
      </c>
      <c r="E112">
        <v>-1</v>
      </c>
    </row>
    <row r="113" spans="1:5" x14ac:dyDescent="0.35">
      <c r="A113">
        <v>138</v>
      </c>
      <c r="B113">
        <v>4</v>
      </c>
      <c r="C113">
        <v>22</v>
      </c>
      <c r="D113">
        <v>411</v>
      </c>
      <c r="E113">
        <v>-1</v>
      </c>
    </row>
    <row r="114" spans="1:5" x14ac:dyDescent="0.35">
      <c r="A114">
        <v>139</v>
      </c>
      <c r="B114">
        <v>4</v>
      </c>
      <c r="C114">
        <v>14</v>
      </c>
      <c r="D114">
        <v>412</v>
      </c>
      <c r="E114">
        <v>-1</v>
      </c>
    </row>
    <row r="115" spans="1:5" x14ac:dyDescent="0.35">
      <c r="A115">
        <v>140</v>
      </c>
      <c r="B115">
        <v>4</v>
      </c>
      <c r="C115">
        <v>24</v>
      </c>
      <c r="D115">
        <v>412</v>
      </c>
      <c r="E115">
        <v>-1</v>
      </c>
    </row>
    <row r="116" spans="1:5" x14ac:dyDescent="0.35">
      <c r="A116">
        <v>141</v>
      </c>
      <c r="B116">
        <v>4</v>
      </c>
      <c r="C116">
        <v>12</v>
      </c>
      <c r="D116">
        <v>413</v>
      </c>
      <c r="E116">
        <v>-1</v>
      </c>
    </row>
    <row r="117" spans="1:5" x14ac:dyDescent="0.35">
      <c r="A117">
        <v>142</v>
      </c>
      <c r="B117">
        <v>4</v>
      </c>
      <c r="C117">
        <v>20</v>
      </c>
      <c r="D117">
        <v>413</v>
      </c>
      <c r="E117">
        <v>-1</v>
      </c>
    </row>
    <row r="118" spans="1:5" x14ac:dyDescent="0.35">
      <c r="A118">
        <v>143</v>
      </c>
      <c r="B118">
        <v>4</v>
      </c>
      <c r="C118">
        <v>12</v>
      </c>
      <c r="D118">
        <v>414</v>
      </c>
      <c r="E118">
        <v>-1</v>
      </c>
    </row>
    <row r="119" spans="1:5" x14ac:dyDescent="0.35">
      <c r="A119">
        <v>144</v>
      </c>
      <c r="B119">
        <v>4</v>
      </c>
      <c r="C119">
        <v>22</v>
      </c>
      <c r="D119">
        <v>414</v>
      </c>
      <c r="E119">
        <v>-1</v>
      </c>
    </row>
    <row r="120" spans="1:5" x14ac:dyDescent="0.35">
      <c r="A120">
        <v>145</v>
      </c>
      <c r="B120">
        <v>4</v>
      </c>
      <c r="C120">
        <v>20</v>
      </c>
      <c r="D120">
        <v>415</v>
      </c>
      <c r="E120">
        <v>-1</v>
      </c>
    </row>
    <row r="121" spans="1:5" x14ac:dyDescent="0.35">
      <c r="A121">
        <v>146</v>
      </c>
      <c r="B121">
        <v>4</v>
      </c>
      <c r="C121">
        <v>12</v>
      </c>
      <c r="D121">
        <v>411</v>
      </c>
      <c r="E121">
        <v>-1</v>
      </c>
    </row>
    <row r="122" spans="1:5" x14ac:dyDescent="0.35">
      <c r="A122">
        <v>156</v>
      </c>
      <c r="B122">
        <v>1</v>
      </c>
      <c r="C122">
        <v>44</v>
      </c>
      <c r="D122">
        <v>472</v>
      </c>
      <c r="E122">
        <v>-1</v>
      </c>
    </row>
    <row r="123" spans="1:5" x14ac:dyDescent="0.35">
      <c r="A123">
        <v>157</v>
      </c>
      <c r="B123">
        <v>1</v>
      </c>
      <c r="C123">
        <v>43</v>
      </c>
      <c r="D123">
        <v>474</v>
      </c>
      <c r="E123">
        <v>-1</v>
      </c>
    </row>
    <row r="124" spans="1:5" x14ac:dyDescent="0.35">
      <c r="A124">
        <v>158</v>
      </c>
      <c r="B124">
        <v>1</v>
      </c>
      <c r="C124">
        <v>50</v>
      </c>
      <c r="D124">
        <v>474</v>
      </c>
      <c r="E124">
        <v>-1</v>
      </c>
    </row>
    <row r="125" spans="1:5" x14ac:dyDescent="0.35">
      <c r="A125">
        <v>159</v>
      </c>
      <c r="B125">
        <v>1</v>
      </c>
      <c r="C125">
        <v>43</v>
      </c>
      <c r="D125">
        <v>476</v>
      </c>
      <c r="E125">
        <v>-1</v>
      </c>
    </row>
    <row r="126" spans="1:5" x14ac:dyDescent="0.35">
      <c r="A126">
        <v>160</v>
      </c>
      <c r="B126">
        <v>1</v>
      </c>
      <c r="C126">
        <v>47</v>
      </c>
      <c r="D126">
        <v>476</v>
      </c>
      <c r="E126">
        <v>-1</v>
      </c>
    </row>
    <row r="127" spans="1:5" x14ac:dyDescent="0.35">
      <c r="A127">
        <v>161</v>
      </c>
      <c r="B127">
        <v>1</v>
      </c>
      <c r="C127">
        <v>50</v>
      </c>
      <c r="D127">
        <v>480</v>
      </c>
      <c r="E127">
        <v>-1</v>
      </c>
    </row>
    <row r="128" spans="1:5" x14ac:dyDescent="0.35">
      <c r="A128">
        <v>162</v>
      </c>
      <c r="B128">
        <v>1</v>
      </c>
      <c r="C128">
        <v>46</v>
      </c>
      <c r="D128">
        <v>467</v>
      </c>
      <c r="E128">
        <v>-1</v>
      </c>
    </row>
    <row r="129" spans="1:5" x14ac:dyDescent="0.35">
      <c r="A129">
        <v>163</v>
      </c>
      <c r="B129">
        <v>1</v>
      </c>
      <c r="C129">
        <v>46</v>
      </c>
      <c r="D129">
        <v>462</v>
      </c>
      <c r="E129">
        <v>-1</v>
      </c>
    </row>
    <row r="130" spans="1:5" x14ac:dyDescent="0.35">
      <c r="A130">
        <v>164</v>
      </c>
      <c r="B130">
        <v>1</v>
      </c>
      <c r="C130">
        <v>46</v>
      </c>
      <c r="D130">
        <v>463</v>
      </c>
      <c r="E130">
        <v>-1</v>
      </c>
    </row>
    <row r="131" spans="1:5" x14ac:dyDescent="0.35">
      <c r="A131">
        <v>165</v>
      </c>
      <c r="B131">
        <v>1</v>
      </c>
      <c r="C131">
        <v>45</v>
      </c>
      <c r="D131">
        <v>499</v>
      </c>
      <c r="E131">
        <v>-1</v>
      </c>
    </row>
    <row r="132" spans="1:5" x14ac:dyDescent="0.35">
      <c r="A132">
        <v>166</v>
      </c>
      <c r="B132">
        <v>1</v>
      </c>
      <c r="C132">
        <v>49</v>
      </c>
      <c r="D132">
        <v>499</v>
      </c>
      <c r="E132">
        <v>-1</v>
      </c>
    </row>
    <row r="133" spans="1:5" x14ac:dyDescent="0.35">
      <c r="A133">
        <v>167</v>
      </c>
      <c r="B133">
        <v>1</v>
      </c>
      <c r="C133">
        <v>50</v>
      </c>
      <c r="D133">
        <v>499</v>
      </c>
      <c r="E133">
        <v>-1</v>
      </c>
    </row>
    <row r="134" spans="1:5" x14ac:dyDescent="0.35">
      <c r="A134">
        <v>168</v>
      </c>
      <c r="B134">
        <v>1</v>
      </c>
      <c r="C134">
        <v>43</v>
      </c>
      <c r="D134">
        <v>515</v>
      </c>
      <c r="E134">
        <v>-1</v>
      </c>
    </row>
    <row r="135" spans="1:5" x14ac:dyDescent="0.35">
      <c r="A135">
        <v>169</v>
      </c>
      <c r="B135">
        <v>1</v>
      </c>
      <c r="C135">
        <v>45</v>
      </c>
      <c r="D135">
        <v>497</v>
      </c>
      <c r="E135">
        <v>-1</v>
      </c>
    </row>
    <row r="136" spans="1:5" x14ac:dyDescent="0.35">
      <c r="A136">
        <v>170</v>
      </c>
      <c r="B136">
        <v>1</v>
      </c>
      <c r="C136">
        <v>47</v>
      </c>
      <c r="D136">
        <v>514</v>
      </c>
      <c r="E136">
        <v>-1</v>
      </c>
    </row>
    <row r="137" spans="1:5" x14ac:dyDescent="0.35">
      <c r="A137">
        <v>171</v>
      </c>
      <c r="B137">
        <v>1</v>
      </c>
      <c r="C137">
        <v>46</v>
      </c>
      <c r="D137">
        <v>519</v>
      </c>
      <c r="E137">
        <v>-1</v>
      </c>
    </row>
    <row r="138" spans="1:5" x14ac:dyDescent="0.35">
      <c r="A138">
        <v>172</v>
      </c>
      <c r="B138">
        <v>1</v>
      </c>
      <c r="C138">
        <v>46</v>
      </c>
      <c r="D138">
        <v>493</v>
      </c>
      <c r="E138">
        <v>-1</v>
      </c>
    </row>
    <row r="139" spans="1:5" x14ac:dyDescent="0.35">
      <c r="A139">
        <v>173</v>
      </c>
      <c r="B139">
        <v>1</v>
      </c>
      <c r="C139">
        <v>43</v>
      </c>
      <c r="D139">
        <v>500</v>
      </c>
      <c r="E139">
        <v>-1</v>
      </c>
    </row>
    <row r="140" spans="1:5" x14ac:dyDescent="0.35">
      <c r="A140">
        <v>174</v>
      </c>
      <c r="B140">
        <v>1</v>
      </c>
      <c r="C140">
        <v>43</v>
      </c>
      <c r="D140">
        <v>495</v>
      </c>
      <c r="E140">
        <v>-1</v>
      </c>
    </row>
    <row r="141" spans="1:5" x14ac:dyDescent="0.35">
      <c r="A141">
        <v>175</v>
      </c>
      <c r="B141">
        <v>1</v>
      </c>
      <c r="C141">
        <v>43</v>
      </c>
      <c r="D141">
        <v>512</v>
      </c>
      <c r="E141">
        <v>-1</v>
      </c>
    </row>
    <row r="142" spans="1:5" x14ac:dyDescent="0.35">
      <c r="A142">
        <v>176</v>
      </c>
      <c r="B142">
        <v>1</v>
      </c>
      <c r="C142">
        <v>47</v>
      </c>
      <c r="D142">
        <v>512</v>
      </c>
      <c r="E142">
        <v>-1</v>
      </c>
    </row>
    <row r="143" spans="1:5" x14ac:dyDescent="0.35">
      <c r="A143">
        <v>177</v>
      </c>
      <c r="B143">
        <v>2</v>
      </c>
      <c r="C143">
        <v>46</v>
      </c>
      <c r="D143">
        <v>472</v>
      </c>
      <c r="E143">
        <v>-1</v>
      </c>
    </row>
    <row r="144" spans="1:5" x14ac:dyDescent="0.35">
      <c r="A144">
        <v>178</v>
      </c>
      <c r="B144">
        <v>2</v>
      </c>
      <c r="C144">
        <v>45</v>
      </c>
      <c r="D144">
        <v>477</v>
      </c>
      <c r="E144">
        <v>-1</v>
      </c>
    </row>
    <row r="145" spans="1:5" x14ac:dyDescent="0.35">
      <c r="A145">
        <v>179</v>
      </c>
      <c r="B145">
        <v>2</v>
      </c>
      <c r="C145">
        <v>44</v>
      </c>
      <c r="D145">
        <v>480</v>
      </c>
      <c r="E145">
        <v>-1</v>
      </c>
    </row>
    <row r="146" spans="1:5" x14ac:dyDescent="0.35">
      <c r="A146">
        <v>180</v>
      </c>
      <c r="B146">
        <v>2</v>
      </c>
      <c r="C146">
        <v>44</v>
      </c>
      <c r="D146">
        <v>474</v>
      </c>
      <c r="E146">
        <v>-1</v>
      </c>
    </row>
    <row r="147" spans="1:5" x14ac:dyDescent="0.35">
      <c r="A147">
        <v>181</v>
      </c>
      <c r="B147">
        <v>2</v>
      </c>
      <c r="C147">
        <v>45</v>
      </c>
      <c r="D147">
        <v>474</v>
      </c>
      <c r="E147">
        <v>-1</v>
      </c>
    </row>
    <row r="148" spans="1:5" x14ac:dyDescent="0.35">
      <c r="A148">
        <v>182</v>
      </c>
      <c r="B148">
        <v>2</v>
      </c>
      <c r="C148">
        <v>46</v>
      </c>
      <c r="D148">
        <v>474</v>
      </c>
      <c r="E148">
        <v>-1</v>
      </c>
    </row>
    <row r="149" spans="1:5" x14ac:dyDescent="0.35">
      <c r="A149">
        <v>183</v>
      </c>
      <c r="B149">
        <v>2</v>
      </c>
      <c r="C149">
        <v>47</v>
      </c>
      <c r="D149">
        <v>474</v>
      </c>
      <c r="E149">
        <v>-1</v>
      </c>
    </row>
    <row r="150" spans="1:5" x14ac:dyDescent="0.35">
      <c r="A150">
        <v>184</v>
      </c>
      <c r="B150">
        <v>2</v>
      </c>
      <c r="C150">
        <v>48</v>
      </c>
      <c r="D150">
        <v>474</v>
      </c>
      <c r="E150">
        <v>-1</v>
      </c>
    </row>
    <row r="151" spans="1:5" x14ac:dyDescent="0.35">
      <c r="A151">
        <v>185</v>
      </c>
      <c r="B151">
        <v>2</v>
      </c>
      <c r="C151">
        <v>49</v>
      </c>
      <c r="D151">
        <v>474</v>
      </c>
      <c r="E151">
        <v>-1</v>
      </c>
    </row>
    <row r="152" spans="1:5" x14ac:dyDescent="0.35">
      <c r="A152">
        <v>186</v>
      </c>
      <c r="B152">
        <v>2</v>
      </c>
      <c r="C152">
        <v>44</v>
      </c>
      <c r="D152">
        <v>476</v>
      </c>
      <c r="E152">
        <v>-1</v>
      </c>
    </row>
    <row r="153" spans="1:5" x14ac:dyDescent="0.35">
      <c r="A153">
        <v>187</v>
      </c>
      <c r="B153">
        <v>2</v>
      </c>
      <c r="C153">
        <v>45</v>
      </c>
      <c r="D153">
        <v>476</v>
      </c>
      <c r="E153">
        <v>-1</v>
      </c>
    </row>
    <row r="154" spans="1:5" x14ac:dyDescent="0.35">
      <c r="A154">
        <v>188</v>
      </c>
      <c r="B154">
        <v>2</v>
      </c>
      <c r="C154">
        <v>46</v>
      </c>
      <c r="D154">
        <v>476</v>
      </c>
      <c r="E154">
        <v>-1</v>
      </c>
    </row>
    <row r="155" spans="1:5" x14ac:dyDescent="0.35">
      <c r="A155">
        <v>189</v>
      </c>
      <c r="B155">
        <v>3</v>
      </c>
      <c r="C155">
        <v>50</v>
      </c>
      <c r="D155">
        <v>536</v>
      </c>
      <c r="E155">
        <v>-1</v>
      </c>
    </row>
    <row r="156" spans="1:5" x14ac:dyDescent="0.35">
      <c r="A156">
        <v>190</v>
      </c>
      <c r="B156">
        <v>3</v>
      </c>
      <c r="C156">
        <v>45</v>
      </c>
      <c r="D156">
        <v>538</v>
      </c>
      <c r="E156">
        <v>-1</v>
      </c>
    </row>
    <row r="157" spans="1:5" x14ac:dyDescent="0.35">
      <c r="A157">
        <v>191</v>
      </c>
      <c r="B157">
        <v>3</v>
      </c>
      <c r="C157">
        <v>48</v>
      </c>
      <c r="D157">
        <v>539</v>
      </c>
      <c r="E157">
        <v>-1</v>
      </c>
    </row>
    <row r="158" spans="1:5" x14ac:dyDescent="0.35">
      <c r="A158">
        <v>192</v>
      </c>
      <c r="B158">
        <v>3</v>
      </c>
      <c r="C158">
        <v>50</v>
      </c>
      <c r="D158">
        <v>540</v>
      </c>
      <c r="E158">
        <v>-1</v>
      </c>
    </row>
    <row r="159" spans="1:5" x14ac:dyDescent="0.35">
      <c r="A159">
        <v>193</v>
      </c>
      <c r="B159">
        <v>3</v>
      </c>
      <c r="C159">
        <v>45</v>
      </c>
      <c r="D159">
        <v>541</v>
      </c>
      <c r="E159">
        <v>-1</v>
      </c>
    </row>
    <row r="160" spans="1:5" x14ac:dyDescent="0.35">
      <c r="A160">
        <v>194</v>
      </c>
      <c r="B160">
        <v>3</v>
      </c>
      <c r="C160">
        <v>49</v>
      </c>
      <c r="D160">
        <v>541</v>
      </c>
      <c r="E160">
        <v>-1</v>
      </c>
    </row>
    <row r="161" spans="1:5" x14ac:dyDescent="0.35">
      <c r="A161">
        <v>195</v>
      </c>
      <c r="B161">
        <v>1</v>
      </c>
      <c r="C161">
        <v>43</v>
      </c>
      <c r="D161">
        <v>502</v>
      </c>
      <c r="E161">
        <v>-1</v>
      </c>
    </row>
    <row r="162" spans="1:5" x14ac:dyDescent="0.35">
      <c r="A162">
        <v>196</v>
      </c>
      <c r="B162">
        <v>1</v>
      </c>
      <c r="C162">
        <v>43</v>
      </c>
      <c r="D162">
        <v>503</v>
      </c>
      <c r="E162">
        <v>-1</v>
      </c>
    </row>
    <row r="163" spans="1:5" x14ac:dyDescent="0.35">
      <c r="A163">
        <v>197</v>
      </c>
      <c r="B163">
        <v>1</v>
      </c>
      <c r="C163">
        <v>50</v>
      </c>
      <c r="D163">
        <v>510</v>
      </c>
      <c r="E163">
        <v>-1</v>
      </c>
    </row>
    <row r="164" spans="1:5" x14ac:dyDescent="0.35">
      <c r="A164">
        <v>198</v>
      </c>
      <c r="B164">
        <v>1</v>
      </c>
      <c r="C164">
        <v>43</v>
      </c>
      <c r="D164">
        <v>509</v>
      </c>
      <c r="E164">
        <v>-1</v>
      </c>
    </row>
    <row r="165" spans="1:5" x14ac:dyDescent="0.35">
      <c r="A165">
        <v>199</v>
      </c>
      <c r="B165">
        <v>1</v>
      </c>
      <c r="C165">
        <v>50</v>
      </c>
      <c r="D165">
        <v>507</v>
      </c>
      <c r="E165">
        <v>-1</v>
      </c>
    </row>
    <row r="166" spans="1:5" x14ac:dyDescent="0.35">
      <c r="A166">
        <v>203</v>
      </c>
      <c r="B166">
        <v>2</v>
      </c>
      <c r="C166">
        <v>44</v>
      </c>
      <c r="D166">
        <v>461</v>
      </c>
      <c r="E166">
        <v>-1</v>
      </c>
    </row>
    <row r="167" spans="1:5" x14ac:dyDescent="0.35">
      <c r="A167">
        <v>204</v>
      </c>
      <c r="B167">
        <v>2</v>
      </c>
      <c r="C167">
        <v>44</v>
      </c>
      <c r="D167">
        <v>463</v>
      </c>
      <c r="E167">
        <v>-1</v>
      </c>
    </row>
    <row r="168" spans="1:5" x14ac:dyDescent="0.35">
      <c r="A168">
        <v>205</v>
      </c>
      <c r="B168">
        <v>2</v>
      </c>
      <c r="C168">
        <v>44</v>
      </c>
      <c r="D168">
        <v>467</v>
      </c>
      <c r="E168">
        <v>-1</v>
      </c>
    </row>
    <row r="169" spans="1:5" x14ac:dyDescent="0.35">
      <c r="A169">
        <v>206</v>
      </c>
      <c r="B169">
        <v>2</v>
      </c>
      <c r="C169">
        <v>47</v>
      </c>
      <c r="D169">
        <v>515</v>
      </c>
      <c r="E169">
        <v>-1</v>
      </c>
    </row>
    <row r="170" spans="1:5" x14ac:dyDescent="0.35">
      <c r="A170">
        <v>207</v>
      </c>
      <c r="B170">
        <v>2</v>
      </c>
      <c r="C170">
        <v>46</v>
      </c>
      <c r="D170">
        <v>512</v>
      </c>
      <c r="E170">
        <v>-1</v>
      </c>
    </row>
    <row r="171" spans="1:5" x14ac:dyDescent="0.35">
      <c r="A171">
        <v>208</v>
      </c>
      <c r="B171">
        <v>2</v>
      </c>
      <c r="C171">
        <v>50</v>
      </c>
      <c r="D171">
        <v>520</v>
      </c>
      <c r="E171">
        <v>-1</v>
      </c>
    </row>
    <row r="172" spans="1:5" x14ac:dyDescent="0.35">
      <c r="A172">
        <v>209</v>
      </c>
      <c r="B172">
        <v>2</v>
      </c>
      <c r="C172">
        <v>44</v>
      </c>
      <c r="D172">
        <v>513</v>
      </c>
      <c r="E172">
        <v>-1</v>
      </c>
    </row>
    <row r="173" spans="1:5" x14ac:dyDescent="0.35">
      <c r="A173">
        <v>210</v>
      </c>
      <c r="B173">
        <v>2</v>
      </c>
      <c r="C173">
        <v>44</v>
      </c>
      <c r="D173">
        <v>462</v>
      </c>
      <c r="E173">
        <v>-1</v>
      </c>
    </row>
    <row r="174" spans="1:5" x14ac:dyDescent="0.35">
      <c r="A174">
        <v>211</v>
      </c>
      <c r="B174">
        <v>2</v>
      </c>
      <c r="C174">
        <v>48</v>
      </c>
      <c r="D174">
        <v>462</v>
      </c>
      <c r="E174">
        <v>-1</v>
      </c>
    </row>
    <row r="175" spans="1:5" x14ac:dyDescent="0.35">
      <c r="A175">
        <v>212</v>
      </c>
      <c r="B175">
        <v>2</v>
      </c>
      <c r="C175">
        <v>50</v>
      </c>
      <c r="D175">
        <v>519</v>
      </c>
      <c r="E175">
        <v>-1</v>
      </c>
    </row>
    <row r="176" spans="1:5" x14ac:dyDescent="0.35">
      <c r="A176">
        <v>213</v>
      </c>
      <c r="B176">
        <v>2</v>
      </c>
      <c r="C176">
        <v>43</v>
      </c>
      <c r="D176">
        <v>514</v>
      </c>
      <c r="E176">
        <v>-1</v>
      </c>
    </row>
    <row r="177" spans="1:5" x14ac:dyDescent="0.35">
      <c r="A177">
        <v>214</v>
      </c>
      <c r="B177">
        <v>2</v>
      </c>
      <c r="C177">
        <v>49</v>
      </c>
      <c r="D177">
        <v>514</v>
      </c>
      <c r="E177">
        <v>-1</v>
      </c>
    </row>
    <row r="178" spans="1:5" x14ac:dyDescent="0.35">
      <c r="A178">
        <v>221</v>
      </c>
      <c r="B178">
        <v>3</v>
      </c>
      <c r="C178">
        <v>50</v>
      </c>
      <c r="D178">
        <v>472</v>
      </c>
      <c r="E178">
        <v>-1</v>
      </c>
    </row>
    <row r="179" spans="1:5" x14ac:dyDescent="0.35">
      <c r="A179">
        <v>222</v>
      </c>
      <c r="B179">
        <v>3</v>
      </c>
      <c r="C179">
        <v>45</v>
      </c>
      <c r="D179">
        <v>475</v>
      </c>
      <c r="E179">
        <v>-1</v>
      </c>
    </row>
    <row r="180" spans="1:5" x14ac:dyDescent="0.35">
      <c r="A180">
        <v>223</v>
      </c>
      <c r="B180">
        <v>3</v>
      </c>
      <c r="C180">
        <v>49</v>
      </c>
      <c r="D180">
        <v>476</v>
      </c>
      <c r="E180">
        <v>-1</v>
      </c>
    </row>
    <row r="181" spans="1:5" x14ac:dyDescent="0.35">
      <c r="A181">
        <v>224</v>
      </c>
      <c r="B181">
        <v>3</v>
      </c>
      <c r="C181">
        <v>50</v>
      </c>
      <c r="D181">
        <v>563</v>
      </c>
      <c r="E181">
        <v>-1</v>
      </c>
    </row>
    <row r="182" spans="1:5" x14ac:dyDescent="0.35">
      <c r="A182">
        <v>225</v>
      </c>
      <c r="B182">
        <v>3</v>
      </c>
      <c r="C182">
        <v>45</v>
      </c>
      <c r="D182">
        <v>565</v>
      </c>
      <c r="E182">
        <v>-1</v>
      </c>
    </row>
    <row r="183" spans="1:5" x14ac:dyDescent="0.35">
      <c r="A183">
        <v>226</v>
      </c>
      <c r="B183">
        <v>3</v>
      </c>
      <c r="C183">
        <v>48</v>
      </c>
      <c r="D183">
        <v>566</v>
      </c>
      <c r="E183">
        <v>-1</v>
      </c>
    </row>
    <row r="184" spans="1:5" x14ac:dyDescent="0.35">
      <c r="A184">
        <v>227</v>
      </c>
      <c r="B184">
        <v>3</v>
      </c>
      <c r="C184">
        <v>50</v>
      </c>
      <c r="D184">
        <v>567</v>
      </c>
      <c r="E184">
        <v>-1</v>
      </c>
    </row>
    <row r="185" spans="1:5" x14ac:dyDescent="0.35">
      <c r="A185">
        <v>228</v>
      </c>
      <c r="B185">
        <v>3</v>
      </c>
      <c r="C185">
        <v>45</v>
      </c>
      <c r="D185">
        <v>568</v>
      </c>
      <c r="E185">
        <v>-1</v>
      </c>
    </row>
    <row r="186" spans="1:5" x14ac:dyDescent="0.35">
      <c r="A186">
        <v>229</v>
      </c>
      <c r="B186">
        <v>3</v>
      </c>
      <c r="C186">
        <v>49</v>
      </c>
      <c r="D186">
        <v>568</v>
      </c>
      <c r="E186">
        <v>-1</v>
      </c>
    </row>
    <row r="187" spans="1:5" x14ac:dyDescent="0.35">
      <c r="A187">
        <v>230</v>
      </c>
      <c r="B187">
        <v>3</v>
      </c>
      <c r="C187">
        <v>50</v>
      </c>
      <c r="D187">
        <v>569</v>
      </c>
      <c r="E187">
        <v>-1</v>
      </c>
    </row>
    <row r="188" spans="1:5" x14ac:dyDescent="0.35">
      <c r="A188">
        <v>231</v>
      </c>
      <c r="B188">
        <v>3</v>
      </c>
      <c r="C188">
        <v>45</v>
      </c>
      <c r="D188">
        <v>571</v>
      </c>
      <c r="E188">
        <v>-1</v>
      </c>
    </row>
    <row r="189" spans="1:5" x14ac:dyDescent="0.35">
      <c r="A189">
        <v>232</v>
      </c>
      <c r="B189">
        <v>3</v>
      </c>
      <c r="C189">
        <v>48</v>
      </c>
      <c r="D189">
        <v>572</v>
      </c>
      <c r="E189">
        <v>-1</v>
      </c>
    </row>
    <row r="190" spans="1:5" x14ac:dyDescent="0.35">
      <c r="A190">
        <v>233</v>
      </c>
      <c r="B190">
        <v>3</v>
      </c>
      <c r="C190">
        <v>50</v>
      </c>
      <c r="D190">
        <v>573</v>
      </c>
      <c r="E190">
        <v>-1</v>
      </c>
    </row>
    <row r="191" spans="1:5" x14ac:dyDescent="0.35">
      <c r="A191">
        <v>234</v>
      </c>
      <c r="B191">
        <v>3</v>
      </c>
      <c r="C191">
        <v>45</v>
      </c>
      <c r="D191">
        <v>574</v>
      </c>
      <c r="E191">
        <v>-1</v>
      </c>
    </row>
    <row r="192" spans="1:5" x14ac:dyDescent="0.35">
      <c r="A192">
        <v>235</v>
      </c>
      <c r="B192">
        <v>3</v>
      </c>
      <c r="C192">
        <v>49</v>
      </c>
      <c r="D192">
        <v>574</v>
      </c>
      <c r="E192">
        <v>-1</v>
      </c>
    </row>
    <row r="193" spans="1:5" x14ac:dyDescent="0.35">
      <c r="A193">
        <v>236</v>
      </c>
      <c r="B193">
        <v>4</v>
      </c>
      <c r="C193">
        <v>44</v>
      </c>
      <c r="D193">
        <v>575</v>
      </c>
      <c r="E193">
        <v>-1</v>
      </c>
    </row>
    <row r="194" spans="1:5" x14ac:dyDescent="0.35">
      <c r="A194">
        <v>237</v>
      </c>
      <c r="B194">
        <v>4</v>
      </c>
      <c r="C194">
        <v>45</v>
      </c>
      <c r="D194">
        <v>575</v>
      </c>
      <c r="E194">
        <v>-1</v>
      </c>
    </row>
    <row r="195" spans="1:5" x14ac:dyDescent="0.35">
      <c r="A195">
        <v>238</v>
      </c>
      <c r="B195">
        <v>4</v>
      </c>
      <c r="C195">
        <v>46</v>
      </c>
      <c r="D195">
        <v>576</v>
      </c>
      <c r="E195">
        <v>-1</v>
      </c>
    </row>
    <row r="196" spans="1:5" x14ac:dyDescent="0.35">
      <c r="A196">
        <v>239</v>
      </c>
      <c r="B196">
        <v>4</v>
      </c>
      <c r="C196">
        <v>48</v>
      </c>
      <c r="D196">
        <v>576</v>
      </c>
      <c r="E196">
        <v>-1</v>
      </c>
    </row>
    <row r="197" spans="1:5" x14ac:dyDescent="0.35">
      <c r="A197">
        <v>240</v>
      </c>
      <c r="B197">
        <v>4</v>
      </c>
      <c r="C197">
        <v>44</v>
      </c>
      <c r="D197">
        <v>577</v>
      </c>
      <c r="E197">
        <v>-1</v>
      </c>
    </row>
    <row r="198" spans="1:5" x14ac:dyDescent="0.35">
      <c r="A198">
        <v>241</v>
      </c>
      <c r="B198">
        <v>4</v>
      </c>
      <c r="C198">
        <v>49</v>
      </c>
      <c r="D198">
        <v>577</v>
      </c>
      <c r="E198">
        <v>-1</v>
      </c>
    </row>
    <row r="199" spans="1:5" x14ac:dyDescent="0.35">
      <c r="A199">
        <v>242</v>
      </c>
      <c r="B199">
        <v>4</v>
      </c>
      <c r="C199">
        <v>43</v>
      </c>
      <c r="D199">
        <v>578</v>
      </c>
      <c r="E199">
        <v>-1</v>
      </c>
    </row>
    <row r="200" spans="1:5" x14ac:dyDescent="0.35">
      <c r="A200">
        <v>243</v>
      </c>
      <c r="B200">
        <v>4</v>
      </c>
      <c r="C200">
        <v>47</v>
      </c>
      <c r="D200">
        <v>578</v>
      </c>
      <c r="E200">
        <v>-1</v>
      </c>
    </row>
    <row r="201" spans="1:5" x14ac:dyDescent="0.35">
      <c r="A201">
        <v>244</v>
      </c>
      <c r="B201">
        <v>4</v>
      </c>
      <c r="C201">
        <v>43</v>
      </c>
      <c r="D201">
        <v>579</v>
      </c>
      <c r="E201">
        <v>-1</v>
      </c>
    </row>
    <row r="202" spans="1:5" x14ac:dyDescent="0.35">
      <c r="A202">
        <v>245</v>
      </c>
      <c r="B202">
        <v>4</v>
      </c>
      <c r="C202">
        <v>48</v>
      </c>
      <c r="D202">
        <v>579</v>
      </c>
      <c r="E202">
        <v>-1</v>
      </c>
    </row>
    <row r="203" spans="1:5" x14ac:dyDescent="0.35">
      <c r="A203">
        <v>246</v>
      </c>
      <c r="B203">
        <v>4</v>
      </c>
      <c r="C203">
        <v>47</v>
      </c>
      <c r="D203">
        <v>580</v>
      </c>
      <c r="E203">
        <v>-1</v>
      </c>
    </row>
    <row r="204" spans="1:5" x14ac:dyDescent="0.35">
      <c r="A204">
        <v>247</v>
      </c>
      <c r="B204">
        <v>2</v>
      </c>
      <c r="C204">
        <v>44</v>
      </c>
      <c r="D204">
        <v>499</v>
      </c>
      <c r="E204">
        <v>-1</v>
      </c>
    </row>
    <row r="205" spans="1:5" x14ac:dyDescent="0.35">
      <c r="A205">
        <v>248</v>
      </c>
      <c r="B205">
        <v>2</v>
      </c>
      <c r="C205">
        <v>43</v>
      </c>
      <c r="D205">
        <v>544</v>
      </c>
      <c r="E205">
        <v>-1</v>
      </c>
    </row>
    <row r="206" spans="1:5" x14ac:dyDescent="0.35">
      <c r="A206">
        <v>249</v>
      </c>
      <c r="B206">
        <v>2</v>
      </c>
      <c r="C206">
        <v>47</v>
      </c>
      <c r="D206">
        <v>544</v>
      </c>
      <c r="E206">
        <v>-1</v>
      </c>
    </row>
    <row r="207" spans="1:5" x14ac:dyDescent="0.35">
      <c r="A207">
        <v>250</v>
      </c>
      <c r="B207">
        <v>2</v>
      </c>
      <c r="C207">
        <v>45</v>
      </c>
      <c r="D207">
        <v>492</v>
      </c>
      <c r="E207">
        <v>-1</v>
      </c>
    </row>
    <row r="208" spans="1:5" x14ac:dyDescent="0.35">
      <c r="A208">
        <v>251</v>
      </c>
      <c r="B208">
        <v>2</v>
      </c>
      <c r="C208">
        <v>46</v>
      </c>
      <c r="D208">
        <v>492</v>
      </c>
      <c r="E208">
        <v>-1</v>
      </c>
    </row>
    <row r="209" spans="1:5" x14ac:dyDescent="0.35">
      <c r="A209">
        <v>252</v>
      </c>
      <c r="B209">
        <v>2</v>
      </c>
      <c r="C209">
        <v>43</v>
      </c>
      <c r="D209">
        <v>493</v>
      </c>
      <c r="E209">
        <v>-1</v>
      </c>
    </row>
    <row r="210" spans="1:5" x14ac:dyDescent="0.35">
      <c r="A210">
        <v>253</v>
      </c>
      <c r="B210">
        <v>2</v>
      </c>
      <c r="C210">
        <v>44</v>
      </c>
      <c r="D210">
        <v>546</v>
      </c>
      <c r="E210">
        <v>-1</v>
      </c>
    </row>
    <row r="211" spans="1:5" x14ac:dyDescent="0.35">
      <c r="A211">
        <v>254</v>
      </c>
      <c r="B211">
        <v>2</v>
      </c>
      <c r="C211">
        <v>45</v>
      </c>
      <c r="D211">
        <v>546</v>
      </c>
      <c r="E211">
        <v>-1</v>
      </c>
    </row>
    <row r="212" spans="1:5" x14ac:dyDescent="0.35">
      <c r="A212">
        <v>255</v>
      </c>
      <c r="B212">
        <v>2</v>
      </c>
      <c r="C212">
        <v>48</v>
      </c>
      <c r="D212">
        <v>546</v>
      </c>
      <c r="E212">
        <v>-1</v>
      </c>
    </row>
    <row r="213" spans="1:5" x14ac:dyDescent="0.35">
      <c r="A213">
        <v>256</v>
      </c>
      <c r="B213">
        <v>3</v>
      </c>
      <c r="C213">
        <v>46</v>
      </c>
      <c r="D213">
        <v>514</v>
      </c>
      <c r="E213">
        <v>-1</v>
      </c>
    </row>
    <row r="214" spans="1:5" x14ac:dyDescent="0.35">
      <c r="A214">
        <v>257</v>
      </c>
      <c r="B214">
        <v>3</v>
      </c>
      <c r="C214">
        <v>50</v>
      </c>
      <c r="D214">
        <v>591</v>
      </c>
      <c r="E214">
        <v>-1</v>
      </c>
    </row>
    <row r="215" spans="1:5" x14ac:dyDescent="0.35">
      <c r="A215">
        <v>258</v>
      </c>
      <c r="B215">
        <v>3</v>
      </c>
      <c r="C215">
        <v>45</v>
      </c>
      <c r="D215">
        <v>593</v>
      </c>
      <c r="E215">
        <v>-1</v>
      </c>
    </row>
    <row r="216" spans="1:5" x14ac:dyDescent="0.35">
      <c r="A216">
        <v>259</v>
      </c>
      <c r="B216">
        <v>3</v>
      </c>
      <c r="C216">
        <v>48</v>
      </c>
      <c r="D216">
        <v>594</v>
      </c>
      <c r="E216">
        <v>-1</v>
      </c>
    </row>
    <row r="217" spans="1:5" x14ac:dyDescent="0.35">
      <c r="A217">
        <v>260</v>
      </c>
      <c r="B217">
        <v>3</v>
      </c>
      <c r="C217">
        <v>50</v>
      </c>
      <c r="D217">
        <v>595</v>
      </c>
      <c r="E217">
        <v>-1</v>
      </c>
    </row>
    <row r="218" spans="1:5" x14ac:dyDescent="0.35">
      <c r="A218">
        <v>261</v>
      </c>
      <c r="B218">
        <v>3</v>
      </c>
      <c r="C218">
        <v>45</v>
      </c>
      <c r="D218">
        <v>596</v>
      </c>
      <c r="E218">
        <v>-1</v>
      </c>
    </row>
    <row r="219" spans="1:5" x14ac:dyDescent="0.35">
      <c r="A219">
        <v>262</v>
      </c>
      <c r="B219">
        <v>3</v>
      </c>
      <c r="C219">
        <v>49</v>
      </c>
      <c r="D219">
        <v>596</v>
      </c>
      <c r="E219">
        <v>-1</v>
      </c>
    </row>
    <row r="220" spans="1:5" x14ac:dyDescent="0.35">
      <c r="A220">
        <v>263</v>
      </c>
      <c r="B220">
        <v>4</v>
      </c>
      <c r="C220">
        <v>48</v>
      </c>
      <c r="D220">
        <v>476</v>
      </c>
      <c r="E220">
        <v>-1</v>
      </c>
    </row>
    <row r="221" spans="1:5" x14ac:dyDescent="0.35">
      <c r="A221">
        <v>264</v>
      </c>
      <c r="B221">
        <v>4</v>
      </c>
      <c r="C221">
        <v>50</v>
      </c>
      <c r="D221">
        <v>476</v>
      </c>
      <c r="E221">
        <v>-1</v>
      </c>
    </row>
    <row r="222" spans="1:5" x14ac:dyDescent="0.35">
      <c r="A222">
        <v>265</v>
      </c>
      <c r="B222">
        <v>4</v>
      </c>
      <c r="C222">
        <v>50</v>
      </c>
      <c r="D222">
        <v>575</v>
      </c>
      <c r="E222">
        <v>-1</v>
      </c>
    </row>
    <row r="223" spans="1:5" x14ac:dyDescent="0.35">
      <c r="A223">
        <v>266</v>
      </c>
      <c r="B223">
        <v>4</v>
      </c>
      <c r="C223">
        <v>45</v>
      </c>
      <c r="D223">
        <v>472</v>
      </c>
      <c r="E223">
        <v>-1</v>
      </c>
    </row>
    <row r="224" spans="1:5" x14ac:dyDescent="0.35">
      <c r="A224">
        <v>267</v>
      </c>
      <c r="B224">
        <v>4</v>
      </c>
      <c r="C224">
        <v>48</v>
      </c>
      <c r="D224">
        <v>472</v>
      </c>
      <c r="E224">
        <v>-1</v>
      </c>
    </row>
    <row r="225" spans="1:5" x14ac:dyDescent="0.35">
      <c r="A225">
        <v>268</v>
      </c>
      <c r="B225">
        <v>4</v>
      </c>
      <c r="C225">
        <v>44</v>
      </c>
      <c r="D225">
        <v>597</v>
      </c>
      <c r="E225">
        <v>-1</v>
      </c>
    </row>
    <row r="226" spans="1:5" x14ac:dyDescent="0.35">
      <c r="A226">
        <v>269</v>
      </c>
      <c r="B226">
        <v>4</v>
      </c>
      <c r="C226">
        <v>45</v>
      </c>
      <c r="D226">
        <v>597</v>
      </c>
      <c r="E226">
        <v>-1</v>
      </c>
    </row>
    <row r="227" spans="1:5" x14ac:dyDescent="0.35">
      <c r="A227">
        <v>270</v>
      </c>
      <c r="B227">
        <v>4</v>
      </c>
      <c r="C227">
        <v>46</v>
      </c>
      <c r="D227">
        <v>598</v>
      </c>
      <c r="E227">
        <v>-1</v>
      </c>
    </row>
    <row r="228" spans="1:5" x14ac:dyDescent="0.35">
      <c r="A228">
        <v>271</v>
      </c>
      <c r="B228">
        <v>4</v>
      </c>
      <c r="C228">
        <v>48</v>
      </c>
      <c r="D228">
        <v>598</v>
      </c>
      <c r="E228">
        <v>-1</v>
      </c>
    </row>
    <row r="229" spans="1:5" x14ac:dyDescent="0.35">
      <c r="A229">
        <v>272</v>
      </c>
      <c r="B229">
        <v>4</v>
      </c>
      <c r="C229">
        <v>44</v>
      </c>
      <c r="D229">
        <v>599</v>
      </c>
      <c r="E229">
        <v>-1</v>
      </c>
    </row>
    <row r="230" spans="1:5" x14ac:dyDescent="0.35">
      <c r="A230">
        <v>273</v>
      </c>
      <c r="B230">
        <v>4</v>
      </c>
      <c r="C230">
        <v>49</v>
      </c>
      <c r="D230">
        <v>599</v>
      </c>
      <c r="E230">
        <v>-1</v>
      </c>
    </row>
    <row r="231" spans="1:5" x14ac:dyDescent="0.35">
      <c r="A231">
        <v>274</v>
      </c>
      <c r="B231">
        <v>4</v>
      </c>
      <c r="C231">
        <v>43</v>
      </c>
      <c r="D231">
        <v>600</v>
      </c>
      <c r="E231">
        <v>-1</v>
      </c>
    </row>
    <row r="232" spans="1:5" x14ac:dyDescent="0.35">
      <c r="A232">
        <v>275</v>
      </c>
      <c r="B232">
        <v>4</v>
      </c>
      <c r="C232">
        <v>47</v>
      </c>
      <c r="D232">
        <v>600</v>
      </c>
      <c r="E232">
        <v>-1</v>
      </c>
    </row>
    <row r="233" spans="1:5" x14ac:dyDescent="0.35">
      <c r="A233">
        <v>276</v>
      </c>
      <c r="B233">
        <v>4</v>
      </c>
      <c r="C233">
        <v>43</v>
      </c>
      <c r="D233">
        <v>601</v>
      </c>
      <c r="E233">
        <v>-1</v>
      </c>
    </row>
    <row r="234" spans="1:5" x14ac:dyDescent="0.35">
      <c r="A234">
        <v>277</v>
      </c>
      <c r="B234">
        <v>4</v>
      </c>
      <c r="C234">
        <v>48</v>
      </c>
      <c r="D234">
        <v>601</v>
      </c>
      <c r="E234">
        <v>-1</v>
      </c>
    </row>
    <row r="235" spans="1:5" x14ac:dyDescent="0.35">
      <c r="A235">
        <v>278</v>
      </c>
      <c r="B235">
        <v>4</v>
      </c>
      <c r="C235">
        <v>47</v>
      </c>
      <c r="D235">
        <v>602</v>
      </c>
      <c r="E235">
        <v>-1</v>
      </c>
    </row>
    <row r="236" spans="1:5" x14ac:dyDescent="0.35">
      <c r="A236">
        <v>279</v>
      </c>
      <c r="B236">
        <v>2</v>
      </c>
      <c r="C236">
        <v>47</v>
      </c>
      <c r="D236">
        <v>505</v>
      </c>
      <c r="E236">
        <v>-1</v>
      </c>
    </row>
    <row r="237" spans="1:5" x14ac:dyDescent="0.35">
      <c r="A237">
        <v>280</v>
      </c>
      <c r="B237">
        <v>2</v>
      </c>
      <c r="C237">
        <v>43</v>
      </c>
      <c r="D237">
        <v>554</v>
      </c>
      <c r="E237">
        <v>-1</v>
      </c>
    </row>
    <row r="238" spans="1:5" x14ac:dyDescent="0.35">
      <c r="A238">
        <v>281</v>
      </c>
      <c r="B238">
        <v>2</v>
      </c>
      <c r="C238">
        <v>47</v>
      </c>
      <c r="D238">
        <v>554</v>
      </c>
      <c r="E238">
        <v>-1</v>
      </c>
    </row>
    <row r="239" spans="1:5" x14ac:dyDescent="0.35">
      <c r="A239">
        <v>282</v>
      </c>
      <c r="B239">
        <v>3</v>
      </c>
      <c r="C239">
        <v>50</v>
      </c>
      <c r="D239">
        <v>463</v>
      </c>
      <c r="E239">
        <v>-1</v>
      </c>
    </row>
    <row r="240" spans="1:5" x14ac:dyDescent="0.35">
      <c r="A240">
        <v>283</v>
      </c>
      <c r="B240">
        <v>3</v>
      </c>
      <c r="C240">
        <v>46</v>
      </c>
      <c r="D240">
        <v>461</v>
      </c>
      <c r="E240">
        <v>-1</v>
      </c>
    </row>
    <row r="241" spans="1:5" x14ac:dyDescent="0.35">
      <c r="A241">
        <v>284</v>
      </c>
      <c r="B241">
        <v>3</v>
      </c>
      <c r="C241">
        <v>50</v>
      </c>
      <c r="D241">
        <v>461</v>
      </c>
      <c r="E241">
        <v>-1</v>
      </c>
    </row>
    <row r="242" spans="1:5" x14ac:dyDescent="0.35">
      <c r="A242">
        <v>285</v>
      </c>
      <c r="B242">
        <v>2</v>
      </c>
      <c r="C242">
        <v>45</v>
      </c>
      <c r="D242">
        <v>506</v>
      </c>
      <c r="E242">
        <v>-1</v>
      </c>
    </row>
    <row r="243" spans="1:5" x14ac:dyDescent="0.35">
      <c r="A243">
        <v>286</v>
      </c>
      <c r="B243">
        <v>2</v>
      </c>
      <c r="C243">
        <v>50</v>
      </c>
      <c r="D243">
        <v>506</v>
      </c>
      <c r="E243">
        <v>-1</v>
      </c>
    </row>
    <row r="244" spans="1:5" x14ac:dyDescent="0.35">
      <c r="A244">
        <v>287</v>
      </c>
      <c r="B244">
        <v>2</v>
      </c>
      <c r="C244">
        <v>47</v>
      </c>
      <c r="D244">
        <v>503</v>
      </c>
      <c r="E244">
        <v>-1</v>
      </c>
    </row>
    <row r="245" spans="1:5" x14ac:dyDescent="0.35">
      <c r="A245">
        <v>288</v>
      </c>
      <c r="B245">
        <v>2</v>
      </c>
      <c r="C245">
        <v>46</v>
      </c>
      <c r="D245">
        <v>507</v>
      </c>
      <c r="E245">
        <v>-1</v>
      </c>
    </row>
    <row r="246" spans="1:5" x14ac:dyDescent="0.35">
      <c r="A246">
        <v>289</v>
      </c>
      <c r="B246">
        <v>3</v>
      </c>
      <c r="C246">
        <v>47</v>
      </c>
      <c r="D246">
        <v>567</v>
      </c>
      <c r="E246">
        <v>-1</v>
      </c>
    </row>
    <row r="247" spans="1:5" x14ac:dyDescent="0.35">
      <c r="A247">
        <v>290</v>
      </c>
      <c r="B247">
        <v>3</v>
      </c>
      <c r="C247">
        <v>46</v>
      </c>
      <c r="D247">
        <v>568</v>
      </c>
      <c r="E247">
        <v>-1</v>
      </c>
    </row>
    <row r="248" spans="1:5" x14ac:dyDescent="0.35">
      <c r="A248">
        <v>291</v>
      </c>
      <c r="B248">
        <v>3</v>
      </c>
      <c r="C248">
        <v>47</v>
      </c>
      <c r="D248">
        <v>568</v>
      </c>
      <c r="E248">
        <v>-1</v>
      </c>
    </row>
    <row r="249" spans="1:5" x14ac:dyDescent="0.35">
      <c r="A249">
        <v>292</v>
      </c>
      <c r="B249">
        <v>3</v>
      </c>
      <c r="C249">
        <v>50</v>
      </c>
      <c r="D249">
        <v>603</v>
      </c>
      <c r="E249">
        <v>-1</v>
      </c>
    </row>
    <row r="250" spans="1:5" x14ac:dyDescent="0.35">
      <c r="A250">
        <v>293</v>
      </c>
      <c r="B250">
        <v>3</v>
      </c>
      <c r="C250">
        <v>45</v>
      </c>
      <c r="D250">
        <v>605</v>
      </c>
      <c r="E250">
        <v>-1</v>
      </c>
    </row>
    <row r="251" spans="1:5" x14ac:dyDescent="0.35">
      <c r="A251">
        <v>294</v>
      </c>
      <c r="B251">
        <v>3</v>
      </c>
      <c r="C251">
        <v>48</v>
      </c>
      <c r="D251">
        <v>606</v>
      </c>
      <c r="E251">
        <v>-1</v>
      </c>
    </row>
    <row r="252" spans="1:5" x14ac:dyDescent="0.35">
      <c r="A252">
        <v>295</v>
      </c>
      <c r="B252">
        <v>3</v>
      </c>
      <c r="C252">
        <v>50</v>
      </c>
      <c r="D252">
        <v>607</v>
      </c>
      <c r="E252">
        <v>-1</v>
      </c>
    </row>
    <row r="253" spans="1:5" x14ac:dyDescent="0.35">
      <c r="A253">
        <v>296</v>
      </c>
      <c r="B253">
        <v>3</v>
      </c>
      <c r="C253">
        <v>45</v>
      </c>
      <c r="D253">
        <v>608</v>
      </c>
      <c r="E253">
        <v>-1</v>
      </c>
    </row>
    <row r="254" spans="1:5" x14ac:dyDescent="0.35">
      <c r="A254">
        <v>297</v>
      </c>
      <c r="B254">
        <v>3</v>
      </c>
      <c r="C254">
        <v>49</v>
      </c>
      <c r="D254">
        <v>608</v>
      </c>
      <c r="E254">
        <v>-1</v>
      </c>
    </row>
    <row r="255" spans="1:5" x14ac:dyDescent="0.35">
      <c r="A255">
        <v>298</v>
      </c>
      <c r="B255">
        <v>3</v>
      </c>
      <c r="C255">
        <v>46</v>
      </c>
      <c r="D255">
        <v>544</v>
      </c>
      <c r="E255">
        <v>-1</v>
      </c>
    </row>
    <row r="256" spans="1:5" x14ac:dyDescent="0.35">
      <c r="A256">
        <v>299</v>
      </c>
      <c r="B256">
        <v>3</v>
      </c>
      <c r="C256">
        <v>49</v>
      </c>
      <c r="D256">
        <v>544</v>
      </c>
      <c r="E256">
        <v>-1</v>
      </c>
    </row>
    <row r="257" spans="1:5" x14ac:dyDescent="0.35">
      <c r="A257">
        <v>300</v>
      </c>
      <c r="B257">
        <v>1</v>
      </c>
      <c r="C257">
        <v>43</v>
      </c>
      <c r="D257">
        <v>584</v>
      </c>
      <c r="E257">
        <v>-1</v>
      </c>
    </row>
    <row r="258" spans="1:5" x14ac:dyDescent="0.35">
      <c r="A258">
        <v>301</v>
      </c>
      <c r="B258">
        <v>1</v>
      </c>
      <c r="C258">
        <v>47</v>
      </c>
      <c r="D258">
        <v>584</v>
      </c>
      <c r="E258">
        <v>-1</v>
      </c>
    </row>
    <row r="259" spans="1:5" x14ac:dyDescent="0.35">
      <c r="A259">
        <v>302</v>
      </c>
      <c r="B259">
        <v>1</v>
      </c>
      <c r="C259">
        <v>47</v>
      </c>
      <c r="D259">
        <v>586</v>
      </c>
      <c r="E259">
        <v>-1</v>
      </c>
    </row>
    <row r="260" spans="1:5" x14ac:dyDescent="0.35">
      <c r="A260">
        <v>303</v>
      </c>
      <c r="B260">
        <v>4</v>
      </c>
      <c r="C260">
        <v>44</v>
      </c>
      <c r="D260">
        <v>609</v>
      </c>
      <c r="E260">
        <v>-1</v>
      </c>
    </row>
    <row r="261" spans="1:5" x14ac:dyDescent="0.35">
      <c r="A261">
        <v>304</v>
      </c>
      <c r="B261">
        <v>4</v>
      </c>
      <c r="C261">
        <v>45</v>
      </c>
      <c r="D261">
        <v>609</v>
      </c>
      <c r="E261">
        <v>-1</v>
      </c>
    </row>
    <row r="262" spans="1:5" x14ac:dyDescent="0.35">
      <c r="A262">
        <v>305</v>
      </c>
      <c r="B262">
        <v>4</v>
      </c>
      <c r="C262">
        <v>46</v>
      </c>
      <c r="D262">
        <v>610</v>
      </c>
      <c r="E262">
        <v>-1</v>
      </c>
    </row>
    <row r="263" spans="1:5" x14ac:dyDescent="0.35">
      <c r="A263">
        <v>306</v>
      </c>
      <c r="B263">
        <v>4</v>
      </c>
      <c r="C263">
        <v>48</v>
      </c>
      <c r="D263">
        <v>610</v>
      </c>
      <c r="E263">
        <v>-1</v>
      </c>
    </row>
    <row r="264" spans="1:5" x14ac:dyDescent="0.35">
      <c r="A264">
        <v>307</v>
      </c>
      <c r="B264">
        <v>4</v>
      </c>
      <c r="C264">
        <v>44</v>
      </c>
      <c r="D264">
        <v>611</v>
      </c>
      <c r="E264">
        <v>-1</v>
      </c>
    </row>
    <row r="265" spans="1:5" x14ac:dyDescent="0.35">
      <c r="A265">
        <v>308</v>
      </c>
      <c r="B265">
        <v>4</v>
      </c>
      <c r="C265">
        <v>49</v>
      </c>
      <c r="D265">
        <v>611</v>
      </c>
      <c r="E265">
        <v>-1</v>
      </c>
    </row>
    <row r="266" spans="1:5" x14ac:dyDescent="0.35">
      <c r="A266">
        <v>309</v>
      </c>
      <c r="B266">
        <v>4</v>
      </c>
      <c r="C266">
        <v>43</v>
      </c>
      <c r="D266">
        <v>612</v>
      </c>
      <c r="E266">
        <v>-1</v>
      </c>
    </row>
    <row r="267" spans="1:5" x14ac:dyDescent="0.35">
      <c r="A267">
        <v>310</v>
      </c>
      <c r="B267">
        <v>4</v>
      </c>
      <c r="C267">
        <v>47</v>
      </c>
      <c r="D267">
        <v>612</v>
      </c>
      <c r="E267">
        <v>-1</v>
      </c>
    </row>
    <row r="268" spans="1:5" x14ac:dyDescent="0.35">
      <c r="A268">
        <v>311</v>
      </c>
      <c r="B268">
        <v>4</v>
      </c>
      <c r="C268">
        <v>43</v>
      </c>
      <c r="D268">
        <v>613</v>
      </c>
      <c r="E268">
        <v>-1</v>
      </c>
    </row>
    <row r="269" spans="1:5" x14ac:dyDescent="0.35">
      <c r="A269">
        <v>312</v>
      </c>
      <c r="B269">
        <v>4</v>
      </c>
      <c r="C269">
        <v>48</v>
      </c>
      <c r="D269">
        <v>613</v>
      </c>
      <c r="E269">
        <v>-1</v>
      </c>
    </row>
    <row r="270" spans="1:5" x14ac:dyDescent="0.35">
      <c r="A270">
        <v>313</v>
      </c>
      <c r="B270">
        <v>4</v>
      </c>
      <c r="C270">
        <v>47</v>
      </c>
      <c r="D270">
        <v>614</v>
      </c>
      <c r="E270">
        <v>-1</v>
      </c>
    </row>
    <row r="271" spans="1:5" x14ac:dyDescent="0.35">
      <c r="A271">
        <v>314</v>
      </c>
      <c r="B271">
        <v>1</v>
      </c>
      <c r="C271">
        <v>47</v>
      </c>
      <c r="D271">
        <v>589</v>
      </c>
      <c r="E271">
        <v>-1</v>
      </c>
    </row>
    <row r="272" spans="1:5" x14ac:dyDescent="0.35">
      <c r="A272">
        <v>315</v>
      </c>
      <c r="B272">
        <v>3</v>
      </c>
      <c r="C272">
        <v>45</v>
      </c>
      <c r="D272">
        <v>493</v>
      </c>
      <c r="E272">
        <v>-1</v>
      </c>
    </row>
    <row r="273" spans="1:5" x14ac:dyDescent="0.35">
      <c r="A273">
        <v>316</v>
      </c>
      <c r="B273">
        <v>4</v>
      </c>
      <c r="C273">
        <v>43</v>
      </c>
      <c r="D273">
        <v>598</v>
      </c>
      <c r="E273">
        <v>-1</v>
      </c>
    </row>
    <row r="274" spans="1:5" x14ac:dyDescent="0.35">
      <c r="A274">
        <v>317</v>
      </c>
      <c r="B274">
        <v>4</v>
      </c>
      <c r="C274">
        <v>48</v>
      </c>
      <c r="D274">
        <v>597</v>
      </c>
      <c r="E274">
        <v>-1</v>
      </c>
    </row>
    <row r="275" spans="1:5" x14ac:dyDescent="0.35">
      <c r="A275">
        <v>318</v>
      </c>
      <c r="B275">
        <v>4</v>
      </c>
      <c r="C275">
        <v>44</v>
      </c>
      <c r="D275">
        <v>615</v>
      </c>
      <c r="E275">
        <v>-1</v>
      </c>
    </row>
    <row r="276" spans="1:5" x14ac:dyDescent="0.35">
      <c r="A276">
        <v>319</v>
      </c>
      <c r="B276">
        <v>4</v>
      </c>
      <c r="C276">
        <v>45</v>
      </c>
      <c r="D276">
        <v>615</v>
      </c>
      <c r="E276">
        <v>-1</v>
      </c>
    </row>
    <row r="277" spans="1:5" x14ac:dyDescent="0.35">
      <c r="A277">
        <v>320</v>
      </c>
      <c r="B277">
        <v>4</v>
      </c>
      <c r="C277">
        <v>46</v>
      </c>
      <c r="D277">
        <v>616</v>
      </c>
      <c r="E277">
        <v>-1</v>
      </c>
    </row>
    <row r="278" spans="1:5" x14ac:dyDescent="0.35">
      <c r="A278">
        <v>321</v>
      </c>
      <c r="B278">
        <v>4</v>
      </c>
      <c r="C278">
        <v>48</v>
      </c>
      <c r="D278">
        <v>616</v>
      </c>
      <c r="E278">
        <v>-1</v>
      </c>
    </row>
    <row r="279" spans="1:5" x14ac:dyDescent="0.35">
      <c r="A279">
        <v>322</v>
      </c>
      <c r="B279">
        <v>4</v>
      </c>
      <c r="C279">
        <v>44</v>
      </c>
      <c r="D279">
        <v>617</v>
      </c>
      <c r="E279">
        <v>-1</v>
      </c>
    </row>
    <row r="280" spans="1:5" x14ac:dyDescent="0.35">
      <c r="A280">
        <v>323</v>
      </c>
      <c r="B280">
        <v>4</v>
      </c>
      <c r="C280">
        <v>49</v>
      </c>
      <c r="D280">
        <v>617</v>
      </c>
      <c r="E280">
        <v>-1</v>
      </c>
    </row>
    <row r="281" spans="1:5" x14ac:dyDescent="0.35">
      <c r="A281">
        <v>324</v>
      </c>
      <c r="B281">
        <v>4</v>
      </c>
      <c r="C281">
        <v>43</v>
      </c>
      <c r="D281">
        <v>618</v>
      </c>
      <c r="E281">
        <v>-1</v>
      </c>
    </row>
    <row r="282" spans="1:5" x14ac:dyDescent="0.35">
      <c r="A282">
        <v>325</v>
      </c>
      <c r="B282">
        <v>4</v>
      </c>
      <c r="C282">
        <v>47</v>
      </c>
      <c r="D282">
        <v>618</v>
      </c>
      <c r="E282">
        <v>-1</v>
      </c>
    </row>
    <row r="283" spans="1:5" x14ac:dyDescent="0.35">
      <c r="A283">
        <v>326</v>
      </c>
      <c r="B283">
        <v>4</v>
      </c>
      <c r="C283">
        <v>43</v>
      </c>
      <c r="D283">
        <v>619</v>
      </c>
      <c r="E283">
        <v>-1</v>
      </c>
    </row>
    <row r="284" spans="1:5" x14ac:dyDescent="0.35">
      <c r="A284">
        <v>327</v>
      </c>
      <c r="B284">
        <v>4</v>
      </c>
      <c r="C284">
        <v>48</v>
      </c>
      <c r="D284">
        <v>619</v>
      </c>
      <c r="E284">
        <v>-1</v>
      </c>
    </row>
    <row r="285" spans="1:5" x14ac:dyDescent="0.35">
      <c r="A285">
        <v>328</v>
      </c>
      <c r="B285">
        <v>4</v>
      </c>
      <c r="C285">
        <v>47</v>
      </c>
      <c r="D285">
        <v>620</v>
      </c>
      <c r="E285">
        <v>-1</v>
      </c>
    </row>
    <row r="286" spans="1:5" x14ac:dyDescent="0.35">
      <c r="A286">
        <v>329</v>
      </c>
      <c r="B286">
        <v>4</v>
      </c>
      <c r="C286">
        <v>47</v>
      </c>
      <c r="D286">
        <v>461</v>
      </c>
      <c r="E286">
        <v>-1</v>
      </c>
    </row>
    <row r="287" spans="1:5" x14ac:dyDescent="0.35">
      <c r="A287">
        <v>330</v>
      </c>
      <c r="B287">
        <v>3</v>
      </c>
      <c r="C287">
        <v>43</v>
      </c>
      <c r="D287">
        <v>507</v>
      </c>
      <c r="E287">
        <v>-1</v>
      </c>
    </row>
    <row r="288" spans="1:5" x14ac:dyDescent="0.35">
      <c r="A288">
        <v>331</v>
      </c>
      <c r="B288">
        <v>4</v>
      </c>
      <c r="C288">
        <v>43</v>
      </c>
      <c r="D288">
        <v>568</v>
      </c>
      <c r="E288">
        <v>-1</v>
      </c>
    </row>
    <row r="289" spans="1:5" x14ac:dyDescent="0.35">
      <c r="A289">
        <v>332</v>
      </c>
      <c r="B289">
        <v>4</v>
      </c>
      <c r="C289">
        <v>44</v>
      </c>
      <c r="D289">
        <v>568</v>
      </c>
      <c r="E289">
        <v>-1</v>
      </c>
    </row>
    <row r="290" spans="1:5" x14ac:dyDescent="0.35">
      <c r="A290">
        <v>333</v>
      </c>
      <c r="B290">
        <v>3</v>
      </c>
      <c r="C290">
        <v>43</v>
      </c>
      <c r="D290">
        <v>505</v>
      </c>
      <c r="E290">
        <v>-1</v>
      </c>
    </row>
    <row r="291" spans="1:5" x14ac:dyDescent="0.35">
      <c r="A291">
        <v>334</v>
      </c>
      <c r="B291">
        <v>3</v>
      </c>
      <c r="C291">
        <v>44</v>
      </c>
      <c r="D291">
        <v>554</v>
      </c>
      <c r="E291">
        <v>-1</v>
      </c>
    </row>
    <row r="292" spans="1:5" x14ac:dyDescent="0.35">
      <c r="A292">
        <v>335</v>
      </c>
      <c r="B292">
        <v>3</v>
      </c>
      <c r="C292">
        <v>45</v>
      </c>
      <c r="D292">
        <v>554</v>
      </c>
      <c r="E292">
        <v>-1</v>
      </c>
    </row>
    <row r="293" spans="1:5" x14ac:dyDescent="0.35">
      <c r="A293">
        <v>336</v>
      </c>
      <c r="B293">
        <v>3</v>
      </c>
      <c r="C293">
        <v>44</v>
      </c>
      <c r="D293">
        <v>506</v>
      </c>
      <c r="E293">
        <v>-1</v>
      </c>
    </row>
    <row r="294" spans="1:5" x14ac:dyDescent="0.35">
      <c r="A294">
        <v>337</v>
      </c>
      <c r="B294">
        <v>4</v>
      </c>
      <c r="C294">
        <v>49</v>
      </c>
      <c r="D294">
        <v>567</v>
      </c>
      <c r="E294">
        <v>-1</v>
      </c>
    </row>
    <row r="295" spans="1:5" x14ac:dyDescent="0.35">
      <c r="A295">
        <v>338</v>
      </c>
      <c r="B295">
        <v>4</v>
      </c>
      <c r="C295">
        <v>44</v>
      </c>
      <c r="D295">
        <v>626</v>
      </c>
      <c r="E295">
        <v>-1</v>
      </c>
    </row>
    <row r="296" spans="1:5" x14ac:dyDescent="0.35">
      <c r="A296">
        <v>339</v>
      </c>
      <c r="B296">
        <v>4</v>
      </c>
      <c r="C296">
        <v>45</v>
      </c>
      <c r="D296">
        <v>626</v>
      </c>
      <c r="E296">
        <v>-1</v>
      </c>
    </row>
    <row r="297" spans="1:5" x14ac:dyDescent="0.35">
      <c r="A297">
        <v>340</v>
      </c>
      <c r="B297">
        <v>4</v>
      </c>
      <c r="C297">
        <v>46</v>
      </c>
      <c r="D297">
        <v>627</v>
      </c>
      <c r="E297">
        <v>-1</v>
      </c>
    </row>
    <row r="298" spans="1:5" x14ac:dyDescent="0.35">
      <c r="A298">
        <v>341</v>
      </c>
      <c r="B298">
        <v>4</v>
      </c>
      <c r="C298">
        <v>48</v>
      </c>
      <c r="D298">
        <v>627</v>
      </c>
      <c r="E298">
        <v>-1</v>
      </c>
    </row>
    <row r="299" spans="1:5" x14ac:dyDescent="0.35">
      <c r="A299">
        <v>342</v>
      </c>
      <c r="B299">
        <v>4</v>
      </c>
      <c r="C299">
        <v>44</v>
      </c>
      <c r="D299">
        <v>628</v>
      </c>
      <c r="E299">
        <v>-1</v>
      </c>
    </row>
    <row r="300" spans="1:5" x14ac:dyDescent="0.35">
      <c r="A300">
        <v>343</v>
      </c>
      <c r="B300">
        <v>4</v>
      </c>
      <c r="C300">
        <v>49</v>
      </c>
      <c r="D300">
        <v>628</v>
      </c>
      <c r="E300">
        <v>-1</v>
      </c>
    </row>
    <row r="301" spans="1:5" x14ac:dyDescent="0.35">
      <c r="A301">
        <v>344</v>
      </c>
      <c r="B301">
        <v>4</v>
      </c>
      <c r="C301">
        <v>43</v>
      </c>
      <c r="D301">
        <v>629</v>
      </c>
      <c r="E301">
        <v>-1</v>
      </c>
    </row>
    <row r="302" spans="1:5" x14ac:dyDescent="0.35">
      <c r="A302">
        <v>345</v>
      </c>
      <c r="B302">
        <v>4</v>
      </c>
      <c r="C302">
        <v>47</v>
      </c>
      <c r="D302">
        <v>629</v>
      </c>
      <c r="E302">
        <v>-1</v>
      </c>
    </row>
    <row r="303" spans="1:5" x14ac:dyDescent="0.35">
      <c r="A303">
        <v>346</v>
      </c>
      <c r="B303">
        <v>4</v>
      </c>
      <c r="C303">
        <v>43</v>
      </c>
      <c r="D303">
        <v>630</v>
      </c>
      <c r="E303">
        <v>-1</v>
      </c>
    </row>
    <row r="304" spans="1:5" x14ac:dyDescent="0.35">
      <c r="A304">
        <v>347</v>
      </c>
      <c r="B304">
        <v>4</v>
      </c>
      <c r="C304">
        <v>48</v>
      </c>
      <c r="D304">
        <v>630</v>
      </c>
      <c r="E304">
        <v>-1</v>
      </c>
    </row>
    <row r="305" spans="1:5" x14ac:dyDescent="0.35">
      <c r="A305">
        <v>348</v>
      </c>
      <c r="B305">
        <v>4</v>
      </c>
      <c r="C305">
        <v>47</v>
      </c>
      <c r="D305">
        <v>631</v>
      </c>
      <c r="E305">
        <v>-1</v>
      </c>
    </row>
    <row r="306" spans="1:5" x14ac:dyDescent="0.35">
      <c r="A306">
        <v>349</v>
      </c>
      <c r="B306">
        <v>2</v>
      </c>
      <c r="C306">
        <v>50</v>
      </c>
      <c r="D306">
        <v>587</v>
      </c>
      <c r="E306">
        <v>-1</v>
      </c>
    </row>
    <row r="307" spans="1:5" x14ac:dyDescent="0.35">
      <c r="A307">
        <v>350</v>
      </c>
      <c r="B307">
        <v>2</v>
      </c>
      <c r="C307">
        <v>44</v>
      </c>
      <c r="D307">
        <v>584</v>
      </c>
      <c r="E307">
        <v>-1</v>
      </c>
    </row>
    <row r="308" spans="1:5" x14ac:dyDescent="0.35">
      <c r="A308">
        <v>351</v>
      </c>
      <c r="B308">
        <v>2</v>
      </c>
      <c r="C308">
        <v>45</v>
      </c>
      <c r="D308">
        <v>584</v>
      </c>
      <c r="E308">
        <v>-1</v>
      </c>
    </row>
    <row r="309" spans="1:5" x14ac:dyDescent="0.35">
      <c r="A309">
        <v>352</v>
      </c>
      <c r="B309">
        <v>2</v>
      </c>
      <c r="C309">
        <v>46</v>
      </c>
      <c r="D309">
        <v>584</v>
      </c>
      <c r="E309">
        <v>-1</v>
      </c>
    </row>
    <row r="310" spans="1:5" x14ac:dyDescent="0.35">
      <c r="A310">
        <v>353</v>
      </c>
      <c r="B310">
        <v>2</v>
      </c>
      <c r="C310">
        <v>48</v>
      </c>
      <c r="D310">
        <v>584</v>
      </c>
      <c r="E310">
        <v>-1</v>
      </c>
    </row>
    <row r="311" spans="1:5" x14ac:dyDescent="0.35">
      <c r="A311">
        <v>354</v>
      </c>
      <c r="B311">
        <v>2</v>
      </c>
      <c r="C311">
        <v>50</v>
      </c>
      <c r="D311">
        <v>584</v>
      </c>
      <c r="E311">
        <v>-1</v>
      </c>
    </row>
    <row r="312" spans="1:5" x14ac:dyDescent="0.35">
      <c r="A312">
        <v>355</v>
      </c>
      <c r="B312">
        <v>2</v>
      </c>
      <c r="C312">
        <v>46</v>
      </c>
      <c r="D312">
        <v>583</v>
      </c>
      <c r="E312">
        <v>-1</v>
      </c>
    </row>
    <row r="313" spans="1:5" x14ac:dyDescent="0.35">
      <c r="A313">
        <v>356</v>
      </c>
      <c r="B313">
        <v>2</v>
      </c>
      <c r="C313">
        <v>43</v>
      </c>
      <c r="D313">
        <v>586</v>
      </c>
      <c r="E313">
        <v>-1</v>
      </c>
    </row>
    <row r="314" spans="1:5" x14ac:dyDescent="0.35">
      <c r="A314">
        <v>357</v>
      </c>
      <c r="B314">
        <v>2</v>
      </c>
      <c r="C314">
        <v>44</v>
      </c>
      <c r="D314">
        <v>586</v>
      </c>
      <c r="E314">
        <v>-1</v>
      </c>
    </row>
    <row r="315" spans="1:5" x14ac:dyDescent="0.35">
      <c r="A315">
        <v>358</v>
      </c>
      <c r="B315">
        <v>3</v>
      </c>
      <c r="C315">
        <v>50</v>
      </c>
      <c r="D315">
        <v>632</v>
      </c>
      <c r="E315">
        <v>-1</v>
      </c>
    </row>
    <row r="316" spans="1:5" x14ac:dyDescent="0.35">
      <c r="A316">
        <v>359</v>
      </c>
      <c r="B316">
        <v>3</v>
      </c>
      <c r="C316">
        <v>45</v>
      </c>
      <c r="D316">
        <v>634</v>
      </c>
      <c r="E316">
        <v>-1</v>
      </c>
    </row>
    <row r="317" spans="1:5" x14ac:dyDescent="0.35">
      <c r="A317">
        <v>360</v>
      </c>
      <c r="B317">
        <v>3</v>
      </c>
      <c r="C317">
        <v>48</v>
      </c>
      <c r="D317">
        <v>635</v>
      </c>
      <c r="E317">
        <v>-1</v>
      </c>
    </row>
    <row r="318" spans="1:5" x14ac:dyDescent="0.35">
      <c r="A318">
        <v>361</v>
      </c>
      <c r="B318">
        <v>3</v>
      </c>
      <c r="C318">
        <v>50</v>
      </c>
      <c r="D318">
        <v>636</v>
      </c>
      <c r="E318">
        <v>-1</v>
      </c>
    </row>
    <row r="319" spans="1:5" x14ac:dyDescent="0.35">
      <c r="A319">
        <v>362</v>
      </c>
      <c r="B319">
        <v>3</v>
      </c>
      <c r="C319">
        <v>45</v>
      </c>
      <c r="D319">
        <v>637</v>
      </c>
      <c r="E319">
        <v>-1</v>
      </c>
    </row>
    <row r="320" spans="1:5" x14ac:dyDescent="0.35">
      <c r="A320">
        <v>363</v>
      </c>
      <c r="B320">
        <v>3</v>
      </c>
      <c r="C320">
        <v>49</v>
      </c>
      <c r="D320">
        <v>637</v>
      </c>
      <c r="E320">
        <v>-1</v>
      </c>
    </row>
    <row r="321" spans="1:5" x14ac:dyDescent="0.35">
      <c r="A321">
        <v>364</v>
      </c>
      <c r="B321">
        <v>4</v>
      </c>
      <c r="C321">
        <v>50</v>
      </c>
      <c r="D321">
        <v>503</v>
      </c>
      <c r="E321">
        <v>-1</v>
      </c>
    </row>
    <row r="322" spans="1:5" x14ac:dyDescent="0.35">
      <c r="A322">
        <v>365</v>
      </c>
      <c r="B322">
        <v>4</v>
      </c>
      <c r="C322">
        <v>50</v>
      </c>
      <c r="D322">
        <v>492</v>
      </c>
      <c r="E322">
        <v>-1</v>
      </c>
    </row>
    <row r="323" spans="1:5" x14ac:dyDescent="0.35">
      <c r="A323">
        <v>366</v>
      </c>
      <c r="B323">
        <v>4</v>
      </c>
      <c r="C323">
        <v>48</v>
      </c>
      <c r="D323">
        <v>506</v>
      </c>
      <c r="E323">
        <v>-1</v>
      </c>
    </row>
    <row r="324" spans="1:5" x14ac:dyDescent="0.35">
      <c r="A324">
        <v>367</v>
      </c>
      <c r="B324">
        <v>4</v>
      </c>
      <c r="C324">
        <v>46</v>
      </c>
      <c r="D324">
        <v>554</v>
      </c>
      <c r="E324">
        <v>-1</v>
      </c>
    </row>
    <row r="325" spans="1:5" x14ac:dyDescent="0.35">
      <c r="A325">
        <v>368</v>
      </c>
      <c r="B325">
        <v>4</v>
      </c>
      <c r="C325">
        <v>46</v>
      </c>
      <c r="D325">
        <v>502</v>
      </c>
      <c r="E325">
        <v>-1</v>
      </c>
    </row>
    <row r="326" spans="1:5" x14ac:dyDescent="0.35">
      <c r="A326">
        <v>369</v>
      </c>
      <c r="B326">
        <v>4</v>
      </c>
      <c r="C326">
        <v>47</v>
      </c>
      <c r="D326">
        <v>502</v>
      </c>
      <c r="E326">
        <v>-1</v>
      </c>
    </row>
    <row r="327" spans="1:5" x14ac:dyDescent="0.35">
      <c r="A327">
        <v>370</v>
      </c>
      <c r="B327">
        <v>4</v>
      </c>
      <c r="C327">
        <v>49</v>
      </c>
      <c r="D327">
        <v>502</v>
      </c>
      <c r="E327">
        <v>-1</v>
      </c>
    </row>
    <row r="328" spans="1:5" x14ac:dyDescent="0.35">
      <c r="A328">
        <v>371</v>
      </c>
      <c r="B328">
        <v>4</v>
      </c>
      <c r="C328">
        <v>44</v>
      </c>
      <c r="D328">
        <v>507</v>
      </c>
      <c r="E328">
        <v>-1</v>
      </c>
    </row>
    <row r="329" spans="1:5" x14ac:dyDescent="0.35">
      <c r="A329">
        <v>372</v>
      </c>
      <c r="B329">
        <v>3</v>
      </c>
      <c r="C329">
        <v>49</v>
      </c>
      <c r="D329">
        <v>584</v>
      </c>
      <c r="E329">
        <v>-1</v>
      </c>
    </row>
    <row r="330" spans="1:5" x14ac:dyDescent="0.35">
      <c r="A330">
        <v>373</v>
      </c>
      <c r="B330">
        <v>3</v>
      </c>
      <c r="C330">
        <v>43</v>
      </c>
      <c r="D330">
        <v>632</v>
      </c>
      <c r="E330">
        <v>-1</v>
      </c>
    </row>
    <row r="331" spans="1:5" x14ac:dyDescent="0.35">
      <c r="A331">
        <v>374</v>
      </c>
      <c r="B331">
        <v>3</v>
      </c>
      <c r="C331">
        <v>46</v>
      </c>
      <c r="D331">
        <v>586</v>
      </c>
      <c r="E331">
        <v>-1</v>
      </c>
    </row>
    <row r="332" spans="1:5" x14ac:dyDescent="0.35">
      <c r="A332">
        <v>379</v>
      </c>
      <c r="B332">
        <v>1</v>
      </c>
      <c r="C332">
        <v>106</v>
      </c>
      <c r="D332">
        <v>724</v>
      </c>
      <c r="E332">
        <v>-1</v>
      </c>
    </row>
    <row r="333" spans="1:5" x14ac:dyDescent="0.35">
      <c r="A333">
        <v>380</v>
      </c>
      <c r="B333">
        <v>1</v>
      </c>
      <c r="C333">
        <v>124</v>
      </c>
      <c r="D333">
        <v>755</v>
      </c>
      <c r="E333">
        <v>-1</v>
      </c>
    </row>
    <row r="334" spans="1:5" x14ac:dyDescent="0.35">
      <c r="A334">
        <v>381</v>
      </c>
      <c r="B334">
        <v>1</v>
      </c>
      <c r="C334">
        <v>130</v>
      </c>
      <c r="D334">
        <v>755</v>
      </c>
      <c r="E334">
        <v>-1</v>
      </c>
    </row>
    <row r="335" spans="1:5" x14ac:dyDescent="0.35">
      <c r="A335">
        <v>382</v>
      </c>
      <c r="B335">
        <v>1</v>
      </c>
      <c r="C335">
        <v>124</v>
      </c>
      <c r="D335">
        <v>753</v>
      </c>
      <c r="E335">
        <v>-1</v>
      </c>
    </row>
    <row r="336" spans="1:5" x14ac:dyDescent="0.35">
      <c r="A336">
        <v>383</v>
      </c>
      <c r="B336">
        <v>1</v>
      </c>
      <c r="C336">
        <v>127</v>
      </c>
      <c r="D336">
        <v>751</v>
      </c>
      <c r="E336">
        <v>-1</v>
      </c>
    </row>
    <row r="337" spans="1:5" x14ac:dyDescent="0.35">
      <c r="A337">
        <v>384</v>
      </c>
      <c r="B337">
        <v>2</v>
      </c>
      <c r="C337">
        <v>131</v>
      </c>
      <c r="D337">
        <v>753</v>
      </c>
      <c r="E337">
        <v>-1</v>
      </c>
    </row>
    <row r="338" spans="1:5" x14ac:dyDescent="0.35">
      <c r="A338">
        <v>385</v>
      </c>
      <c r="B338">
        <v>2</v>
      </c>
      <c r="C338">
        <v>130</v>
      </c>
      <c r="D338">
        <v>751</v>
      </c>
      <c r="E338">
        <v>-1</v>
      </c>
    </row>
    <row r="339" spans="1:5" x14ac:dyDescent="0.35">
      <c r="A339">
        <v>386</v>
      </c>
      <c r="B339">
        <v>2</v>
      </c>
      <c r="C339">
        <v>131</v>
      </c>
      <c r="D339">
        <v>755</v>
      </c>
      <c r="E339">
        <v>-1</v>
      </c>
    </row>
    <row r="340" spans="1:5" x14ac:dyDescent="0.35">
      <c r="A340">
        <v>387</v>
      </c>
      <c r="B340">
        <v>3</v>
      </c>
      <c r="C340">
        <v>131</v>
      </c>
      <c r="D340">
        <v>763</v>
      </c>
      <c r="E340">
        <v>-1</v>
      </c>
    </row>
    <row r="341" spans="1:5" x14ac:dyDescent="0.35">
      <c r="A341">
        <v>388</v>
      </c>
      <c r="B341">
        <v>3</v>
      </c>
      <c r="C341">
        <v>126</v>
      </c>
      <c r="D341">
        <v>765</v>
      </c>
      <c r="E341">
        <v>-1</v>
      </c>
    </row>
    <row r="342" spans="1:5" x14ac:dyDescent="0.35">
      <c r="A342">
        <v>389</v>
      </c>
      <c r="B342">
        <v>3</v>
      </c>
      <c r="C342">
        <v>125</v>
      </c>
      <c r="D342">
        <v>766</v>
      </c>
      <c r="E342">
        <v>-1</v>
      </c>
    </row>
    <row r="343" spans="1:5" x14ac:dyDescent="0.35">
      <c r="A343">
        <v>390</v>
      </c>
      <c r="B343">
        <v>3</v>
      </c>
      <c r="C343">
        <v>131</v>
      </c>
      <c r="D343">
        <v>767</v>
      </c>
      <c r="E343">
        <v>-1</v>
      </c>
    </row>
    <row r="344" spans="1:5" x14ac:dyDescent="0.35">
      <c r="A344">
        <v>391</v>
      </c>
      <c r="B344">
        <v>3</v>
      </c>
      <c r="C344">
        <v>126</v>
      </c>
      <c r="D344">
        <v>768</v>
      </c>
      <c r="E344">
        <v>-1</v>
      </c>
    </row>
    <row r="345" spans="1:5" x14ac:dyDescent="0.35">
      <c r="A345">
        <v>392</v>
      </c>
      <c r="B345">
        <v>3</v>
      </c>
      <c r="C345">
        <v>130</v>
      </c>
      <c r="D345">
        <v>768</v>
      </c>
      <c r="E345">
        <v>-1</v>
      </c>
    </row>
    <row r="346" spans="1:5" x14ac:dyDescent="0.35">
      <c r="A346">
        <v>393</v>
      </c>
      <c r="B346">
        <v>3</v>
      </c>
      <c r="C346">
        <v>126</v>
      </c>
      <c r="D346">
        <v>753</v>
      </c>
      <c r="E346">
        <v>-1</v>
      </c>
    </row>
    <row r="347" spans="1:5" x14ac:dyDescent="0.35">
      <c r="A347">
        <v>394</v>
      </c>
      <c r="B347">
        <v>3</v>
      </c>
      <c r="C347">
        <v>124</v>
      </c>
      <c r="D347">
        <v>751</v>
      </c>
      <c r="E347">
        <v>-1</v>
      </c>
    </row>
    <row r="348" spans="1:5" x14ac:dyDescent="0.35">
      <c r="A348">
        <v>395</v>
      </c>
      <c r="B348">
        <v>3</v>
      </c>
      <c r="C348">
        <v>126</v>
      </c>
      <c r="D348">
        <v>751</v>
      </c>
      <c r="E348">
        <v>-1</v>
      </c>
    </row>
    <row r="349" spans="1:5" x14ac:dyDescent="0.35">
      <c r="A349">
        <v>396</v>
      </c>
      <c r="B349">
        <v>3</v>
      </c>
      <c r="C349">
        <v>131</v>
      </c>
      <c r="D349">
        <v>751</v>
      </c>
      <c r="E349">
        <v>-1</v>
      </c>
    </row>
    <row r="350" spans="1:5" x14ac:dyDescent="0.35">
      <c r="A350">
        <v>397</v>
      </c>
      <c r="B350">
        <v>1</v>
      </c>
      <c r="C350">
        <v>125</v>
      </c>
      <c r="D350">
        <v>787</v>
      </c>
      <c r="E350">
        <v>-1</v>
      </c>
    </row>
    <row r="351" spans="1:5" x14ac:dyDescent="0.35">
      <c r="A351">
        <v>398</v>
      </c>
      <c r="B351">
        <v>1</v>
      </c>
      <c r="C351">
        <v>131</v>
      </c>
      <c r="D351">
        <v>781</v>
      </c>
      <c r="E351">
        <v>-1</v>
      </c>
    </row>
    <row r="352" spans="1:5" x14ac:dyDescent="0.35">
      <c r="A352">
        <v>399</v>
      </c>
      <c r="B352">
        <v>1</v>
      </c>
      <c r="C352">
        <v>126</v>
      </c>
      <c r="D352">
        <v>788</v>
      </c>
      <c r="E352">
        <v>-1</v>
      </c>
    </row>
    <row r="353" spans="1:5" x14ac:dyDescent="0.35">
      <c r="A353">
        <v>400</v>
      </c>
      <c r="B353">
        <v>1</v>
      </c>
      <c r="C353">
        <v>130</v>
      </c>
      <c r="D353">
        <v>785</v>
      </c>
      <c r="E353">
        <v>-1</v>
      </c>
    </row>
    <row r="354" spans="1:5" x14ac:dyDescent="0.35">
      <c r="A354">
        <v>401</v>
      </c>
      <c r="B354">
        <v>1</v>
      </c>
      <c r="C354">
        <v>126</v>
      </c>
      <c r="D354">
        <v>783</v>
      </c>
      <c r="E354">
        <v>-1</v>
      </c>
    </row>
    <row r="355" spans="1:5" x14ac:dyDescent="0.35">
      <c r="A355">
        <v>402</v>
      </c>
      <c r="B355">
        <v>1</v>
      </c>
      <c r="C355">
        <v>125</v>
      </c>
      <c r="D355">
        <v>786</v>
      </c>
      <c r="E355">
        <v>-1</v>
      </c>
    </row>
    <row r="356" spans="1:5" x14ac:dyDescent="0.35">
      <c r="A356">
        <v>403</v>
      </c>
      <c r="B356">
        <v>1</v>
      </c>
      <c r="C356">
        <v>131</v>
      </c>
      <c r="D356">
        <v>786</v>
      </c>
      <c r="E356">
        <v>-1</v>
      </c>
    </row>
    <row r="357" spans="1:5" x14ac:dyDescent="0.35">
      <c r="A357">
        <v>404</v>
      </c>
      <c r="B357">
        <v>1</v>
      </c>
      <c r="C357">
        <v>126</v>
      </c>
      <c r="D357">
        <v>782</v>
      </c>
      <c r="E357">
        <v>-1</v>
      </c>
    </row>
    <row r="358" spans="1:5" x14ac:dyDescent="0.35">
      <c r="A358">
        <v>405</v>
      </c>
      <c r="B358">
        <v>1</v>
      </c>
      <c r="C358">
        <v>130</v>
      </c>
      <c r="D358">
        <v>782</v>
      </c>
      <c r="E358">
        <v>-1</v>
      </c>
    </row>
    <row r="359" spans="1:5" x14ac:dyDescent="0.35">
      <c r="A359">
        <v>406</v>
      </c>
      <c r="B359">
        <v>1</v>
      </c>
      <c r="C359">
        <v>124</v>
      </c>
      <c r="D359">
        <v>771</v>
      </c>
      <c r="E359">
        <v>-1</v>
      </c>
    </row>
    <row r="360" spans="1:5" x14ac:dyDescent="0.35">
      <c r="A360">
        <v>407</v>
      </c>
      <c r="B360">
        <v>1</v>
      </c>
      <c r="C360">
        <v>126</v>
      </c>
      <c r="D360">
        <v>771</v>
      </c>
      <c r="E360">
        <v>-1</v>
      </c>
    </row>
    <row r="361" spans="1:5" x14ac:dyDescent="0.35">
      <c r="A361">
        <v>408</v>
      </c>
      <c r="B361">
        <v>1</v>
      </c>
      <c r="C361">
        <v>131</v>
      </c>
      <c r="D361">
        <v>771</v>
      </c>
      <c r="E361">
        <v>-1</v>
      </c>
    </row>
    <row r="362" spans="1:5" x14ac:dyDescent="0.35">
      <c r="A362">
        <v>409</v>
      </c>
      <c r="B362">
        <v>1</v>
      </c>
      <c r="C362">
        <v>131</v>
      </c>
      <c r="D362">
        <v>776</v>
      </c>
      <c r="E362">
        <v>-1</v>
      </c>
    </row>
    <row r="363" spans="1:5" x14ac:dyDescent="0.35">
      <c r="A363">
        <v>410</v>
      </c>
      <c r="B363">
        <v>1</v>
      </c>
      <c r="C363">
        <v>124</v>
      </c>
      <c r="D363">
        <v>778</v>
      </c>
      <c r="E363">
        <v>-1</v>
      </c>
    </row>
    <row r="364" spans="1:5" x14ac:dyDescent="0.35">
      <c r="A364">
        <v>411</v>
      </c>
      <c r="B364">
        <v>1</v>
      </c>
      <c r="C364">
        <v>126</v>
      </c>
      <c r="D364">
        <v>775</v>
      </c>
      <c r="E364">
        <v>-1</v>
      </c>
    </row>
    <row r="365" spans="1:5" x14ac:dyDescent="0.35">
      <c r="A365">
        <v>412</v>
      </c>
      <c r="B365">
        <v>1</v>
      </c>
      <c r="C365">
        <v>124</v>
      </c>
      <c r="D365">
        <v>801</v>
      </c>
      <c r="E365">
        <v>-1</v>
      </c>
    </row>
    <row r="366" spans="1:5" x14ac:dyDescent="0.35">
      <c r="A366">
        <v>413</v>
      </c>
      <c r="B366">
        <v>1</v>
      </c>
      <c r="C366">
        <v>125</v>
      </c>
      <c r="D366">
        <v>772</v>
      </c>
      <c r="E366">
        <v>-1</v>
      </c>
    </row>
    <row r="367" spans="1:5" x14ac:dyDescent="0.35">
      <c r="A367">
        <v>414</v>
      </c>
      <c r="B367">
        <v>1</v>
      </c>
      <c r="C367">
        <v>124</v>
      </c>
      <c r="D367">
        <v>772</v>
      </c>
      <c r="E367">
        <v>-1</v>
      </c>
    </row>
    <row r="368" spans="1:5" x14ac:dyDescent="0.35">
      <c r="A368">
        <v>415</v>
      </c>
      <c r="B368">
        <v>1</v>
      </c>
      <c r="C368">
        <v>127</v>
      </c>
      <c r="D368">
        <v>772</v>
      </c>
      <c r="E368">
        <v>-1</v>
      </c>
    </row>
    <row r="369" spans="1:5" x14ac:dyDescent="0.35">
      <c r="A369">
        <v>416</v>
      </c>
      <c r="B369">
        <v>1</v>
      </c>
      <c r="C369">
        <v>130</v>
      </c>
      <c r="D369">
        <v>772</v>
      </c>
      <c r="E369">
        <v>-1</v>
      </c>
    </row>
    <row r="370" spans="1:5" x14ac:dyDescent="0.35">
      <c r="A370">
        <v>417</v>
      </c>
      <c r="B370">
        <v>1</v>
      </c>
      <c r="C370">
        <v>127</v>
      </c>
      <c r="D370">
        <v>773</v>
      </c>
      <c r="E370">
        <v>-1</v>
      </c>
    </row>
    <row r="371" spans="1:5" x14ac:dyDescent="0.35">
      <c r="A371">
        <v>418</v>
      </c>
      <c r="B371">
        <v>1</v>
      </c>
      <c r="C371">
        <v>130</v>
      </c>
      <c r="D371">
        <v>773</v>
      </c>
      <c r="E371">
        <v>-1</v>
      </c>
    </row>
    <row r="372" spans="1:5" x14ac:dyDescent="0.35">
      <c r="A372">
        <v>419</v>
      </c>
      <c r="B372">
        <v>1</v>
      </c>
      <c r="C372">
        <v>131</v>
      </c>
      <c r="D372">
        <v>798</v>
      </c>
      <c r="E372">
        <v>-1</v>
      </c>
    </row>
    <row r="373" spans="1:5" x14ac:dyDescent="0.35">
      <c r="A373">
        <v>420</v>
      </c>
      <c r="B373">
        <v>1</v>
      </c>
      <c r="C373">
        <v>125</v>
      </c>
      <c r="D373">
        <v>800</v>
      </c>
      <c r="E373">
        <v>-1</v>
      </c>
    </row>
    <row r="374" spans="1:5" x14ac:dyDescent="0.35">
      <c r="A374">
        <v>421</v>
      </c>
      <c r="B374">
        <v>1</v>
      </c>
      <c r="C374">
        <v>126</v>
      </c>
      <c r="D374">
        <v>800</v>
      </c>
      <c r="E374">
        <v>-1</v>
      </c>
    </row>
    <row r="375" spans="1:5" x14ac:dyDescent="0.35">
      <c r="A375">
        <v>422</v>
      </c>
      <c r="B375">
        <v>1</v>
      </c>
      <c r="C375">
        <v>127</v>
      </c>
      <c r="D375">
        <v>800</v>
      </c>
      <c r="E375">
        <v>-1</v>
      </c>
    </row>
    <row r="376" spans="1:5" x14ac:dyDescent="0.35">
      <c r="A376">
        <v>423</v>
      </c>
      <c r="B376">
        <v>1</v>
      </c>
      <c r="C376">
        <v>124</v>
      </c>
      <c r="D376">
        <v>795</v>
      </c>
      <c r="E376">
        <v>-1</v>
      </c>
    </row>
    <row r="377" spans="1:5" x14ac:dyDescent="0.35">
      <c r="A377">
        <v>424</v>
      </c>
      <c r="B377">
        <v>1</v>
      </c>
      <c r="C377">
        <v>130</v>
      </c>
      <c r="D377">
        <v>795</v>
      </c>
      <c r="E377">
        <v>-1</v>
      </c>
    </row>
    <row r="378" spans="1:5" x14ac:dyDescent="0.35">
      <c r="A378">
        <v>425</v>
      </c>
      <c r="B378">
        <v>1</v>
      </c>
      <c r="C378">
        <v>131</v>
      </c>
      <c r="D378">
        <v>808</v>
      </c>
      <c r="E378">
        <v>-1</v>
      </c>
    </row>
    <row r="379" spans="1:5" x14ac:dyDescent="0.35">
      <c r="A379">
        <v>426</v>
      </c>
      <c r="B379">
        <v>1</v>
      </c>
      <c r="C379">
        <v>124</v>
      </c>
      <c r="D379">
        <v>807</v>
      </c>
      <c r="E379">
        <v>-1</v>
      </c>
    </row>
    <row r="380" spans="1:5" x14ac:dyDescent="0.35">
      <c r="A380">
        <v>427</v>
      </c>
      <c r="B380">
        <v>1</v>
      </c>
      <c r="C380">
        <v>131</v>
      </c>
      <c r="D380">
        <v>807</v>
      </c>
      <c r="E380">
        <v>-1</v>
      </c>
    </row>
    <row r="381" spans="1:5" x14ac:dyDescent="0.35">
      <c r="A381">
        <v>428</v>
      </c>
      <c r="B381">
        <v>1</v>
      </c>
      <c r="C381">
        <v>130</v>
      </c>
      <c r="D381">
        <v>790</v>
      </c>
      <c r="E381">
        <v>-1</v>
      </c>
    </row>
    <row r="382" spans="1:5" x14ac:dyDescent="0.35">
      <c r="A382">
        <v>429</v>
      </c>
      <c r="B382">
        <v>1</v>
      </c>
      <c r="C382">
        <v>124</v>
      </c>
      <c r="D382">
        <v>803</v>
      </c>
      <c r="E382">
        <v>-1</v>
      </c>
    </row>
    <row r="383" spans="1:5" x14ac:dyDescent="0.35">
      <c r="A383">
        <v>430</v>
      </c>
      <c r="B383">
        <v>1</v>
      </c>
      <c r="C383">
        <v>130</v>
      </c>
      <c r="D383">
        <v>803</v>
      </c>
      <c r="E383">
        <v>-1</v>
      </c>
    </row>
    <row r="384" spans="1:5" x14ac:dyDescent="0.35">
      <c r="A384">
        <v>431</v>
      </c>
      <c r="B384">
        <v>1</v>
      </c>
      <c r="C384">
        <v>126</v>
      </c>
      <c r="D384">
        <v>804</v>
      </c>
      <c r="E384">
        <v>-1</v>
      </c>
    </row>
    <row r="385" spans="1:5" x14ac:dyDescent="0.35">
      <c r="A385">
        <v>432</v>
      </c>
      <c r="B385">
        <v>1</v>
      </c>
      <c r="C385">
        <v>127</v>
      </c>
      <c r="D385">
        <v>792</v>
      </c>
      <c r="E385">
        <v>-1</v>
      </c>
    </row>
    <row r="386" spans="1:5" x14ac:dyDescent="0.35">
      <c r="A386">
        <v>433</v>
      </c>
      <c r="B386">
        <v>1</v>
      </c>
      <c r="C386">
        <v>130</v>
      </c>
      <c r="D386">
        <v>792</v>
      </c>
      <c r="E386">
        <v>-1</v>
      </c>
    </row>
    <row r="387" spans="1:5" x14ac:dyDescent="0.35">
      <c r="A387">
        <v>434</v>
      </c>
      <c r="B387">
        <v>1</v>
      </c>
      <c r="C387">
        <v>124</v>
      </c>
      <c r="D387">
        <v>794</v>
      </c>
      <c r="E387">
        <v>-1</v>
      </c>
    </row>
    <row r="388" spans="1:5" x14ac:dyDescent="0.35">
      <c r="A388">
        <v>435</v>
      </c>
      <c r="B388">
        <v>1</v>
      </c>
      <c r="C388">
        <v>127</v>
      </c>
      <c r="D388">
        <v>794</v>
      </c>
      <c r="E388">
        <v>-1</v>
      </c>
    </row>
    <row r="389" spans="1:5" x14ac:dyDescent="0.35">
      <c r="A389">
        <v>436</v>
      </c>
      <c r="B389">
        <v>1</v>
      </c>
      <c r="C389">
        <v>126</v>
      </c>
      <c r="D389">
        <v>811</v>
      </c>
      <c r="E389">
        <v>-1</v>
      </c>
    </row>
    <row r="390" spans="1:5" x14ac:dyDescent="0.35">
      <c r="A390">
        <v>437</v>
      </c>
      <c r="B390">
        <v>1</v>
      </c>
      <c r="C390">
        <v>131</v>
      </c>
      <c r="D390">
        <v>811</v>
      </c>
      <c r="E390">
        <v>-1</v>
      </c>
    </row>
    <row r="391" spans="1:5" x14ac:dyDescent="0.35">
      <c r="A391">
        <v>438</v>
      </c>
      <c r="B391">
        <v>1</v>
      </c>
      <c r="C391">
        <v>125</v>
      </c>
      <c r="D391">
        <v>796</v>
      </c>
      <c r="E391">
        <v>-1</v>
      </c>
    </row>
    <row r="392" spans="1:5" x14ac:dyDescent="0.35">
      <c r="A392">
        <v>439</v>
      </c>
      <c r="B392">
        <v>2</v>
      </c>
      <c r="C392">
        <v>130</v>
      </c>
      <c r="D392">
        <v>786</v>
      </c>
      <c r="E392">
        <v>-1</v>
      </c>
    </row>
    <row r="393" spans="1:5" x14ac:dyDescent="0.35">
      <c r="A393">
        <v>440</v>
      </c>
      <c r="B393">
        <v>1</v>
      </c>
      <c r="C393">
        <v>124</v>
      </c>
      <c r="D393">
        <v>812</v>
      </c>
      <c r="E393">
        <v>-1</v>
      </c>
    </row>
    <row r="394" spans="1:5" x14ac:dyDescent="0.35">
      <c r="A394">
        <v>441</v>
      </c>
      <c r="B394">
        <v>1</v>
      </c>
      <c r="C394">
        <v>130</v>
      </c>
      <c r="D394">
        <v>812</v>
      </c>
      <c r="E394">
        <v>-1</v>
      </c>
    </row>
    <row r="395" spans="1:5" x14ac:dyDescent="0.35">
      <c r="A395">
        <v>442</v>
      </c>
      <c r="B395">
        <v>1</v>
      </c>
      <c r="C395">
        <v>124</v>
      </c>
      <c r="D395">
        <v>813</v>
      </c>
      <c r="E395">
        <v>-1</v>
      </c>
    </row>
    <row r="396" spans="1:5" x14ac:dyDescent="0.35">
      <c r="A396">
        <v>443</v>
      </c>
      <c r="B396">
        <v>2</v>
      </c>
      <c r="C396">
        <v>126</v>
      </c>
      <c r="D396">
        <v>780</v>
      </c>
      <c r="E396">
        <v>-1</v>
      </c>
    </row>
    <row r="397" spans="1:5" x14ac:dyDescent="0.35">
      <c r="A397">
        <v>444</v>
      </c>
      <c r="B397">
        <v>1</v>
      </c>
      <c r="C397">
        <v>131</v>
      </c>
      <c r="D397">
        <v>818</v>
      </c>
      <c r="E397">
        <v>-1</v>
      </c>
    </row>
    <row r="398" spans="1:5" x14ac:dyDescent="0.35">
      <c r="A398">
        <v>445</v>
      </c>
      <c r="B398">
        <v>1</v>
      </c>
      <c r="C398">
        <v>126</v>
      </c>
      <c r="D398">
        <v>814</v>
      </c>
      <c r="E398">
        <v>-1</v>
      </c>
    </row>
    <row r="399" spans="1:5" x14ac:dyDescent="0.35">
      <c r="A399">
        <v>446</v>
      </c>
      <c r="B399">
        <v>1</v>
      </c>
      <c r="C399">
        <v>127</v>
      </c>
      <c r="D399">
        <v>814</v>
      </c>
      <c r="E399">
        <v>-1</v>
      </c>
    </row>
    <row r="400" spans="1:5" x14ac:dyDescent="0.35">
      <c r="A400">
        <v>447</v>
      </c>
      <c r="B400">
        <v>2</v>
      </c>
      <c r="C400">
        <v>125</v>
      </c>
      <c r="D400">
        <v>783</v>
      </c>
      <c r="E400">
        <v>-1</v>
      </c>
    </row>
    <row r="401" spans="1:5" x14ac:dyDescent="0.35">
      <c r="A401">
        <v>448</v>
      </c>
      <c r="B401">
        <v>2</v>
      </c>
      <c r="C401">
        <v>125</v>
      </c>
      <c r="D401">
        <v>782</v>
      </c>
      <c r="E401">
        <v>-1</v>
      </c>
    </row>
    <row r="402" spans="1:5" x14ac:dyDescent="0.35">
      <c r="A402">
        <v>449</v>
      </c>
      <c r="B402">
        <v>2</v>
      </c>
      <c r="C402">
        <v>124</v>
      </c>
      <c r="D402">
        <v>782</v>
      </c>
      <c r="E402">
        <v>-1</v>
      </c>
    </row>
    <row r="403" spans="1:5" x14ac:dyDescent="0.35">
      <c r="A403">
        <v>450</v>
      </c>
      <c r="B403">
        <v>2</v>
      </c>
      <c r="C403">
        <v>127</v>
      </c>
      <c r="D403">
        <v>782</v>
      </c>
      <c r="E403">
        <v>-1</v>
      </c>
    </row>
    <row r="404" spans="1:5" x14ac:dyDescent="0.35">
      <c r="A404">
        <v>451</v>
      </c>
      <c r="B404">
        <v>2</v>
      </c>
      <c r="C404">
        <v>127</v>
      </c>
      <c r="D404">
        <v>785</v>
      </c>
      <c r="E404">
        <v>-1</v>
      </c>
    </row>
    <row r="405" spans="1:5" x14ac:dyDescent="0.35">
      <c r="A405">
        <v>452</v>
      </c>
      <c r="B405">
        <v>3</v>
      </c>
      <c r="C405">
        <v>131</v>
      </c>
      <c r="D405">
        <v>844</v>
      </c>
      <c r="E405">
        <v>-1</v>
      </c>
    </row>
    <row r="406" spans="1:5" x14ac:dyDescent="0.35">
      <c r="A406">
        <v>453</v>
      </c>
      <c r="B406">
        <v>3</v>
      </c>
      <c r="C406">
        <v>126</v>
      </c>
      <c r="D406">
        <v>846</v>
      </c>
      <c r="E406">
        <v>-1</v>
      </c>
    </row>
    <row r="407" spans="1:5" x14ac:dyDescent="0.35">
      <c r="A407">
        <v>454</v>
      </c>
      <c r="B407">
        <v>3</v>
      </c>
      <c r="C407">
        <v>125</v>
      </c>
      <c r="D407">
        <v>847</v>
      </c>
      <c r="E407">
        <v>-1</v>
      </c>
    </row>
    <row r="408" spans="1:5" x14ac:dyDescent="0.35">
      <c r="A408">
        <v>455</v>
      </c>
      <c r="B408">
        <v>3</v>
      </c>
      <c r="C408">
        <v>131</v>
      </c>
      <c r="D408">
        <v>848</v>
      </c>
      <c r="E408">
        <v>-1</v>
      </c>
    </row>
    <row r="409" spans="1:5" x14ac:dyDescent="0.35">
      <c r="A409">
        <v>456</v>
      </c>
      <c r="B409">
        <v>3</v>
      </c>
      <c r="C409">
        <v>126</v>
      </c>
      <c r="D409">
        <v>849</v>
      </c>
      <c r="E409">
        <v>-1</v>
      </c>
    </row>
    <row r="410" spans="1:5" x14ac:dyDescent="0.35">
      <c r="A410">
        <v>457</v>
      </c>
      <c r="B410">
        <v>3</v>
      </c>
      <c r="C410">
        <v>130</v>
      </c>
      <c r="D410">
        <v>849</v>
      </c>
      <c r="E410">
        <v>-1</v>
      </c>
    </row>
    <row r="411" spans="1:5" x14ac:dyDescent="0.35">
      <c r="A411">
        <v>458</v>
      </c>
      <c r="B411">
        <v>2</v>
      </c>
      <c r="C411">
        <v>130</v>
      </c>
      <c r="D411">
        <v>827</v>
      </c>
      <c r="E411">
        <v>-1</v>
      </c>
    </row>
    <row r="412" spans="1:5" x14ac:dyDescent="0.35">
      <c r="A412">
        <v>459</v>
      </c>
      <c r="B412">
        <v>2</v>
      </c>
      <c r="C412">
        <v>125</v>
      </c>
      <c r="D412">
        <v>771</v>
      </c>
      <c r="E412">
        <v>-1</v>
      </c>
    </row>
    <row r="413" spans="1:5" x14ac:dyDescent="0.35">
      <c r="A413">
        <v>460</v>
      </c>
      <c r="B413">
        <v>2</v>
      </c>
      <c r="C413">
        <v>126</v>
      </c>
      <c r="D413">
        <v>826</v>
      </c>
      <c r="E413">
        <v>-1</v>
      </c>
    </row>
    <row r="414" spans="1:5" x14ac:dyDescent="0.35">
      <c r="A414">
        <v>461</v>
      </c>
      <c r="B414">
        <v>2</v>
      </c>
      <c r="C414">
        <v>130</v>
      </c>
      <c r="D414">
        <v>794</v>
      </c>
      <c r="E414">
        <v>-1</v>
      </c>
    </row>
    <row r="415" spans="1:5" x14ac:dyDescent="0.35">
      <c r="A415">
        <v>462</v>
      </c>
      <c r="B415">
        <v>2</v>
      </c>
      <c r="C415">
        <v>124</v>
      </c>
      <c r="D415">
        <v>799</v>
      </c>
      <c r="E415">
        <v>-1</v>
      </c>
    </row>
    <row r="416" spans="1:5" x14ac:dyDescent="0.35">
      <c r="A416">
        <v>463</v>
      </c>
      <c r="B416">
        <v>2</v>
      </c>
      <c r="C416">
        <v>131</v>
      </c>
      <c r="D416">
        <v>799</v>
      </c>
      <c r="E416">
        <v>-1</v>
      </c>
    </row>
    <row r="417" spans="1:5" x14ac:dyDescent="0.35">
      <c r="A417">
        <v>464</v>
      </c>
      <c r="B417">
        <v>2</v>
      </c>
      <c r="C417">
        <v>124</v>
      </c>
      <c r="D417">
        <v>800</v>
      </c>
      <c r="E417">
        <v>-1</v>
      </c>
    </row>
    <row r="418" spans="1:5" x14ac:dyDescent="0.35">
      <c r="A418">
        <v>465</v>
      </c>
      <c r="B418">
        <v>2</v>
      </c>
      <c r="C418">
        <v>125</v>
      </c>
      <c r="D418">
        <v>773</v>
      </c>
      <c r="E418">
        <v>-1</v>
      </c>
    </row>
    <row r="419" spans="1:5" x14ac:dyDescent="0.35">
      <c r="A419">
        <v>466</v>
      </c>
      <c r="B419">
        <v>2</v>
      </c>
      <c r="C419">
        <v>124</v>
      </c>
      <c r="D419">
        <v>773</v>
      </c>
      <c r="E419">
        <v>-1</v>
      </c>
    </row>
    <row r="420" spans="1:5" x14ac:dyDescent="0.35">
      <c r="A420">
        <v>467</v>
      </c>
      <c r="B420">
        <v>2</v>
      </c>
      <c r="C420">
        <v>126</v>
      </c>
      <c r="D420">
        <v>773</v>
      </c>
      <c r="E420">
        <v>-1</v>
      </c>
    </row>
    <row r="421" spans="1:5" x14ac:dyDescent="0.35">
      <c r="A421">
        <v>468</v>
      </c>
      <c r="B421">
        <v>2</v>
      </c>
      <c r="C421">
        <v>124</v>
      </c>
      <c r="D421">
        <v>804</v>
      </c>
      <c r="E421">
        <v>-1</v>
      </c>
    </row>
    <row r="422" spans="1:5" x14ac:dyDescent="0.35">
      <c r="A422">
        <v>469</v>
      </c>
      <c r="B422">
        <v>2</v>
      </c>
      <c r="C422">
        <v>125</v>
      </c>
      <c r="D422">
        <v>803</v>
      </c>
      <c r="E422">
        <v>-1</v>
      </c>
    </row>
    <row r="423" spans="1:5" x14ac:dyDescent="0.35">
      <c r="A423">
        <v>470</v>
      </c>
      <c r="B423">
        <v>2</v>
      </c>
      <c r="C423">
        <v>126</v>
      </c>
      <c r="D423">
        <v>803</v>
      </c>
      <c r="E423">
        <v>-1</v>
      </c>
    </row>
    <row r="424" spans="1:5" x14ac:dyDescent="0.35">
      <c r="A424">
        <v>471</v>
      </c>
      <c r="B424">
        <v>2</v>
      </c>
      <c r="C424">
        <v>126</v>
      </c>
      <c r="D424">
        <v>772</v>
      </c>
      <c r="E424">
        <v>-1</v>
      </c>
    </row>
    <row r="425" spans="1:5" x14ac:dyDescent="0.35">
      <c r="A425">
        <v>472</v>
      </c>
      <c r="B425">
        <v>2</v>
      </c>
      <c r="C425">
        <v>131</v>
      </c>
      <c r="D425">
        <v>772</v>
      </c>
      <c r="E425">
        <v>-1</v>
      </c>
    </row>
    <row r="426" spans="1:5" x14ac:dyDescent="0.35">
      <c r="A426">
        <v>473</v>
      </c>
      <c r="B426">
        <v>2</v>
      </c>
      <c r="C426">
        <v>127</v>
      </c>
      <c r="D426">
        <v>795</v>
      </c>
      <c r="E426">
        <v>-1</v>
      </c>
    </row>
    <row r="427" spans="1:5" x14ac:dyDescent="0.35">
      <c r="A427">
        <v>474</v>
      </c>
      <c r="B427">
        <v>2</v>
      </c>
      <c r="C427">
        <v>124</v>
      </c>
      <c r="D427">
        <v>839</v>
      </c>
      <c r="E427">
        <v>-1</v>
      </c>
    </row>
    <row r="428" spans="1:5" x14ac:dyDescent="0.35">
      <c r="A428">
        <v>475</v>
      </c>
      <c r="B428">
        <v>2</v>
      </c>
      <c r="C428">
        <v>130</v>
      </c>
      <c r="D428">
        <v>839</v>
      </c>
      <c r="E428">
        <v>-1</v>
      </c>
    </row>
    <row r="429" spans="1:5" x14ac:dyDescent="0.35">
      <c r="A429">
        <v>476</v>
      </c>
      <c r="B429">
        <v>2</v>
      </c>
      <c r="C429">
        <v>126</v>
      </c>
      <c r="D429">
        <v>793</v>
      </c>
      <c r="E429">
        <v>-1</v>
      </c>
    </row>
    <row r="430" spans="1:5" x14ac:dyDescent="0.35">
      <c r="A430">
        <v>477</v>
      </c>
      <c r="B430">
        <v>2</v>
      </c>
      <c r="C430">
        <v>124</v>
      </c>
      <c r="D430">
        <v>790</v>
      </c>
      <c r="E430">
        <v>-1</v>
      </c>
    </row>
    <row r="431" spans="1:5" x14ac:dyDescent="0.35">
      <c r="A431">
        <v>478</v>
      </c>
      <c r="B431">
        <v>3</v>
      </c>
      <c r="C431">
        <v>131</v>
      </c>
      <c r="D431">
        <v>850</v>
      </c>
      <c r="E431">
        <v>-1</v>
      </c>
    </row>
    <row r="432" spans="1:5" x14ac:dyDescent="0.35">
      <c r="A432">
        <v>479</v>
      </c>
      <c r="B432">
        <v>3</v>
      </c>
      <c r="C432">
        <v>126</v>
      </c>
      <c r="D432">
        <v>852</v>
      </c>
      <c r="E432">
        <v>-1</v>
      </c>
    </row>
    <row r="433" spans="1:5" x14ac:dyDescent="0.35">
      <c r="A433">
        <v>480</v>
      </c>
      <c r="B433">
        <v>3</v>
      </c>
      <c r="C433">
        <v>125</v>
      </c>
      <c r="D433">
        <v>853</v>
      </c>
      <c r="E433">
        <v>-1</v>
      </c>
    </row>
    <row r="434" spans="1:5" x14ac:dyDescent="0.35">
      <c r="A434">
        <v>481</v>
      </c>
      <c r="B434">
        <v>3</v>
      </c>
      <c r="C434">
        <v>131</v>
      </c>
      <c r="D434">
        <v>854</v>
      </c>
      <c r="E434">
        <v>-1</v>
      </c>
    </row>
    <row r="435" spans="1:5" x14ac:dyDescent="0.35">
      <c r="A435">
        <v>482</v>
      </c>
      <c r="B435">
        <v>3</v>
      </c>
      <c r="C435">
        <v>126</v>
      </c>
      <c r="D435">
        <v>855</v>
      </c>
      <c r="E435">
        <v>-1</v>
      </c>
    </row>
    <row r="436" spans="1:5" x14ac:dyDescent="0.35">
      <c r="A436">
        <v>483</v>
      </c>
      <c r="B436">
        <v>3</v>
      </c>
      <c r="C436">
        <v>130</v>
      </c>
      <c r="D436">
        <v>855</v>
      </c>
      <c r="E436">
        <v>-1</v>
      </c>
    </row>
    <row r="437" spans="1:5" x14ac:dyDescent="0.35">
      <c r="A437">
        <v>484</v>
      </c>
      <c r="B437">
        <v>3</v>
      </c>
      <c r="C437">
        <v>131</v>
      </c>
      <c r="D437">
        <v>856</v>
      </c>
      <c r="E437">
        <v>-1</v>
      </c>
    </row>
    <row r="438" spans="1:5" x14ac:dyDescent="0.35">
      <c r="A438">
        <v>485</v>
      </c>
      <c r="B438">
        <v>3</v>
      </c>
      <c r="C438">
        <v>126</v>
      </c>
      <c r="D438">
        <v>858</v>
      </c>
      <c r="E438">
        <v>-1</v>
      </c>
    </row>
    <row r="439" spans="1:5" x14ac:dyDescent="0.35">
      <c r="A439">
        <v>486</v>
      </c>
      <c r="B439">
        <v>3</v>
      </c>
      <c r="C439">
        <v>125</v>
      </c>
      <c r="D439">
        <v>859</v>
      </c>
      <c r="E439">
        <v>-1</v>
      </c>
    </row>
    <row r="440" spans="1:5" x14ac:dyDescent="0.35">
      <c r="A440">
        <v>487</v>
      </c>
      <c r="B440">
        <v>3</v>
      </c>
      <c r="C440">
        <v>131</v>
      </c>
      <c r="D440">
        <v>860</v>
      </c>
      <c r="E440">
        <v>-1</v>
      </c>
    </row>
    <row r="441" spans="1:5" x14ac:dyDescent="0.35">
      <c r="A441">
        <v>488</v>
      </c>
      <c r="B441">
        <v>3</v>
      </c>
      <c r="C441">
        <v>126</v>
      </c>
      <c r="D441">
        <v>861</v>
      </c>
      <c r="E441">
        <v>-1</v>
      </c>
    </row>
    <row r="442" spans="1:5" x14ac:dyDescent="0.35">
      <c r="A442">
        <v>489</v>
      </c>
      <c r="B442">
        <v>3</v>
      </c>
      <c r="C442">
        <v>130</v>
      </c>
      <c r="D442">
        <v>861</v>
      </c>
      <c r="E442">
        <v>-1</v>
      </c>
    </row>
    <row r="443" spans="1:5" x14ac:dyDescent="0.35">
      <c r="A443">
        <v>490</v>
      </c>
      <c r="B443">
        <v>3</v>
      </c>
      <c r="C443">
        <v>124</v>
      </c>
      <c r="D443">
        <v>787</v>
      </c>
      <c r="E443">
        <v>-1</v>
      </c>
    </row>
    <row r="444" spans="1:5" x14ac:dyDescent="0.35">
      <c r="A444">
        <v>491</v>
      </c>
      <c r="B444">
        <v>3</v>
      </c>
      <c r="C444">
        <v>131</v>
      </c>
      <c r="D444">
        <v>788</v>
      </c>
      <c r="E444">
        <v>-1</v>
      </c>
    </row>
    <row r="445" spans="1:5" x14ac:dyDescent="0.35">
      <c r="A445">
        <v>492</v>
      </c>
      <c r="B445">
        <v>3</v>
      </c>
      <c r="C445">
        <v>124</v>
      </c>
      <c r="D445">
        <v>781</v>
      </c>
      <c r="E445">
        <v>-1</v>
      </c>
    </row>
    <row r="446" spans="1:5" x14ac:dyDescent="0.35">
      <c r="A446">
        <v>493</v>
      </c>
      <c r="B446">
        <v>3</v>
      </c>
      <c r="C446">
        <v>131</v>
      </c>
      <c r="D446">
        <v>782</v>
      </c>
      <c r="E446">
        <v>-1</v>
      </c>
    </row>
    <row r="447" spans="1:5" x14ac:dyDescent="0.35">
      <c r="A447">
        <v>494</v>
      </c>
      <c r="B447">
        <v>3</v>
      </c>
      <c r="C447">
        <v>124</v>
      </c>
      <c r="D447">
        <v>786</v>
      </c>
      <c r="E447">
        <v>-1</v>
      </c>
    </row>
    <row r="448" spans="1:5" x14ac:dyDescent="0.35">
      <c r="A448">
        <v>495</v>
      </c>
      <c r="B448">
        <v>3</v>
      </c>
      <c r="C448">
        <v>130</v>
      </c>
      <c r="D448">
        <v>780</v>
      </c>
      <c r="E448">
        <v>-1</v>
      </c>
    </row>
    <row r="449" spans="1:5" x14ac:dyDescent="0.35">
      <c r="A449">
        <v>496</v>
      </c>
      <c r="B449">
        <v>3</v>
      </c>
      <c r="C449">
        <v>124</v>
      </c>
      <c r="D449">
        <v>783</v>
      </c>
      <c r="E449">
        <v>-1</v>
      </c>
    </row>
    <row r="450" spans="1:5" x14ac:dyDescent="0.35">
      <c r="A450">
        <v>497</v>
      </c>
      <c r="B450">
        <v>3</v>
      </c>
      <c r="C450">
        <v>131</v>
      </c>
      <c r="D450">
        <v>862</v>
      </c>
      <c r="E450">
        <v>-1</v>
      </c>
    </row>
    <row r="451" spans="1:5" x14ac:dyDescent="0.35">
      <c r="A451">
        <v>498</v>
      </c>
      <c r="B451">
        <v>3</v>
      </c>
      <c r="C451">
        <v>126</v>
      </c>
      <c r="D451">
        <v>864</v>
      </c>
      <c r="E451">
        <v>-1</v>
      </c>
    </row>
    <row r="452" spans="1:5" x14ac:dyDescent="0.35">
      <c r="A452">
        <v>499</v>
      </c>
      <c r="B452">
        <v>3</v>
      </c>
      <c r="C452">
        <v>125</v>
      </c>
      <c r="D452">
        <v>865</v>
      </c>
      <c r="E452">
        <v>-1</v>
      </c>
    </row>
    <row r="453" spans="1:5" x14ac:dyDescent="0.35">
      <c r="A453">
        <v>500</v>
      </c>
      <c r="B453">
        <v>3</v>
      </c>
      <c r="C453">
        <v>131</v>
      </c>
      <c r="D453">
        <v>866</v>
      </c>
      <c r="E453">
        <v>-1</v>
      </c>
    </row>
    <row r="454" spans="1:5" x14ac:dyDescent="0.35">
      <c r="A454">
        <v>501</v>
      </c>
      <c r="B454">
        <v>3</v>
      </c>
      <c r="C454">
        <v>126</v>
      </c>
      <c r="D454">
        <v>867</v>
      </c>
      <c r="E454">
        <v>-1</v>
      </c>
    </row>
    <row r="455" spans="1:5" x14ac:dyDescent="0.35">
      <c r="A455">
        <v>502</v>
      </c>
      <c r="B455">
        <v>3</v>
      </c>
      <c r="C455">
        <v>130</v>
      </c>
      <c r="D455">
        <v>867</v>
      </c>
      <c r="E455">
        <v>-1</v>
      </c>
    </row>
    <row r="456" spans="1:5" x14ac:dyDescent="0.35">
      <c r="A456">
        <v>503</v>
      </c>
      <c r="B456">
        <v>2</v>
      </c>
      <c r="C456">
        <v>125</v>
      </c>
      <c r="D456">
        <v>812</v>
      </c>
      <c r="E456">
        <v>-1</v>
      </c>
    </row>
    <row r="457" spans="1:5" x14ac:dyDescent="0.35">
      <c r="A457">
        <v>504</v>
      </c>
      <c r="B457">
        <v>2</v>
      </c>
      <c r="C457">
        <v>127</v>
      </c>
      <c r="D457">
        <v>812</v>
      </c>
      <c r="E457">
        <v>-1</v>
      </c>
    </row>
    <row r="458" spans="1:5" x14ac:dyDescent="0.35">
      <c r="A458">
        <v>505</v>
      </c>
      <c r="B458">
        <v>2</v>
      </c>
      <c r="C458">
        <v>125</v>
      </c>
      <c r="D458">
        <v>814</v>
      </c>
      <c r="E458">
        <v>-1</v>
      </c>
    </row>
    <row r="459" spans="1:5" x14ac:dyDescent="0.35">
      <c r="A459">
        <v>506</v>
      </c>
      <c r="B459">
        <v>2</v>
      </c>
      <c r="C459">
        <v>131</v>
      </c>
      <c r="D459">
        <v>814</v>
      </c>
      <c r="E459">
        <v>-1</v>
      </c>
    </row>
    <row r="460" spans="1:5" x14ac:dyDescent="0.35">
      <c r="A460">
        <v>507</v>
      </c>
      <c r="B460">
        <v>3</v>
      </c>
      <c r="C460">
        <v>126</v>
      </c>
      <c r="D460">
        <v>827</v>
      </c>
      <c r="E460">
        <v>-1</v>
      </c>
    </row>
    <row r="461" spans="1:5" x14ac:dyDescent="0.35">
      <c r="A461">
        <v>508</v>
      </c>
      <c r="B461">
        <v>3</v>
      </c>
      <c r="C461">
        <v>131</v>
      </c>
      <c r="D461">
        <v>827</v>
      </c>
      <c r="E461">
        <v>-1</v>
      </c>
    </row>
    <row r="462" spans="1:5" x14ac:dyDescent="0.35">
      <c r="A462">
        <v>509</v>
      </c>
      <c r="B462">
        <v>3</v>
      </c>
      <c r="C462">
        <v>124</v>
      </c>
      <c r="D462">
        <v>850</v>
      </c>
      <c r="E462">
        <v>-1</v>
      </c>
    </row>
    <row r="463" spans="1:5" x14ac:dyDescent="0.35">
      <c r="A463">
        <v>510</v>
      </c>
      <c r="B463">
        <v>2</v>
      </c>
      <c r="C463">
        <v>125</v>
      </c>
      <c r="D463">
        <v>817</v>
      </c>
      <c r="E463">
        <v>-1</v>
      </c>
    </row>
    <row r="464" spans="1:5" x14ac:dyDescent="0.35">
      <c r="A464">
        <v>511</v>
      </c>
      <c r="B464">
        <v>2</v>
      </c>
      <c r="C464">
        <v>131</v>
      </c>
      <c r="D464">
        <v>817</v>
      </c>
      <c r="E464">
        <v>-1</v>
      </c>
    </row>
    <row r="465" spans="1:5" x14ac:dyDescent="0.35">
      <c r="A465">
        <v>512</v>
      </c>
      <c r="B465">
        <v>2</v>
      </c>
      <c r="C465">
        <v>125</v>
      </c>
      <c r="D465">
        <v>816</v>
      </c>
      <c r="E465">
        <v>-1</v>
      </c>
    </row>
    <row r="466" spans="1:5" x14ac:dyDescent="0.35">
      <c r="A466">
        <v>513</v>
      </c>
      <c r="B466">
        <v>2</v>
      </c>
      <c r="C466">
        <v>131</v>
      </c>
      <c r="D466">
        <v>816</v>
      </c>
      <c r="E466">
        <v>-1</v>
      </c>
    </row>
    <row r="467" spans="1:5" x14ac:dyDescent="0.35">
      <c r="A467">
        <v>514</v>
      </c>
      <c r="B467">
        <v>3</v>
      </c>
      <c r="C467">
        <v>131</v>
      </c>
      <c r="D467">
        <v>773</v>
      </c>
      <c r="E467">
        <v>-1</v>
      </c>
    </row>
    <row r="468" spans="1:5" x14ac:dyDescent="0.35">
      <c r="A468">
        <v>515</v>
      </c>
      <c r="B468">
        <v>3</v>
      </c>
      <c r="C468">
        <v>125</v>
      </c>
      <c r="D468">
        <v>799</v>
      </c>
      <c r="E468">
        <v>-1</v>
      </c>
    </row>
    <row r="469" spans="1:5" x14ac:dyDescent="0.35">
      <c r="A469">
        <v>516</v>
      </c>
      <c r="B469">
        <v>3</v>
      </c>
      <c r="C469">
        <v>131</v>
      </c>
      <c r="D469">
        <v>861</v>
      </c>
      <c r="E469">
        <v>-1</v>
      </c>
    </row>
    <row r="470" spans="1:5" x14ac:dyDescent="0.35">
      <c r="A470">
        <v>517</v>
      </c>
      <c r="B470">
        <v>3</v>
      </c>
      <c r="C470">
        <v>131</v>
      </c>
      <c r="D470">
        <v>804</v>
      </c>
      <c r="E470">
        <v>-1</v>
      </c>
    </row>
    <row r="471" spans="1:5" x14ac:dyDescent="0.35">
      <c r="A471">
        <v>518</v>
      </c>
      <c r="B471">
        <v>3</v>
      </c>
      <c r="C471">
        <v>131</v>
      </c>
      <c r="D471">
        <v>868</v>
      </c>
      <c r="E471">
        <v>-1</v>
      </c>
    </row>
    <row r="472" spans="1:5" x14ac:dyDescent="0.35">
      <c r="A472">
        <v>519</v>
      </c>
      <c r="B472">
        <v>3</v>
      </c>
      <c r="C472">
        <v>126</v>
      </c>
      <c r="D472">
        <v>870</v>
      </c>
      <c r="E472">
        <v>-1</v>
      </c>
    </row>
    <row r="473" spans="1:5" x14ac:dyDescent="0.35">
      <c r="A473">
        <v>520</v>
      </c>
      <c r="B473">
        <v>3</v>
      </c>
      <c r="C473">
        <v>125</v>
      </c>
      <c r="D473">
        <v>871</v>
      </c>
      <c r="E473">
        <v>-1</v>
      </c>
    </row>
    <row r="474" spans="1:5" x14ac:dyDescent="0.35">
      <c r="A474">
        <v>521</v>
      </c>
      <c r="B474">
        <v>3</v>
      </c>
      <c r="C474">
        <v>131</v>
      </c>
      <c r="D474">
        <v>872</v>
      </c>
      <c r="E474">
        <v>-1</v>
      </c>
    </row>
    <row r="475" spans="1:5" x14ac:dyDescent="0.35">
      <c r="A475">
        <v>522</v>
      </c>
      <c r="B475">
        <v>3</v>
      </c>
      <c r="C475">
        <v>126</v>
      </c>
      <c r="D475">
        <v>873</v>
      </c>
      <c r="E475">
        <v>-1</v>
      </c>
    </row>
    <row r="476" spans="1:5" x14ac:dyDescent="0.35">
      <c r="A476">
        <v>523</v>
      </c>
      <c r="B476">
        <v>3</v>
      </c>
      <c r="C476">
        <v>130</v>
      </c>
      <c r="D476">
        <v>873</v>
      </c>
      <c r="E476">
        <v>-1</v>
      </c>
    </row>
    <row r="477" spans="1:5" x14ac:dyDescent="0.35">
      <c r="A477">
        <v>524</v>
      </c>
      <c r="B477">
        <v>3</v>
      </c>
      <c r="C477">
        <v>125</v>
      </c>
      <c r="D477">
        <v>795</v>
      </c>
      <c r="E477">
        <v>-1</v>
      </c>
    </row>
    <row r="478" spans="1:5" x14ac:dyDescent="0.35">
      <c r="A478">
        <v>525</v>
      </c>
      <c r="B478">
        <v>3</v>
      </c>
      <c r="C478">
        <v>125</v>
      </c>
      <c r="D478">
        <v>862</v>
      </c>
      <c r="E478">
        <v>-1</v>
      </c>
    </row>
    <row r="479" spans="1:5" x14ac:dyDescent="0.35">
      <c r="A479">
        <v>526</v>
      </c>
      <c r="B479">
        <v>3</v>
      </c>
      <c r="C479">
        <v>124</v>
      </c>
      <c r="D479">
        <v>862</v>
      </c>
      <c r="E479">
        <v>-1</v>
      </c>
    </row>
    <row r="480" spans="1:5" x14ac:dyDescent="0.35">
      <c r="A480">
        <v>527</v>
      </c>
      <c r="B480">
        <v>3</v>
      </c>
      <c r="C480">
        <v>126</v>
      </c>
      <c r="D480">
        <v>862</v>
      </c>
      <c r="E480">
        <v>-1</v>
      </c>
    </row>
    <row r="481" spans="1:5" x14ac:dyDescent="0.35">
      <c r="A481">
        <v>528</v>
      </c>
      <c r="B481">
        <v>3</v>
      </c>
      <c r="C481">
        <v>127</v>
      </c>
      <c r="D481">
        <v>862</v>
      </c>
      <c r="E481">
        <v>-1</v>
      </c>
    </row>
    <row r="482" spans="1:5" x14ac:dyDescent="0.35">
      <c r="A482">
        <v>529</v>
      </c>
      <c r="B482">
        <v>3</v>
      </c>
      <c r="C482">
        <v>130</v>
      </c>
      <c r="D482">
        <v>862</v>
      </c>
      <c r="E482">
        <v>-1</v>
      </c>
    </row>
    <row r="483" spans="1:5" x14ac:dyDescent="0.35">
      <c r="A483">
        <v>530</v>
      </c>
      <c r="B483">
        <v>3</v>
      </c>
      <c r="C483">
        <v>126</v>
      </c>
      <c r="D483">
        <v>812</v>
      </c>
      <c r="E483">
        <v>-1</v>
      </c>
    </row>
    <row r="484" spans="1:5" x14ac:dyDescent="0.35">
      <c r="A484">
        <v>531</v>
      </c>
      <c r="B484">
        <v>3</v>
      </c>
      <c r="C484">
        <v>131</v>
      </c>
      <c r="D484">
        <v>812</v>
      </c>
      <c r="E484">
        <v>-1</v>
      </c>
    </row>
    <row r="485" spans="1:5" x14ac:dyDescent="0.35">
      <c r="A485">
        <v>532</v>
      </c>
      <c r="B485">
        <v>3</v>
      </c>
      <c r="C485">
        <v>126</v>
      </c>
      <c r="D485">
        <v>816</v>
      </c>
      <c r="E485">
        <v>-1</v>
      </c>
    </row>
    <row r="486" spans="1:5" x14ac:dyDescent="0.35">
      <c r="A486">
        <v>533</v>
      </c>
      <c r="B486">
        <v>3</v>
      </c>
      <c r="C486">
        <v>130</v>
      </c>
      <c r="D486">
        <v>814</v>
      </c>
      <c r="E486">
        <v>-1</v>
      </c>
    </row>
    <row r="487" spans="1:5" x14ac:dyDescent="0.35">
      <c r="A487">
        <v>534</v>
      </c>
      <c r="B487">
        <v>3</v>
      </c>
      <c r="C487">
        <v>125</v>
      </c>
      <c r="D487">
        <v>873</v>
      </c>
      <c r="E487">
        <v>-1</v>
      </c>
    </row>
    <row r="488" spans="1:5" x14ac:dyDescent="0.35">
      <c r="A488">
        <v>535</v>
      </c>
      <c r="B488">
        <v>1</v>
      </c>
      <c r="C488">
        <v>124</v>
      </c>
      <c r="D488">
        <v>876</v>
      </c>
      <c r="E488">
        <v>-1</v>
      </c>
    </row>
    <row r="489" spans="1:5" x14ac:dyDescent="0.35">
      <c r="A489">
        <v>536</v>
      </c>
      <c r="B489">
        <v>1</v>
      </c>
      <c r="C489">
        <v>126</v>
      </c>
      <c r="D489">
        <v>881</v>
      </c>
      <c r="E489">
        <v>-1</v>
      </c>
    </row>
    <row r="490" spans="1:5" x14ac:dyDescent="0.35">
      <c r="A490">
        <v>537</v>
      </c>
      <c r="B490">
        <v>1</v>
      </c>
      <c r="C490">
        <v>130</v>
      </c>
      <c r="D490">
        <v>879</v>
      </c>
      <c r="E490">
        <v>-1</v>
      </c>
    </row>
    <row r="491" spans="1:5" x14ac:dyDescent="0.35">
      <c r="A491">
        <v>538</v>
      </c>
      <c r="B491">
        <v>1</v>
      </c>
      <c r="C491">
        <v>131</v>
      </c>
      <c r="D491">
        <v>880</v>
      </c>
      <c r="E491">
        <v>-1</v>
      </c>
    </row>
    <row r="492" spans="1:5" x14ac:dyDescent="0.35">
      <c r="A492">
        <v>539</v>
      </c>
      <c r="B492">
        <v>1</v>
      </c>
      <c r="C492">
        <v>127</v>
      </c>
      <c r="D492">
        <v>875</v>
      </c>
      <c r="E492">
        <v>-1</v>
      </c>
    </row>
    <row r="493" spans="1:5" x14ac:dyDescent="0.35">
      <c r="A493">
        <v>540</v>
      </c>
      <c r="B493">
        <v>1</v>
      </c>
      <c r="C493">
        <v>130</v>
      </c>
      <c r="D493">
        <v>875</v>
      </c>
      <c r="E493">
        <v>-1</v>
      </c>
    </row>
    <row r="494" spans="1:5" x14ac:dyDescent="0.35">
      <c r="A494">
        <v>541</v>
      </c>
      <c r="B494">
        <v>1</v>
      </c>
      <c r="C494">
        <v>124</v>
      </c>
      <c r="D494">
        <v>889</v>
      </c>
      <c r="E494">
        <v>-1</v>
      </c>
    </row>
    <row r="495" spans="1:5" x14ac:dyDescent="0.35">
      <c r="A495">
        <v>542</v>
      </c>
      <c r="B495">
        <v>1</v>
      </c>
      <c r="C495">
        <v>124</v>
      </c>
      <c r="D495">
        <v>891</v>
      </c>
      <c r="E495">
        <v>-1</v>
      </c>
    </row>
    <row r="496" spans="1:5" x14ac:dyDescent="0.35">
      <c r="A496">
        <v>543</v>
      </c>
      <c r="B496">
        <v>1</v>
      </c>
      <c r="C496">
        <v>126</v>
      </c>
      <c r="D496">
        <v>891</v>
      </c>
      <c r="E496">
        <v>-1</v>
      </c>
    </row>
    <row r="497" spans="1:5" x14ac:dyDescent="0.35">
      <c r="A497">
        <v>544</v>
      </c>
      <c r="B497">
        <v>1</v>
      </c>
      <c r="C497">
        <v>124</v>
      </c>
      <c r="D497">
        <v>887</v>
      </c>
      <c r="E497">
        <v>-1</v>
      </c>
    </row>
    <row r="498" spans="1:5" x14ac:dyDescent="0.35">
      <c r="A498">
        <v>545</v>
      </c>
      <c r="B498">
        <v>1</v>
      </c>
      <c r="C498">
        <v>127</v>
      </c>
      <c r="D498">
        <v>887</v>
      </c>
      <c r="E498">
        <v>-1</v>
      </c>
    </row>
    <row r="499" spans="1:5" x14ac:dyDescent="0.35">
      <c r="A499">
        <v>546</v>
      </c>
      <c r="B499">
        <v>1</v>
      </c>
      <c r="C499">
        <v>125</v>
      </c>
      <c r="D499">
        <v>892</v>
      </c>
      <c r="E499">
        <v>-1</v>
      </c>
    </row>
    <row r="500" spans="1:5" x14ac:dyDescent="0.35">
      <c r="A500">
        <v>547</v>
      </c>
      <c r="B500">
        <v>1</v>
      </c>
      <c r="C500">
        <v>124</v>
      </c>
      <c r="D500">
        <v>892</v>
      </c>
      <c r="E500">
        <v>-1</v>
      </c>
    </row>
    <row r="501" spans="1:5" x14ac:dyDescent="0.35">
      <c r="A501">
        <v>548</v>
      </c>
      <c r="B501">
        <v>1</v>
      </c>
      <c r="C501">
        <v>130</v>
      </c>
      <c r="D501">
        <v>906</v>
      </c>
      <c r="E501">
        <v>-1</v>
      </c>
    </row>
    <row r="502" spans="1:5" x14ac:dyDescent="0.35">
      <c r="A502">
        <v>549</v>
      </c>
      <c r="B502">
        <v>1</v>
      </c>
      <c r="C502">
        <v>131</v>
      </c>
      <c r="D502">
        <v>913</v>
      </c>
      <c r="E502">
        <v>-1</v>
      </c>
    </row>
    <row r="503" spans="1:5" x14ac:dyDescent="0.35">
      <c r="A503">
        <v>550</v>
      </c>
      <c r="B503">
        <v>1</v>
      </c>
      <c r="C503">
        <v>125</v>
      </c>
      <c r="D503">
        <v>911</v>
      </c>
      <c r="E503">
        <v>-1</v>
      </c>
    </row>
    <row r="504" spans="1:5" x14ac:dyDescent="0.35">
      <c r="A504">
        <v>551</v>
      </c>
      <c r="B504">
        <v>1</v>
      </c>
      <c r="C504">
        <v>131</v>
      </c>
      <c r="D504">
        <v>907</v>
      </c>
      <c r="E504">
        <v>-1</v>
      </c>
    </row>
    <row r="505" spans="1:5" x14ac:dyDescent="0.35">
      <c r="A505">
        <v>552</v>
      </c>
      <c r="B505">
        <v>1</v>
      </c>
      <c r="C505">
        <v>126</v>
      </c>
      <c r="D505">
        <v>910</v>
      </c>
      <c r="E505">
        <v>-1</v>
      </c>
    </row>
    <row r="506" spans="1:5" x14ac:dyDescent="0.35">
      <c r="A506">
        <v>553</v>
      </c>
      <c r="B506">
        <v>1</v>
      </c>
      <c r="C506">
        <v>131</v>
      </c>
      <c r="D506">
        <v>900</v>
      </c>
      <c r="E506">
        <v>-1</v>
      </c>
    </row>
    <row r="507" spans="1:5" x14ac:dyDescent="0.35">
      <c r="A507">
        <v>554</v>
      </c>
      <c r="B507">
        <v>1</v>
      </c>
      <c r="C507">
        <v>124</v>
      </c>
      <c r="D507">
        <v>897</v>
      </c>
      <c r="E507">
        <v>-1</v>
      </c>
    </row>
    <row r="508" spans="1:5" x14ac:dyDescent="0.35">
      <c r="A508">
        <v>555</v>
      </c>
      <c r="B508">
        <v>1</v>
      </c>
      <c r="C508">
        <v>130</v>
      </c>
      <c r="D508">
        <v>897</v>
      </c>
      <c r="E508">
        <v>-1</v>
      </c>
    </row>
    <row r="509" spans="1:5" x14ac:dyDescent="0.35">
      <c r="A509">
        <v>556</v>
      </c>
      <c r="B509">
        <v>1</v>
      </c>
      <c r="C509">
        <v>125</v>
      </c>
      <c r="D509">
        <v>901</v>
      </c>
      <c r="E509">
        <v>-1</v>
      </c>
    </row>
    <row r="510" spans="1:5" x14ac:dyDescent="0.35">
      <c r="A510">
        <v>557</v>
      </c>
      <c r="B510">
        <v>1</v>
      </c>
      <c r="C510">
        <v>124</v>
      </c>
      <c r="D510">
        <v>898</v>
      </c>
      <c r="E510">
        <v>-1</v>
      </c>
    </row>
    <row r="511" spans="1:5" x14ac:dyDescent="0.35">
      <c r="A511">
        <v>558</v>
      </c>
      <c r="B511">
        <v>1</v>
      </c>
      <c r="C511">
        <v>131</v>
      </c>
      <c r="D511">
        <v>895</v>
      </c>
      <c r="E511">
        <v>-1</v>
      </c>
    </row>
    <row r="512" spans="1:5" x14ac:dyDescent="0.35">
      <c r="A512">
        <v>559</v>
      </c>
      <c r="B512">
        <v>1</v>
      </c>
      <c r="C512">
        <v>124</v>
      </c>
      <c r="D512">
        <v>902</v>
      </c>
      <c r="E512">
        <v>-1</v>
      </c>
    </row>
    <row r="513" spans="1:5" x14ac:dyDescent="0.35">
      <c r="A513">
        <v>560</v>
      </c>
      <c r="B513">
        <v>1</v>
      </c>
      <c r="C513">
        <v>131</v>
      </c>
      <c r="D513">
        <v>902</v>
      </c>
      <c r="E513">
        <v>-1</v>
      </c>
    </row>
    <row r="514" spans="1:5" x14ac:dyDescent="0.35">
      <c r="A514">
        <v>561</v>
      </c>
      <c r="B514">
        <v>1</v>
      </c>
      <c r="C514">
        <v>124</v>
      </c>
      <c r="D514">
        <v>915</v>
      </c>
      <c r="E514">
        <v>-1</v>
      </c>
    </row>
    <row r="515" spans="1:5" x14ac:dyDescent="0.35">
      <c r="A515">
        <v>562</v>
      </c>
      <c r="B515">
        <v>2</v>
      </c>
      <c r="C515">
        <v>125</v>
      </c>
      <c r="D515">
        <v>891</v>
      </c>
      <c r="E515">
        <v>-1</v>
      </c>
    </row>
    <row r="516" spans="1:5" x14ac:dyDescent="0.35">
      <c r="A516">
        <v>563</v>
      </c>
      <c r="B516">
        <v>2</v>
      </c>
      <c r="C516">
        <v>131</v>
      </c>
      <c r="D516">
        <v>891</v>
      </c>
      <c r="E516">
        <v>-1</v>
      </c>
    </row>
    <row r="517" spans="1:5" x14ac:dyDescent="0.35">
      <c r="A517">
        <v>564</v>
      </c>
      <c r="B517">
        <v>2</v>
      </c>
      <c r="C517">
        <v>126</v>
      </c>
      <c r="D517">
        <v>889</v>
      </c>
      <c r="E517">
        <v>-1</v>
      </c>
    </row>
    <row r="518" spans="1:5" x14ac:dyDescent="0.35">
      <c r="A518">
        <v>565</v>
      </c>
      <c r="B518">
        <v>2</v>
      </c>
      <c r="C518">
        <v>125</v>
      </c>
      <c r="D518">
        <v>893</v>
      </c>
      <c r="E518">
        <v>-1</v>
      </c>
    </row>
    <row r="519" spans="1:5" x14ac:dyDescent="0.35">
      <c r="A519">
        <v>566</v>
      </c>
      <c r="B519">
        <v>2</v>
      </c>
      <c r="C519">
        <v>126</v>
      </c>
      <c r="D519">
        <v>888</v>
      </c>
      <c r="E519">
        <v>-1</v>
      </c>
    </row>
    <row r="520" spans="1:5" x14ac:dyDescent="0.35">
      <c r="A520">
        <v>567</v>
      </c>
      <c r="B520">
        <v>1</v>
      </c>
      <c r="C520">
        <v>124</v>
      </c>
      <c r="D520">
        <v>918</v>
      </c>
      <c r="E520">
        <v>-1</v>
      </c>
    </row>
    <row r="521" spans="1:5" x14ac:dyDescent="0.35">
      <c r="A521">
        <v>568</v>
      </c>
      <c r="B521">
        <v>1</v>
      </c>
      <c r="C521">
        <v>124</v>
      </c>
      <c r="D521">
        <v>919</v>
      </c>
      <c r="E521">
        <v>-1</v>
      </c>
    </row>
    <row r="522" spans="1:5" x14ac:dyDescent="0.35">
      <c r="A522">
        <v>569</v>
      </c>
      <c r="B522">
        <v>1</v>
      </c>
      <c r="C522">
        <v>126</v>
      </c>
      <c r="D522">
        <v>919</v>
      </c>
      <c r="E522">
        <v>-1</v>
      </c>
    </row>
    <row r="523" spans="1:5" x14ac:dyDescent="0.35">
      <c r="A523">
        <v>570</v>
      </c>
      <c r="B523">
        <v>1</v>
      </c>
      <c r="C523">
        <v>127</v>
      </c>
      <c r="D523">
        <v>919</v>
      </c>
      <c r="E523">
        <v>-1</v>
      </c>
    </row>
    <row r="524" spans="1:5" x14ac:dyDescent="0.35">
      <c r="A524">
        <v>571</v>
      </c>
      <c r="B524">
        <v>1</v>
      </c>
      <c r="C524">
        <v>131</v>
      </c>
      <c r="D524">
        <v>921</v>
      </c>
      <c r="E524">
        <v>-1</v>
      </c>
    </row>
    <row r="525" spans="1:5" x14ac:dyDescent="0.35">
      <c r="A525">
        <v>572</v>
      </c>
      <c r="B525">
        <v>2</v>
      </c>
      <c r="C525">
        <v>125</v>
      </c>
      <c r="D525">
        <v>887</v>
      </c>
      <c r="E525">
        <v>-1</v>
      </c>
    </row>
    <row r="526" spans="1:5" x14ac:dyDescent="0.35">
      <c r="A526">
        <v>573</v>
      </c>
      <c r="B526">
        <v>2</v>
      </c>
      <c r="C526">
        <v>126</v>
      </c>
      <c r="D526">
        <v>887</v>
      </c>
      <c r="E526">
        <v>-1</v>
      </c>
    </row>
    <row r="527" spans="1:5" x14ac:dyDescent="0.35">
      <c r="A527">
        <v>574</v>
      </c>
      <c r="B527">
        <v>2</v>
      </c>
      <c r="C527">
        <v>130</v>
      </c>
      <c r="D527">
        <v>887</v>
      </c>
      <c r="E527">
        <v>-1</v>
      </c>
    </row>
    <row r="528" spans="1:5" x14ac:dyDescent="0.35">
      <c r="A528">
        <v>575</v>
      </c>
      <c r="B528">
        <v>1</v>
      </c>
      <c r="C528">
        <v>127</v>
      </c>
      <c r="D528">
        <v>920</v>
      </c>
      <c r="E528">
        <v>-1</v>
      </c>
    </row>
    <row r="529" spans="1:5" x14ac:dyDescent="0.35">
      <c r="A529">
        <v>576</v>
      </c>
      <c r="B529">
        <v>2</v>
      </c>
      <c r="C529">
        <v>130</v>
      </c>
      <c r="D529">
        <v>892</v>
      </c>
      <c r="E529">
        <v>-1</v>
      </c>
    </row>
    <row r="530" spans="1:5" x14ac:dyDescent="0.35">
      <c r="A530">
        <v>577</v>
      </c>
      <c r="B530">
        <v>2</v>
      </c>
      <c r="C530">
        <v>130</v>
      </c>
      <c r="D530">
        <v>924</v>
      </c>
      <c r="E530">
        <v>-1</v>
      </c>
    </row>
    <row r="531" spans="1:5" x14ac:dyDescent="0.35">
      <c r="A531">
        <v>578</v>
      </c>
      <c r="B531">
        <v>2</v>
      </c>
      <c r="C531">
        <v>125</v>
      </c>
      <c r="D531">
        <v>881</v>
      </c>
      <c r="E531">
        <v>-1</v>
      </c>
    </row>
    <row r="532" spans="1:5" x14ac:dyDescent="0.35">
      <c r="A532">
        <v>579</v>
      </c>
      <c r="B532">
        <v>2</v>
      </c>
      <c r="C532">
        <v>131</v>
      </c>
      <c r="D532">
        <v>881</v>
      </c>
      <c r="E532">
        <v>-1</v>
      </c>
    </row>
    <row r="533" spans="1:5" x14ac:dyDescent="0.35">
      <c r="A533">
        <v>580</v>
      </c>
      <c r="B533">
        <v>2</v>
      </c>
      <c r="C533">
        <v>130</v>
      </c>
      <c r="D533">
        <v>876</v>
      </c>
      <c r="E533">
        <v>-1</v>
      </c>
    </row>
    <row r="534" spans="1:5" x14ac:dyDescent="0.35">
      <c r="A534">
        <v>581</v>
      </c>
      <c r="B534">
        <v>3</v>
      </c>
      <c r="C534">
        <v>131</v>
      </c>
      <c r="D534">
        <v>944</v>
      </c>
      <c r="E534">
        <v>-1</v>
      </c>
    </row>
    <row r="535" spans="1:5" x14ac:dyDescent="0.35">
      <c r="A535">
        <v>582</v>
      </c>
      <c r="B535">
        <v>3</v>
      </c>
      <c r="C535">
        <v>126</v>
      </c>
      <c r="D535">
        <v>946</v>
      </c>
      <c r="E535">
        <v>-1</v>
      </c>
    </row>
    <row r="536" spans="1:5" x14ac:dyDescent="0.35">
      <c r="A536">
        <v>583</v>
      </c>
      <c r="B536">
        <v>3</v>
      </c>
      <c r="C536">
        <v>125</v>
      </c>
      <c r="D536">
        <v>947</v>
      </c>
      <c r="E536">
        <v>-1</v>
      </c>
    </row>
    <row r="537" spans="1:5" x14ac:dyDescent="0.35">
      <c r="A537">
        <v>584</v>
      </c>
      <c r="B537">
        <v>3</v>
      </c>
      <c r="C537">
        <v>131</v>
      </c>
      <c r="D537">
        <v>948</v>
      </c>
      <c r="E537">
        <v>-1</v>
      </c>
    </row>
    <row r="538" spans="1:5" x14ac:dyDescent="0.35">
      <c r="A538">
        <v>585</v>
      </c>
      <c r="B538">
        <v>3</v>
      </c>
      <c r="C538">
        <v>126</v>
      </c>
      <c r="D538">
        <v>949</v>
      </c>
      <c r="E538">
        <v>-1</v>
      </c>
    </row>
    <row r="539" spans="1:5" x14ac:dyDescent="0.35">
      <c r="A539">
        <v>586</v>
      </c>
      <c r="B539">
        <v>3</v>
      </c>
      <c r="C539">
        <v>130</v>
      </c>
      <c r="D539">
        <v>949</v>
      </c>
      <c r="E539">
        <v>-1</v>
      </c>
    </row>
    <row r="540" spans="1:5" x14ac:dyDescent="0.35">
      <c r="A540">
        <v>587</v>
      </c>
      <c r="B540">
        <v>2</v>
      </c>
      <c r="C540">
        <v>124</v>
      </c>
      <c r="D540">
        <v>926</v>
      </c>
      <c r="E540">
        <v>-1</v>
      </c>
    </row>
    <row r="541" spans="1:5" x14ac:dyDescent="0.35">
      <c r="A541">
        <v>588</v>
      </c>
      <c r="B541">
        <v>2</v>
      </c>
      <c r="C541">
        <v>125</v>
      </c>
      <c r="D541">
        <v>875</v>
      </c>
      <c r="E541">
        <v>-1</v>
      </c>
    </row>
    <row r="542" spans="1:5" x14ac:dyDescent="0.35">
      <c r="A542">
        <v>589</v>
      </c>
      <c r="B542">
        <v>2</v>
      </c>
      <c r="C542">
        <v>124</v>
      </c>
      <c r="D542">
        <v>875</v>
      </c>
      <c r="E542">
        <v>-1</v>
      </c>
    </row>
    <row r="543" spans="1:5" x14ac:dyDescent="0.35">
      <c r="A543">
        <v>590</v>
      </c>
      <c r="B543">
        <v>2</v>
      </c>
      <c r="C543">
        <v>126</v>
      </c>
      <c r="D543">
        <v>875</v>
      </c>
      <c r="E543">
        <v>-1</v>
      </c>
    </row>
    <row r="544" spans="1:5" x14ac:dyDescent="0.35">
      <c r="A544">
        <v>591</v>
      </c>
      <c r="B544">
        <v>2</v>
      </c>
      <c r="C544">
        <v>124</v>
      </c>
      <c r="D544">
        <v>899</v>
      </c>
      <c r="E544">
        <v>-1</v>
      </c>
    </row>
    <row r="545" spans="1:5" x14ac:dyDescent="0.35">
      <c r="A545">
        <v>592</v>
      </c>
      <c r="B545">
        <v>2</v>
      </c>
      <c r="C545">
        <v>125</v>
      </c>
      <c r="D545">
        <v>897</v>
      </c>
      <c r="E545">
        <v>-1</v>
      </c>
    </row>
    <row r="546" spans="1:5" x14ac:dyDescent="0.35">
      <c r="A546">
        <v>593</v>
      </c>
      <c r="B546">
        <v>2</v>
      </c>
      <c r="C546">
        <v>126</v>
      </c>
      <c r="D546">
        <v>897</v>
      </c>
      <c r="E546">
        <v>-1</v>
      </c>
    </row>
    <row r="547" spans="1:5" x14ac:dyDescent="0.35">
      <c r="A547">
        <v>594</v>
      </c>
      <c r="B547">
        <v>2</v>
      </c>
      <c r="C547">
        <v>131</v>
      </c>
      <c r="D547">
        <v>897</v>
      </c>
      <c r="E547">
        <v>-1</v>
      </c>
    </row>
    <row r="548" spans="1:5" x14ac:dyDescent="0.35">
      <c r="A548">
        <v>595</v>
      </c>
      <c r="B548">
        <v>2</v>
      </c>
      <c r="C548">
        <v>126</v>
      </c>
      <c r="D548">
        <v>898</v>
      </c>
      <c r="E548">
        <v>-1</v>
      </c>
    </row>
    <row r="549" spans="1:5" x14ac:dyDescent="0.35">
      <c r="A549">
        <v>596</v>
      </c>
      <c r="B549">
        <v>2</v>
      </c>
      <c r="C549">
        <v>131</v>
      </c>
      <c r="D549">
        <v>898</v>
      </c>
      <c r="E549">
        <v>-1</v>
      </c>
    </row>
    <row r="550" spans="1:5" x14ac:dyDescent="0.35">
      <c r="A550">
        <v>597</v>
      </c>
      <c r="B550">
        <v>3</v>
      </c>
      <c r="C550">
        <v>125</v>
      </c>
      <c r="D550">
        <v>889</v>
      </c>
      <c r="E550">
        <v>-1</v>
      </c>
    </row>
    <row r="551" spans="1:5" x14ac:dyDescent="0.35">
      <c r="A551">
        <v>598</v>
      </c>
      <c r="B551">
        <v>3</v>
      </c>
      <c r="C551">
        <v>131</v>
      </c>
      <c r="D551">
        <v>889</v>
      </c>
      <c r="E551">
        <v>-1</v>
      </c>
    </row>
    <row r="552" spans="1:5" x14ac:dyDescent="0.35">
      <c r="A552">
        <v>599</v>
      </c>
      <c r="B552">
        <v>2</v>
      </c>
      <c r="C552">
        <v>126</v>
      </c>
      <c r="D552">
        <v>895</v>
      </c>
      <c r="E552">
        <v>-1</v>
      </c>
    </row>
    <row r="553" spans="1:5" x14ac:dyDescent="0.35">
      <c r="A553">
        <v>600</v>
      </c>
      <c r="B553">
        <v>2</v>
      </c>
      <c r="C553">
        <v>126</v>
      </c>
      <c r="D553">
        <v>902</v>
      </c>
      <c r="E553">
        <v>-1</v>
      </c>
    </row>
    <row r="554" spans="1:5" x14ac:dyDescent="0.35">
      <c r="A554">
        <v>601</v>
      </c>
      <c r="B554">
        <v>3</v>
      </c>
      <c r="C554">
        <v>131</v>
      </c>
      <c r="D554">
        <v>892</v>
      </c>
      <c r="E554">
        <v>-1</v>
      </c>
    </row>
    <row r="555" spans="1:5" x14ac:dyDescent="0.35">
      <c r="A555">
        <v>602</v>
      </c>
      <c r="B555">
        <v>3</v>
      </c>
      <c r="C555">
        <v>127</v>
      </c>
      <c r="D555">
        <v>892</v>
      </c>
      <c r="E555">
        <v>-1</v>
      </c>
    </row>
    <row r="556" spans="1:5" x14ac:dyDescent="0.35">
      <c r="A556">
        <v>603</v>
      </c>
      <c r="B556">
        <v>2</v>
      </c>
      <c r="C556">
        <v>125</v>
      </c>
      <c r="D556">
        <v>938</v>
      </c>
      <c r="E556">
        <v>-1</v>
      </c>
    </row>
    <row r="557" spans="1:5" x14ac:dyDescent="0.35">
      <c r="A557">
        <v>604</v>
      </c>
      <c r="B557">
        <v>2</v>
      </c>
      <c r="C557">
        <v>131</v>
      </c>
      <c r="D557">
        <v>901</v>
      </c>
      <c r="E557">
        <v>-1</v>
      </c>
    </row>
    <row r="558" spans="1:5" x14ac:dyDescent="0.35">
      <c r="A558">
        <v>605</v>
      </c>
      <c r="B558">
        <v>3</v>
      </c>
      <c r="C558">
        <v>131</v>
      </c>
      <c r="D558">
        <v>955</v>
      </c>
      <c r="E558">
        <v>-1</v>
      </c>
    </row>
    <row r="559" spans="1:5" x14ac:dyDescent="0.35">
      <c r="A559">
        <v>606</v>
      </c>
      <c r="B559">
        <v>3</v>
      </c>
      <c r="C559">
        <v>126</v>
      </c>
      <c r="D559">
        <v>957</v>
      </c>
      <c r="E559">
        <v>-1</v>
      </c>
    </row>
    <row r="560" spans="1:5" x14ac:dyDescent="0.35">
      <c r="A560">
        <v>607</v>
      </c>
      <c r="B560">
        <v>3</v>
      </c>
      <c r="C560">
        <v>125</v>
      </c>
      <c r="D560">
        <v>958</v>
      </c>
      <c r="E560">
        <v>-1</v>
      </c>
    </row>
    <row r="561" spans="1:5" x14ac:dyDescent="0.35">
      <c r="A561">
        <v>608</v>
      </c>
      <c r="B561">
        <v>3</v>
      </c>
      <c r="C561">
        <v>131</v>
      </c>
      <c r="D561">
        <v>959</v>
      </c>
      <c r="E561">
        <v>-1</v>
      </c>
    </row>
    <row r="562" spans="1:5" x14ac:dyDescent="0.35">
      <c r="A562">
        <v>609</v>
      </c>
      <c r="B562">
        <v>3</v>
      </c>
      <c r="C562">
        <v>126</v>
      </c>
      <c r="D562">
        <v>960</v>
      </c>
      <c r="E562">
        <v>-1</v>
      </c>
    </row>
    <row r="563" spans="1:5" x14ac:dyDescent="0.35">
      <c r="A563">
        <v>610</v>
      </c>
      <c r="B563">
        <v>3</v>
      </c>
      <c r="C563">
        <v>130</v>
      </c>
      <c r="D563">
        <v>960</v>
      </c>
      <c r="E563">
        <v>-1</v>
      </c>
    </row>
    <row r="564" spans="1:5" x14ac:dyDescent="0.35">
      <c r="A564">
        <v>611</v>
      </c>
      <c r="B564">
        <v>2</v>
      </c>
      <c r="C564">
        <v>130</v>
      </c>
      <c r="D564">
        <v>905</v>
      </c>
      <c r="E564">
        <v>-1</v>
      </c>
    </row>
    <row r="565" spans="1:5" x14ac:dyDescent="0.35">
      <c r="A565">
        <v>612</v>
      </c>
      <c r="B565">
        <v>2</v>
      </c>
      <c r="C565">
        <v>131</v>
      </c>
      <c r="D565">
        <v>908</v>
      </c>
      <c r="E565">
        <v>-1</v>
      </c>
    </row>
    <row r="566" spans="1:5" x14ac:dyDescent="0.35">
      <c r="A566">
        <v>613</v>
      </c>
      <c r="B566">
        <v>2</v>
      </c>
      <c r="C566">
        <v>131</v>
      </c>
      <c r="D566">
        <v>910</v>
      </c>
      <c r="E566">
        <v>-1</v>
      </c>
    </row>
    <row r="567" spans="1:5" x14ac:dyDescent="0.35">
      <c r="A567">
        <v>614</v>
      </c>
      <c r="B567">
        <v>2</v>
      </c>
      <c r="C567">
        <v>126</v>
      </c>
      <c r="D567">
        <v>911</v>
      </c>
      <c r="E567">
        <v>-1</v>
      </c>
    </row>
    <row r="568" spans="1:5" x14ac:dyDescent="0.35">
      <c r="A568">
        <v>615</v>
      </c>
      <c r="B568">
        <v>2</v>
      </c>
      <c r="C568">
        <v>126</v>
      </c>
      <c r="D568">
        <v>939</v>
      </c>
      <c r="E568">
        <v>-1</v>
      </c>
    </row>
    <row r="569" spans="1:5" x14ac:dyDescent="0.35">
      <c r="A569">
        <v>616</v>
      </c>
      <c r="B569">
        <v>2</v>
      </c>
      <c r="C569">
        <v>131</v>
      </c>
      <c r="D569">
        <v>939</v>
      </c>
      <c r="E569">
        <v>-1</v>
      </c>
    </row>
    <row r="570" spans="1:5" x14ac:dyDescent="0.35">
      <c r="A570">
        <v>617</v>
      </c>
      <c r="B570">
        <v>2</v>
      </c>
      <c r="C570">
        <v>130</v>
      </c>
      <c r="D570">
        <v>939</v>
      </c>
      <c r="E570">
        <v>-1</v>
      </c>
    </row>
    <row r="571" spans="1:5" x14ac:dyDescent="0.35">
      <c r="A571">
        <v>618</v>
      </c>
      <c r="B571">
        <v>2</v>
      </c>
      <c r="C571">
        <v>124</v>
      </c>
      <c r="D571">
        <v>907</v>
      </c>
      <c r="E571">
        <v>-1</v>
      </c>
    </row>
    <row r="572" spans="1:5" x14ac:dyDescent="0.35">
      <c r="A572">
        <v>619</v>
      </c>
      <c r="B572">
        <v>2</v>
      </c>
      <c r="C572">
        <v>126</v>
      </c>
      <c r="D572">
        <v>907</v>
      </c>
      <c r="E572">
        <v>-1</v>
      </c>
    </row>
    <row r="573" spans="1:5" x14ac:dyDescent="0.35">
      <c r="A573">
        <v>620</v>
      </c>
      <c r="B573">
        <v>2</v>
      </c>
      <c r="C573">
        <v>127</v>
      </c>
      <c r="D573">
        <v>907</v>
      </c>
      <c r="E573">
        <v>-1</v>
      </c>
    </row>
    <row r="574" spans="1:5" x14ac:dyDescent="0.35">
      <c r="A574">
        <v>621</v>
      </c>
      <c r="B574">
        <v>2</v>
      </c>
      <c r="C574">
        <v>130</v>
      </c>
      <c r="D574">
        <v>920</v>
      </c>
      <c r="E574">
        <v>-1</v>
      </c>
    </row>
    <row r="575" spans="1:5" x14ac:dyDescent="0.35">
      <c r="A575">
        <v>622</v>
      </c>
      <c r="B575">
        <v>2</v>
      </c>
      <c r="C575">
        <v>130</v>
      </c>
      <c r="D575">
        <v>915</v>
      </c>
      <c r="E575">
        <v>-1</v>
      </c>
    </row>
    <row r="576" spans="1:5" x14ac:dyDescent="0.35">
      <c r="A576">
        <v>623</v>
      </c>
      <c r="B576">
        <v>3</v>
      </c>
      <c r="C576">
        <v>131</v>
      </c>
      <c r="D576">
        <v>961</v>
      </c>
      <c r="E576">
        <v>-1</v>
      </c>
    </row>
    <row r="577" spans="1:5" x14ac:dyDescent="0.35">
      <c r="A577">
        <v>624</v>
      </c>
      <c r="B577">
        <v>3</v>
      </c>
      <c r="C577">
        <v>126</v>
      </c>
      <c r="D577">
        <v>963</v>
      </c>
      <c r="E577">
        <v>-1</v>
      </c>
    </row>
    <row r="578" spans="1:5" x14ac:dyDescent="0.35">
      <c r="A578">
        <v>625</v>
      </c>
      <c r="B578">
        <v>3</v>
      </c>
      <c r="C578">
        <v>125</v>
      </c>
      <c r="D578">
        <v>964</v>
      </c>
      <c r="E578">
        <v>-1</v>
      </c>
    </row>
    <row r="579" spans="1:5" x14ac:dyDescent="0.35">
      <c r="A579">
        <v>626</v>
      </c>
      <c r="B579">
        <v>3</v>
      </c>
      <c r="C579">
        <v>131</v>
      </c>
      <c r="D579">
        <v>965</v>
      </c>
      <c r="E579">
        <v>-1</v>
      </c>
    </row>
    <row r="580" spans="1:5" x14ac:dyDescent="0.35">
      <c r="A580">
        <v>627</v>
      </c>
      <c r="B580">
        <v>3</v>
      </c>
      <c r="C580">
        <v>126</v>
      </c>
      <c r="D580">
        <v>966</v>
      </c>
      <c r="E580">
        <v>-1</v>
      </c>
    </row>
    <row r="581" spans="1:5" x14ac:dyDescent="0.35">
      <c r="A581">
        <v>628</v>
      </c>
      <c r="B581">
        <v>3</v>
      </c>
      <c r="C581">
        <v>130</v>
      </c>
      <c r="D581">
        <v>966</v>
      </c>
      <c r="E581">
        <v>-1</v>
      </c>
    </row>
    <row r="582" spans="1:5" x14ac:dyDescent="0.35">
      <c r="A582">
        <v>629</v>
      </c>
      <c r="B582">
        <v>2</v>
      </c>
      <c r="C582">
        <v>124</v>
      </c>
      <c r="D582">
        <v>914</v>
      </c>
      <c r="E582">
        <v>-1</v>
      </c>
    </row>
    <row r="583" spans="1:5" x14ac:dyDescent="0.35">
      <c r="A583">
        <v>630</v>
      </c>
      <c r="B583">
        <v>2</v>
      </c>
      <c r="C583">
        <v>131</v>
      </c>
      <c r="D583">
        <v>914</v>
      </c>
      <c r="E583">
        <v>-1</v>
      </c>
    </row>
    <row r="584" spans="1:5" x14ac:dyDescent="0.35">
      <c r="A584">
        <v>631</v>
      </c>
      <c r="B584">
        <v>2</v>
      </c>
      <c r="C584">
        <v>130</v>
      </c>
      <c r="D584">
        <v>919</v>
      </c>
      <c r="E584">
        <v>-1</v>
      </c>
    </row>
    <row r="585" spans="1:5" x14ac:dyDescent="0.35">
      <c r="A585">
        <v>632</v>
      </c>
      <c r="B585">
        <v>2</v>
      </c>
      <c r="C585">
        <v>125</v>
      </c>
      <c r="D585">
        <v>918</v>
      </c>
      <c r="E585">
        <v>-1</v>
      </c>
    </row>
    <row r="586" spans="1:5" x14ac:dyDescent="0.35">
      <c r="A586">
        <v>633</v>
      </c>
      <c r="B586">
        <v>2</v>
      </c>
      <c r="C586">
        <v>125</v>
      </c>
      <c r="D586">
        <v>921</v>
      </c>
      <c r="E586">
        <v>-1</v>
      </c>
    </row>
    <row r="587" spans="1:5" x14ac:dyDescent="0.35">
      <c r="A587">
        <v>634</v>
      </c>
      <c r="B587">
        <v>3</v>
      </c>
      <c r="C587">
        <v>131</v>
      </c>
      <c r="D587">
        <v>926</v>
      </c>
      <c r="E587">
        <v>-1</v>
      </c>
    </row>
    <row r="588" spans="1:5" x14ac:dyDescent="0.35">
      <c r="A588">
        <v>635</v>
      </c>
      <c r="B588">
        <v>3</v>
      </c>
      <c r="C588">
        <v>124</v>
      </c>
      <c r="D588">
        <v>881</v>
      </c>
      <c r="E588">
        <v>-1</v>
      </c>
    </row>
    <row r="589" spans="1:5" x14ac:dyDescent="0.35">
      <c r="A589">
        <v>636</v>
      </c>
      <c r="B589">
        <v>3</v>
      </c>
      <c r="C589">
        <v>124</v>
      </c>
      <c r="D589">
        <v>924</v>
      </c>
      <c r="E589">
        <v>-1</v>
      </c>
    </row>
    <row r="590" spans="1:5" x14ac:dyDescent="0.35">
      <c r="A590">
        <v>637</v>
      </c>
      <c r="B590">
        <v>3</v>
      </c>
      <c r="C590">
        <v>127</v>
      </c>
      <c r="D590">
        <v>924</v>
      </c>
      <c r="E590">
        <v>-1</v>
      </c>
    </row>
    <row r="591" spans="1:5" x14ac:dyDescent="0.35">
      <c r="A591">
        <v>638</v>
      </c>
      <c r="B591">
        <v>3</v>
      </c>
      <c r="C591">
        <v>125</v>
      </c>
      <c r="D591">
        <v>876</v>
      </c>
      <c r="E591">
        <v>-1</v>
      </c>
    </row>
    <row r="592" spans="1:5" x14ac:dyDescent="0.35">
      <c r="A592">
        <v>639</v>
      </c>
      <c r="B592">
        <v>3</v>
      </c>
      <c r="C592">
        <v>126</v>
      </c>
      <c r="D592">
        <v>876</v>
      </c>
      <c r="E592">
        <v>-1</v>
      </c>
    </row>
    <row r="593" spans="1:5" x14ac:dyDescent="0.35">
      <c r="A593">
        <v>640</v>
      </c>
      <c r="B593">
        <v>3</v>
      </c>
      <c r="C593">
        <v>131</v>
      </c>
      <c r="D593">
        <v>876</v>
      </c>
      <c r="E593">
        <v>-1</v>
      </c>
    </row>
    <row r="594" spans="1:5" x14ac:dyDescent="0.35">
      <c r="A594">
        <v>641</v>
      </c>
      <c r="B594">
        <v>3</v>
      </c>
      <c r="C594">
        <v>131</v>
      </c>
      <c r="D594">
        <v>875</v>
      </c>
      <c r="E594">
        <v>-1</v>
      </c>
    </row>
    <row r="595" spans="1:5" x14ac:dyDescent="0.35">
      <c r="A595">
        <v>642</v>
      </c>
      <c r="B595">
        <v>3</v>
      </c>
      <c r="C595">
        <v>124</v>
      </c>
      <c r="D595">
        <v>959</v>
      </c>
      <c r="E595">
        <v>-1</v>
      </c>
    </row>
    <row r="596" spans="1:5" x14ac:dyDescent="0.35">
      <c r="A596">
        <v>643</v>
      </c>
      <c r="B596">
        <v>3</v>
      </c>
      <c r="C596">
        <v>130</v>
      </c>
      <c r="D596">
        <v>959</v>
      </c>
      <c r="E596">
        <v>-1</v>
      </c>
    </row>
    <row r="597" spans="1:5" x14ac:dyDescent="0.35">
      <c r="A597">
        <v>644</v>
      </c>
      <c r="B597">
        <v>3</v>
      </c>
      <c r="C597">
        <v>131</v>
      </c>
      <c r="D597">
        <v>967</v>
      </c>
      <c r="E597">
        <v>-1</v>
      </c>
    </row>
    <row r="598" spans="1:5" x14ac:dyDescent="0.35">
      <c r="A598">
        <v>645</v>
      </c>
      <c r="B598">
        <v>3</v>
      </c>
      <c r="C598">
        <v>126</v>
      </c>
      <c r="D598">
        <v>969</v>
      </c>
      <c r="E598">
        <v>-1</v>
      </c>
    </row>
    <row r="599" spans="1:5" x14ac:dyDescent="0.35">
      <c r="A599">
        <v>646</v>
      </c>
      <c r="B599">
        <v>3</v>
      </c>
      <c r="C599">
        <v>125</v>
      </c>
      <c r="D599">
        <v>970</v>
      </c>
      <c r="E599">
        <v>-1</v>
      </c>
    </row>
    <row r="600" spans="1:5" x14ac:dyDescent="0.35">
      <c r="A600">
        <v>647</v>
      </c>
      <c r="B600">
        <v>3</v>
      </c>
      <c r="C600">
        <v>131</v>
      </c>
      <c r="D600">
        <v>971</v>
      </c>
      <c r="E600">
        <v>-1</v>
      </c>
    </row>
    <row r="601" spans="1:5" x14ac:dyDescent="0.35">
      <c r="A601">
        <v>648</v>
      </c>
      <c r="B601">
        <v>3</v>
      </c>
      <c r="C601">
        <v>126</v>
      </c>
      <c r="D601">
        <v>972</v>
      </c>
      <c r="E601">
        <v>-1</v>
      </c>
    </row>
    <row r="602" spans="1:5" x14ac:dyDescent="0.35">
      <c r="A602">
        <v>649</v>
      </c>
      <c r="B602">
        <v>3</v>
      </c>
      <c r="C602">
        <v>130</v>
      </c>
      <c r="D602">
        <v>972</v>
      </c>
      <c r="E602">
        <v>-1</v>
      </c>
    </row>
    <row r="603" spans="1:5" x14ac:dyDescent="0.35">
      <c r="A603">
        <v>650</v>
      </c>
      <c r="B603">
        <v>3</v>
      </c>
      <c r="C603">
        <v>131</v>
      </c>
      <c r="D603">
        <v>973</v>
      </c>
      <c r="E603">
        <v>-1</v>
      </c>
    </row>
    <row r="604" spans="1:5" x14ac:dyDescent="0.35">
      <c r="A604">
        <v>651</v>
      </c>
      <c r="B604">
        <v>3</v>
      </c>
      <c r="C604">
        <v>126</v>
      </c>
      <c r="D604">
        <v>975</v>
      </c>
      <c r="E604">
        <v>-1</v>
      </c>
    </row>
    <row r="605" spans="1:5" x14ac:dyDescent="0.35">
      <c r="A605">
        <v>652</v>
      </c>
      <c r="B605">
        <v>3</v>
      </c>
      <c r="C605">
        <v>125</v>
      </c>
      <c r="D605">
        <v>976</v>
      </c>
      <c r="E605">
        <v>-1</v>
      </c>
    </row>
    <row r="606" spans="1:5" x14ac:dyDescent="0.35">
      <c r="A606">
        <v>653</v>
      </c>
      <c r="B606">
        <v>3</v>
      </c>
      <c r="C606">
        <v>131</v>
      </c>
      <c r="D606">
        <v>977</v>
      </c>
      <c r="E606">
        <v>-1</v>
      </c>
    </row>
    <row r="607" spans="1:5" x14ac:dyDescent="0.35">
      <c r="A607">
        <v>654</v>
      </c>
      <c r="B607">
        <v>3</v>
      </c>
      <c r="C607">
        <v>126</v>
      </c>
      <c r="D607">
        <v>978</v>
      </c>
      <c r="E607">
        <v>-1</v>
      </c>
    </row>
    <row r="608" spans="1:5" x14ac:dyDescent="0.35">
      <c r="A608">
        <v>655</v>
      </c>
      <c r="B608">
        <v>3</v>
      </c>
      <c r="C608">
        <v>130</v>
      </c>
      <c r="D608">
        <v>978</v>
      </c>
      <c r="E608">
        <v>-1</v>
      </c>
    </row>
    <row r="609" spans="1:5" x14ac:dyDescent="0.35">
      <c r="A609">
        <v>656</v>
      </c>
      <c r="B609">
        <v>3</v>
      </c>
      <c r="C609">
        <v>130</v>
      </c>
      <c r="D609">
        <v>970</v>
      </c>
      <c r="E609">
        <v>-1</v>
      </c>
    </row>
    <row r="610" spans="1:5" x14ac:dyDescent="0.35">
      <c r="A610">
        <v>657</v>
      </c>
      <c r="B610">
        <v>3</v>
      </c>
      <c r="C610">
        <v>130</v>
      </c>
      <c r="D610">
        <v>914</v>
      </c>
      <c r="E610">
        <v>-1</v>
      </c>
    </row>
    <row r="611" spans="1:5" x14ac:dyDescent="0.35">
      <c r="A611">
        <v>658</v>
      </c>
      <c r="B611">
        <v>3</v>
      </c>
      <c r="C611">
        <v>126</v>
      </c>
      <c r="D611">
        <v>905</v>
      </c>
      <c r="E611">
        <v>-1</v>
      </c>
    </row>
    <row r="612" spans="1:5" x14ac:dyDescent="0.35">
      <c r="A612">
        <v>659</v>
      </c>
      <c r="B612">
        <v>3</v>
      </c>
      <c r="C612">
        <v>127</v>
      </c>
      <c r="D612">
        <v>918</v>
      </c>
      <c r="E612">
        <v>-1</v>
      </c>
    </row>
    <row r="613" spans="1:5" x14ac:dyDescent="0.35">
      <c r="A613">
        <v>660</v>
      </c>
      <c r="B613">
        <v>3</v>
      </c>
      <c r="C613">
        <v>127</v>
      </c>
      <c r="D613">
        <v>899</v>
      </c>
      <c r="E613">
        <v>-1</v>
      </c>
    </row>
    <row r="614" spans="1:5" x14ac:dyDescent="0.35">
      <c r="A614">
        <v>661</v>
      </c>
      <c r="B614">
        <v>3</v>
      </c>
      <c r="C614">
        <v>124</v>
      </c>
      <c r="D614">
        <v>911</v>
      </c>
      <c r="E614">
        <v>-1</v>
      </c>
    </row>
    <row r="615" spans="1:5" x14ac:dyDescent="0.35">
      <c r="A615">
        <v>662</v>
      </c>
      <c r="B615">
        <v>3</v>
      </c>
      <c r="C615">
        <v>131</v>
      </c>
      <c r="D615">
        <v>911</v>
      </c>
      <c r="E615">
        <v>-1</v>
      </c>
    </row>
    <row r="616" spans="1:5" x14ac:dyDescent="0.35">
      <c r="A616">
        <v>663</v>
      </c>
      <c r="B616">
        <v>3</v>
      </c>
      <c r="C616">
        <v>127</v>
      </c>
      <c r="D616">
        <v>911</v>
      </c>
      <c r="E616">
        <v>-1</v>
      </c>
    </row>
    <row r="617" spans="1:5" x14ac:dyDescent="0.35">
      <c r="A617">
        <v>664</v>
      </c>
      <c r="B617">
        <v>3</v>
      </c>
      <c r="C617">
        <v>130</v>
      </c>
      <c r="D617">
        <v>911</v>
      </c>
      <c r="E617">
        <v>-1</v>
      </c>
    </row>
    <row r="618" spans="1:5" x14ac:dyDescent="0.35">
      <c r="A618">
        <v>665</v>
      </c>
      <c r="B618">
        <v>1</v>
      </c>
      <c r="C618">
        <v>130</v>
      </c>
      <c r="D618">
        <v>996</v>
      </c>
      <c r="E618">
        <v>-1</v>
      </c>
    </row>
    <row r="619" spans="1:5" x14ac:dyDescent="0.35">
      <c r="A619">
        <v>666</v>
      </c>
      <c r="B619">
        <v>1</v>
      </c>
      <c r="C619">
        <v>124</v>
      </c>
      <c r="D619">
        <v>1003</v>
      </c>
      <c r="E619">
        <v>-1</v>
      </c>
    </row>
    <row r="620" spans="1:5" x14ac:dyDescent="0.35">
      <c r="A620">
        <v>667</v>
      </c>
      <c r="B620">
        <v>1</v>
      </c>
      <c r="C620">
        <v>125</v>
      </c>
      <c r="D620">
        <v>1001</v>
      </c>
      <c r="E620">
        <v>-1</v>
      </c>
    </row>
    <row r="621" spans="1:5" x14ac:dyDescent="0.35">
      <c r="A621">
        <v>668</v>
      </c>
      <c r="B621">
        <v>1</v>
      </c>
      <c r="C621">
        <v>124</v>
      </c>
      <c r="D621">
        <v>1001</v>
      </c>
      <c r="E621">
        <v>-1</v>
      </c>
    </row>
    <row r="622" spans="1:5" x14ac:dyDescent="0.35">
      <c r="A622">
        <v>669</v>
      </c>
      <c r="B622">
        <v>1</v>
      </c>
      <c r="C622">
        <v>126</v>
      </c>
      <c r="D622">
        <v>1001</v>
      </c>
      <c r="E622">
        <v>-1</v>
      </c>
    </row>
    <row r="623" spans="1:5" x14ac:dyDescent="0.35">
      <c r="A623">
        <v>670</v>
      </c>
      <c r="B623">
        <v>1</v>
      </c>
      <c r="C623">
        <v>127</v>
      </c>
      <c r="D623">
        <v>1001</v>
      </c>
      <c r="E623">
        <v>-1</v>
      </c>
    </row>
    <row r="624" spans="1:5" x14ac:dyDescent="0.35">
      <c r="A624">
        <v>671</v>
      </c>
      <c r="B624">
        <v>1</v>
      </c>
      <c r="C624">
        <v>130</v>
      </c>
      <c r="D624">
        <v>1001</v>
      </c>
      <c r="E624">
        <v>-1</v>
      </c>
    </row>
    <row r="625" spans="1:5" x14ac:dyDescent="0.35">
      <c r="A625">
        <v>672</v>
      </c>
      <c r="B625">
        <v>1</v>
      </c>
      <c r="C625">
        <v>127</v>
      </c>
      <c r="D625">
        <v>1002</v>
      </c>
      <c r="E625">
        <v>-1</v>
      </c>
    </row>
    <row r="626" spans="1:5" x14ac:dyDescent="0.35">
      <c r="A626">
        <v>673</v>
      </c>
      <c r="B626">
        <v>1</v>
      </c>
      <c r="C626">
        <v>130</v>
      </c>
      <c r="D626">
        <v>1002</v>
      </c>
      <c r="E626">
        <v>-1</v>
      </c>
    </row>
    <row r="627" spans="1:5" x14ac:dyDescent="0.35">
      <c r="A627">
        <v>674</v>
      </c>
      <c r="B627">
        <v>1</v>
      </c>
      <c r="C627">
        <v>124</v>
      </c>
      <c r="D627">
        <v>1006</v>
      </c>
      <c r="E627">
        <v>-1</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2197F-3E32-47C3-AF04-B3A531BBD40E}">
  <dimension ref="A1:H649"/>
  <sheetViews>
    <sheetView workbookViewId="0"/>
  </sheetViews>
  <sheetFormatPr defaultRowHeight="14.5" x14ac:dyDescent="0.35"/>
  <cols>
    <col min="1" max="1" width="4.54296875" bestFit="1" customWidth="1"/>
    <col min="2" max="2" width="15.08984375" bestFit="1" customWidth="1"/>
    <col min="3" max="3" width="7.1796875" bestFit="1" customWidth="1"/>
    <col min="4" max="4" width="35.6328125" bestFit="1" customWidth="1"/>
    <col min="5" max="5" width="18.36328125" bestFit="1" customWidth="1"/>
    <col min="6" max="6" width="14.81640625" bestFit="1" customWidth="1"/>
    <col min="7" max="7" width="14.90625" bestFit="1" customWidth="1"/>
    <col min="8" max="8" width="14.54296875" bestFit="1" customWidth="1"/>
  </cols>
  <sheetData>
    <row r="1" spans="1:8" x14ac:dyDescent="0.35">
      <c r="A1" t="s">
        <v>0</v>
      </c>
      <c r="B1" t="s">
        <v>95</v>
      </c>
      <c r="C1" t="s">
        <v>155</v>
      </c>
      <c r="D1" t="s">
        <v>486</v>
      </c>
      <c r="E1" t="s">
        <v>487</v>
      </c>
      <c r="F1" t="s">
        <v>484</v>
      </c>
      <c r="G1" t="s">
        <v>488</v>
      </c>
      <c r="H1" t="s">
        <v>117</v>
      </c>
    </row>
    <row r="2" spans="1:8" x14ac:dyDescent="0.35">
      <c r="A2">
        <v>2</v>
      </c>
      <c r="B2" s="1">
        <v>45274.496990740743</v>
      </c>
      <c r="C2">
        <v>100000</v>
      </c>
      <c r="D2" t="s">
        <v>28</v>
      </c>
      <c r="E2" t="s">
        <v>489</v>
      </c>
      <c r="F2">
        <v>13</v>
      </c>
      <c r="G2">
        <v>77</v>
      </c>
      <c r="H2">
        <v>14</v>
      </c>
    </row>
    <row r="3" spans="1:8" x14ac:dyDescent="0.35">
      <c r="A3">
        <v>3</v>
      </c>
      <c r="B3" s="1">
        <v>45274.501273148147</v>
      </c>
      <c r="C3">
        <v>125000</v>
      </c>
      <c r="D3" t="s">
        <v>28</v>
      </c>
      <c r="E3" t="s">
        <v>490</v>
      </c>
      <c r="F3">
        <v>19</v>
      </c>
      <c r="G3">
        <v>79</v>
      </c>
      <c r="H3">
        <v>14</v>
      </c>
    </row>
    <row r="4" spans="1:8" x14ac:dyDescent="0.35">
      <c r="A4">
        <v>4</v>
      </c>
      <c r="B4" s="1">
        <v>45274.501597222225</v>
      </c>
      <c r="C4">
        <v>125000</v>
      </c>
      <c r="D4" t="s">
        <v>28</v>
      </c>
      <c r="E4" t="s">
        <v>489</v>
      </c>
      <c r="F4">
        <v>19</v>
      </c>
      <c r="G4">
        <v>79</v>
      </c>
      <c r="H4">
        <v>14</v>
      </c>
    </row>
    <row r="5" spans="1:8" x14ac:dyDescent="0.35">
      <c r="A5">
        <v>5</v>
      </c>
      <c r="B5" s="1">
        <v>45274.551817129628</v>
      </c>
      <c r="C5">
        <v>160000</v>
      </c>
      <c r="D5" t="s">
        <v>28</v>
      </c>
      <c r="E5" t="s">
        <v>489</v>
      </c>
      <c r="F5">
        <v>16</v>
      </c>
      <c r="G5">
        <v>81</v>
      </c>
      <c r="H5">
        <v>14</v>
      </c>
    </row>
    <row r="6" spans="1:8" x14ac:dyDescent="0.35">
      <c r="A6">
        <v>6</v>
      </c>
      <c r="B6" s="1">
        <v>45274.620648148149</v>
      </c>
      <c r="C6">
        <v>300000</v>
      </c>
      <c r="D6" t="s">
        <v>28</v>
      </c>
      <c r="E6" t="s">
        <v>489</v>
      </c>
      <c r="F6">
        <v>14</v>
      </c>
      <c r="G6">
        <v>83</v>
      </c>
      <c r="H6">
        <v>14</v>
      </c>
    </row>
    <row r="7" spans="1:8" x14ac:dyDescent="0.35">
      <c r="A7">
        <v>7</v>
      </c>
      <c r="B7" s="1">
        <v>45277.846932870372</v>
      </c>
      <c r="C7">
        <v>125000</v>
      </c>
      <c r="D7" t="s">
        <v>491</v>
      </c>
      <c r="E7" t="s">
        <v>490</v>
      </c>
      <c r="F7">
        <v>19</v>
      </c>
      <c r="G7">
        <v>90</v>
      </c>
      <c r="H7">
        <v>14</v>
      </c>
    </row>
    <row r="8" spans="1:8" x14ac:dyDescent="0.35">
      <c r="A8">
        <v>8</v>
      </c>
      <c r="B8" s="1">
        <v>45277.873171296298</v>
      </c>
      <c r="C8">
        <v>160000</v>
      </c>
      <c r="D8" t="s">
        <v>492</v>
      </c>
      <c r="E8" t="s">
        <v>490</v>
      </c>
      <c r="F8">
        <v>16</v>
      </c>
      <c r="G8">
        <v>92</v>
      </c>
      <c r="H8">
        <v>14</v>
      </c>
    </row>
    <row r="9" spans="1:8" x14ac:dyDescent="0.35">
      <c r="A9">
        <v>9</v>
      </c>
      <c r="B9" s="1">
        <v>45280.518379629626</v>
      </c>
      <c r="C9">
        <v>425000</v>
      </c>
      <c r="D9" t="s">
        <v>493</v>
      </c>
      <c r="E9" t="s">
        <v>489</v>
      </c>
      <c r="F9">
        <v>11</v>
      </c>
      <c r="G9">
        <v>88</v>
      </c>
      <c r="H9">
        <v>14</v>
      </c>
    </row>
    <row r="10" spans="1:8" x14ac:dyDescent="0.35">
      <c r="A10">
        <v>10</v>
      </c>
      <c r="B10" s="1">
        <v>45280.519270833334</v>
      </c>
      <c r="C10">
        <v>125000</v>
      </c>
      <c r="D10" t="s">
        <v>494</v>
      </c>
      <c r="E10" t="s">
        <v>490</v>
      </c>
      <c r="F10">
        <v>19</v>
      </c>
      <c r="G10">
        <v>90</v>
      </c>
      <c r="H10">
        <v>14</v>
      </c>
    </row>
    <row r="11" spans="1:8" x14ac:dyDescent="0.35">
      <c r="A11">
        <v>11</v>
      </c>
      <c r="B11" s="1">
        <v>45280.716793981483</v>
      </c>
      <c r="C11">
        <v>70000</v>
      </c>
      <c r="D11" t="s">
        <v>28</v>
      </c>
      <c r="E11" t="s">
        <v>490</v>
      </c>
      <c r="F11">
        <v>20</v>
      </c>
      <c r="G11">
        <v>90</v>
      </c>
      <c r="H11">
        <v>14</v>
      </c>
    </row>
    <row r="12" spans="1:8" x14ac:dyDescent="0.35">
      <c r="A12">
        <v>12</v>
      </c>
      <c r="B12" s="1">
        <v>45280.782025462962</v>
      </c>
      <c r="C12">
        <v>80000</v>
      </c>
      <c r="D12" t="s">
        <v>28</v>
      </c>
      <c r="E12" t="s">
        <v>489</v>
      </c>
      <c r="F12">
        <v>17</v>
      </c>
      <c r="G12">
        <v>92</v>
      </c>
      <c r="H12">
        <v>14</v>
      </c>
    </row>
    <row r="13" spans="1:8" x14ac:dyDescent="0.35">
      <c r="A13">
        <v>13</v>
      </c>
      <c r="B13" s="1">
        <v>45280.783101851855</v>
      </c>
      <c r="C13">
        <v>200000</v>
      </c>
      <c r="D13" t="s">
        <v>28</v>
      </c>
      <c r="E13" t="s">
        <v>489</v>
      </c>
      <c r="F13">
        <v>12</v>
      </c>
      <c r="G13">
        <v>94</v>
      </c>
      <c r="H13">
        <v>14</v>
      </c>
    </row>
    <row r="14" spans="1:8" x14ac:dyDescent="0.35">
      <c r="A14">
        <v>14</v>
      </c>
      <c r="B14" s="1">
        <v>45280.829664351855</v>
      </c>
      <c r="C14">
        <v>70000</v>
      </c>
      <c r="D14" t="s">
        <v>28</v>
      </c>
      <c r="E14" t="s">
        <v>489</v>
      </c>
      <c r="F14">
        <v>20</v>
      </c>
      <c r="G14">
        <v>90</v>
      </c>
      <c r="H14">
        <v>14</v>
      </c>
    </row>
    <row r="15" spans="1:8" x14ac:dyDescent="0.35">
      <c r="A15">
        <v>15</v>
      </c>
      <c r="B15" s="1">
        <v>45280.885949074072</v>
      </c>
      <c r="C15">
        <v>100000</v>
      </c>
      <c r="D15" t="s">
        <v>28</v>
      </c>
      <c r="E15" t="s">
        <v>489</v>
      </c>
      <c r="F15">
        <v>33</v>
      </c>
      <c r="G15">
        <v>95</v>
      </c>
      <c r="H15">
        <v>19</v>
      </c>
    </row>
    <row r="16" spans="1:8" x14ac:dyDescent="0.35">
      <c r="A16">
        <v>16</v>
      </c>
      <c r="B16" s="1">
        <v>45280.886273148149</v>
      </c>
      <c r="C16">
        <v>125000</v>
      </c>
      <c r="D16" t="s">
        <v>28</v>
      </c>
      <c r="E16" t="s">
        <v>489</v>
      </c>
      <c r="F16">
        <v>39</v>
      </c>
      <c r="G16">
        <v>97</v>
      </c>
      <c r="H16">
        <v>19</v>
      </c>
    </row>
    <row r="17" spans="1:8" x14ac:dyDescent="0.35">
      <c r="A17">
        <v>17</v>
      </c>
      <c r="B17" s="1">
        <v>45280.886516203704</v>
      </c>
      <c r="C17">
        <v>160000</v>
      </c>
      <c r="D17" t="s">
        <v>28</v>
      </c>
      <c r="E17" t="s">
        <v>489</v>
      </c>
      <c r="F17">
        <v>36</v>
      </c>
      <c r="G17">
        <v>99</v>
      </c>
      <c r="H17">
        <v>19</v>
      </c>
    </row>
    <row r="18" spans="1:8" x14ac:dyDescent="0.35">
      <c r="A18">
        <v>18</v>
      </c>
      <c r="B18" s="1">
        <v>45280.887048611112</v>
      </c>
      <c r="C18">
        <v>200000</v>
      </c>
      <c r="D18" t="s">
        <v>28</v>
      </c>
      <c r="E18" t="s">
        <v>489</v>
      </c>
      <c r="F18">
        <v>38</v>
      </c>
      <c r="G18">
        <v>101</v>
      </c>
      <c r="H18">
        <v>19</v>
      </c>
    </row>
    <row r="19" spans="1:8" x14ac:dyDescent="0.35">
      <c r="A19">
        <v>19</v>
      </c>
      <c r="B19" s="1">
        <v>45280.887395833335</v>
      </c>
      <c r="C19">
        <v>425000</v>
      </c>
      <c r="D19" t="s">
        <v>28</v>
      </c>
      <c r="E19" t="s">
        <v>489</v>
      </c>
      <c r="F19">
        <v>31</v>
      </c>
      <c r="G19">
        <v>103</v>
      </c>
      <c r="H19">
        <v>19</v>
      </c>
    </row>
    <row r="20" spans="1:8" x14ac:dyDescent="0.35">
      <c r="A20">
        <v>20</v>
      </c>
      <c r="B20" s="1">
        <v>45280.898842592593</v>
      </c>
      <c r="C20">
        <v>200000</v>
      </c>
      <c r="D20" t="s">
        <v>28</v>
      </c>
      <c r="E20" t="s">
        <v>489</v>
      </c>
      <c r="F20">
        <v>32</v>
      </c>
      <c r="G20">
        <v>105</v>
      </c>
      <c r="H20">
        <v>19</v>
      </c>
    </row>
    <row r="21" spans="1:8" x14ac:dyDescent="0.35">
      <c r="A21">
        <v>21</v>
      </c>
      <c r="B21" s="1">
        <v>45280.901828703703</v>
      </c>
      <c r="C21">
        <v>80000</v>
      </c>
      <c r="D21" t="s">
        <v>28</v>
      </c>
      <c r="E21" t="s">
        <v>489</v>
      </c>
      <c r="F21">
        <v>37</v>
      </c>
      <c r="G21">
        <v>107</v>
      </c>
      <c r="H21">
        <v>19</v>
      </c>
    </row>
    <row r="22" spans="1:8" x14ac:dyDescent="0.35">
      <c r="A22">
        <v>22</v>
      </c>
      <c r="B22" s="1">
        <v>45281.480844907404</v>
      </c>
      <c r="C22">
        <v>300000</v>
      </c>
      <c r="D22" t="s">
        <v>28</v>
      </c>
      <c r="E22" t="s">
        <v>489</v>
      </c>
      <c r="F22">
        <v>44</v>
      </c>
      <c r="G22">
        <v>109</v>
      </c>
      <c r="H22">
        <v>21</v>
      </c>
    </row>
    <row r="23" spans="1:8" x14ac:dyDescent="0.35">
      <c r="A23">
        <v>23</v>
      </c>
      <c r="B23" s="1">
        <v>45281.48165509259</v>
      </c>
      <c r="C23">
        <v>125000</v>
      </c>
      <c r="D23" t="s">
        <v>495</v>
      </c>
      <c r="E23" t="s">
        <v>490</v>
      </c>
      <c r="F23">
        <v>49</v>
      </c>
      <c r="G23">
        <v>111</v>
      </c>
      <c r="H23">
        <v>21</v>
      </c>
    </row>
    <row r="24" spans="1:8" x14ac:dyDescent="0.35">
      <c r="A24">
        <v>24</v>
      </c>
      <c r="B24" s="1">
        <v>45281.483819444446</v>
      </c>
      <c r="C24">
        <v>80000</v>
      </c>
      <c r="D24" t="s">
        <v>28</v>
      </c>
      <c r="E24" t="s">
        <v>489</v>
      </c>
      <c r="F24">
        <v>47</v>
      </c>
      <c r="G24">
        <v>111</v>
      </c>
      <c r="H24">
        <v>21</v>
      </c>
    </row>
    <row r="25" spans="1:8" x14ac:dyDescent="0.35">
      <c r="A25">
        <v>25</v>
      </c>
      <c r="B25" s="1">
        <v>45281.49009259259</v>
      </c>
      <c r="C25">
        <v>160000</v>
      </c>
      <c r="D25" t="s">
        <v>28</v>
      </c>
      <c r="E25" t="s">
        <v>489</v>
      </c>
      <c r="F25">
        <v>45</v>
      </c>
      <c r="G25">
        <v>113</v>
      </c>
      <c r="H25">
        <v>21</v>
      </c>
    </row>
    <row r="26" spans="1:8" x14ac:dyDescent="0.35">
      <c r="A26">
        <v>26</v>
      </c>
      <c r="B26" s="1">
        <v>45281.493217592593</v>
      </c>
      <c r="C26">
        <v>425000</v>
      </c>
      <c r="D26" t="s">
        <v>496</v>
      </c>
      <c r="E26" t="s">
        <v>490</v>
      </c>
      <c r="F26">
        <v>41</v>
      </c>
      <c r="G26">
        <v>115</v>
      </c>
      <c r="H26">
        <v>21</v>
      </c>
    </row>
    <row r="27" spans="1:8" x14ac:dyDescent="0.35">
      <c r="A27">
        <v>27</v>
      </c>
      <c r="B27" s="1">
        <v>45281.493900462963</v>
      </c>
      <c r="C27">
        <v>200000</v>
      </c>
      <c r="D27" t="s">
        <v>28</v>
      </c>
      <c r="E27" t="s">
        <v>489</v>
      </c>
      <c r="F27">
        <v>48</v>
      </c>
      <c r="G27">
        <v>115</v>
      </c>
      <c r="H27">
        <v>21</v>
      </c>
    </row>
    <row r="28" spans="1:8" x14ac:dyDescent="0.35">
      <c r="A28">
        <v>28</v>
      </c>
      <c r="B28" s="1">
        <v>45281.496342592596</v>
      </c>
      <c r="C28">
        <v>125000</v>
      </c>
      <c r="D28" t="s">
        <v>28</v>
      </c>
      <c r="E28" t="s">
        <v>489</v>
      </c>
      <c r="F28">
        <v>49</v>
      </c>
      <c r="G28">
        <v>117</v>
      </c>
      <c r="H28">
        <v>21</v>
      </c>
    </row>
    <row r="29" spans="1:8" x14ac:dyDescent="0.35">
      <c r="A29">
        <v>29</v>
      </c>
      <c r="B29" s="1">
        <v>45281.503229166665</v>
      </c>
      <c r="C29">
        <v>425000</v>
      </c>
      <c r="D29" t="s">
        <v>28</v>
      </c>
      <c r="E29" t="s">
        <v>489</v>
      </c>
      <c r="F29">
        <v>41</v>
      </c>
      <c r="G29">
        <v>119</v>
      </c>
      <c r="H29">
        <v>21</v>
      </c>
    </row>
    <row r="30" spans="1:8" x14ac:dyDescent="0.35">
      <c r="A30">
        <v>30</v>
      </c>
      <c r="B30" s="1">
        <v>45286.153252314813</v>
      </c>
      <c r="C30">
        <v>160000</v>
      </c>
      <c r="D30" t="s">
        <v>28</v>
      </c>
      <c r="E30" t="s">
        <v>490</v>
      </c>
      <c r="F30">
        <v>55</v>
      </c>
      <c r="G30">
        <v>124</v>
      </c>
      <c r="H30">
        <v>23</v>
      </c>
    </row>
    <row r="31" spans="1:8" x14ac:dyDescent="0.35">
      <c r="A31">
        <v>31</v>
      </c>
      <c r="B31" s="1">
        <v>45286.153923611113</v>
      </c>
      <c r="C31">
        <v>160000</v>
      </c>
      <c r="D31" t="s">
        <v>28</v>
      </c>
      <c r="E31" t="s">
        <v>490</v>
      </c>
      <c r="F31">
        <v>55</v>
      </c>
      <c r="G31">
        <v>124</v>
      </c>
      <c r="H31">
        <v>23</v>
      </c>
    </row>
    <row r="32" spans="1:8" x14ac:dyDescent="0.35">
      <c r="A32">
        <v>32</v>
      </c>
      <c r="B32" s="1">
        <v>45286.155428240738</v>
      </c>
      <c r="C32">
        <v>100000</v>
      </c>
      <c r="D32" t="s">
        <v>28</v>
      </c>
      <c r="E32" t="s">
        <v>490</v>
      </c>
      <c r="F32">
        <v>53</v>
      </c>
      <c r="G32">
        <v>125</v>
      </c>
      <c r="H32">
        <v>23</v>
      </c>
    </row>
    <row r="33" spans="1:8" x14ac:dyDescent="0.35">
      <c r="A33">
        <v>33</v>
      </c>
      <c r="B33" s="1">
        <v>45286.173587962963</v>
      </c>
      <c r="C33">
        <v>81000</v>
      </c>
      <c r="D33" t="s">
        <v>28</v>
      </c>
      <c r="E33" t="s">
        <v>490</v>
      </c>
      <c r="F33">
        <v>57</v>
      </c>
      <c r="G33">
        <v>125</v>
      </c>
      <c r="H33">
        <v>23</v>
      </c>
    </row>
    <row r="34" spans="1:8" x14ac:dyDescent="0.35">
      <c r="A34">
        <v>34</v>
      </c>
      <c r="B34" s="1">
        <v>45286.173958333333</v>
      </c>
      <c r="C34">
        <v>100000</v>
      </c>
      <c r="D34" t="s">
        <v>28</v>
      </c>
      <c r="E34" t="s">
        <v>489</v>
      </c>
      <c r="F34">
        <v>53</v>
      </c>
      <c r="G34">
        <v>125</v>
      </c>
      <c r="H34">
        <v>23</v>
      </c>
    </row>
    <row r="35" spans="1:8" x14ac:dyDescent="0.35">
      <c r="A35">
        <v>35</v>
      </c>
      <c r="B35" s="1">
        <v>45288.083518518521</v>
      </c>
      <c r="C35">
        <v>160000</v>
      </c>
      <c r="D35" t="s">
        <v>28</v>
      </c>
      <c r="E35" t="s">
        <v>489</v>
      </c>
      <c r="F35">
        <v>55</v>
      </c>
      <c r="G35">
        <v>124</v>
      </c>
      <c r="H35">
        <v>23</v>
      </c>
    </row>
    <row r="36" spans="1:8" x14ac:dyDescent="0.35">
      <c r="A36">
        <v>36</v>
      </c>
      <c r="B36" s="1">
        <v>45289.753576388888</v>
      </c>
      <c r="C36">
        <v>300000</v>
      </c>
      <c r="D36" t="s">
        <v>28</v>
      </c>
      <c r="E36" t="s">
        <v>489</v>
      </c>
      <c r="F36">
        <v>54</v>
      </c>
      <c r="G36">
        <v>121</v>
      </c>
      <c r="H36">
        <v>23</v>
      </c>
    </row>
    <row r="37" spans="1:8" x14ac:dyDescent="0.35">
      <c r="A37">
        <v>37</v>
      </c>
      <c r="B37" s="1">
        <v>45289.774016203701</v>
      </c>
      <c r="C37">
        <v>200000</v>
      </c>
      <c r="D37" t="s">
        <v>497</v>
      </c>
      <c r="E37" t="s">
        <v>489</v>
      </c>
      <c r="F37">
        <v>58</v>
      </c>
      <c r="G37">
        <v>127</v>
      </c>
      <c r="H37">
        <v>23</v>
      </c>
    </row>
    <row r="38" spans="1:8" x14ac:dyDescent="0.35">
      <c r="A38">
        <v>38</v>
      </c>
      <c r="B38" s="1">
        <v>45290.149664351855</v>
      </c>
      <c r="C38">
        <v>125000</v>
      </c>
      <c r="D38" t="s">
        <v>28</v>
      </c>
      <c r="E38" t="s">
        <v>489</v>
      </c>
      <c r="F38">
        <v>59</v>
      </c>
      <c r="G38">
        <v>129</v>
      </c>
      <c r="H38">
        <v>23</v>
      </c>
    </row>
    <row r="39" spans="1:8" x14ac:dyDescent="0.35">
      <c r="A39">
        <v>39</v>
      </c>
      <c r="B39" s="1">
        <v>45290.534236111111</v>
      </c>
      <c r="C39">
        <v>425000</v>
      </c>
      <c r="D39" t="s">
        <v>28</v>
      </c>
      <c r="E39" t="s">
        <v>489</v>
      </c>
      <c r="F39">
        <v>51</v>
      </c>
      <c r="G39">
        <v>131</v>
      </c>
      <c r="H39">
        <v>23</v>
      </c>
    </row>
    <row r="40" spans="1:8" x14ac:dyDescent="0.35">
      <c r="A40">
        <v>40</v>
      </c>
      <c r="B40" s="1">
        <v>45298.960150462961</v>
      </c>
      <c r="C40">
        <v>300000</v>
      </c>
      <c r="D40" t="s">
        <v>28</v>
      </c>
      <c r="E40" t="s">
        <v>498</v>
      </c>
      <c r="F40">
        <v>54</v>
      </c>
      <c r="G40">
        <v>134</v>
      </c>
      <c r="H40">
        <v>25</v>
      </c>
    </row>
    <row r="41" spans="1:8" x14ac:dyDescent="0.35">
      <c r="A41">
        <v>41</v>
      </c>
      <c r="B41" s="1">
        <v>45298.960798611108</v>
      </c>
      <c r="C41">
        <v>0</v>
      </c>
      <c r="D41" t="s">
        <v>28</v>
      </c>
      <c r="E41" t="s">
        <v>499</v>
      </c>
      <c r="F41">
        <v>53</v>
      </c>
      <c r="G41">
        <v>135</v>
      </c>
      <c r="H41">
        <v>25</v>
      </c>
    </row>
    <row r="42" spans="1:8" x14ac:dyDescent="0.35">
      <c r="A42">
        <v>42</v>
      </c>
      <c r="B42" s="1">
        <v>45299.081493055557</v>
      </c>
      <c r="C42">
        <v>300000</v>
      </c>
      <c r="D42" t="s">
        <v>500</v>
      </c>
      <c r="E42" t="s">
        <v>489</v>
      </c>
      <c r="F42">
        <v>69</v>
      </c>
      <c r="G42">
        <v>141</v>
      </c>
      <c r="H42">
        <v>27</v>
      </c>
    </row>
    <row r="43" spans="1:8" x14ac:dyDescent="0.35">
      <c r="A43">
        <v>43</v>
      </c>
      <c r="B43" s="1">
        <v>45299.081932870373</v>
      </c>
      <c r="C43">
        <v>80000</v>
      </c>
      <c r="D43" t="s">
        <v>28</v>
      </c>
      <c r="E43" t="s">
        <v>489</v>
      </c>
      <c r="F43">
        <v>72</v>
      </c>
      <c r="G43">
        <v>142</v>
      </c>
      <c r="H43">
        <v>27</v>
      </c>
    </row>
    <row r="44" spans="1:8" x14ac:dyDescent="0.35">
      <c r="A44">
        <v>44</v>
      </c>
      <c r="B44" s="1">
        <v>45299.082199074073</v>
      </c>
      <c r="C44">
        <v>160000</v>
      </c>
      <c r="D44" t="s">
        <v>28</v>
      </c>
      <c r="E44" t="s">
        <v>489</v>
      </c>
      <c r="F44">
        <v>70</v>
      </c>
      <c r="G44">
        <v>144</v>
      </c>
      <c r="H44">
        <v>27</v>
      </c>
    </row>
    <row r="45" spans="1:8" x14ac:dyDescent="0.35">
      <c r="A45">
        <v>45</v>
      </c>
      <c r="B45" s="1">
        <v>45299.082731481481</v>
      </c>
      <c r="C45">
        <v>200000</v>
      </c>
      <c r="D45" t="s">
        <v>28</v>
      </c>
      <c r="E45" t="s">
        <v>489</v>
      </c>
      <c r="F45">
        <v>67</v>
      </c>
      <c r="G45">
        <v>146</v>
      </c>
      <c r="H45">
        <v>27</v>
      </c>
    </row>
    <row r="46" spans="1:8" x14ac:dyDescent="0.35">
      <c r="A46">
        <v>46</v>
      </c>
      <c r="B46" s="1">
        <v>45299.083113425928</v>
      </c>
      <c r="C46">
        <v>100000</v>
      </c>
      <c r="D46" t="s">
        <v>28</v>
      </c>
      <c r="E46" t="s">
        <v>489</v>
      </c>
      <c r="F46">
        <v>68</v>
      </c>
      <c r="G46">
        <v>148</v>
      </c>
      <c r="H46">
        <v>27</v>
      </c>
    </row>
    <row r="47" spans="1:8" x14ac:dyDescent="0.35">
      <c r="A47">
        <v>47</v>
      </c>
      <c r="B47" s="1">
        <v>45299.083553240744</v>
      </c>
      <c r="C47">
        <v>300000</v>
      </c>
      <c r="D47" t="s">
        <v>500</v>
      </c>
      <c r="E47" t="s">
        <v>490</v>
      </c>
      <c r="F47">
        <v>69</v>
      </c>
      <c r="G47">
        <v>150</v>
      </c>
      <c r="H47">
        <v>27</v>
      </c>
    </row>
    <row r="48" spans="1:8" x14ac:dyDescent="0.35">
      <c r="A48">
        <v>48</v>
      </c>
      <c r="B48" s="1">
        <v>45299.084236111114</v>
      </c>
      <c r="C48">
        <v>200000</v>
      </c>
      <c r="D48" t="s">
        <v>28</v>
      </c>
      <c r="E48" t="s">
        <v>489</v>
      </c>
      <c r="F48">
        <v>73</v>
      </c>
      <c r="G48">
        <v>152</v>
      </c>
      <c r="H48">
        <v>27</v>
      </c>
    </row>
    <row r="49" spans="1:8" x14ac:dyDescent="0.35">
      <c r="A49">
        <v>49</v>
      </c>
      <c r="B49" s="1">
        <v>45299.085127314815</v>
      </c>
      <c r="C49">
        <v>70000</v>
      </c>
      <c r="D49" t="s">
        <v>28</v>
      </c>
      <c r="E49" t="s">
        <v>489</v>
      </c>
      <c r="F49">
        <v>75</v>
      </c>
      <c r="G49">
        <v>154</v>
      </c>
      <c r="H49">
        <v>27</v>
      </c>
    </row>
    <row r="50" spans="1:8" x14ac:dyDescent="0.35">
      <c r="A50">
        <v>50</v>
      </c>
      <c r="B50" s="1">
        <v>45299.085578703707</v>
      </c>
      <c r="C50">
        <v>425000</v>
      </c>
      <c r="D50" t="s">
        <v>28</v>
      </c>
      <c r="E50" t="s">
        <v>489</v>
      </c>
      <c r="F50">
        <v>66</v>
      </c>
      <c r="G50">
        <v>150</v>
      </c>
      <c r="H50">
        <v>27</v>
      </c>
    </row>
    <row r="51" spans="1:8" x14ac:dyDescent="0.35">
      <c r="A51">
        <v>51</v>
      </c>
      <c r="B51" s="1">
        <v>45299.141539351855</v>
      </c>
      <c r="C51">
        <v>0</v>
      </c>
      <c r="D51" t="s">
        <v>28</v>
      </c>
      <c r="E51" t="s">
        <v>501</v>
      </c>
      <c r="F51">
        <v>55</v>
      </c>
      <c r="G51">
        <v>137</v>
      </c>
      <c r="H51">
        <v>25</v>
      </c>
    </row>
    <row r="52" spans="1:8" x14ac:dyDescent="0.35">
      <c r="A52">
        <v>52</v>
      </c>
      <c r="B52" s="1">
        <v>45300.150613425925</v>
      </c>
      <c r="C52">
        <v>200000</v>
      </c>
      <c r="D52" t="s">
        <v>28</v>
      </c>
      <c r="E52" t="s">
        <v>489</v>
      </c>
      <c r="F52">
        <v>61</v>
      </c>
      <c r="G52">
        <v>134</v>
      </c>
      <c r="H52">
        <v>25</v>
      </c>
    </row>
    <row r="53" spans="1:8" x14ac:dyDescent="0.35">
      <c r="A53">
        <v>53</v>
      </c>
      <c r="B53" s="1">
        <v>45300.153379629628</v>
      </c>
      <c r="C53">
        <v>0</v>
      </c>
      <c r="D53" t="s">
        <v>28</v>
      </c>
      <c r="E53" t="s">
        <v>499</v>
      </c>
      <c r="F53">
        <v>55</v>
      </c>
      <c r="G53">
        <v>137</v>
      </c>
      <c r="H53">
        <v>25</v>
      </c>
    </row>
    <row r="54" spans="1:8" x14ac:dyDescent="0.35">
      <c r="A54">
        <v>54</v>
      </c>
      <c r="B54" s="1">
        <v>45300.154224537036</v>
      </c>
      <c r="C54">
        <v>200000</v>
      </c>
      <c r="D54" t="s">
        <v>28</v>
      </c>
      <c r="E54" t="s">
        <v>498</v>
      </c>
      <c r="F54">
        <v>58</v>
      </c>
      <c r="G54">
        <v>133</v>
      </c>
      <c r="H54">
        <v>25</v>
      </c>
    </row>
    <row r="55" spans="1:8" x14ac:dyDescent="0.35">
      <c r="A55">
        <v>55</v>
      </c>
      <c r="B55" s="1">
        <v>45300.155590277776</v>
      </c>
      <c r="C55">
        <v>200000</v>
      </c>
      <c r="D55" t="s">
        <v>28</v>
      </c>
      <c r="E55" t="s">
        <v>489</v>
      </c>
      <c r="F55">
        <v>58</v>
      </c>
      <c r="G55">
        <v>133</v>
      </c>
      <c r="H55">
        <v>25</v>
      </c>
    </row>
    <row r="56" spans="1:8" x14ac:dyDescent="0.35">
      <c r="A56">
        <v>56</v>
      </c>
      <c r="B56" s="1">
        <v>45300.156875000001</v>
      </c>
      <c r="C56">
        <v>0</v>
      </c>
      <c r="D56" t="s">
        <v>28</v>
      </c>
      <c r="E56" t="s">
        <v>499</v>
      </c>
      <c r="F56">
        <v>59</v>
      </c>
      <c r="G56">
        <v>136</v>
      </c>
      <c r="H56">
        <v>25</v>
      </c>
    </row>
    <row r="57" spans="1:8" x14ac:dyDescent="0.35">
      <c r="A57">
        <v>57</v>
      </c>
      <c r="B57" s="1">
        <v>45300.157997685186</v>
      </c>
      <c r="C57">
        <v>0</v>
      </c>
      <c r="D57" t="s">
        <v>28</v>
      </c>
      <c r="E57" t="s">
        <v>499</v>
      </c>
      <c r="F57">
        <v>51</v>
      </c>
      <c r="G57">
        <v>138</v>
      </c>
      <c r="H57">
        <v>25</v>
      </c>
    </row>
    <row r="58" spans="1:8" x14ac:dyDescent="0.35">
      <c r="A58">
        <v>58</v>
      </c>
      <c r="B58" s="1">
        <v>45320.716226851851</v>
      </c>
      <c r="C58">
        <v>125000</v>
      </c>
      <c r="D58" t="s">
        <v>28</v>
      </c>
      <c r="E58" t="s">
        <v>489</v>
      </c>
      <c r="F58">
        <v>89</v>
      </c>
      <c r="G58">
        <v>158</v>
      </c>
      <c r="H58">
        <v>30</v>
      </c>
    </row>
    <row r="59" spans="1:8" x14ac:dyDescent="0.35">
      <c r="A59">
        <v>59</v>
      </c>
      <c r="B59" s="1">
        <v>45320.730497685188</v>
      </c>
      <c r="C59">
        <v>125000</v>
      </c>
      <c r="D59" t="s">
        <v>502</v>
      </c>
      <c r="E59" t="s">
        <v>503</v>
      </c>
      <c r="F59">
        <v>89</v>
      </c>
      <c r="G59">
        <v>159</v>
      </c>
      <c r="H59">
        <v>31</v>
      </c>
    </row>
    <row r="60" spans="1:8" x14ac:dyDescent="0.35">
      <c r="A60">
        <v>60</v>
      </c>
      <c r="B60" s="1">
        <v>45320.73133101852</v>
      </c>
      <c r="C60">
        <v>125000</v>
      </c>
      <c r="D60" t="s">
        <v>28</v>
      </c>
      <c r="E60" t="s">
        <v>498</v>
      </c>
      <c r="F60">
        <v>89</v>
      </c>
      <c r="G60">
        <v>159</v>
      </c>
      <c r="H60">
        <v>31</v>
      </c>
    </row>
    <row r="61" spans="1:8" x14ac:dyDescent="0.35">
      <c r="A61">
        <v>61</v>
      </c>
      <c r="B61" s="1">
        <v>45320.73196759259</v>
      </c>
      <c r="C61">
        <v>80000</v>
      </c>
      <c r="D61" t="s">
        <v>28</v>
      </c>
      <c r="E61" t="s">
        <v>489</v>
      </c>
      <c r="F61">
        <v>93</v>
      </c>
      <c r="G61">
        <v>159</v>
      </c>
      <c r="H61">
        <v>31</v>
      </c>
    </row>
    <row r="62" spans="1:8" x14ac:dyDescent="0.35">
      <c r="A62">
        <v>62</v>
      </c>
      <c r="B62" s="1">
        <v>45322.437280092592</v>
      </c>
      <c r="C62">
        <v>100000</v>
      </c>
      <c r="D62" t="s">
        <v>28</v>
      </c>
      <c r="E62" t="s">
        <v>489</v>
      </c>
      <c r="F62">
        <v>103</v>
      </c>
      <c r="G62">
        <v>161</v>
      </c>
      <c r="H62">
        <v>34</v>
      </c>
    </row>
    <row r="63" spans="1:8" x14ac:dyDescent="0.35">
      <c r="A63">
        <v>63</v>
      </c>
      <c r="B63" s="1">
        <v>45322.442916666667</v>
      </c>
      <c r="C63">
        <v>0</v>
      </c>
      <c r="D63" t="s">
        <v>28</v>
      </c>
      <c r="E63" t="s">
        <v>499</v>
      </c>
      <c r="F63">
        <v>103</v>
      </c>
      <c r="G63">
        <v>162</v>
      </c>
      <c r="H63">
        <v>35</v>
      </c>
    </row>
    <row r="64" spans="1:8" x14ac:dyDescent="0.35">
      <c r="A64">
        <v>64</v>
      </c>
      <c r="B64" s="1">
        <v>45334.163657407407</v>
      </c>
      <c r="C64">
        <v>100000</v>
      </c>
      <c r="D64" t="s">
        <v>28</v>
      </c>
      <c r="E64" t="s">
        <v>489</v>
      </c>
      <c r="F64">
        <v>123</v>
      </c>
      <c r="G64">
        <v>165</v>
      </c>
      <c r="H64">
        <v>38</v>
      </c>
    </row>
    <row r="65" spans="1:8" x14ac:dyDescent="0.35">
      <c r="A65">
        <v>65</v>
      </c>
      <c r="B65" s="1">
        <v>45341.399259259262</v>
      </c>
      <c r="C65">
        <v>100000</v>
      </c>
      <c r="D65" t="s">
        <v>28</v>
      </c>
      <c r="E65" t="s">
        <v>489</v>
      </c>
      <c r="F65">
        <v>148</v>
      </c>
      <c r="G65">
        <v>172</v>
      </c>
      <c r="H65">
        <v>43</v>
      </c>
    </row>
    <row r="66" spans="1:8" x14ac:dyDescent="0.35">
      <c r="A66">
        <v>66</v>
      </c>
      <c r="B66" s="1">
        <v>45355.465925925928</v>
      </c>
      <c r="C66">
        <v>0</v>
      </c>
      <c r="D66" t="s">
        <v>28</v>
      </c>
      <c r="E66" t="s">
        <v>499</v>
      </c>
      <c r="F66">
        <v>148</v>
      </c>
      <c r="G66">
        <v>173</v>
      </c>
      <c r="H66">
        <v>44</v>
      </c>
    </row>
    <row r="67" spans="1:8" x14ac:dyDescent="0.35">
      <c r="A67">
        <v>77</v>
      </c>
      <c r="B67" s="1">
        <v>45386.610659722224</v>
      </c>
      <c r="C67">
        <v>125000</v>
      </c>
      <c r="D67" t="s">
        <v>28</v>
      </c>
      <c r="E67" t="s">
        <v>489</v>
      </c>
      <c r="F67">
        <v>234</v>
      </c>
      <c r="G67">
        <v>211</v>
      </c>
      <c r="H67">
        <v>59</v>
      </c>
    </row>
    <row r="68" spans="1:8" x14ac:dyDescent="0.35">
      <c r="A68">
        <v>78</v>
      </c>
      <c r="B68" s="1">
        <v>45386.610659722224</v>
      </c>
      <c r="C68">
        <v>300000</v>
      </c>
      <c r="D68" t="s">
        <v>28</v>
      </c>
      <c r="E68" t="s">
        <v>489</v>
      </c>
      <c r="F68">
        <v>229</v>
      </c>
      <c r="G68">
        <v>200</v>
      </c>
      <c r="H68">
        <v>59</v>
      </c>
    </row>
    <row r="69" spans="1:8" x14ac:dyDescent="0.35">
      <c r="A69">
        <v>79</v>
      </c>
      <c r="B69" s="1">
        <v>45386.610671296294</v>
      </c>
      <c r="C69">
        <v>160000</v>
      </c>
      <c r="D69" t="s">
        <v>28</v>
      </c>
      <c r="E69" t="s">
        <v>489</v>
      </c>
      <c r="F69">
        <v>231</v>
      </c>
      <c r="G69">
        <v>202</v>
      </c>
      <c r="H69">
        <v>59</v>
      </c>
    </row>
    <row r="70" spans="1:8" x14ac:dyDescent="0.35">
      <c r="A70">
        <v>80</v>
      </c>
      <c r="B70" s="1">
        <v>45386.610682870371</v>
      </c>
      <c r="C70">
        <v>200000</v>
      </c>
      <c r="D70" t="s">
        <v>28</v>
      </c>
      <c r="E70" t="s">
        <v>489</v>
      </c>
      <c r="F70">
        <v>217</v>
      </c>
      <c r="G70">
        <v>209</v>
      </c>
      <c r="H70">
        <v>58</v>
      </c>
    </row>
    <row r="71" spans="1:8" x14ac:dyDescent="0.35">
      <c r="A71">
        <v>81</v>
      </c>
      <c r="B71" s="1">
        <v>45386.610706018517</v>
      </c>
      <c r="C71">
        <v>100000</v>
      </c>
      <c r="D71" t="s">
        <v>28</v>
      </c>
      <c r="E71" t="s">
        <v>489</v>
      </c>
      <c r="F71">
        <v>218</v>
      </c>
      <c r="G71">
        <v>205</v>
      </c>
      <c r="H71">
        <v>58</v>
      </c>
    </row>
    <row r="72" spans="1:8" x14ac:dyDescent="0.35">
      <c r="A72">
        <v>82</v>
      </c>
      <c r="B72" s="1">
        <v>45386.610706018517</v>
      </c>
      <c r="C72">
        <v>70000</v>
      </c>
      <c r="D72" t="s">
        <v>28</v>
      </c>
      <c r="E72" t="s">
        <v>489</v>
      </c>
      <c r="F72">
        <v>225</v>
      </c>
      <c r="G72">
        <v>206</v>
      </c>
      <c r="H72">
        <v>58</v>
      </c>
    </row>
    <row r="73" spans="1:8" x14ac:dyDescent="0.35">
      <c r="A73">
        <v>83</v>
      </c>
      <c r="B73" s="1">
        <v>45386.610706018517</v>
      </c>
      <c r="C73">
        <v>70000</v>
      </c>
      <c r="D73" t="s">
        <v>28</v>
      </c>
      <c r="E73" t="s">
        <v>489</v>
      </c>
      <c r="F73">
        <v>235</v>
      </c>
      <c r="G73">
        <v>203</v>
      </c>
      <c r="H73">
        <v>59</v>
      </c>
    </row>
    <row r="74" spans="1:8" x14ac:dyDescent="0.35">
      <c r="A74">
        <v>84</v>
      </c>
      <c r="B74" s="1">
        <v>45386.610717592594</v>
      </c>
      <c r="C74">
        <v>300000</v>
      </c>
      <c r="D74" t="s">
        <v>28</v>
      </c>
      <c r="E74" t="s">
        <v>489</v>
      </c>
      <c r="F74">
        <v>219</v>
      </c>
      <c r="G74">
        <v>199</v>
      </c>
      <c r="H74">
        <v>58</v>
      </c>
    </row>
    <row r="75" spans="1:8" x14ac:dyDescent="0.35">
      <c r="A75">
        <v>85</v>
      </c>
      <c r="B75" s="1">
        <v>45386.611018518517</v>
      </c>
      <c r="C75">
        <v>125000</v>
      </c>
      <c r="D75" t="s">
        <v>28</v>
      </c>
      <c r="E75" t="s">
        <v>489</v>
      </c>
      <c r="F75">
        <v>224</v>
      </c>
      <c r="G75">
        <v>207</v>
      </c>
      <c r="H75">
        <v>58</v>
      </c>
    </row>
    <row r="76" spans="1:8" x14ac:dyDescent="0.35">
      <c r="A76">
        <v>86</v>
      </c>
      <c r="B76" s="1">
        <v>45386.611111111109</v>
      </c>
      <c r="C76">
        <v>425000</v>
      </c>
      <c r="D76" t="s">
        <v>28</v>
      </c>
      <c r="E76" t="s">
        <v>489</v>
      </c>
      <c r="F76">
        <v>216</v>
      </c>
      <c r="G76">
        <v>208</v>
      </c>
      <c r="H76">
        <v>58</v>
      </c>
    </row>
    <row r="77" spans="1:8" x14ac:dyDescent="0.35">
      <c r="A77">
        <v>87</v>
      </c>
      <c r="B77" s="1">
        <v>45386.612592592595</v>
      </c>
      <c r="C77">
        <v>80000</v>
      </c>
      <c r="D77" t="s">
        <v>28</v>
      </c>
      <c r="E77" t="s">
        <v>489</v>
      </c>
      <c r="F77">
        <v>232</v>
      </c>
      <c r="G77">
        <v>201</v>
      </c>
      <c r="H77">
        <v>59</v>
      </c>
    </row>
    <row r="78" spans="1:8" x14ac:dyDescent="0.35">
      <c r="A78">
        <v>88</v>
      </c>
      <c r="B78" s="1">
        <v>45386.612928240742</v>
      </c>
      <c r="C78">
        <v>160000</v>
      </c>
      <c r="D78" t="s">
        <v>28</v>
      </c>
      <c r="E78" t="s">
        <v>489</v>
      </c>
      <c r="F78">
        <v>230</v>
      </c>
      <c r="G78">
        <v>204</v>
      </c>
      <c r="H78">
        <v>59</v>
      </c>
    </row>
    <row r="79" spans="1:8" x14ac:dyDescent="0.35">
      <c r="A79">
        <v>89</v>
      </c>
      <c r="B79" s="1">
        <v>45386.625023148146</v>
      </c>
      <c r="C79">
        <v>0</v>
      </c>
      <c r="D79" t="s">
        <v>28</v>
      </c>
      <c r="E79" t="s">
        <v>499</v>
      </c>
      <c r="F79">
        <v>218</v>
      </c>
      <c r="G79">
        <v>212</v>
      </c>
      <c r="H79">
        <v>60</v>
      </c>
    </row>
    <row r="80" spans="1:8" x14ac:dyDescent="0.35">
      <c r="A80">
        <v>90</v>
      </c>
      <c r="B80" s="1">
        <v>45386.625023148146</v>
      </c>
      <c r="C80">
        <v>0</v>
      </c>
      <c r="D80" t="s">
        <v>28</v>
      </c>
      <c r="E80" t="s">
        <v>499</v>
      </c>
      <c r="F80">
        <v>216</v>
      </c>
      <c r="G80">
        <v>217</v>
      </c>
      <c r="H80">
        <v>60</v>
      </c>
    </row>
    <row r="81" spans="1:8" x14ac:dyDescent="0.35">
      <c r="A81">
        <v>91</v>
      </c>
      <c r="B81" s="1">
        <v>45386.625173611108</v>
      </c>
      <c r="C81">
        <v>0</v>
      </c>
      <c r="D81" t="s">
        <v>28</v>
      </c>
      <c r="E81" t="s">
        <v>499</v>
      </c>
      <c r="F81">
        <v>224</v>
      </c>
      <c r="G81">
        <v>215</v>
      </c>
      <c r="H81">
        <v>60</v>
      </c>
    </row>
    <row r="82" spans="1:8" x14ac:dyDescent="0.35">
      <c r="A82">
        <v>92</v>
      </c>
      <c r="B82" s="1">
        <v>45386.625208333331</v>
      </c>
      <c r="C82">
        <v>0</v>
      </c>
      <c r="D82" t="s">
        <v>28</v>
      </c>
      <c r="E82" t="s">
        <v>499</v>
      </c>
      <c r="F82">
        <v>225</v>
      </c>
      <c r="G82">
        <v>214</v>
      </c>
      <c r="H82">
        <v>60</v>
      </c>
    </row>
    <row r="83" spans="1:8" x14ac:dyDescent="0.35">
      <c r="A83">
        <v>93</v>
      </c>
      <c r="B83" s="1">
        <v>45386.625335648147</v>
      </c>
      <c r="C83">
        <v>0</v>
      </c>
      <c r="D83" t="s">
        <v>28</v>
      </c>
      <c r="E83" t="s">
        <v>499</v>
      </c>
      <c r="F83">
        <v>219</v>
      </c>
      <c r="G83">
        <v>213</v>
      </c>
      <c r="H83">
        <v>60</v>
      </c>
    </row>
    <row r="84" spans="1:8" x14ac:dyDescent="0.35">
      <c r="A84">
        <v>94</v>
      </c>
      <c r="B84" s="1">
        <v>45386.626215277778</v>
      </c>
      <c r="C84">
        <v>0</v>
      </c>
      <c r="D84" t="s">
        <v>28</v>
      </c>
      <c r="E84" t="s">
        <v>501</v>
      </c>
      <c r="F84">
        <v>217</v>
      </c>
      <c r="G84">
        <v>216</v>
      </c>
      <c r="H84">
        <v>60</v>
      </c>
    </row>
    <row r="85" spans="1:8" x14ac:dyDescent="0.35">
      <c r="A85">
        <v>95</v>
      </c>
      <c r="B85" s="1">
        <v>45386.628194444442</v>
      </c>
      <c r="C85">
        <v>0</v>
      </c>
      <c r="D85" t="s">
        <v>28</v>
      </c>
      <c r="E85" t="s">
        <v>499</v>
      </c>
      <c r="F85">
        <v>235</v>
      </c>
      <c r="G85">
        <v>222</v>
      </c>
      <c r="H85">
        <v>61</v>
      </c>
    </row>
    <row r="86" spans="1:8" x14ac:dyDescent="0.35">
      <c r="A86">
        <v>96</v>
      </c>
      <c r="B86" s="1">
        <v>45386.628206018519</v>
      </c>
      <c r="C86">
        <v>0</v>
      </c>
      <c r="D86" t="s">
        <v>28</v>
      </c>
      <c r="E86" t="s">
        <v>499</v>
      </c>
      <c r="F86">
        <v>232</v>
      </c>
      <c r="G86">
        <v>221</v>
      </c>
      <c r="H86">
        <v>61</v>
      </c>
    </row>
    <row r="87" spans="1:8" x14ac:dyDescent="0.35">
      <c r="A87">
        <v>97</v>
      </c>
      <c r="B87" s="1">
        <v>45386.628217592595</v>
      </c>
      <c r="C87">
        <v>160000</v>
      </c>
      <c r="D87" t="s">
        <v>28</v>
      </c>
      <c r="E87" t="s">
        <v>498</v>
      </c>
      <c r="F87">
        <v>230</v>
      </c>
      <c r="G87">
        <v>220</v>
      </c>
      <c r="H87">
        <v>61</v>
      </c>
    </row>
    <row r="88" spans="1:8" x14ac:dyDescent="0.35">
      <c r="A88">
        <v>98</v>
      </c>
      <c r="B88" s="1">
        <v>45386.628263888888</v>
      </c>
      <c r="C88">
        <v>125000</v>
      </c>
      <c r="D88" t="s">
        <v>28</v>
      </c>
      <c r="E88" t="s">
        <v>503</v>
      </c>
      <c r="F88">
        <v>234</v>
      </c>
      <c r="G88">
        <v>223</v>
      </c>
      <c r="H88">
        <v>61</v>
      </c>
    </row>
    <row r="89" spans="1:8" x14ac:dyDescent="0.35">
      <c r="A89">
        <v>99</v>
      </c>
      <c r="B89" s="1">
        <v>45386.628553240742</v>
      </c>
      <c r="C89">
        <v>0</v>
      </c>
      <c r="D89" t="s">
        <v>28</v>
      </c>
      <c r="E89" t="s">
        <v>499</v>
      </c>
      <c r="F89">
        <v>217</v>
      </c>
      <c r="G89">
        <v>216</v>
      </c>
      <c r="H89">
        <v>60</v>
      </c>
    </row>
    <row r="90" spans="1:8" x14ac:dyDescent="0.35">
      <c r="A90">
        <v>100</v>
      </c>
      <c r="B90" s="1">
        <v>45386.629143518519</v>
      </c>
      <c r="C90">
        <v>0</v>
      </c>
      <c r="D90" t="s">
        <v>28</v>
      </c>
      <c r="E90" t="s">
        <v>499</v>
      </c>
      <c r="F90">
        <v>229</v>
      </c>
      <c r="G90">
        <v>218</v>
      </c>
      <c r="H90">
        <v>61</v>
      </c>
    </row>
    <row r="91" spans="1:8" x14ac:dyDescent="0.35">
      <c r="A91">
        <v>101</v>
      </c>
      <c r="B91" s="1">
        <v>45386.629340277781</v>
      </c>
      <c r="C91">
        <v>0</v>
      </c>
      <c r="D91" t="s">
        <v>28</v>
      </c>
      <c r="E91" t="s">
        <v>499</v>
      </c>
      <c r="F91">
        <v>231</v>
      </c>
      <c r="G91">
        <v>219</v>
      </c>
      <c r="H91">
        <v>61</v>
      </c>
    </row>
    <row r="92" spans="1:8" x14ac:dyDescent="0.35">
      <c r="A92">
        <v>102</v>
      </c>
      <c r="B92" s="1">
        <v>45386.631099537037</v>
      </c>
      <c r="C92">
        <v>0</v>
      </c>
      <c r="D92" t="s">
        <v>28</v>
      </c>
      <c r="E92" t="s">
        <v>499</v>
      </c>
      <c r="F92">
        <v>234</v>
      </c>
      <c r="G92">
        <v>223</v>
      </c>
      <c r="H92">
        <v>61</v>
      </c>
    </row>
    <row r="93" spans="1:8" x14ac:dyDescent="0.35">
      <c r="A93">
        <v>103</v>
      </c>
      <c r="B93" s="1">
        <v>45386.632071759261</v>
      </c>
      <c r="C93">
        <v>125000</v>
      </c>
      <c r="D93" t="s">
        <v>28</v>
      </c>
      <c r="E93" t="s">
        <v>489</v>
      </c>
      <c r="F93">
        <v>244</v>
      </c>
      <c r="G93">
        <v>220</v>
      </c>
      <c r="H93">
        <v>61</v>
      </c>
    </row>
    <row r="94" spans="1:8" x14ac:dyDescent="0.35">
      <c r="A94">
        <v>104</v>
      </c>
      <c r="B94" s="1">
        <v>45386.640682870369</v>
      </c>
      <c r="C94">
        <v>115000</v>
      </c>
      <c r="D94" t="s">
        <v>28</v>
      </c>
      <c r="E94" t="s">
        <v>498</v>
      </c>
      <c r="F94">
        <v>224</v>
      </c>
      <c r="G94">
        <v>226</v>
      </c>
      <c r="H94">
        <v>62</v>
      </c>
    </row>
    <row r="95" spans="1:8" x14ac:dyDescent="0.35">
      <c r="A95">
        <v>105</v>
      </c>
      <c r="B95" s="1">
        <v>45386.640798611108</v>
      </c>
      <c r="C95">
        <v>0</v>
      </c>
      <c r="D95" t="s">
        <v>28</v>
      </c>
      <c r="E95" t="s">
        <v>499</v>
      </c>
      <c r="F95">
        <v>225</v>
      </c>
      <c r="G95">
        <v>227</v>
      </c>
      <c r="H95">
        <v>62</v>
      </c>
    </row>
    <row r="96" spans="1:8" x14ac:dyDescent="0.35">
      <c r="A96">
        <v>106</v>
      </c>
      <c r="B96" s="1">
        <v>45386.640810185185</v>
      </c>
      <c r="C96">
        <v>0</v>
      </c>
      <c r="D96" t="s">
        <v>28</v>
      </c>
      <c r="E96" t="s">
        <v>499</v>
      </c>
      <c r="F96">
        <v>218</v>
      </c>
      <c r="G96">
        <v>225</v>
      </c>
      <c r="H96">
        <v>62</v>
      </c>
    </row>
    <row r="97" spans="1:8" x14ac:dyDescent="0.35">
      <c r="A97">
        <v>107</v>
      </c>
      <c r="B97" s="1">
        <v>45386.640833333331</v>
      </c>
      <c r="C97">
        <v>0</v>
      </c>
      <c r="D97" t="s">
        <v>28</v>
      </c>
      <c r="E97" t="s">
        <v>499</v>
      </c>
      <c r="F97">
        <v>217</v>
      </c>
      <c r="G97">
        <v>228</v>
      </c>
      <c r="H97">
        <v>62</v>
      </c>
    </row>
    <row r="98" spans="1:8" x14ac:dyDescent="0.35">
      <c r="A98">
        <v>108</v>
      </c>
      <c r="B98" s="1">
        <v>45386.640833333331</v>
      </c>
      <c r="C98">
        <v>0</v>
      </c>
      <c r="D98" t="s">
        <v>28</v>
      </c>
      <c r="E98" t="s">
        <v>499</v>
      </c>
      <c r="F98">
        <v>216</v>
      </c>
      <c r="G98">
        <v>224</v>
      </c>
      <c r="H98">
        <v>62</v>
      </c>
    </row>
    <row r="99" spans="1:8" x14ac:dyDescent="0.35">
      <c r="A99">
        <v>109</v>
      </c>
      <c r="B99" s="1">
        <v>45386.642337962963</v>
      </c>
      <c r="C99">
        <v>300000</v>
      </c>
      <c r="D99" t="s">
        <v>28</v>
      </c>
      <c r="E99" t="s">
        <v>498</v>
      </c>
      <c r="F99">
        <v>219</v>
      </c>
      <c r="G99">
        <v>229</v>
      </c>
      <c r="H99">
        <v>62</v>
      </c>
    </row>
    <row r="100" spans="1:8" x14ac:dyDescent="0.35">
      <c r="A100">
        <v>110</v>
      </c>
      <c r="B100" s="1">
        <v>45386.643553240741</v>
      </c>
      <c r="C100">
        <v>0</v>
      </c>
      <c r="D100" t="s">
        <v>28</v>
      </c>
      <c r="E100" t="s">
        <v>499</v>
      </c>
      <c r="F100">
        <v>232</v>
      </c>
      <c r="G100">
        <v>232</v>
      </c>
      <c r="H100">
        <v>63</v>
      </c>
    </row>
    <row r="101" spans="1:8" x14ac:dyDescent="0.35">
      <c r="A101">
        <v>111</v>
      </c>
      <c r="B101" s="1">
        <v>45386.643564814818</v>
      </c>
      <c r="C101">
        <v>0</v>
      </c>
      <c r="D101" t="s">
        <v>28</v>
      </c>
      <c r="E101" t="s">
        <v>499</v>
      </c>
      <c r="F101">
        <v>235</v>
      </c>
      <c r="G101">
        <v>231</v>
      </c>
      <c r="H101">
        <v>63</v>
      </c>
    </row>
    <row r="102" spans="1:8" x14ac:dyDescent="0.35">
      <c r="A102">
        <v>112</v>
      </c>
      <c r="B102" s="1">
        <v>45386.643564814818</v>
      </c>
      <c r="C102">
        <v>0</v>
      </c>
      <c r="D102" t="s">
        <v>28</v>
      </c>
      <c r="E102" t="s">
        <v>499</v>
      </c>
      <c r="F102">
        <v>231</v>
      </c>
      <c r="G102">
        <v>233</v>
      </c>
      <c r="H102">
        <v>63</v>
      </c>
    </row>
    <row r="103" spans="1:8" x14ac:dyDescent="0.35">
      <c r="A103">
        <v>113</v>
      </c>
      <c r="B103" s="1">
        <v>45386.643576388888</v>
      </c>
      <c r="C103">
        <v>0</v>
      </c>
      <c r="D103" t="s">
        <v>28</v>
      </c>
      <c r="E103" t="s">
        <v>499</v>
      </c>
      <c r="F103">
        <v>244</v>
      </c>
      <c r="G103">
        <v>230</v>
      </c>
      <c r="H103">
        <v>63</v>
      </c>
    </row>
    <row r="104" spans="1:8" x14ac:dyDescent="0.35">
      <c r="A104">
        <v>114</v>
      </c>
      <c r="B104" s="1">
        <v>45386.643622685187</v>
      </c>
      <c r="C104">
        <v>0</v>
      </c>
      <c r="D104" t="s">
        <v>28</v>
      </c>
      <c r="E104" t="s">
        <v>499</v>
      </c>
      <c r="F104">
        <v>229</v>
      </c>
      <c r="G104">
        <v>234</v>
      </c>
      <c r="H104">
        <v>63</v>
      </c>
    </row>
    <row r="105" spans="1:8" x14ac:dyDescent="0.35">
      <c r="A105">
        <v>115</v>
      </c>
      <c r="B105" s="1">
        <v>45386.643761574072</v>
      </c>
      <c r="C105">
        <v>100000</v>
      </c>
      <c r="D105" t="s">
        <v>28</v>
      </c>
      <c r="E105" t="s">
        <v>489</v>
      </c>
      <c r="F105">
        <v>246</v>
      </c>
      <c r="G105">
        <v>226</v>
      </c>
      <c r="H105">
        <v>62</v>
      </c>
    </row>
    <row r="106" spans="1:8" x14ac:dyDescent="0.35">
      <c r="A106">
        <v>116</v>
      </c>
      <c r="B106" s="1">
        <v>45386.643842592595</v>
      </c>
      <c r="C106">
        <v>160000</v>
      </c>
      <c r="D106" t="s">
        <v>28</v>
      </c>
      <c r="E106" t="s">
        <v>489</v>
      </c>
      <c r="F106">
        <v>248</v>
      </c>
      <c r="G106">
        <v>229</v>
      </c>
      <c r="H106">
        <v>62</v>
      </c>
    </row>
    <row r="107" spans="1:8" x14ac:dyDescent="0.35">
      <c r="A107">
        <v>117</v>
      </c>
      <c r="B107" s="1">
        <v>45386.643969907411</v>
      </c>
      <c r="C107">
        <v>0</v>
      </c>
      <c r="D107" t="s">
        <v>28</v>
      </c>
      <c r="E107" t="s">
        <v>499</v>
      </c>
      <c r="F107">
        <v>234</v>
      </c>
      <c r="G107">
        <v>235</v>
      </c>
      <c r="H107">
        <v>63</v>
      </c>
    </row>
    <row r="108" spans="1:8" x14ac:dyDescent="0.35">
      <c r="A108">
        <v>118</v>
      </c>
      <c r="B108" s="1">
        <v>45386.651493055557</v>
      </c>
      <c r="C108">
        <v>0</v>
      </c>
      <c r="D108" t="s">
        <v>28</v>
      </c>
      <c r="E108" t="s">
        <v>499</v>
      </c>
      <c r="F108">
        <v>231</v>
      </c>
      <c r="G108">
        <v>238</v>
      </c>
      <c r="H108">
        <v>64</v>
      </c>
    </row>
    <row r="109" spans="1:8" x14ac:dyDescent="0.35">
      <c r="A109">
        <v>119</v>
      </c>
      <c r="B109" s="1">
        <v>45386.651493055557</v>
      </c>
      <c r="C109">
        <v>0</v>
      </c>
      <c r="D109" t="s">
        <v>28</v>
      </c>
      <c r="E109" t="s">
        <v>499</v>
      </c>
      <c r="F109">
        <v>232</v>
      </c>
      <c r="G109">
        <v>239</v>
      </c>
      <c r="H109">
        <v>64</v>
      </c>
    </row>
    <row r="110" spans="1:8" x14ac:dyDescent="0.35">
      <c r="A110">
        <v>120</v>
      </c>
      <c r="B110" s="1">
        <v>45386.651516203703</v>
      </c>
      <c r="C110">
        <v>0</v>
      </c>
      <c r="D110" t="s">
        <v>28</v>
      </c>
      <c r="E110" t="s">
        <v>499</v>
      </c>
      <c r="F110">
        <v>235</v>
      </c>
      <c r="G110">
        <v>236</v>
      </c>
      <c r="H110">
        <v>64</v>
      </c>
    </row>
    <row r="111" spans="1:8" x14ac:dyDescent="0.35">
      <c r="A111">
        <v>121</v>
      </c>
      <c r="B111" s="1">
        <v>45386.651539351849</v>
      </c>
      <c r="C111">
        <v>0</v>
      </c>
      <c r="D111" t="s">
        <v>28</v>
      </c>
      <c r="E111" t="s">
        <v>499</v>
      </c>
      <c r="F111">
        <v>244</v>
      </c>
      <c r="G111">
        <v>237</v>
      </c>
      <c r="H111">
        <v>64</v>
      </c>
    </row>
    <row r="112" spans="1:8" x14ac:dyDescent="0.35">
      <c r="A112">
        <v>122</v>
      </c>
      <c r="B112" s="1">
        <v>45386.651655092595</v>
      </c>
      <c r="C112">
        <v>0</v>
      </c>
      <c r="D112" t="s">
        <v>28</v>
      </c>
      <c r="E112" t="s">
        <v>499</v>
      </c>
      <c r="F112">
        <v>229</v>
      </c>
      <c r="G112">
        <v>240</v>
      </c>
      <c r="H112">
        <v>64</v>
      </c>
    </row>
    <row r="113" spans="1:8" x14ac:dyDescent="0.35">
      <c r="A113">
        <v>123</v>
      </c>
      <c r="B113" s="1">
        <v>45386.651689814818</v>
      </c>
      <c r="C113">
        <v>0</v>
      </c>
      <c r="D113" t="s">
        <v>28</v>
      </c>
      <c r="E113" t="s">
        <v>499</v>
      </c>
      <c r="F113">
        <v>234</v>
      </c>
      <c r="G113">
        <v>241</v>
      </c>
      <c r="H113">
        <v>64</v>
      </c>
    </row>
    <row r="114" spans="1:8" x14ac:dyDescent="0.35">
      <c r="A114">
        <v>124</v>
      </c>
      <c r="B114" s="1">
        <v>45386.656284722223</v>
      </c>
      <c r="C114">
        <v>0</v>
      </c>
      <c r="D114" t="s">
        <v>28</v>
      </c>
      <c r="E114" t="s">
        <v>499</v>
      </c>
      <c r="F114">
        <v>218</v>
      </c>
      <c r="G114">
        <v>242</v>
      </c>
      <c r="H114">
        <v>65</v>
      </c>
    </row>
    <row r="115" spans="1:8" x14ac:dyDescent="0.35">
      <c r="A115">
        <v>125</v>
      </c>
      <c r="B115" s="1">
        <v>45386.6562962963</v>
      </c>
      <c r="C115">
        <v>0</v>
      </c>
      <c r="D115" t="s">
        <v>28</v>
      </c>
      <c r="E115" t="s">
        <v>499</v>
      </c>
      <c r="F115">
        <v>225</v>
      </c>
      <c r="G115">
        <v>243</v>
      </c>
      <c r="H115">
        <v>65</v>
      </c>
    </row>
    <row r="116" spans="1:8" x14ac:dyDescent="0.35">
      <c r="A116">
        <v>126</v>
      </c>
      <c r="B116" s="1">
        <v>45386.6562962963</v>
      </c>
      <c r="C116">
        <v>0</v>
      </c>
      <c r="D116" t="s">
        <v>28</v>
      </c>
      <c r="E116" t="s">
        <v>499</v>
      </c>
      <c r="F116">
        <v>217</v>
      </c>
      <c r="G116">
        <v>246</v>
      </c>
      <c r="H116">
        <v>65</v>
      </c>
    </row>
    <row r="117" spans="1:8" x14ac:dyDescent="0.35">
      <c r="A117">
        <v>127</v>
      </c>
      <c r="B117" s="1">
        <v>45386.656331018516</v>
      </c>
      <c r="C117">
        <v>0</v>
      </c>
      <c r="D117" t="s">
        <v>28</v>
      </c>
      <c r="E117" t="s">
        <v>501</v>
      </c>
      <c r="F117">
        <v>246</v>
      </c>
      <c r="G117">
        <v>244</v>
      </c>
      <c r="H117">
        <v>65</v>
      </c>
    </row>
    <row r="118" spans="1:8" x14ac:dyDescent="0.35">
      <c r="A118">
        <v>128</v>
      </c>
      <c r="B118" s="1">
        <v>45386.656469907408</v>
      </c>
      <c r="C118">
        <v>0</v>
      </c>
      <c r="D118" t="s">
        <v>28</v>
      </c>
      <c r="E118" t="s">
        <v>499</v>
      </c>
      <c r="F118">
        <v>248</v>
      </c>
      <c r="G118">
        <v>247</v>
      </c>
      <c r="H118">
        <v>65</v>
      </c>
    </row>
    <row r="119" spans="1:8" x14ac:dyDescent="0.35">
      <c r="A119">
        <v>129</v>
      </c>
      <c r="B119" s="1">
        <v>45386.658506944441</v>
      </c>
      <c r="C119">
        <v>0</v>
      </c>
      <c r="D119" t="s">
        <v>28</v>
      </c>
      <c r="E119" t="s">
        <v>499</v>
      </c>
      <c r="F119">
        <v>216</v>
      </c>
      <c r="G119">
        <v>245</v>
      </c>
      <c r="H119">
        <v>65</v>
      </c>
    </row>
    <row r="120" spans="1:8" x14ac:dyDescent="0.35">
      <c r="A120">
        <v>130</v>
      </c>
      <c r="B120" s="1">
        <v>45386.659317129626</v>
      </c>
      <c r="C120">
        <v>100000</v>
      </c>
      <c r="D120" t="s">
        <v>28</v>
      </c>
      <c r="E120" t="s">
        <v>498</v>
      </c>
      <c r="F120">
        <v>246</v>
      </c>
      <c r="G120">
        <v>244</v>
      </c>
      <c r="H120">
        <v>65</v>
      </c>
    </row>
    <row r="121" spans="1:8" x14ac:dyDescent="0.35">
      <c r="A121">
        <v>131</v>
      </c>
      <c r="B121" s="1">
        <v>45386.659814814811</v>
      </c>
      <c r="C121">
        <v>70000</v>
      </c>
      <c r="D121" t="s">
        <v>28</v>
      </c>
      <c r="E121" t="s">
        <v>489</v>
      </c>
      <c r="F121">
        <v>265</v>
      </c>
      <c r="G121">
        <v>244</v>
      </c>
      <c r="H121">
        <v>65</v>
      </c>
    </row>
    <row r="122" spans="1:8" x14ac:dyDescent="0.35">
      <c r="A122">
        <v>145</v>
      </c>
      <c r="B122" s="1">
        <v>45389.331967592596</v>
      </c>
      <c r="C122">
        <v>300000</v>
      </c>
      <c r="D122" t="s">
        <v>28</v>
      </c>
      <c r="E122" t="s">
        <v>489</v>
      </c>
      <c r="F122">
        <v>374</v>
      </c>
      <c r="G122">
        <v>282</v>
      </c>
      <c r="H122">
        <v>92</v>
      </c>
    </row>
    <row r="123" spans="1:8" x14ac:dyDescent="0.35">
      <c r="A123">
        <v>146</v>
      </c>
      <c r="B123" s="1">
        <v>45389.645949074074</v>
      </c>
      <c r="C123">
        <v>70000</v>
      </c>
      <c r="D123" t="s">
        <v>28</v>
      </c>
      <c r="E123" t="s">
        <v>489</v>
      </c>
      <c r="F123">
        <v>390</v>
      </c>
      <c r="G123">
        <v>284</v>
      </c>
      <c r="H123">
        <v>93</v>
      </c>
    </row>
    <row r="124" spans="1:8" x14ac:dyDescent="0.35">
      <c r="A124">
        <v>147</v>
      </c>
      <c r="B124" s="1">
        <v>45390.490416666667</v>
      </c>
      <c r="C124">
        <v>100000</v>
      </c>
      <c r="D124" t="s">
        <v>28</v>
      </c>
      <c r="E124" t="s">
        <v>489</v>
      </c>
      <c r="F124">
        <v>393</v>
      </c>
      <c r="G124">
        <v>291</v>
      </c>
      <c r="H124">
        <v>95</v>
      </c>
    </row>
    <row r="125" spans="1:8" x14ac:dyDescent="0.35">
      <c r="A125">
        <v>148</v>
      </c>
      <c r="B125" s="1">
        <v>45390.49046296296</v>
      </c>
      <c r="C125">
        <v>70000</v>
      </c>
      <c r="D125" t="s">
        <v>28</v>
      </c>
      <c r="E125" t="s">
        <v>489</v>
      </c>
      <c r="F125">
        <v>400</v>
      </c>
      <c r="G125">
        <v>292</v>
      </c>
      <c r="H125">
        <v>95</v>
      </c>
    </row>
    <row r="126" spans="1:8" x14ac:dyDescent="0.35">
      <c r="A126">
        <v>149</v>
      </c>
      <c r="B126" s="1">
        <v>45390.49046296296</v>
      </c>
      <c r="C126">
        <v>300000</v>
      </c>
      <c r="D126" t="s">
        <v>28</v>
      </c>
      <c r="E126" t="s">
        <v>489</v>
      </c>
      <c r="F126">
        <v>394</v>
      </c>
      <c r="G126">
        <v>289</v>
      </c>
      <c r="H126">
        <v>95</v>
      </c>
    </row>
    <row r="127" spans="1:8" x14ac:dyDescent="0.35">
      <c r="A127">
        <v>150</v>
      </c>
      <c r="B127" s="1">
        <v>45390.490567129629</v>
      </c>
      <c r="C127">
        <v>80000</v>
      </c>
      <c r="D127" t="s">
        <v>28</v>
      </c>
      <c r="E127" t="s">
        <v>489</v>
      </c>
      <c r="F127">
        <v>397</v>
      </c>
      <c r="G127">
        <v>290</v>
      </c>
      <c r="H127">
        <v>95</v>
      </c>
    </row>
    <row r="128" spans="1:8" x14ac:dyDescent="0.35">
      <c r="A128">
        <v>151</v>
      </c>
      <c r="B128" s="1">
        <v>45390.51021990741</v>
      </c>
      <c r="C128">
        <v>0</v>
      </c>
      <c r="D128" t="s">
        <v>28</v>
      </c>
      <c r="E128" t="s">
        <v>499</v>
      </c>
      <c r="F128">
        <v>393</v>
      </c>
      <c r="G128">
        <v>296</v>
      </c>
      <c r="H128">
        <v>96</v>
      </c>
    </row>
    <row r="129" spans="1:8" x14ac:dyDescent="0.35">
      <c r="A129">
        <v>152</v>
      </c>
      <c r="B129" s="1">
        <v>45390.510254629633</v>
      </c>
      <c r="C129">
        <v>0</v>
      </c>
      <c r="D129" t="s">
        <v>28</v>
      </c>
      <c r="E129" t="s">
        <v>499</v>
      </c>
      <c r="F129">
        <v>400</v>
      </c>
      <c r="G129">
        <v>293</v>
      </c>
      <c r="H129">
        <v>96</v>
      </c>
    </row>
    <row r="130" spans="1:8" x14ac:dyDescent="0.35">
      <c r="A130">
        <v>153</v>
      </c>
      <c r="B130" s="1">
        <v>45390.510289351849</v>
      </c>
      <c r="C130">
        <v>0</v>
      </c>
      <c r="D130" t="s">
        <v>28</v>
      </c>
      <c r="E130" t="s">
        <v>499</v>
      </c>
      <c r="F130">
        <v>397</v>
      </c>
      <c r="G130">
        <v>295</v>
      </c>
      <c r="H130">
        <v>96</v>
      </c>
    </row>
    <row r="131" spans="1:8" x14ac:dyDescent="0.35">
      <c r="A131">
        <v>154</v>
      </c>
      <c r="B131" s="1">
        <v>45390.510393518518</v>
      </c>
      <c r="C131">
        <v>0</v>
      </c>
      <c r="D131" t="s">
        <v>28</v>
      </c>
      <c r="E131" t="s">
        <v>499</v>
      </c>
      <c r="F131">
        <v>394</v>
      </c>
      <c r="G131">
        <v>294</v>
      </c>
      <c r="H131">
        <v>96</v>
      </c>
    </row>
    <row r="132" spans="1:8" x14ac:dyDescent="0.35">
      <c r="A132">
        <v>155</v>
      </c>
      <c r="B132" s="1">
        <v>45390.529664351852</v>
      </c>
      <c r="C132">
        <v>0</v>
      </c>
      <c r="D132" t="s">
        <v>28</v>
      </c>
      <c r="E132" t="s">
        <v>499</v>
      </c>
      <c r="F132">
        <v>393</v>
      </c>
      <c r="G132">
        <v>299</v>
      </c>
      <c r="H132">
        <v>97</v>
      </c>
    </row>
    <row r="133" spans="1:8" x14ac:dyDescent="0.35">
      <c r="A133">
        <v>156</v>
      </c>
      <c r="B133" s="1">
        <v>45390.529768518521</v>
      </c>
      <c r="C133">
        <v>0</v>
      </c>
      <c r="D133" t="s">
        <v>28</v>
      </c>
      <c r="E133" t="s">
        <v>499</v>
      </c>
      <c r="F133">
        <v>397</v>
      </c>
      <c r="G133">
        <v>297</v>
      </c>
      <c r="H133">
        <v>97</v>
      </c>
    </row>
    <row r="134" spans="1:8" x14ac:dyDescent="0.35">
      <c r="A134">
        <v>157</v>
      </c>
      <c r="B134" s="1">
        <v>45390.529826388891</v>
      </c>
      <c r="C134">
        <v>119000</v>
      </c>
      <c r="D134" t="s">
        <v>28</v>
      </c>
      <c r="E134" t="s">
        <v>498</v>
      </c>
      <c r="F134">
        <v>400</v>
      </c>
      <c r="G134">
        <v>298</v>
      </c>
      <c r="H134">
        <v>97</v>
      </c>
    </row>
    <row r="135" spans="1:8" x14ac:dyDescent="0.35">
      <c r="A135">
        <v>158</v>
      </c>
      <c r="B135" s="1">
        <v>45390.530138888891</v>
      </c>
      <c r="C135">
        <v>0</v>
      </c>
      <c r="D135" t="s">
        <v>28</v>
      </c>
      <c r="E135" t="s">
        <v>499</v>
      </c>
      <c r="F135">
        <v>394</v>
      </c>
      <c r="G135">
        <v>300</v>
      </c>
      <c r="H135">
        <v>97</v>
      </c>
    </row>
    <row r="136" spans="1:8" x14ac:dyDescent="0.35">
      <c r="A136">
        <v>159</v>
      </c>
      <c r="B136" s="1">
        <v>45390.531597222223</v>
      </c>
      <c r="C136">
        <v>100000</v>
      </c>
      <c r="D136" t="s">
        <v>28</v>
      </c>
      <c r="E136" t="s">
        <v>489</v>
      </c>
      <c r="F136">
        <v>406</v>
      </c>
      <c r="G136">
        <v>298</v>
      </c>
      <c r="H136">
        <v>97</v>
      </c>
    </row>
    <row r="137" spans="1:8" x14ac:dyDescent="0.35">
      <c r="A137">
        <v>160</v>
      </c>
      <c r="B137" s="1">
        <v>45390.550173611111</v>
      </c>
      <c r="C137">
        <v>90000</v>
      </c>
      <c r="D137" t="s">
        <v>28</v>
      </c>
      <c r="E137" t="s">
        <v>498</v>
      </c>
      <c r="F137">
        <v>393</v>
      </c>
      <c r="G137">
        <v>301</v>
      </c>
      <c r="H137">
        <v>98</v>
      </c>
    </row>
    <row r="138" spans="1:8" x14ac:dyDescent="0.35">
      <c r="A138">
        <v>161</v>
      </c>
      <c r="B138" s="1">
        <v>45390.550208333334</v>
      </c>
      <c r="C138">
        <v>0</v>
      </c>
      <c r="D138" t="s">
        <v>28</v>
      </c>
      <c r="E138" t="s">
        <v>499</v>
      </c>
      <c r="F138">
        <v>406</v>
      </c>
      <c r="G138">
        <v>303</v>
      </c>
      <c r="H138">
        <v>98</v>
      </c>
    </row>
    <row r="139" spans="1:8" x14ac:dyDescent="0.35">
      <c r="A139">
        <v>162</v>
      </c>
      <c r="B139" s="1">
        <v>45390.55027777778</v>
      </c>
      <c r="C139">
        <v>0</v>
      </c>
      <c r="D139" t="s">
        <v>28</v>
      </c>
      <c r="E139" t="s">
        <v>499</v>
      </c>
      <c r="F139">
        <v>397</v>
      </c>
      <c r="G139">
        <v>302</v>
      </c>
      <c r="H139">
        <v>98</v>
      </c>
    </row>
    <row r="140" spans="1:8" x14ac:dyDescent="0.35">
      <c r="A140">
        <v>163</v>
      </c>
      <c r="B140" s="1">
        <v>45390.550833333335</v>
      </c>
      <c r="C140">
        <v>300000</v>
      </c>
      <c r="D140" t="s">
        <v>28</v>
      </c>
      <c r="E140" t="s">
        <v>498</v>
      </c>
      <c r="F140">
        <v>394</v>
      </c>
      <c r="G140">
        <v>304</v>
      </c>
      <c r="H140">
        <v>98</v>
      </c>
    </row>
    <row r="141" spans="1:8" x14ac:dyDescent="0.35">
      <c r="A141">
        <v>164</v>
      </c>
      <c r="B141" s="1">
        <v>45390.551805555559</v>
      </c>
      <c r="C141">
        <v>160000</v>
      </c>
      <c r="D141" t="s">
        <v>28</v>
      </c>
      <c r="E141" t="s">
        <v>489</v>
      </c>
      <c r="F141">
        <v>412</v>
      </c>
      <c r="G141">
        <v>301</v>
      </c>
      <c r="H141">
        <v>98</v>
      </c>
    </row>
    <row r="142" spans="1:8" x14ac:dyDescent="0.35">
      <c r="A142">
        <v>165</v>
      </c>
      <c r="B142" s="1">
        <v>45390.551863425928</v>
      </c>
      <c r="C142">
        <v>425000</v>
      </c>
      <c r="D142" t="s">
        <v>28</v>
      </c>
      <c r="E142" t="s">
        <v>489</v>
      </c>
      <c r="F142">
        <v>411</v>
      </c>
      <c r="G142">
        <v>304</v>
      </c>
      <c r="H142">
        <v>98</v>
      </c>
    </row>
    <row r="143" spans="1:8" x14ac:dyDescent="0.35">
      <c r="A143">
        <v>177</v>
      </c>
      <c r="B143" s="1">
        <v>45393.459351851852</v>
      </c>
      <c r="C143">
        <v>100000</v>
      </c>
      <c r="D143" t="s">
        <v>28</v>
      </c>
      <c r="E143" t="s">
        <v>490</v>
      </c>
      <c r="F143">
        <v>463</v>
      </c>
      <c r="G143">
        <v>361</v>
      </c>
      <c r="H143">
        <v>115</v>
      </c>
    </row>
    <row r="144" spans="1:8" x14ac:dyDescent="0.35">
      <c r="A144">
        <v>178</v>
      </c>
      <c r="B144" s="1">
        <v>45393.459849537037</v>
      </c>
      <c r="C144">
        <v>80000</v>
      </c>
      <c r="D144" t="s">
        <v>28</v>
      </c>
      <c r="E144" t="s">
        <v>489</v>
      </c>
      <c r="F144">
        <v>477</v>
      </c>
      <c r="G144">
        <v>372</v>
      </c>
      <c r="H144">
        <v>116</v>
      </c>
    </row>
    <row r="145" spans="1:8" x14ac:dyDescent="0.35">
      <c r="A145">
        <v>179</v>
      </c>
      <c r="B145" s="1">
        <v>45393.459907407407</v>
      </c>
      <c r="C145">
        <v>100000</v>
      </c>
      <c r="D145" t="s">
        <v>28</v>
      </c>
      <c r="E145" t="s">
        <v>490</v>
      </c>
      <c r="F145">
        <v>463</v>
      </c>
      <c r="G145">
        <v>363</v>
      </c>
      <c r="H145">
        <v>115</v>
      </c>
    </row>
    <row r="146" spans="1:8" x14ac:dyDescent="0.35">
      <c r="A146">
        <v>180</v>
      </c>
      <c r="B146" s="1">
        <v>45393.45994212963</v>
      </c>
      <c r="C146">
        <v>160000</v>
      </c>
      <c r="D146" t="s">
        <v>28</v>
      </c>
      <c r="E146" t="s">
        <v>489</v>
      </c>
      <c r="F146">
        <v>466</v>
      </c>
      <c r="G146">
        <v>360</v>
      </c>
      <c r="H146">
        <v>115</v>
      </c>
    </row>
    <row r="147" spans="1:8" x14ac:dyDescent="0.35">
      <c r="A147">
        <v>181</v>
      </c>
      <c r="B147" s="1">
        <v>45393.459976851853</v>
      </c>
      <c r="C147">
        <v>200000</v>
      </c>
      <c r="D147" t="s">
        <v>28</v>
      </c>
      <c r="E147" t="s">
        <v>489</v>
      </c>
      <c r="F147">
        <v>472</v>
      </c>
      <c r="G147">
        <v>374</v>
      </c>
      <c r="H147">
        <v>116</v>
      </c>
    </row>
    <row r="148" spans="1:8" x14ac:dyDescent="0.35">
      <c r="A148">
        <v>182</v>
      </c>
      <c r="B148" s="1">
        <v>45393.46</v>
      </c>
      <c r="C148">
        <v>300000</v>
      </c>
      <c r="D148" t="s">
        <v>28</v>
      </c>
      <c r="E148" t="s">
        <v>489</v>
      </c>
      <c r="F148">
        <v>464</v>
      </c>
      <c r="G148">
        <v>367</v>
      </c>
      <c r="H148">
        <v>115</v>
      </c>
    </row>
    <row r="149" spans="1:8" x14ac:dyDescent="0.35">
      <c r="A149">
        <v>183</v>
      </c>
      <c r="B149" s="1">
        <v>45393.460451388892</v>
      </c>
      <c r="C149">
        <v>425000</v>
      </c>
      <c r="D149" t="s">
        <v>28</v>
      </c>
      <c r="E149" t="s">
        <v>489</v>
      </c>
      <c r="F149">
        <v>461</v>
      </c>
      <c r="G149">
        <v>355</v>
      </c>
      <c r="H149">
        <v>115</v>
      </c>
    </row>
    <row r="150" spans="1:8" x14ac:dyDescent="0.35">
      <c r="A150">
        <v>184</v>
      </c>
      <c r="B150" s="1">
        <v>45393.460486111115</v>
      </c>
      <c r="C150">
        <v>160000</v>
      </c>
      <c r="D150" t="s">
        <v>28</v>
      </c>
      <c r="E150" t="s">
        <v>489</v>
      </c>
      <c r="F150">
        <v>475</v>
      </c>
      <c r="G150">
        <v>369</v>
      </c>
      <c r="H150">
        <v>116</v>
      </c>
    </row>
    <row r="151" spans="1:8" x14ac:dyDescent="0.35">
      <c r="A151">
        <v>185</v>
      </c>
      <c r="B151" s="1">
        <v>45393.460625</v>
      </c>
      <c r="C151">
        <v>70000</v>
      </c>
      <c r="D151" t="s">
        <v>28</v>
      </c>
      <c r="E151" t="s">
        <v>489</v>
      </c>
      <c r="F151">
        <v>480</v>
      </c>
      <c r="G151">
        <v>373</v>
      </c>
      <c r="H151">
        <v>116</v>
      </c>
    </row>
    <row r="152" spans="1:8" x14ac:dyDescent="0.35">
      <c r="A152">
        <v>186</v>
      </c>
      <c r="B152" s="1">
        <v>45393.461180555554</v>
      </c>
      <c r="C152">
        <v>200000</v>
      </c>
      <c r="D152" t="s">
        <v>28</v>
      </c>
      <c r="E152" t="s">
        <v>489</v>
      </c>
      <c r="F152">
        <v>462</v>
      </c>
      <c r="G152">
        <v>365</v>
      </c>
      <c r="H152">
        <v>115</v>
      </c>
    </row>
    <row r="153" spans="1:8" x14ac:dyDescent="0.35">
      <c r="A153">
        <v>187</v>
      </c>
      <c r="B153" s="1">
        <v>45393.46125</v>
      </c>
      <c r="C153">
        <v>306000</v>
      </c>
      <c r="D153" t="s">
        <v>28</v>
      </c>
      <c r="E153" t="s">
        <v>489</v>
      </c>
      <c r="F153">
        <v>474</v>
      </c>
      <c r="G153">
        <v>371</v>
      </c>
      <c r="H153">
        <v>116</v>
      </c>
    </row>
    <row r="154" spans="1:8" x14ac:dyDescent="0.35">
      <c r="A154">
        <v>188</v>
      </c>
      <c r="B154" s="1">
        <v>45393.461689814816</v>
      </c>
      <c r="C154">
        <v>70000</v>
      </c>
      <c r="D154" t="s">
        <v>28</v>
      </c>
      <c r="E154" t="s">
        <v>489</v>
      </c>
      <c r="F154">
        <v>470</v>
      </c>
      <c r="G154">
        <v>361</v>
      </c>
      <c r="H154">
        <v>115</v>
      </c>
    </row>
    <row r="155" spans="1:8" x14ac:dyDescent="0.35">
      <c r="A155">
        <v>195</v>
      </c>
      <c r="B155" s="1">
        <v>45393.462048611109</v>
      </c>
      <c r="C155">
        <v>80000</v>
      </c>
      <c r="D155" t="s">
        <v>28</v>
      </c>
      <c r="E155" t="s">
        <v>489</v>
      </c>
      <c r="F155">
        <v>467</v>
      </c>
      <c r="G155">
        <v>364</v>
      </c>
      <c r="H155">
        <v>115</v>
      </c>
    </row>
    <row r="156" spans="1:8" x14ac:dyDescent="0.35">
      <c r="A156">
        <v>196</v>
      </c>
      <c r="B156" s="1">
        <v>45393.462245370371</v>
      </c>
      <c r="C156">
        <v>160000</v>
      </c>
      <c r="D156" t="s">
        <v>28</v>
      </c>
      <c r="E156" t="s">
        <v>489</v>
      </c>
      <c r="F156">
        <v>476</v>
      </c>
      <c r="G156">
        <v>370</v>
      </c>
      <c r="H156">
        <v>116</v>
      </c>
    </row>
    <row r="157" spans="1:8" x14ac:dyDescent="0.35">
      <c r="A157">
        <v>197</v>
      </c>
      <c r="B157" s="1">
        <v>45393.462314814817</v>
      </c>
      <c r="C157">
        <v>110000</v>
      </c>
      <c r="D157" t="s">
        <v>28</v>
      </c>
      <c r="E157" t="s">
        <v>489</v>
      </c>
      <c r="F157">
        <v>463</v>
      </c>
      <c r="G157">
        <v>363</v>
      </c>
      <c r="H157">
        <v>115</v>
      </c>
    </row>
    <row r="158" spans="1:8" x14ac:dyDescent="0.35">
      <c r="A158">
        <v>200</v>
      </c>
      <c r="B158" s="1">
        <v>45393.467141203706</v>
      </c>
      <c r="C158">
        <v>200000</v>
      </c>
      <c r="D158" t="s">
        <v>28</v>
      </c>
      <c r="E158" t="s">
        <v>489</v>
      </c>
      <c r="F158">
        <v>512</v>
      </c>
      <c r="G158">
        <v>402</v>
      </c>
      <c r="H158">
        <v>120</v>
      </c>
    </row>
    <row r="159" spans="1:8" x14ac:dyDescent="0.35">
      <c r="A159">
        <v>201</v>
      </c>
      <c r="B159" s="1">
        <v>45393.467141203706</v>
      </c>
      <c r="C159">
        <v>100000</v>
      </c>
      <c r="D159" t="s">
        <v>28</v>
      </c>
      <c r="E159" t="s">
        <v>489</v>
      </c>
      <c r="F159">
        <v>513</v>
      </c>
      <c r="G159">
        <v>401</v>
      </c>
      <c r="H159">
        <v>120</v>
      </c>
    </row>
    <row r="160" spans="1:8" x14ac:dyDescent="0.35">
      <c r="A160">
        <v>202</v>
      </c>
      <c r="B160" s="1">
        <v>45393.467175925929</v>
      </c>
      <c r="C160">
        <v>300000</v>
      </c>
      <c r="D160" t="s">
        <v>28</v>
      </c>
      <c r="E160" t="s">
        <v>489</v>
      </c>
      <c r="F160">
        <v>514</v>
      </c>
      <c r="G160">
        <v>403</v>
      </c>
      <c r="H160">
        <v>120</v>
      </c>
    </row>
    <row r="161" spans="1:8" x14ac:dyDescent="0.35">
      <c r="A161">
        <v>204</v>
      </c>
      <c r="B161" s="1">
        <v>45393.467303240737</v>
      </c>
      <c r="C161">
        <v>100000</v>
      </c>
      <c r="D161" t="s">
        <v>28</v>
      </c>
      <c r="E161" t="s">
        <v>489</v>
      </c>
      <c r="F161">
        <v>503</v>
      </c>
      <c r="G161">
        <v>391</v>
      </c>
      <c r="H161">
        <v>119</v>
      </c>
    </row>
    <row r="162" spans="1:8" x14ac:dyDescent="0.35">
      <c r="A162">
        <v>205</v>
      </c>
      <c r="B162" s="1">
        <v>45393.46733796296</v>
      </c>
      <c r="C162">
        <v>160000</v>
      </c>
      <c r="D162" t="s">
        <v>28</v>
      </c>
      <c r="E162" t="s">
        <v>489</v>
      </c>
      <c r="F162">
        <v>505</v>
      </c>
      <c r="G162">
        <v>389</v>
      </c>
      <c r="H162">
        <v>119</v>
      </c>
    </row>
    <row r="163" spans="1:8" x14ac:dyDescent="0.35">
      <c r="A163">
        <v>206</v>
      </c>
      <c r="B163" s="1">
        <v>45393.467361111114</v>
      </c>
      <c r="C163">
        <v>70000</v>
      </c>
      <c r="D163" t="s">
        <v>28</v>
      </c>
      <c r="E163" t="s">
        <v>490</v>
      </c>
      <c r="F163">
        <v>510</v>
      </c>
      <c r="G163">
        <v>393</v>
      </c>
      <c r="H163">
        <v>119</v>
      </c>
    </row>
    <row r="164" spans="1:8" x14ac:dyDescent="0.35">
      <c r="A164">
        <v>207</v>
      </c>
      <c r="B164" s="1">
        <v>45393.467395833337</v>
      </c>
      <c r="C164">
        <v>70000</v>
      </c>
      <c r="D164" t="s">
        <v>28</v>
      </c>
      <c r="E164" t="s">
        <v>489</v>
      </c>
      <c r="F164">
        <v>510</v>
      </c>
      <c r="G164">
        <v>392</v>
      </c>
      <c r="H164">
        <v>119</v>
      </c>
    </row>
    <row r="165" spans="1:8" x14ac:dyDescent="0.35">
      <c r="A165">
        <v>208</v>
      </c>
      <c r="B165" s="1">
        <v>45393.467407407406</v>
      </c>
      <c r="C165">
        <v>70000</v>
      </c>
      <c r="D165" t="s">
        <v>28</v>
      </c>
      <c r="E165" t="s">
        <v>489</v>
      </c>
      <c r="F165">
        <v>520</v>
      </c>
      <c r="G165">
        <v>400</v>
      </c>
      <c r="H165">
        <v>120</v>
      </c>
    </row>
    <row r="166" spans="1:8" x14ac:dyDescent="0.35">
      <c r="A166">
        <v>209</v>
      </c>
      <c r="B166" s="1">
        <v>45393.467418981483</v>
      </c>
      <c r="C166">
        <v>160000</v>
      </c>
      <c r="D166" t="s">
        <v>28</v>
      </c>
      <c r="E166" t="s">
        <v>489</v>
      </c>
      <c r="F166">
        <v>515</v>
      </c>
      <c r="G166">
        <v>399</v>
      </c>
      <c r="H166">
        <v>120</v>
      </c>
    </row>
    <row r="167" spans="1:8" x14ac:dyDescent="0.35">
      <c r="A167">
        <v>210</v>
      </c>
      <c r="B167" s="1">
        <v>45393.467418981483</v>
      </c>
      <c r="C167">
        <v>425000</v>
      </c>
      <c r="D167" t="s">
        <v>28</v>
      </c>
      <c r="E167" t="s">
        <v>490</v>
      </c>
      <c r="F167">
        <v>501</v>
      </c>
      <c r="G167">
        <v>396</v>
      </c>
      <c r="H167">
        <v>119</v>
      </c>
    </row>
    <row r="168" spans="1:8" x14ac:dyDescent="0.35">
      <c r="A168">
        <v>211</v>
      </c>
      <c r="B168" s="1">
        <v>45393.467557870368</v>
      </c>
      <c r="C168">
        <v>160000</v>
      </c>
      <c r="D168" t="s">
        <v>28</v>
      </c>
      <c r="E168" t="s">
        <v>489</v>
      </c>
      <c r="F168">
        <v>506</v>
      </c>
      <c r="G168">
        <v>406</v>
      </c>
      <c r="H168">
        <v>119</v>
      </c>
    </row>
    <row r="169" spans="1:8" x14ac:dyDescent="0.35">
      <c r="A169">
        <v>212</v>
      </c>
      <c r="B169" s="1">
        <v>45393.467638888891</v>
      </c>
      <c r="C169">
        <v>5000</v>
      </c>
      <c r="D169" t="s">
        <v>28</v>
      </c>
      <c r="E169" t="s">
        <v>490</v>
      </c>
      <c r="F169">
        <v>519</v>
      </c>
      <c r="G169">
        <v>404</v>
      </c>
      <c r="H169">
        <v>120</v>
      </c>
    </row>
    <row r="170" spans="1:8" x14ac:dyDescent="0.35">
      <c r="A170">
        <v>213</v>
      </c>
      <c r="B170" s="1">
        <v>45393.467870370368</v>
      </c>
      <c r="C170">
        <v>200000</v>
      </c>
      <c r="D170" t="s">
        <v>28</v>
      </c>
      <c r="E170" t="s">
        <v>490</v>
      </c>
      <c r="F170">
        <v>502</v>
      </c>
      <c r="G170">
        <v>390</v>
      </c>
      <c r="H170">
        <v>119</v>
      </c>
    </row>
    <row r="171" spans="1:8" x14ac:dyDescent="0.35">
      <c r="A171">
        <v>214</v>
      </c>
      <c r="B171" s="1">
        <v>45393.467986111114</v>
      </c>
      <c r="C171">
        <v>60000</v>
      </c>
      <c r="D171" t="s">
        <v>28</v>
      </c>
      <c r="E171" t="s">
        <v>489</v>
      </c>
      <c r="F171">
        <v>499</v>
      </c>
      <c r="G171">
        <v>385</v>
      </c>
      <c r="H171">
        <v>118</v>
      </c>
    </row>
    <row r="172" spans="1:8" x14ac:dyDescent="0.35">
      <c r="A172">
        <v>215</v>
      </c>
      <c r="B172" s="1">
        <v>45393.468009259261</v>
      </c>
      <c r="C172">
        <v>160000</v>
      </c>
      <c r="D172" t="s">
        <v>28</v>
      </c>
      <c r="E172" t="s">
        <v>489</v>
      </c>
      <c r="F172">
        <v>496</v>
      </c>
      <c r="G172">
        <v>397</v>
      </c>
      <c r="H172">
        <v>118</v>
      </c>
    </row>
    <row r="173" spans="1:8" x14ac:dyDescent="0.35">
      <c r="A173">
        <v>216</v>
      </c>
      <c r="B173" s="1">
        <v>45393.468009259261</v>
      </c>
      <c r="C173">
        <v>200000</v>
      </c>
      <c r="D173" t="s">
        <v>28</v>
      </c>
      <c r="E173" t="s">
        <v>489</v>
      </c>
      <c r="F173">
        <v>492</v>
      </c>
      <c r="G173">
        <v>386</v>
      </c>
      <c r="H173">
        <v>118</v>
      </c>
    </row>
    <row r="174" spans="1:8" x14ac:dyDescent="0.35">
      <c r="A174">
        <v>217</v>
      </c>
      <c r="B174" s="1">
        <v>45393.46802083333</v>
      </c>
      <c r="C174">
        <v>70000</v>
      </c>
      <c r="D174" t="s">
        <v>28</v>
      </c>
      <c r="E174" t="s">
        <v>489</v>
      </c>
      <c r="F174">
        <v>500</v>
      </c>
      <c r="G174">
        <v>395</v>
      </c>
      <c r="H174">
        <v>118</v>
      </c>
    </row>
    <row r="175" spans="1:8" x14ac:dyDescent="0.35">
      <c r="A175">
        <v>218</v>
      </c>
      <c r="B175" s="1">
        <v>45393.468032407407</v>
      </c>
      <c r="C175">
        <v>80000</v>
      </c>
      <c r="D175" t="s">
        <v>28</v>
      </c>
      <c r="E175" t="s">
        <v>489</v>
      </c>
      <c r="F175">
        <v>497</v>
      </c>
      <c r="G175">
        <v>394</v>
      </c>
      <c r="H175">
        <v>118</v>
      </c>
    </row>
    <row r="176" spans="1:8" x14ac:dyDescent="0.35">
      <c r="A176">
        <v>219</v>
      </c>
      <c r="B176" s="1">
        <v>45393.468032407407</v>
      </c>
      <c r="C176">
        <v>160000</v>
      </c>
      <c r="D176" t="s">
        <v>28</v>
      </c>
      <c r="E176" t="s">
        <v>489</v>
      </c>
      <c r="F176">
        <v>495</v>
      </c>
      <c r="G176">
        <v>388</v>
      </c>
      <c r="H176">
        <v>118</v>
      </c>
    </row>
    <row r="177" spans="1:8" x14ac:dyDescent="0.35">
      <c r="A177">
        <v>220</v>
      </c>
      <c r="B177" s="1">
        <v>45393.468032407407</v>
      </c>
      <c r="C177">
        <v>138000</v>
      </c>
      <c r="D177" t="s">
        <v>28</v>
      </c>
      <c r="E177" t="s">
        <v>489</v>
      </c>
      <c r="F177">
        <v>493</v>
      </c>
      <c r="G177">
        <v>398</v>
      </c>
      <c r="H177">
        <v>118</v>
      </c>
    </row>
    <row r="178" spans="1:8" x14ac:dyDescent="0.35">
      <c r="A178">
        <v>222</v>
      </c>
      <c r="B178" s="1">
        <v>45393.468217592592</v>
      </c>
      <c r="C178">
        <v>125000</v>
      </c>
      <c r="D178" t="s">
        <v>28</v>
      </c>
      <c r="E178" t="s">
        <v>489</v>
      </c>
      <c r="F178">
        <v>519</v>
      </c>
      <c r="G178">
        <v>404</v>
      </c>
      <c r="H178">
        <v>120</v>
      </c>
    </row>
    <row r="179" spans="1:8" x14ac:dyDescent="0.35">
      <c r="A179">
        <v>224</v>
      </c>
      <c r="B179" s="1">
        <v>45393.46980324074</v>
      </c>
      <c r="C179">
        <v>80000</v>
      </c>
      <c r="D179" t="s">
        <v>28</v>
      </c>
      <c r="E179" t="s">
        <v>489</v>
      </c>
      <c r="F179">
        <v>507</v>
      </c>
      <c r="G179">
        <v>393</v>
      </c>
      <c r="H179">
        <v>119</v>
      </c>
    </row>
    <row r="180" spans="1:8" x14ac:dyDescent="0.35">
      <c r="A180">
        <v>225</v>
      </c>
      <c r="B180" s="1">
        <v>45393.471053240741</v>
      </c>
      <c r="C180">
        <v>0</v>
      </c>
      <c r="D180" t="s">
        <v>28</v>
      </c>
      <c r="E180" t="s">
        <v>499</v>
      </c>
      <c r="F180">
        <v>472</v>
      </c>
      <c r="G180">
        <v>412</v>
      </c>
      <c r="H180">
        <v>121</v>
      </c>
    </row>
    <row r="181" spans="1:8" x14ac:dyDescent="0.35">
      <c r="A181">
        <v>226</v>
      </c>
      <c r="B181" s="1">
        <v>45393.471076388887</v>
      </c>
      <c r="C181">
        <v>0</v>
      </c>
      <c r="D181" t="s">
        <v>28</v>
      </c>
      <c r="E181" t="s">
        <v>499</v>
      </c>
      <c r="F181">
        <v>477</v>
      </c>
      <c r="G181">
        <v>409</v>
      </c>
      <c r="H181">
        <v>121</v>
      </c>
    </row>
    <row r="182" spans="1:8" x14ac:dyDescent="0.35">
      <c r="A182">
        <v>227</v>
      </c>
      <c r="B182" s="1">
        <v>45393.471076388887</v>
      </c>
      <c r="C182">
        <v>0</v>
      </c>
      <c r="D182" t="s">
        <v>28</v>
      </c>
      <c r="E182" t="s">
        <v>499</v>
      </c>
      <c r="F182">
        <v>476</v>
      </c>
      <c r="G182">
        <v>411</v>
      </c>
      <c r="H182">
        <v>121</v>
      </c>
    </row>
    <row r="183" spans="1:8" x14ac:dyDescent="0.35">
      <c r="A183">
        <v>229</v>
      </c>
      <c r="B183" s="1">
        <v>45393.471168981479</v>
      </c>
      <c r="C183">
        <v>0</v>
      </c>
      <c r="D183" t="s">
        <v>28</v>
      </c>
      <c r="E183" t="s">
        <v>499</v>
      </c>
      <c r="F183">
        <v>475</v>
      </c>
      <c r="G183">
        <v>408</v>
      </c>
      <c r="H183">
        <v>121</v>
      </c>
    </row>
    <row r="184" spans="1:8" x14ac:dyDescent="0.35">
      <c r="A184">
        <v>230</v>
      </c>
      <c r="B184" s="1">
        <v>45393.471226851849</v>
      </c>
      <c r="C184">
        <v>0</v>
      </c>
      <c r="D184" t="s">
        <v>28</v>
      </c>
      <c r="E184" t="s">
        <v>499</v>
      </c>
      <c r="F184">
        <v>480</v>
      </c>
      <c r="G184">
        <v>410</v>
      </c>
      <c r="H184">
        <v>121</v>
      </c>
    </row>
    <row r="185" spans="1:8" x14ac:dyDescent="0.35">
      <c r="A185">
        <v>231</v>
      </c>
      <c r="B185" s="1">
        <v>45393.471261574072</v>
      </c>
      <c r="C185">
        <v>0</v>
      </c>
      <c r="D185" t="s">
        <v>28</v>
      </c>
      <c r="E185" t="s">
        <v>499</v>
      </c>
      <c r="F185">
        <v>474</v>
      </c>
      <c r="G185">
        <v>407</v>
      </c>
      <c r="H185">
        <v>121</v>
      </c>
    </row>
    <row r="186" spans="1:8" x14ac:dyDescent="0.35">
      <c r="A186">
        <v>233</v>
      </c>
      <c r="B186" s="1">
        <v>45393.472824074073</v>
      </c>
      <c r="C186">
        <v>125000</v>
      </c>
      <c r="D186" t="s">
        <v>28</v>
      </c>
      <c r="E186" t="s">
        <v>489</v>
      </c>
      <c r="F186">
        <v>509</v>
      </c>
      <c r="G186">
        <v>390</v>
      </c>
      <c r="H186">
        <v>119</v>
      </c>
    </row>
    <row r="187" spans="1:8" x14ac:dyDescent="0.35">
      <c r="A187">
        <v>234</v>
      </c>
      <c r="B187" s="1">
        <v>45393.473796296297</v>
      </c>
      <c r="C187">
        <v>200000</v>
      </c>
      <c r="D187" t="s">
        <v>28</v>
      </c>
      <c r="E187" t="s">
        <v>490</v>
      </c>
      <c r="F187">
        <v>502</v>
      </c>
      <c r="G187">
        <v>396</v>
      </c>
      <c r="H187">
        <v>119</v>
      </c>
    </row>
    <row r="188" spans="1:8" x14ac:dyDescent="0.35">
      <c r="A188">
        <v>235</v>
      </c>
      <c r="B188" s="1">
        <v>45393.474224537036</v>
      </c>
      <c r="C188">
        <v>300000</v>
      </c>
      <c r="D188" t="s">
        <v>28</v>
      </c>
      <c r="E188" t="s">
        <v>490</v>
      </c>
      <c r="F188">
        <v>504</v>
      </c>
      <c r="G188">
        <v>396</v>
      </c>
      <c r="H188">
        <v>119</v>
      </c>
    </row>
    <row r="189" spans="1:8" x14ac:dyDescent="0.35">
      <c r="A189">
        <v>236</v>
      </c>
      <c r="B189" s="1">
        <v>45393.474942129629</v>
      </c>
      <c r="C189">
        <v>300000</v>
      </c>
      <c r="D189" t="s">
        <v>504</v>
      </c>
      <c r="E189" t="s">
        <v>489</v>
      </c>
      <c r="F189">
        <v>502</v>
      </c>
      <c r="G189">
        <v>396</v>
      </c>
      <c r="H189">
        <v>119</v>
      </c>
    </row>
    <row r="190" spans="1:8" x14ac:dyDescent="0.35">
      <c r="A190">
        <v>239</v>
      </c>
      <c r="B190" s="1">
        <v>45393.477835648147</v>
      </c>
      <c r="C190">
        <v>0</v>
      </c>
      <c r="D190" t="s">
        <v>28</v>
      </c>
      <c r="E190" t="s">
        <v>499</v>
      </c>
      <c r="F190">
        <v>464</v>
      </c>
      <c r="G190">
        <v>415</v>
      </c>
      <c r="H190">
        <v>122</v>
      </c>
    </row>
    <row r="191" spans="1:8" x14ac:dyDescent="0.35">
      <c r="A191">
        <v>240</v>
      </c>
      <c r="B191" s="1">
        <v>45393.477835648147</v>
      </c>
      <c r="C191">
        <v>0</v>
      </c>
      <c r="D191" t="s">
        <v>28</v>
      </c>
      <c r="E191" t="s">
        <v>499</v>
      </c>
      <c r="F191">
        <v>470</v>
      </c>
      <c r="G191">
        <v>414</v>
      </c>
      <c r="H191">
        <v>122</v>
      </c>
    </row>
    <row r="192" spans="1:8" x14ac:dyDescent="0.35">
      <c r="A192">
        <v>241</v>
      </c>
      <c r="B192" s="1">
        <v>45393.477835648147</v>
      </c>
      <c r="C192">
        <v>0</v>
      </c>
      <c r="D192" t="s">
        <v>28</v>
      </c>
      <c r="E192" t="s">
        <v>499</v>
      </c>
      <c r="F192">
        <v>463</v>
      </c>
      <c r="G192">
        <v>417</v>
      </c>
      <c r="H192">
        <v>122</v>
      </c>
    </row>
    <row r="193" spans="1:8" x14ac:dyDescent="0.35">
      <c r="A193">
        <v>242</v>
      </c>
      <c r="B193" s="1">
        <v>45393.477893518517</v>
      </c>
      <c r="C193">
        <v>0</v>
      </c>
      <c r="D193" t="s">
        <v>28</v>
      </c>
      <c r="E193" t="s">
        <v>499</v>
      </c>
      <c r="F193">
        <v>466</v>
      </c>
      <c r="G193">
        <v>413</v>
      </c>
      <c r="H193">
        <v>122</v>
      </c>
    </row>
    <row r="194" spans="1:8" x14ac:dyDescent="0.35">
      <c r="A194">
        <v>243</v>
      </c>
      <c r="B194" s="1">
        <v>45393.477951388886</v>
      </c>
      <c r="C194">
        <v>0</v>
      </c>
      <c r="D194" t="s">
        <v>28</v>
      </c>
      <c r="E194" t="s">
        <v>499</v>
      </c>
      <c r="F194">
        <v>461</v>
      </c>
      <c r="G194">
        <v>419</v>
      </c>
      <c r="H194">
        <v>122</v>
      </c>
    </row>
    <row r="195" spans="1:8" x14ac:dyDescent="0.35">
      <c r="A195">
        <v>244</v>
      </c>
      <c r="B195" s="1">
        <v>45393.478136574071</v>
      </c>
      <c r="C195">
        <v>0</v>
      </c>
      <c r="D195" t="s">
        <v>28</v>
      </c>
      <c r="E195" t="s">
        <v>499</v>
      </c>
      <c r="F195">
        <v>467</v>
      </c>
      <c r="G195">
        <v>416</v>
      </c>
      <c r="H195">
        <v>122</v>
      </c>
    </row>
    <row r="196" spans="1:8" x14ac:dyDescent="0.35">
      <c r="A196">
        <v>245</v>
      </c>
      <c r="B196" s="1">
        <v>45393.47828703704</v>
      </c>
      <c r="C196">
        <v>0</v>
      </c>
      <c r="D196" t="s">
        <v>28</v>
      </c>
      <c r="E196" t="s">
        <v>499</v>
      </c>
      <c r="F196">
        <v>462</v>
      </c>
      <c r="G196">
        <v>418</v>
      </c>
      <c r="H196">
        <v>122</v>
      </c>
    </row>
    <row r="197" spans="1:8" x14ac:dyDescent="0.35">
      <c r="A197">
        <v>246</v>
      </c>
      <c r="B197" s="1">
        <v>45393.479988425926</v>
      </c>
      <c r="C197">
        <v>0</v>
      </c>
      <c r="D197" t="s">
        <v>28</v>
      </c>
      <c r="E197" t="s">
        <v>499</v>
      </c>
      <c r="F197">
        <v>515</v>
      </c>
      <c r="G197">
        <v>421</v>
      </c>
      <c r="H197">
        <v>123</v>
      </c>
    </row>
    <row r="198" spans="1:8" x14ac:dyDescent="0.35">
      <c r="A198">
        <v>247</v>
      </c>
      <c r="B198" s="1">
        <v>45393.480011574073</v>
      </c>
      <c r="C198">
        <v>0</v>
      </c>
      <c r="D198" t="s">
        <v>28</v>
      </c>
      <c r="E198" t="s">
        <v>499</v>
      </c>
      <c r="F198">
        <v>520</v>
      </c>
      <c r="G198">
        <v>420</v>
      </c>
      <c r="H198">
        <v>123</v>
      </c>
    </row>
    <row r="199" spans="1:8" x14ac:dyDescent="0.35">
      <c r="A199">
        <v>248</v>
      </c>
      <c r="B199" s="1">
        <v>45393.480069444442</v>
      </c>
      <c r="C199">
        <v>0</v>
      </c>
      <c r="D199" t="s">
        <v>28</v>
      </c>
      <c r="E199" t="s">
        <v>499</v>
      </c>
      <c r="F199">
        <v>514</v>
      </c>
      <c r="G199">
        <v>422</v>
      </c>
      <c r="H199">
        <v>123</v>
      </c>
    </row>
    <row r="200" spans="1:8" x14ac:dyDescent="0.35">
      <c r="A200">
        <v>249</v>
      </c>
      <c r="B200" s="1">
        <v>45393.480127314811</v>
      </c>
      <c r="C200">
        <v>0</v>
      </c>
      <c r="D200" t="s">
        <v>28</v>
      </c>
      <c r="E200" t="s">
        <v>499</v>
      </c>
      <c r="F200">
        <v>519</v>
      </c>
      <c r="G200">
        <v>425</v>
      </c>
      <c r="H200">
        <v>123</v>
      </c>
    </row>
    <row r="201" spans="1:8" x14ac:dyDescent="0.35">
      <c r="A201">
        <v>250</v>
      </c>
      <c r="B201" s="1">
        <v>45393.480173611111</v>
      </c>
      <c r="C201">
        <v>0</v>
      </c>
      <c r="D201" t="s">
        <v>28</v>
      </c>
      <c r="E201" t="s">
        <v>499</v>
      </c>
      <c r="F201">
        <v>512</v>
      </c>
      <c r="G201">
        <v>423</v>
      </c>
      <c r="H201">
        <v>123</v>
      </c>
    </row>
    <row r="202" spans="1:8" x14ac:dyDescent="0.35">
      <c r="A202">
        <v>251</v>
      </c>
      <c r="B202" s="1">
        <v>45393.480196759258</v>
      </c>
      <c r="C202">
        <v>0</v>
      </c>
      <c r="D202" t="s">
        <v>28</v>
      </c>
      <c r="E202" t="s">
        <v>499</v>
      </c>
      <c r="F202">
        <v>513</v>
      </c>
      <c r="G202">
        <v>424</v>
      </c>
      <c r="H202">
        <v>123</v>
      </c>
    </row>
    <row r="203" spans="1:8" x14ac:dyDescent="0.35">
      <c r="A203">
        <v>252</v>
      </c>
      <c r="B203" s="1">
        <v>45393.480254629627</v>
      </c>
      <c r="C203">
        <v>0</v>
      </c>
      <c r="D203" t="s">
        <v>28</v>
      </c>
      <c r="E203" t="s">
        <v>499</v>
      </c>
      <c r="F203">
        <v>472</v>
      </c>
      <c r="G203">
        <v>429</v>
      </c>
      <c r="H203">
        <v>124</v>
      </c>
    </row>
    <row r="204" spans="1:8" x14ac:dyDescent="0.35">
      <c r="A204">
        <v>253</v>
      </c>
      <c r="B204" s="1">
        <v>45393.480324074073</v>
      </c>
      <c r="C204">
        <v>60000</v>
      </c>
      <c r="D204" t="s">
        <v>28</v>
      </c>
      <c r="E204" t="s">
        <v>498</v>
      </c>
      <c r="F204">
        <v>480</v>
      </c>
      <c r="G204">
        <v>431</v>
      </c>
      <c r="H204">
        <v>124</v>
      </c>
    </row>
    <row r="205" spans="1:8" x14ac:dyDescent="0.35">
      <c r="A205">
        <v>254</v>
      </c>
      <c r="B205" s="1">
        <v>45393.480416666665</v>
      </c>
      <c r="C205">
        <v>0</v>
      </c>
      <c r="D205" t="s">
        <v>28</v>
      </c>
      <c r="E205" t="s">
        <v>499</v>
      </c>
      <c r="F205">
        <v>474</v>
      </c>
      <c r="G205">
        <v>428</v>
      </c>
      <c r="H205">
        <v>124</v>
      </c>
    </row>
    <row r="206" spans="1:8" x14ac:dyDescent="0.35">
      <c r="A206">
        <v>255</v>
      </c>
      <c r="B206" s="1">
        <v>45393.480451388888</v>
      </c>
      <c r="C206">
        <v>0</v>
      </c>
      <c r="D206" t="s">
        <v>28</v>
      </c>
      <c r="E206" t="s">
        <v>499</v>
      </c>
      <c r="F206">
        <v>475</v>
      </c>
      <c r="G206">
        <v>427</v>
      </c>
      <c r="H206">
        <v>124</v>
      </c>
    </row>
    <row r="207" spans="1:8" x14ac:dyDescent="0.35">
      <c r="A207">
        <v>256</v>
      </c>
      <c r="B207" s="1">
        <v>45393.481099537035</v>
      </c>
      <c r="C207">
        <v>0</v>
      </c>
      <c r="D207" t="s">
        <v>28</v>
      </c>
      <c r="E207" t="s">
        <v>499</v>
      </c>
      <c r="F207">
        <v>476</v>
      </c>
      <c r="G207">
        <v>426</v>
      </c>
      <c r="H207">
        <v>124</v>
      </c>
    </row>
    <row r="208" spans="1:8" x14ac:dyDescent="0.35">
      <c r="A208">
        <v>257</v>
      </c>
      <c r="B208" s="1">
        <v>45393.481122685182</v>
      </c>
      <c r="C208">
        <v>60000</v>
      </c>
      <c r="D208" t="s">
        <v>28</v>
      </c>
      <c r="E208" t="s">
        <v>503</v>
      </c>
      <c r="F208">
        <v>477</v>
      </c>
      <c r="G208">
        <v>430</v>
      </c>
      <c r="H208">
        <v>124</v>
      </c>
    </row>
    <row r="209" spans="1:8" x14ac:dyDescent="0.35">
      <c r="A209">
        <v>258</v>
      </c>
      <c r="B209" s="1">
        <v>45393.481608796297</v>
      </c>
      <c r="C209">
        <v>70000</v>
      </c>
      <c r="D209" t="s">
        <v>28</v>
      </c>
      <c r="E209" t="s">
        <v>498</v>
      </c>
      <c r="F209">
        <v>477</v>
      </c>
      <c r="G209">
        <v>430</v>
      </c>
      <c r="H209">
        <v>124</v>
      </c>
    </row>
    <row r="210" spans="1:8" x14ac:dyDescent="0.35">
      <c r="A210">
        <v>259</v>
      </c>
      <c r="B210" s="1">
        <v>45393.481944444444</v>
      </c>
      <c r="C210">
        <v>100000</v>
      </c>
      <c r="D210" t="s">
        <v>28</v>
      </c>
      <c r="E210" t="s">
        <v>490</v>
      </c>
      <c r="F210">
        <v>536</v>
      </c>
      <c r="G210">
        <v>431</v>
      </c>
      <c r="H210">
        <v>124</v>
      </c>
    </row>
    <row r="211" spans="1:8" x14ac:dyDescent="0.35">
      <c r="A211">
        <v>260</v>
      </c>
      <c r="B211" s="1">
        <v>45393.481944444444</v>
      </c>
      <c r="C211">
        <v>100000</v>
      </c>
      <c r="D211" t="s">
        <v>28</v>
      </c>
      <c r="E211" t="s">
        <v>490</v>
      </c>
      <c r="F211">
        <v>536</v>
      </c>
      <c r="G211">
        <v>430</v>
      </c>
      <c r="H211">
        <v>124</v>
      </c>
    </row>
    <row r="212" spans="1:8" x14ac:dyDescent="0.35">
      <c r="A212">
        <v>261</v>
      </c>
      <c r="B212" s="1">
        <v>45393.482824074075</v>
      </c>
      <c r="C212">
        <v>200000</v>
      </c>
      <c r="D212" t="s">
        <v>28</v>
      </c>
      <c r="E212" t="s">
        <v>498</v>
      </c>
      <c r="F212">
        <v>492</v>
      </c>
      <c r="G212">
        <v>435</v>
      </c>
      <c r="H212">
        <v>125</v>
      </c>
    </row>
    <row r="213" spans="1:8" x14ac:dyDescent="0.35">
      <c r="A213">
        <v>262</v>
      </c>
      <c r="B213" s="1">
        <v>45393.482858796298</v>
      </c>
      <c r="C213">
        <v>0</v>
      </c>
      <c r="D213" t="s">
        <v>28</v>
      </c>
      <c r="E213" t="s">
        <v>499</v>
      </c>
      <c r="F213">
        <v>499</v>
      </c>
      <c r="G213">
        <v>434</v>
      </c>
      <c r="H213">
        <v>125</v>
      </c>
    </row>
    <row r="214" spans="1:8" x14ac:dyDescent="0.35">
      <c r="A214">
        <v>263</v>
      </c>
      <c r="B214" s="1">
        <v>45393.482974537037</v>
      </c>
      <c r="C214">
        <v>200000</v>
      </c>
      <c r="D214" t="s">
        <v>28</v>
      </c>
      <c r="E214" t="s">
        <v>503</v>
      </c>
      <c r="F214">
        <v>496</v>
      </c>
      <c r="G214">
        <v>437</v>
      </c>
      <c r="H214">
        <v>125</v>
      </c>
    </row>
    <row r="215" spans="1:8" x14ac:dyDescent="0.35">
      <c r="A215">
        <v>264</v>
      </c>
      <c r="B215" s="1">
        <v>45393.483055555553</v>
      </c>
      <c r="C215">
        <v>0</v>
      </c>
      <c r="D215" t="s">
        <v>28</v>
      </c>
      <c r="E215" t="s">
        <v>499</v>
      </c>
      <c r="F215">
        <v>497</v>
      </c>
      <c r="G215">
        <v>433</v>
      </c>
      <c r="H215">
        <v>125</v>
      </c>
    </row>
    <row r="216" spans="1:8" x14ac:dyDescent="0.35">
      <c r="A216">
        <v>265</v>
      </c>
      <c r="B216" s="1">
        <v>45393.483263888891</v>
      </c>
      <c r="C216">
        <v>190000</v>
      </c>
      <c r="D216" t="s">
        <v>28</v>
      </c>
      <c r="E216" t="s">
        <v>503</v>
      </c>
      <c r="F216">
        <v>495</v>
      </c>
      <c r="G216">
        <v>432</v>
      </c>
      <c r="H216">
        <v>125</v>
      </c>
    </row>
    <row r="217" spans="1:8" x14ac:dyDescent="0.35">
      <c r="A217">
        <v>266</v>
      </c>
      <c r="B217" s="1">
        <v>45393.483356481483</v>
      </c>
      <c r="C217">
        <v>85000</v>
      </c>
      <c r="D217" t="s">
        <v>28</v>
      </c>
      <c r="E217" t="s">
        <v>503</v>
      </c>
      <c r="F217">
        <v>500</v>
      </c>
      <c r="G217">
        <v>436</v>
      </c>
      <c r="H217">
        <v>125</v>
      </c>
    </row>
    <row r="218" spans="1:8" x14ac:dyDescent="0.35">
      <c r="A218">
        <v>267</v>
      </c>
      <c r="B218" s="1">
        <v>45393.483391203707</v>
      </c>
      <c r="C218">
        <v>70000</v>
      </c>
      <c r="D218" t="s">
        <v>28</v>
      </c>
      <c r="E218" t="s">
        <v>489</v>
      </c>
      <c r="F218">
        <v>477</v>
      </c>
      <c r="G218">
        <v>430</v>
      </c>
      <c r="H218">
        <v>124</v>
      </c>
    </row>
    <row r="219" spans="1:8" x14ac:dyDescent="0.35">
      <c r="A219">
        <v>268</v>
      </c>
      <c r="B219" s="1">
        <v>45393.483414351853</v>
      </c>
      <c r="C219">
        <v>104000</v>
      </c>
      <c r="D219" t="s">
        <v>28</v>
      </c>
      <c r="E219" t="s">
        <v>489</v>
      </c>
      <c r="F219">
        <v>536</v>
      </c>
      <c r="G219">
        <v>431</v>
      </c>
      <c r="H219">
        <v>124</v>
      </c>
    </row>
    <row r="220" spans="1:8" x14ac:dyDescent="0.35">
      <c r="A220">
        <v>269</v>
      </c>
      <c r="B220" s="1">
        <v>45393.483680555553</v>
      </c>
      <c r="C220">
        <v>0</v>
      </c>
      <c r="D220" t="s">
        <v>28</v>
      </c>
      <c r="E220" t="s">
        <v>499</v>
      </c>
      <c r="F220">
        <v>493</v>
      </c>
      <c r="G220">
        <v>438</v>
      </c>
      <c r="H220">
        <v>125</v>
      </c>
    </row>
    <row r="221" spans="1:8" x14ac:dyDescent="0.35">
      <c r="A221">
        <v>270</v>
      </c>
      <c r="B221" s="1">
        <v>45393.484988425924</v>
      </c>
      <c r="C221">
        <v>160000</v>
      </c>
      <c r="D221" t="s">
        <v>28</v>
      </c>
      <c r="E221" t="s">
        <v>498</v>
      </c>
      <c r="F221">
        <v>505</v>
      </c>
      <c r="G221">
        <v>444</v>
      </c>
      <c r="H221">
        <v>127</v>
      </c>
    </row>
    <row r="222" spans="1:8" x14ac:dyDescent="0.35">
      <c r="A222">
        <v>271</v>
      </c>
      <c r="B222" s="1">
        <v>45393.485011574077</v>
      </c>
      <c r="C222">
        <v>0</v>
      </c>
      <c r="D222" t="s">
        <v>28</v>
      </c>
      <c r="E222" t="s">
        <v>499</v>
      </c>
      <c r="F222">
        <v>503</v>
      </c>
      <c r="G222">
        <v>443</v>
      </c>
      <c r="H222">
        <v>127</v>
      </c>
    </row>
    <row r="223" spans="1:8" x14ac:dyDescent="0.35">
      <c r="A223">
        <v>272</v>
      </c>
      <c r="B223" s="1">
        <v>45393.485023148147</v>
      </c>
      <c r="C223">
        <v>0</v>
      </c>
      <c r="D223" t="s">
        <v>28</v>
      </c>
      <c r="E223" t="s">
        <v>499</v>
      </c>
      <c r="F223">
        <v>502</v>
      </c>
      <c r="G223">
        <v>440</v>
      </c>
      <c r="H223">
        <v>127</v>
      </c>
    </row>
    <row r="224" spans="1:8" x14ac:dyDescent="0.35">
      <c r="A224">
        <v>273</v>
      </c>
      <c r="B224" s="1">
        <v>45393.485046296293</v>
      </c>
      <c r="C224">
        <v>0</v>
      </c>
      <c r="D224" t="s">
        <v>28</v>
      </c>
      <c r="E224" t="s">
        <v>499</v>
      </c>
      <c r="F224">
        <v>506</v>
      </c>
      <c r="G224">
        <v>442</v>
      </c>
      <c r="H224">
        <v>127</v>
      </c>
    </row>
    <row r="225" spans="1:8" x14ac:dyDescent="0.35">
      <c r="A225">
        <v>274</v>
      </c>
      <c r="B225" s="1">
        <v>45393.485127314816</v>
      </c>
      <c r="C225">
        <v>70000</v>
      </c>
      <c r="D225" t="s">
        <v>28</v>
      </c>
      <c r="E225" t="s">
        <v>498</v>
      </c>
      <c r="F225">
        <v>500</v>
      </c>
      <c r="G225">
        <v>436</v>
      </c>
      <c r="H225">
        <v>125</v>
      </c>
    </row>
    <row r="226" spans="1:8" x14ac:dyDescent="0.35">
      <c r="A226">
        <v>275</v>
      </c>
      <c r="B226" s="1">
        <v>45393.485439814816</v>
      </c>
      <c r="C226">
        <v>160000</v>
      </c>
      <c r="D226" t="s">
        <v>28</v>
      </c>
      <c r="E226" t="s">
        <v>498</v>
      </c>
      <c r="F226">
        <v>495</v>
      </c>
      <c r="G226">
        <v>432</v>
      </c>
      <c r="H226">
        <v>125</v>
      </c>
    </row>
    <row r="227" spans="1:8" x14ac:dyDescent="0.35">
      <c r="A227">
        <v>276</v>
      </c>
      <c r="B227" s="1">
        <v>45393.485844907409</v>
      </c>
      <c r="C227">
        <v>160000</v>
      </c>
      <c r="D227" t="s">
        <v>28</v>
      </c>
      <c r="E227" t="s">
        <v>498</v>
      </c>
      <c r="F227">
        <v>496</v>
      </c>
      <c r="G227">
        <v>437</v>
      </c>
      <c r="H227">
        <v>125</v>
      </c>
    </row>
    <row r="228" spans="1:8" x14ac:dyDescent="0.35">
      <c r="A228">
        <v>277</v>
      </c>
      <c r="B228" s="1">
        <v>45393.486064814817</v>
      </c>
      <c r="C228">
        <v>80000</v>
      </c>
      <c r="D228" t="s">
        <v>28</v>
      </c>
      <c r="E228" t="s">
        <v>489</v>
      </c>
      <c r="F228">
        <v>544</v>
      </c>
      <c r="G228">
        <v>436</v>
      </c>
      <c r="H228">
        <v>125</v>
      </c>
    </row>
    <row r="229" spans="1:8" x14ac:dyDescent="0.35">
      <c r="A229">
        <v>278</v>
      </c>
      <c r="B229" s="1">
        <v>45393.486111111109</v>
      </c>
      <c r="C229">
        <v>70000</v>
      </c>
      <c r="D229" t="s">
        <v>28</v>
      </c>
      <c r="E229" t="s">
        <v>489</v>
      </c>
      <c r="F229">
        <v>546</v>
      </c>
      <c r="G229">
        <v>435</v>
      </c>
      <c r="H229">
        <v>125</v>
      </c>
    </row>
    <row r="230" spans="1:8" x14ac:dyDescent="0.35">
      <c r="A230">
        <v>279</v>
      </c>
      <c r="B230" s="1">
        <v>45393.486446759256</v>
      </c>
      <c r="C230">
        <v>130000</v>
      </c>
      <c r="D230" t="s">
        <v>28</v>
      </c>
      <c r="E230" t="s">
        <v>490</v>
      </c>
      <c r="F230">
        <v>542</v>
      </c>
      <c r="G230">
        <v>437</v>
      </c>
      <c r="H230">
        <v>125</v>
      </c>
    </row>
    <row r="231" spans="1:8" x14ac:dyDescent="0.35">
      <c r="A231">
        <v>280</v>
      </c>
      <c r="B231" s="1">
        <v>45393.486539351848</v>
      </c>
      <c r="C231">
        <v>200000</v>
      </c>
      <c r="D231" t="s">
        <v>28</v>
      </c>
      <c r="E231" t="s">
        <v>489</v>
      </c>
      <c r="F231">
        <v>492</v>
      </c>
      <c r="G231">
        <v>432</v>
      </c>
      <c r="H231">
        <v>125</v>
      </c>
    </row>
    <row r="232" spans="1:8" x14ac:dyDescent="0.35">
      <c r="A232">
        <v>281</v>
      </c>
      <c r="B232" s="1">
        <v>45393.487245370372</v>
      </c>
      <c r="C232">
        <v>200000</v>
      </c>
      <c r="D232" t="s">
        <v>28</v>
      </c>
      <c r="E232" t="s">
        <v>489</v>
      </c>
      <c r="F232">
        <v>542</v>
      </c>
      <c r="G232">
        <v>437</v>
      </c>
      <c r="H232">
        <v>125</v>
      </c>
    </row>
    <row r="233" spans="1:8" x14ac:dyDescent="0.35">
      <c r="A233">
        <v>282</v>
      </c>
      <c r="B233" s="1">
        <v>45393.488032407404</v>
      </c>
      <c r="C233">
        <v>0</v>
      </c>
      <c r="D233" t="s">
        <v>28</v>
      </c>
      <c r="E233" t="s">
        <v>499</v>
      </c>
      <c r="F233">
        <v>470</v>
      </c>
      <c r="G233">
        <v>447</v>
      </c>
      <c r="H233">
        <v>129</v>
      </c>
    </row>
    <row r="234" spans="1:8" x14ac:dyDescent="0.35">
      <c r="A234">
        <v>283</v>
      </c>
      <c r="B234" s="1">
        <v>45393.488032407404</v>
      </c>
      <c r="C234">
        <v>0</v>
      </c>
      <c r="D234" t="s">
        <v>28</v>
      </c>
      <c r="E234" t="s">
        <v>499</v>
      </c>
      <c r="F234">
        <v>461</v>
      </c>
      <c r="G234">
        <v>452</v>
      </c>
      <c r="H234">
        <v>129</v>
      </c>
    </row>
    <row r="235" spans="1:8" x14ac:dyDescent="0.35">
      <c r="A235">
        <v>284</v>
      </c>
      <c r="B235" s="1">
        <v>45393.488032407404</v>
      </c>
      <c r="C235">
        <v>290000</v>
      </c>
      <c r="D235" t="s">
        <v>28</v>
      </c>
      <c r="E235" t="s">
        <v>498</v>
      </c>
      <c r="F235">
        <v>464</v>
      </c>
      <c r="G235">
        <v>446</v>
      </c>
      <c r="H235">
        <v>129</v>
      </c>
    </row>
    <row r="236" spans="1:8" x14ac:dyDescent="0.35">
      <c r="A236">
        <v>285</v>
      </c>
      <c r="B236" s="1">
        <v>45393.488043981481</v>
      </c>
      <c r="C236">
        <v>0</v>
      </c>
      <c r="D236" t="s">
        <v>28</v>
      </c>
      <c r="E236" t="s">
        <v>499</v>
      </c>
      <c r="F236">
        <v>467</v>
      </c>
      <c r="G236">
        <v>449</v>
      </c>
      <c r="H236">
        <v>129</v>
      </c>
    </row>
    <row r="237" spans="1:8" x14ac:dyDescent="0.35">
      <c r="A237">
        <v>286</v>
      </c>
      <c r="B237" s="1">
        <v>45393.488067129627</v>
      </c>
      <c r="C237">
        <v>0</v>
      </c>
      <c r="D237" t="s">
        <v>28</v>
      </c>
      <c r="E237" t="s">
        <v>499</v>
      </c>
      <c r="F237">
        <v>463</v>
      </c>
      <c r="G237">
        <v>448</v>
      </c>
      <c r="H237">
        <v>129</v>
      </c>
    </row>
    <row r="238" spans="1:8" x14ac:dyDescent="0.35">
      <c r="A238">
        <v>287</v>
      </c>
      <c r="B238" s="1">
        <v>45393.488067129627</v>
      </c>
      <c r="C238">
        <v>0</v>
      </c>
      <c r="D238" t="s">
        <v>28</v>
      </c>
      <c r="E238" t="s">
        <v>499</v>
      </c>
      <c r="F238">
        <v>462</v>
      </c>
      <c r="G238">
        <v>450</v>
      </c>
      <c r="H238">
        <v>129</v>
      </c>
    </row>
    <row r="239" spans="1:8" x14ac:dyDescent="0.35">
      <c r="A239">
        <v>288</v>
      </c>
      <c r="B239" s="1">
        <v>45393.488715277781</v>
      </c>
      <c r="C239">
        <v>150000</v>
      </c>
      <c r="D239" t="s">
        <v>28</v>
      </c>
      <c r="E239" t="s">
        <v>498</v>
      </c>
      <c r="F239">
        <v>466</v>
      </c>
      <c r="G239">
        <v>451</v>
      </c>
      <c r="H239">
        <v>129</v>
      </c>
    </row>
    <row r="240" spans="1:8" x14ac:dyDescent="0.35">
      <c r="A240">
        <v>289</v>
      </c>
      <c r="B240" s="1">
        <v>45393.488912037035</v>
      </c>
      <c r="C240">
        <v>0</v>
      </c>
      <c r="D240" t="s">
        <v>28</v>
      </c>
      <c r="E240" t="s">
        <v>499</v>
      </c>
      <c r="F240">
        <v>520</v>
      </c>
      <c r="G240">
        <v>458</v>
      </c>
      <c r="H240">
        <v>130</v>
      </c>
    </row>
    <row r="241" spans="1:8" x14ac:dyDescent="0.35">
      <c r="A241">
        <v>290</v>
      </c>
      <c r="B241" s="1">
        <v>45393.488923611112</v>
      </c>
      <c r="C241">
        <v>0</v>
      </c>
      <c r="D241" t="s">
        <v>28</v>
      </c>
      <c r="E241" t="s">
        <v>499</v>
      </c>
      <c r="F241">
        <v>515</v>
      </c>
      <c r="G241">
        <v>457</v>
      </c>
      <c r="H241">
        <v>130</v>
      </c>
    </row>
    <row r="242" spans="1:8" x14ac:dyDescent="0.35">
      <c r="A242">
        <v>291</v>
      </c>
      <c r="B242" s="1">
        <v>45393.488946759258</v>
      </c>
      <c r="C242">
        <v>0</v>
      </c>
      <c r="D242" t="s">
        <v>28</v>
      </c>
      <c r="E242" t="s">
        <v>499</v>
      </c>
      <c r="F242">
        <v>514</v>
      </c>
      <c r="G242">
        <v>454</v>
      </c>
      <c r="H242">
        <v>130</v>
      </c>
    </row>
    <row r="243" spans="1:8" x14ac:dyDescent="0.35">
      <c r="A243">
        <v>292</v>
      </c>
      <c r="B243" s="1">
        <v>45393.488981481481</v>
      </c>
      <c r="C243">
        <v>0</v>
      </c>
      <c r="D243" t="s">
        <v>28</v>
      </c>
      <c r="E243" t="s">
        <v>499</v>
      </c>
      <c r="F243">
        <v>512</v>
      </c>
      <c r="G243">
        <v>453</v>
      </c>
      <c r="H243">
        <v>130</v>
      </c>
    </row>
    <row r="244" spans="1:8" x14ac:dyDescent="0.35">
      <c r="A244">
        <v>293</v>
      </c>
      <c r="B244" s="1">
        <v>45393.489293981482</v>
      </c>
      <c r="C244">
        <v>0</v>
      </c>
      <c r="D244" t="s">
        <v>28</v>
      </c>
      <c r="E244" t="s">
        <v>499</v>
      </c>
      <c r="F244">
        <v>519</v>
      </c>
      <c r="G244">
        <v>456</v>
      </c>
      <c r="H244">
        <v>130</v>
      </c>
    </row>
    <row r="245" spans="1:8" x14ac:dyDescent="0.35">
      <c r="A245">
        <v>294</v>
      </c>
      <c r="B245" s="1">
        <v>45393.489328703705</v>
      </c>
      <c r="C245">
        <v>0</v>
      </c>
      <c r="D245" t="s">
        <v>28</v>
      </c>
      <c r="E245" t="s">
        <v>499</v>
      </c>
      <c r="F245">
        <v>513</v>
      </c>
      <c r="G245">
        <v>455</v>
      </c>
      <c r="H245">
        <v>130</v>
      </c>
    </row>
    <row r="246" spans="1:8" x14ac:dyDescent="0.35">
      <c r="A246">
        <v>295</v>
      </c>
      <c r="B246" s="1">
        <v>45393.48978009259</v>
      </c>
      <c r="C246">
        <v>0</v>
      </c>
      <c r="D246" t="s">
        <v>28</v>
      </c>
      <c r="E246" t="s">
        <v>499</v>
      </c>
      <c r="F246">
        <v>472</v>
      </c>
      <c r="G246">
        <v>463</v>
      </c>
      <c r="H246">
        <v>131</v>
      </c>
    </row>
    <row r="247" spans="1:8" x14ac:dyDescent="0.35">
      <c r="A247">
        <v>296</v>
      </c>
      <c r="B247" s="1">
        <v>45393.489791666667</v>
      </c>
      <c r="C247">
        <v>0</v>
      </c>
      <c r="D247" t="s">
        <v>28</v>
      </c>
      <c r="E247" t="s">
        <v>499</v>
      </c>
      <c r="F247">
        <v>536</v>
      </c>
      <c r="G247">
        <v>459</v>
      </c>
      <c r="H247">
        <v>131</v>
      </c>
    </row>
    <row r="248" spans="1:8" x14ac:dyDescent="0.35">
      <c r="A248">
        <v>297</v>
      </c>
      <c r="B248" s="1">
        <v>45393.489861111113</v>
      </c>
      <c r="C248">
        <v>0</v>
      </c>
      <c r="D248" t="s">
        <v>28</v>
      </c>
      <c r="E248" t="s">
        <v>499</v>
      </c>
      <c r="F248">
        <v>477</v>
      </c>
      <c r="G248">
        <v>461</v>
      </c>
      <c r="H248">
        <v>131</v>
      </c>
    </row>
    <row r="249" spans="1:8" x14ac:dyDescent="0.35">
      <c r="A249">
        <v>298</v>
      </c>
      <c r="B249" s="1">
        <v>45393.489884259259</v>
      </c>
      <c r="C249">
        <v>0</v>
      </c>
      <c r="D249" t="s">
        <v>28</v>
      </c>
      <c r="E249" t="s">
        <v>499</v>
      </c>
      <c r="F249">
        <v>474</v>
      </c>
      <c r="G249">
        <v>462</v>
      </c>
      <c r="H249">
        <v>131</v>
      </c>
    </row>
    <row r="250" spans="1:8" x14ac:dyDescent="0.35">
      <c r="A250">
        <v>299</v>
      </c>
      <c r="B250" s="1">
        <v>45393.489895833336</v>
      </c>
      <c r="C250">
        <v>125000</v>
      </c>
      <c r="D250" t="s">
        <v>28</v>
      </c>
      <c r="E250" t="s">
        <v>490</v>
      </c>
      <c r="F250">
        <v>567</v>
      </c>
      <c r="G250">
        <v>446</v>
      </c>
      <c r="H250">
        <v>129</v>
      </c>
    </row>
    <row r="251" spans="1:8" x14ac:dyDescent="0.35">
      <c r="A251">
        <v>300</v>
      </c>
      <c r="B251" s="1">
        <v>45393.489965277775</v>
      </c>
      <c r="C251">
        <v>0</v>
      </c>
      <c r="D251" t="s">
        <v>28</v>
      </c>
      <c r="E251" t="s">
        <v>499</v>
      </c>
      <c r="F251">
        <v>476</v>
      </c>
      <c r="G251">
        <v>460</v>
      </c>
      <c r="H251">
        <v>131</v>
      </c>
    </row>
    <row r="252" spans="1:8" x14ac:dyDescent="0.35">
      <c r="A252">
        <v>301</v>
      </c>
      <c r="B252" s="1">
        <v>45393.490231481483</v>
      </c>
      <c r="C252">
        <v>125000</v>
      </c>
      <c r="D252" t="s">
        <v>28</v>
      </c>
      <c r="E252" t="s">
        <v>490</v>
      </c>
      <c r="F252">
        <v>567</v>
      </c>
      <c r="G252">
        <v>451</v>
      </c>
      <c r="H252">
        <v>129</v>
      </c>
    </row>
    <row r="253" spans="1:8" x14ac:dyDescent="0.35">
      <c r="A253">
        <v>302</v>
      </c>
      <c r="B253" s="1">
        <v>45393.490393518521</v>
      </c>
      <c r="C253">
        <v>0</v>
      </c>
      <c r="D253" t="s">
        <v>28</v>
      </c>
      <c r="E253" t="s">
        <v>499</v>
      </c>
      <c r="F253">
        <v>507</v>
      </c>
      <c r="G253">
        <v>439</v>
      </c>
      <c r="H253">
        <v>127</v>
      </c>
    </row>
    <row r="254" spans="1:8" x14ac:dyDescent="0.35">
      <c r="A254">
        <v>303</v>
      </c>
      <c r="B254" s="1">
        <v>45393.490578703706</v>
      </c>
      <c r="C254">
        <v>155000</v>
      </c>
      <c r="D254" t="s">
        <v>28</v>
      </c>
      <c r="E254" t="s">
        <v>498</v>
      </c>
      <c r="F254">
        <v>475</v>
      </c>
      <c r="G254">
        <v>464</v>
      </c>
      <c r="H254">
        <v>131</v>
      </c>
    </row>
    <row r="255" spans="1:8" x14ac:dyDescent="0.35">
      <c r="A255">
        <v>304</v>
      </c>
      <c r="B255" s="1">
        <v>45393.491087962961</v>
      </c>
      <c r="C255">
        <v>200000</v>
      </c>
      <c r="D255" t="s">
        <v>28</v>
      </c>
      <c r="E255" t="s">
        <v>489</v>
      </c>
      <c r="F255">
        <v>575</v>
      </c>
      <c r="G255">
        <v>464</v>
      </c>
      <c r="H255">
        <v>131</v>
      </c>
    </row>
    <row r="256" spans="1:8" x14ac:dyDescent="0.35">
      <c r="A256">
        <v>305</v>
      </c>
      <c r="B256" s="1">
        <v>45393.491111111114</v>
      </c>
      <c r="C256">
        <v>125000</v>
      </c>
      <c r="D256" t="s">
        <v>28</v>
      </c>
      <c r="E256" t="s">
        <v>489</v>
      </c>
      <c r="F256">
        <v>568</v>
      </c>
      <c r="G256">
        <v>446</v>
      </c>
      <c r="H256">
        <v>129</v>
      </c>
    </row>
    <row r="257" spans="1:8" x14ac:dyDescent="0.35">
      <c r="A257">
        <v>306</v>
      </c>
      <c r="B257" s="1">
        <v>45393.491180555553</v>
      </c>
      <c r="C257">
        <v>125000</v>
      </c>
      <c r="D257" t="s">
        <v>28</v>
      </c>
      <c r="E257" t="s">
        <v>498</v>
      </c>
      <c r="F257">
        <v>509</v>
      </c>
      <c r="G257">
        <v>441</v>
      </c>
      <c r="H257">
        <v>127</v>
      </c>
    </row>
    <row r="258" spans="1:8" x14ac:dyDescent="0.35">
      <c r="A258">
        <v>307</v>
      </c>
      <c r="B258" s="1">
        <v>45393.492037037038</v>
      </c>
      <c r="C258">
        <v>160000</v>
      </c>
      <c r="D258" t="s">
        <v>28</v>
      </c>
      <c r="E258" t="s">
        <v>489</v>
      </c>
      <c r="F258">
        <v>505</v>
      </c>
      <c r="G258">
        <v>441</v>
      </c>
      <c r="H258">
        <v>127</v>
      </c>
    </row>
    <row r="259" spans="1:8" x14ac:dyDescent="0.35">
      <c r="A259">
        <v>308</v>
      </c>
      <c r="B259" s="1">
        <v>45393.492060185185</v>
      </c>
      <c r="C259">
        <v>300000</v>
      </c>
      <c r="D259" t="s">
        <v>28</v>
      </c>
      <c r="E259" t="s">
        <v>489</v>
      </c>
      <c r="F259">
        <v>584</v>
      </c>
      <c r="G259">
        <v>475</v>
      </c>
      <c r="H259">
        <v>133</v>
      </c>
    </row>
    <row r="260" spans="1:8" x14ac:dyDescent="0.35">
      <c r="A260">
        <v>309</v>
      </c>
      <c r="B260" s="1">
        <v>45393.492071759261</v>
      </c>
      <c r="C260">
        <v>100000</v>
      </c>
      <c r="D260" t="s">
        <v>28</v>
      </c>
      <c r="E260" t="s">
        <v>489</v>
      </c>
      <c r="F260">
        <v>583</v>
      </c>
      <c r="G260">
        <v>471</v>
      </c>
      <c r="H260">
        <v>133</v>
      </c>
    </row>
    <row r="261" spans="1:8" x14ac:dyDescent="0.35">
      <c r="A261">
        <v>310</v>
      </c>
      <c r="B261" s="1">
        <v>45393.492083333331</v>
      </c>
      <c r="C261">
        <v>160000</v>
      </c>
      <c r="D261" t="s">
        <v>505</v>
      </c>
      <c r="E261" t="s">
        <v>490</v>
      </c>
      <c r="F261">
        <v>585</v>
      </c>
      <c r="G261">
        <v>474</v>
      </c>
      <c r="H261">
        <v>133</v>
      </c>
    </row>
    <row r="262" spans="1:8" x14ac:dyDescent="0.35">
      <c r="A262">
        <v>311</v>
      </c>
      <c r="B262" s="1">
        <v>45393.492106481484</v>
      </c>
      <c r="C262">
        <v>0</v>
      </c>
      <c r="D262" t="s">
        <v>28</v>
      </c>
      <c r="E262" t="s">
        <v>499</v>
      </c>
      <c r="F262">
        <v>510</v>
      </c>
      <c r="G262">
        <v>445</v>
      </c>
      <c r="H262">
        <v>127</v>
      </c>
    </row>
    <row r="263" spans="1:8" x14ac:dyDescent="0.35">
      <c r="A263">
        <v>312</v>
      </c>
      <c r="B263" s="1">
        <v>45393.492106481484</v>
      </c>
      <c r="C263">
        <v>80000</v>
      </c>
      <c r="D263" t="s">
        <v>506</v>
      </c>
      <c r="E263" t="s">
        <v>490</v>
      </c>
      <c r="F263">
        <v>587</v>
      </c>
      <c r="G263">
        <v>476</v>
      </c>
      <c r="H263">
        <v>133</v>
      </c>
    </row>
    <row r="264" spans="1:8" x14ac:dyDescent="0.35">
      <c r="A264">
        <v>313</v>
      </c>
      <c r="B264" s="1">
        <v>45393.492118055554</v>
      </c>
      <c r="C264">
        <v>80000</v>
      </c>
      <c r="D264" t="s">
        <v>507</v>
      </c>
      <c r="E264" t="s">
        <v>490</v>
      </c>
      <c r="F264">
        <v>587</v>
      </c>
      <c r="G264">
        <v>472</v>
      </c>
      <c r="H264">
        <v>133</v>
      </c>
    </row>
    <row r="265" spans="1:8" x14ac:dyDescent="0.35">
      <c r="A265">
        <v>314</v>
      </c>
      <c r="B265" s="1">
        <v>45393.492129629631</v>
      </c>
      <c r="C265">
        <v>80000</v>
      </c>
      <c r="D265" t="s">
        <v>28</v>
      </c>
      <c r="E265" t="s">
        <v>489</v>
      </c>
      <c r="F265">
        <v>554</v>
      </c>
      <c r="G265">
        <v>444</v>
      </c>
      <c r="H265">
        <v>127</v>
      </c>
    </row>
    <row r="266" spans="1:8" x14ac:dyDescent="0.35">
      <c r="A266">
        <v>315</v>
      </c>
      <c r="B266" s="1">
        <v>45393.492164351854</v>
      </c>
      <c r="C266">
        <v>125000</v>
      </c>
      <c r="D266" t="s">
        <v>28</v>
      </c>
      <c r="E266" t="s">
        <v>489</v>
      </c>
      <c r="F266">
        <v>567</v>
      </c>
      <c r="G266">
        <v>451</v>
      </c>
      <c r="H266">
        <v>129</v>
      </c>
    </row>
    <row r="267" spans="1:8" x14ac:dyDescent="0.35">
      <c r="A267">
        <v>316</v>
      </c>
      <c r="B267" s="1">
        <v>45393.492210648146</v>
      </c>
      <c r="C267">
        <v>160000</v>
      </c>
      <c r="D267" t="s">
        <v>506</v>
      </c>
      <c r="E267" t="s">
        <v>490</v>
      </c>
      <c r="F267">
        <v>585</v>
      </c>
      <c r="G267">
        <v>473</v>
      </c>
      <c r="H267">
        <v>133</v>
      </c>
    </row>
    <row r="268" spans="1:8" x14ac:dyDescent="0.35">
      <c r="A268">
        <v>317</v>
      </c>
      <c r="B268" s="1">
        <v>45393.494108796294</v>
      </c>
      <c r="C268">
        <v>0</v>
      </c>
      <c r="D268" t="s">
        <v>28</v>
      </c>
      <c r="E268" t="s">
        <v>499</v>
      </c>
      <c r="F268">
        <v>499</v>
      </c>
      <c r="G268">
        <v>482</v>
      </c>
      <c r="H268">
        <v>134</v>
      </c>
    </row>
    <row r="269" spans="1:8" x14ac:dyDescent="0.35">
      <c r="A269">
        <v>318</v>
      </c>
      <c r="B269" s="1">
        <v>45393.494293981479</v>
      </c>
      <c r="C269">
        <v>0</v>
      </c>
      <c r="D269" t="s">
        <v>28</v>
      </c>
      <c r="E269" t="s">
        <v>499</v>
      </c>
      <c r="F269">
        <v>513</v>
      </c>
      <c r="G269">
        <v>488</v>
      </c>
      <c r="H269">
        <v>135</v>
      </c>
    </row>
    <row r="270" spans="1:8" x14ac:dyDescent="0.35">
      <c r="A270">
        <v>319</v>
      </c>
      <c r="B270" s="1">
        <v>45393.494421296295</v>
      </c>
      <c r="C270">
        <v>300000</v>
      </c>
      <c r="D270" t="s">
        <v>28</v>
      </c>
      <c r="E270" t="s">
        <v>498</v>
      </c>
      <c r="F270">
        <v>514</v>
      </c>
      <c r="G270">
        <v>485</v>
      </c>
      <c r="H270">
        <v>135</v>
      </c>
    </row>
    <row r="271" spans="1:8" x14ac:dyDescent="0.35">
      <c r="A271">
        <v>320</v>
      </c>
      <c r="B271" s="1">
        <v>45393.494444444441</v>
      </c>
      <c r="C271">
        <v>0</v>
      </c>
      <c r="D271" t="s">
        <v>28</v>
      </c>
      <c r="E271" t="s">
        <v>499</v>
      </c>
      <c r="F271">
        <v>542</v>
      </c>
      <c r="G271">
        <v>480</v>
      </c>
      <c r="H271">
        <v>134</v>
      </c>
    </row>
    <row r="272" spans="1:8" x14ac:dyDescent="0.35">
      <c r="A272">
        <v>321</v>
      </c>
      <c r="B272" s="1">
        <v>45393.494467592594</v>
      </c>
      <c r="C272">
        <v>300000</v>
      </c>
      <c r="D272" t="s">
        <v>28</v>
      </c>
      <c r="E272" t="s">
        <v>503</v>
      </c>
      <c r="F272">
        <v>519</v>
      </c>
      <c r="G272">
        <v>489</v>
      </c>
      <c r="H272">
        <v>135</v>
      </c>
    </row>
    <row r="273" spans="1:8" x14ac:dyDescent="0.35">
      <c r="A273">
        <v>322</v>
      </c>
      <c r="B273" s="1">
        <v>45393.494537037041</v>
      </c>
      <c r="C273">
        <v>160000</v>
      </c>
      <c r="D273" t="s">
        <v>28</v>
      </c>
      <c r="E273" t="s">
        <v>498</v>
      </c>
      <c r="F273">
        <v>515</v>
      </c>
      <c r="G273">
        <v>484</v>
      </c>
      <c r="H273">
        <v>135</v>
      </c>
    </row>
    <row r="274" spans="1:8" x14ac:dyDescent="0.35">
      <c r="A274">
        <v>323</v>
      </c>
      <c r="B274" s="1">
        <v>45393.494571759256</v>
      </c>
      <c r="C274">
        <v>0</v>
      </c>
      <c r="D274" t="s">
        <v>28</v>
      </c>
      <c r="E274" t="s">
        <v>499</v>
      </c>
      <c r="F274">
        <v>520</v>
      </c>
      <c r="G274">
        <v>487</v>
      </c>
      <c r="H274">
        <v>135</v>
      </c>
    </row>
    <row r="275" spans="1:8" x14ac:dyDescent="0.35">
      <c r="A275">
        <v>324</v>
      </c>
      <c r="B275" s="1">
        <v>45393.494687500002</v>
      </c>
      <c r="C275">
        <v>0</v>
      </c>
      <c r="D275" t="s">
        <v>28</v>
      </c>
      <c r="E275" t="s">
        <v>499</v>
      </c>
      <c r="F275">
        <v>512</v>
      </c>
      <c r="G275">
        <v>486</v>
      </c>
      <c r="H275">
        <v>135</v>
      </c>
    </row>
    <row r="276" spans="1:8" x14ac:dyDescent="0.35">
      <c r="A276">
        <v>325</v>
      </c>
      <c r="B276" s="1">
        <v>45393.494699074072</v>
      </c>
      <c r="C276">
        <v>0</v>
      </c>
      <c r="D276" t="s">
        <v>28</v>
      </c>
      <c r="E276" t="s">
        <v>499</v>
      </c>
      <c r="F276">
        <v>546</v>
      </c>
      <c r="G276">
        <v>477</v>
      </c>
      <c r="H276">
        <v>134</v>
      </c>
    </row>
    <row r="277" spans="1:8" x14ac:dyDescent="0.35">
      <c r="A277">
        <v>326</v>
      </c>
      <c r="B277" s="1">
        <v>45393.494710648149</v>
      </c>
      <c r="C277">
        <v>165000</v>
      </c>
      <c r="D277" t="s">
        <v>28</v>
      </c>
      <c r="E277" t="s">
        <v>489</v>
      </c>
      <c r="F277">
        <v>585</v>
      </c>
      <c r="G277">
        <v>474</v>
      </c>
      <c r="H277">
        <v>133</v>
      </c>
    </row>
    <row r="278" spans="1:8" x14ac:dyDescent="0.35">
      <c r="A278">
        <v>327</v>
      </c>
      <c r="B278" s="1">
        <v>45393.494710648149</v>
      </c>
      <c r="C278">
        <v>81000</v>
      </c>
      <c r="D278" t="s">
        <v>28</v>
      </c>
      <c r="E278" t="s">
        <v>489</v>
      </c>
      <c r="F278">
        <v>587</v>
      </c>
      <c r="G278">
        <v>472</v>
      </c>
      <c r="H278">
        <v>133</v>
      </c>
    </row>
    <row r="279" spans="1:8" x14ac:dyDescent="0.35">
      <c r="A279">
        <v>328</v>
      </c>
      <c r="B279" s="1">
        <v>45393.495138888888</v>
      </c>
      <c r="C279">
        <v>0</v>
      </c>
      <c r="D279" t="s">
        <v>28</v>
      </c>
      <c r="E279" t="s">
        <v>499</v>
      </c>
      <c r="F279">
        <v>493</v>
      </c>
      <c r="G279">
        <v>479</v>
      </c>
      <c r="H279">
        <v>134</v>
      </c>
    </row>
    <row r="280" spans="1:8" x14ac:dyDescent="0.35">
      <c r="A280">
        <v>329</v>
      </c>
      <c r="B280" s="1">
        <v>45393.495208333334</v>
      </c>
      <c r="C280">
        <v>125000</v>
      </c>
      <c r="D280" t="s">
        <v>28</v>
      </c>
      <c r="E280" t="s">
        <v>489</v>
      </c>
      <c r="F280">
        <v>589</v>
      </c>
      <c r="G280">
        <v>476</v>
      </c>
      <c r="H280">
        <v>133</v>
      </c>
    </row>
    <row r="281" spans="1:8" x14ac:dyDescent="0.35">
      <c r="A281">
        <v>330</v>
      </c>
      <c r="B281" s="1">
        <v>45393.495254629626</v>
      </c>
      <c r="C281">
        <v>0</v>
      </c>
      <c r="D281" t="s">
        <v>28</v>
      </c>
      <c r="E281" t="s">
        <v>499</v>
      </c>
      <c r="F281">
        <v>544</v>
      </c>
      <c r="G281">
        <v>478</v>
      </c>
      <c r="H281">
        <v>134</v>
      </c>
    </row>
    <row r="282" spans="1:8" x14ac:dyDescent="0.35">
      <c r="A282">
        <v>331</v>
      </c>
      <c r="B282" s="1">
        <v>45393.495266203703</v>
      </c>
      <c r="C282">
        <v>160000</v>
      </c>
      <c r="D282" t="s">
        <v>28</v>
      </c>
      <c r="E282" t="s">
        <v>489</v>
      </c>
      <c r="F282">
        <v>586</v>
      </c>
      <c r="G282">
        <v>473</v>
      </c>
      <c r="H282">
        <v>133</v>
      </c>
    </row>
    <row r="283" spans="1:8" x14ac:dyDescent="0.35">
      <c r="A283">
        <v>332</v>
      </c>
      <c r="B283" s="1">
        <v>45393.495358796295</v>
      </c>
      <c r="C283">
        <v>0</v>
      </c>
      <c r="D283" t="s">
        <v>28</v>
      </c>
      <c r="E283" t="s">
        <v>499</v>
      </c>
      <c r="F283">
        <v>492</v>
      </c>
      <c r="G283">
        <v>481</v>
      </c>
      <c r="H283">
        <v>134</v>
      </c>
    </row>
    <row r="284" spans="1:8" x14ac:dyDescent="0.35">
      <c r="A284">
        <v>333</v>
      </c>
      <c r="B284" s="1">
        <v>45393.495381944442</v>
      </c>
      <c r="C284">
        <v>0</v>
      </c>
      <c r="D284" t="s">
        <v>28</v>
      </c>
      <c r="E284" t="s">
        <v>499</v>
      </c>
      <c r="F284">
        <v>497</v>
      </c>
      <c r="G284">
        <v>483</v>
      </c>
      <c r="H284">
        <v>134</v>
      </c>
    </row>
    <row r="285" spans="1:8" x14ac:dyDescent="0.35">
      <c r="A285">
        <v>334</v>
      </c>
      <c r="B285" s="1">
        <v>45393.495833333334</v>
      </c>
      <c r="C285">
        <v>0</v>
      </c>
      <c r="D285" t="s">
        <v>28</v>
      </c>
      <c r="E285" t="s">
        <v>499</v>
      </c>
      <c r="F285">
        <v>519</v>
      </c>
      <c r="G285">
        <v>489</v>
      </c>
      <c r="H285">
        <v>135</v>
      </c>
    </row>
    <row r="286" spans="1:8" x14ac:dyDescent="0.35">
      <c r="A286">
        <v>335</v>
      </c>
      <c r="B286" s="1">
        <v>45393.496030092596</v>
      </c>
      <c r="C286">
        <v>425000</v>
      </c>
      <c r="D286" t="s">
        <v>28</v>
      </c>
      <c r="E286" t="s">
        <v>489</v>
      </c>
      <c r="F286">
        <v>598</v>
      </c>
      <c r="G286">
        <v>485</v>
      </c>
      <c r="H286">
        <v>135</v>
      </c>
    </row>
    <row r="287" spans="1:8" x14ac:dyDescent="0.35">
      <c r="A287">
        <v>336</v>
      </c>
      <c r="B287" s="1">
        <v>45393.496736111112</v>
      </c>
      <c r="C287">
        <v>200000</v>
      </c>
      <c r="D287" t="s">
        <v>28</v>
      </c>
      <c r="E287" t="s">
        <v>489</v>
      </c>
      <c r="F287">
        <v>597</v>
      </c>
      <c r="G287">
        <v>484</v>
      </c>
      <c r="H287">
        <v>135</v>
      </c>
    </row>
    <row r="288" spans="1:8" x14ac:dyDescent="0.35">
      <c r="A288">
        <v>337</v>
      </c>
      <c r="B288" s="1">
        <v>45393.496874999997</v>
      </c>
      <c r="C288">
        <v>0</v>
      </c>
      <c r="D288" t="s">
        <v>28</v>
      </c>
      <c r="E288" t="s">
        <v>499</v>
      </c>
      <c r="F288">
        <v>554</v>
      </c>
      <c r="G288">
        <v>490</v>
      </c>
      <c r="H288">
        <v>136</v>
      </c>
    </row>
    <row r="289" spans="1:8" x14ac:dyDescent="0.35">
      <c r="A289">
        <v>338</v>
      </c>
      <c r="B289" s="1">
        <v>45393.496898148151</v>
      </c>
      <c r="C289">
        <v>0</v>
      </c>
      <c r="D289" t="s">
        <v>28</v>
      </c>
      <c r="E289" t="s">
        <v>499</v>
      </c>
      <c r="F289">
        <v>507</v>
      </c>
      <c r="G289">
        <v>491</v>
      </c>
      <c r="H289">
        <v>136</v>
      </c>
    </row>
    <row r="290" spans="1:8" x14ac:dyDescent="0.35">
      <c r="A290">
        <v>339</v>
      </c>
      <c r="B290" s="1">
        <v>45393.496898148151</v>
      </c>
      <c r="C290">
        <v>0</v>
      </c>
      <c r="D290" t="s">
        <v>28</v>
      </c>
      <c r="E290" t="s">
        <v>499</v>
      </c>
      <c r="F290">
        <v>503</v>
      </c>
      <c r="G290">
        <v>493</v>
      </c>
      <c r="H290">
        <v>136</v>
      </c>
    </row>
    <row r="291" spans="1:8" x14ac:dyDescent="0.35">
      <c r="A291">
        <v>340</v>
      </c>
      <c r="B291" s="1">
        <v>45393.497094907405</v>
      </c>
      <c r="C291">
        <v>65000</v>
      </c>
      <c r="D291" t="s">
        <v>28</v>
      </c>
      <c r="E291" t="s">
        <v>498</v>
      </c>
      <c r="F291">
        <v>510</v>
      </c>
      <c r="G291">
        <v>495</v>
      </c>
      <c r="H291">
        <v>136</v>
      </c>
    </row>
    <row r="292" spans="1:8" x14ac:dyDescent="0.35">
      <c r="A292">
        <v>341</v>
      </c>
      <c r="B292" s="1">
        <v>45393.497187499997</v>
      </c>
      <c r="C292">
        <v>0</v>
      </c>
      <c r="D292" t="s">
        <v>28</v>
      </c>
      <c r="E292" t="s">
        <v>499</v>
      </c>
      <c r="F292">
        <v>506</v>
      </c>
      <c r="G292">
        <v>496</v>
      </c>
      <c r="H292">
        <v>136</v>
      </c>
    </row>
    <row r="293" spans="1:8" x14ac:dyDescent="0.35">
      <c r="A293">
        <v>342</v>
      </c>
      <c r="B293" s="1">
        <v>45393.497789351852</v>
      </c>
      <c r="C293">
        <v>0</v>
      </c>
      <c r="D293" t="s">
        <v>28</v>
      </c>
      <c r="E293" t="s">
        <v>499</v>
      </c>
      <c r="F293">
        <v>505</v>
      </c>
      <c r="G293">
        <v>492</v>
      </c>
      <c r="H293">
        <v>136</v>
      </c>
    </row>
    <row r="294" spans="1:8" x14ac:dyDescent="0.35">
      <c r="A294">
        <v>343</v>
      </c>
      <c r="B294" s="1">
        <v>45393.498124999998</v>
      </c>
      <c r="C294">
        <v>0</v>
      </c>
      <c r="D294" t="s">
        <v>28</v>
      </c>
      <c r="E294" t="s">
        <v>499</v>
      </c>
      <c r="F294">
        <v>502</v>
      </c>
      <c r="G294">
        <v>494</v>
      </c>
      <c r="H294">
        <v>136</v>
      </c>
    </row>
    <row r="295" spans="1:8" x14ac:dyDescent="0.35">
      <c r="A295">
        <v>344</v>
      </c>
      <c r="B295" s="1">
        <v>45393.498576388891</v>
      </c>
      <c r="C295">
        <v>0</v>
      </c>
      <c r="D295" t="s">
        <v>28</v>
      </c>
      <c r="E295" t="s">
        <v>499</v>
      </c>
      <c r="F295">
        <v>568</v>
      </c>
      <c r="G295">
        <v>497</v>
      </c>
      <c r="H295">
        <v>137</v>
      </c>
    </row>
    <row r="296" spans="1:8" x14ac:dyDescent="0.35">
      <c r="A296">
        <v>345</v>
      </c>
      <c r="B296" s="1">
        <v>45393.49858796296</v>
      </c>
      <c r="C296">
        <v>0</v>
      </c>
      <c r="D296" t="s">
        <v>28</v>
      </c>
      <c r="E296" t="s">
        <v>499</v>
      </c>
      <c r="F296">
        <v>462</v>
      </c>
      <c r="G296">
        <v>498</v>
      </c>
      <c r="H296">
        <v>137</v>
      </c>
    </row>
    <row r="297" spans="1:8" x14ac:dyDescent="0.35">
      <c r="A297">
        <v>346</v>
      </c>
      <c r="B297" s="1">
        <v>45393.498611111114</v>
      </c>
      <c r="C297">
        <v>0</v>
      </c>
      <c r="D297" t="s">
        <v>28</v>
      </c>
      <c r="E297" t="s">
        <v>499</v>
      </c>
      <c r="F297">
        <v>463</v>
      </c>
      <c r="G297">
        <v>500</v>
      </c>
      <c r="H297">
        <v>137</v>
      </c>
    </row>
    <row r="298" spans="1:8" x14ac:dyDescent="0.35">
      <c r="A298">
        <v>347</v>
      </c>
      <c r="B298" s="1">
        <v>45393.498622685183</v>
      </c>
      <c r="C298">
        <v>0</v>
      </c>
      <c r="D298" t="s">
        <v>28</v>
      </c>
      <c r="E298" t="s">
        <v>499</v>
      </c>
      <c r="F298">
        <v>567</v>
      </c>
      <c r="G298">
        <v>503</v>
      </c>
      <c r="H298">
        <v>137</v>
      </c>
    </row>
    <row r="299" spans="1:8" x14ac:dyDescent="0.35">
      <c r="A299">
        <v>348</v>
      </c>
      <c r="B299" s="1">
        <v>45393.49863425926</v>
      </c>
      <c r="C299">
        <v>0</v>
      </c>
      <c r="D299" t="s">
        <v>28</v>
      </c>
      <c r="E299" t="s">
        <v>499</v>
      </c>
      <c r="F299">
        <v>467</v>
      </c>
      <c r="G299">
        <v>499</v>
      </c>
      <c r="H299">
        <v>137</v>
      </c>
    </row>
    <row r="300" spans="1:8" x14ac:dyDescent="0.35">
      <c r="A300">
        <v>349</v>
      </c>
      <c r="B300" s="1">
        <v>45393.49863425926</v>
      </c>
      <c r="C300">
        <v>0</v>
      </c>
      <c r="D300" t="s">
        <v>28</v>
      </c>
      <c r="E300" t="s">
        <v>499</v>
      </c>
      <c r="F300">
        <v>470</v>
      </c>
      <c r="G300">
        <v>501</v>
      </c>
      <c r="H300">
        <v>137</v>
      </c>
    </row>
    <row r="301" spans="1:8" x14ac:dyDescent="0.35">
      <c r="A301">
        <v>350</v>
      </c>
      <c r="B301" s="1">
        <v>45393.498657407406</v>
      </c>
      <c r="C301">
        <v>0</v>
      </c>
      <c r="D301" t="s">
        <v>28</v>
      </c>
      <c r="E301" t="s">
        <v>499</v>
      </c>
      <c r="F301">
        <v>461</v>
      </c>
      <c r="G301">
        <v>502</v>
      </c>
      <c r="H301">
        <v>137</v>
      </c>
    </row>
    <row r="302" spans="1:8" x14ac:dyDescent="0.35">
      <c r="A302">
        <v>351</v>
      </c>
      <c r="B302" s="1">
        <v>45393.498842592591</v>
      </c>
      <c r="C302">
        <v>100000</v>
      </c>
      <c r="D302" t="s">
        <v>28</v>
      </c>
      <c r="E302" t="s">
        <v>489</v>
      </c>
      <c r="F302">
        <v>603</v>
      </c>
      <c r="G302">
        <v>495</v>
      </c>
      <c r="H302">
        <v>136</v>
      </c>
    </row>
    <row r="303" spans="1:8" x14ac:dyDescent="0.35">
      <c r="A303">
        <v>352</v>
      </c>
      <c r="B303" s="1">
        <v>45393.499178240738</v>
      </c>
      <c r="C303">
        <v>0</v>
      </c>
      <c r="D303" t="s">
        <v>28</v>
      </c>
      <c r="E303" t="s">
        <v>499</v>
      </c>
      <c r="F303">
        <v>546</v>
      </c>
      <c r="G303">
        <v>509</v>
      </c>
      <c r="H303">
        <v>138</v>
      </c>
    </row>
    <row r="304" spans="1:8" x14ac:dyDescent="0.35">
      <c r="A304">
        <v>353</v>
      </c>
      <c r="B304" s="1">
        <v>45393.499178240738</v>
      </c>
      <c r="C304">
        <v>0</v>
      </c>
      <c r="D304" t="s">
        <v>28</v>
      </c>
      <c r="E304" t="s">
        <v>499</v>
      </c>
      <c r="F304">
        <v>544</v>
      </c>
      <c r="G304">
        <v>508</v>
      </c>
      <c r="H304">
        <v>138</v>
      </c>
    </row>
    <row r="305" spans="1:8" x14ac:dyDescent="0.35">
      <c r="A305">
        <v>354</v>
      </c>
      <c r="B305" s="1">
        <v>45393.499409722222</v>
      </c>
      <c r="C305">
        <v>0</v>
      </c>
      <c r="D305" t="s">
        <v>28</v>
      </c>
      <c r="E305" t="s">
        <v>499</v>
      </c>
      <c r="F305">
        <v>493</v>
      </c>
      <c r="G305">
        <v>504</v>
      </c>
      <c r="H305">
        <v>138</v>
      </c>
    </row>
    <row r="306" spans="1:8" x14ac:dyDescent="0.35">
      <c r="A306">
        <v>355</v>
      </c>
      <c r="B306" s="1">
        <v>45393.499826388892</v>
      </c>
      <c r="C306">
        <v>250000</v>
      </c>
      <c r="D306" t="s">
        <v>508</v>
      </c>
      <c r="E306" t="s">
        <v>503</v>
      </c>
      <c r="F306">
        <v>499</v>
      </c>
      <c r="G306">
        <v>510</v>
      </c>
      <c r="H306">
        <v>138</v>
      </c>
    </row>
    <row r="307" spans="1:8" x14ac:dyDescent="0.35">
      <c r="A307">
        <v>356</v>
      </c>
      <c r="B307" s="1">
        <v>45393.500243055554</v>
      </c>
      <c r="C307">
        <v>0</v>
      </c>
      <c r="D307" t="s">
        <v>28</v>
      </c>
      <c r="E307" t="s">
        <v>499</v>
      </c>
      <c r="F307">
        <v>584</v>
      </c>
      <c r="G307">
        <v>513</v>
      </c>
      <c r="H307">
        <v>139</v>
      </c>
    </row>
    <row r="308" spans="1:8" x14ac:dyDescent="0.35">
      <c r="A308">
        <v>357</v>
      </c>
      <c r="B308" s="1">
        <v>45393.500243055554</v>
      </c>
      <c r="C308">
        <v>0</v>
      </c>
      <c r="D308" t="s">
        <v>28</v>
      </c>
      <c r="E308" t="s">
        <v>499</v>
      </c>
      <c r="F308">
        <v>585</v>
      </c>
      <c r="G308">
        <v>511</v>
      </c>
      <c r="H308">
        <v>139</v>
      </c>
    </row>
    <row r="309" spans="1:8" x14ac:dyDescent="0.35">
      <c r="A309">
        <v>358</v>
      </c>
      <c r="B309" s="1">
        <v>45393.500254629631</v>
      </c>
      <c r="C309">
        <v>0</v>
      </c>
      <c r="D309" t="s">
        <v>28</v>
      </c>
      <c r="E309" t="s">
        <v>499</v>
      </c>
      <c r="F309">
        <v>583</v>
      </c>
      <c r="G309">
        <v>512</v>
      </c>
      <c r="H309">
        <v>139</v>
      </c>
    </row>
    <row r="310" spans="1:8" x14ac:dyDescent="0.35">
      <c r="A310">
        <v>359</v>
      </c>
      <c r="B310" s="1">
        <v>45393.5002662037</v>
      </c>
      <c r="C310">
        <v>0</v>
      </c>
      <c r="D310" t="s">
        <v>28</v>
      </c>
      <c r="E310" t="s">
        <v>499</v>
      </c>
      <c r="F310">
        <v>587</v>
      </c>
      <c r="G310">
        <v>514</v>
      </c>
      <c r="H310">
        <v>139</v>
      </c>
    </row>
    <row r="311" spans="1:8" x14ac:dyDescent="0.35">
      <c r="A311">
        <v>360</v>
      </c>
      <c r="B311" s="1">
        <v>45393.500289351854</v>
      </c>
      <c r="C311">
        <v>0</v>
      </c>
      <c r="D311" t="s">
        <v>28</v>
      </c>
      <c r="E311" t="s">
        <v>499</v>
      </c>
      <c r="F311">
        <v>586</v>
      </c>
      <c r="G311">
        <v>516</v>
      </c>
      <c r="H311">
        <v>139</v>
      </c>
    </row>
    <row r="312" spans="1:8" x14ac:dyDescent="0.35">
      <c r="A312">
        <v>361</v>
      </c>
      <c r="B312" s="1">
        <v>45393.500775462962</v>
      </c>
      <c r="C312">
        <v>0</v>
      </c>
      <c r="D312" t="s">
        <v>28</v>
      </c>
      <c r="E312" t="s">
        <v>499</v>
      </c>
      <c r="F312">
        <v>589</v>
      </c>
      <c r="G312">
        <v>515</v>
      </c>
      <c r="H312">
        <v>139</v>
      </c>
    </row>
    <row r="313" spans="1:8" x14ac:dyDescent="0.35">
      <c r="A313">
        <v>362</v>
      </c>
      <c r="B313" s="1">
        <v>45393.501400462963</v>
      </c>
      <c r="C313">
        <v>200000</v>
      </c>
      <c r="D313" t="s">
        <v>28</v>
      </c>
      <c r="E313" t="s">
        <v>498</v>
      </c>
      <c r="F313">
        <v>542</v>
      </c>
      <c r="G313">
        <v>507</v>
      </c>
      <c r="H313">
        <v>138</v>
      </c>
    </row>
    <row r="314" spans="1:8" x14ac:dyDescent="0.35">
      <c r="A314">
        <v>363</v>
      </c>
      <c r="B314" s="1">
        <v>45393.501909722225</v>
      </c>
      <c r="C314">
        <v>70000</v>
      </c>
      <c r="D314" t="s">
        <v>28</v>
      </c>
      <c r="E314" t="s">
        <v>489</v>
      </c>
      <c r="F314">
        <v>620</v>
      </c>
      <c r="G314">
        <v>507</v>
      </c>
      <c r="H314">
        <v>138</v>
      </c>
    </row>
    <row r="315" spans="1:8" x14ac:dyDescent="0.35">
      <c r="A315">
        <v>364</v>
      </c>
      <c r="B315" s="1">
        <v>45393.502210648148</v>
      </c>
      <c r="C315">
        <v>0</v>
      </c>
      <c r="D315" t="s">
        <v>28</v>
      </c>
      <c r="E315" t="s">
        <v>499</v>
      </c>
      <c r="F315">
        <v>497</v>
      </c>
      <c r="G315">
        <v>506</v>
      </c>
      <c r="H315">
        <v>138</v>
      </c>
    </row>
    <row r="316" spans="1:8" x14ac:dyDescent="0.35">
      <c r="A316">
        <v>365</v>
      </c>
      <c r="B316" s="1">
        <v>45393.50240740741</v>
      </c>
      <c r="C316">
        <v>175000</v>
      </c>
      <c r="D316" t="s">
        <v>509</v>
      </c>
      <c r="E316" t="s">
        <v>503</v>
      </c>
      <c r="F316">
        <v>499</v>
      </c>
      <c r="G316">
        <v>510</v>
      </c>
      <c r="H316">
        <v>138</v>
      </c>
    </row>
    <row r="317" spans="1:8" x14ac:dyDescent="0.35">
      <c r="A317">
        <v>366</v>
      </c>
      <c r="B317" s="1">
        <v>45393.502418981479</v>
      </c>
      <c r="C317">
        <v>0</v>
      </c>
      <c r="D317" t="s">
        <v>28</v>
      </c>
      <c r="E317" t="s">
        <v>499</v>
      </c>
      <c r="F317">
        <v>554</v>
      </c>
      <c r="G317">
        <v>517</v>
      </c>
      <c r="H317">
        <v>140</v>
      </c>
    </row>
    <row r="318" spans="1:8" x14ac:dyDescent="0.35">
      <c r="A318">
        <v>367</v>
      </c>
      <c r="B318" s="1">
        <v>45393.502442129633</v>
      </c>
      <c r="C318">
        <v>0</v>
      </c>
      <c r="D318" t="s">
        <v>28</v>
      </c>
      <c r="E318" t="s">
        <v>499</v>
      </c>
      <c r="F318">
        <v>505</v>
      </c>
      <c r="G318">
        <v>521</v>
      </c>
      <c r="H318">
        <v>140</v>
      </c>
    </row>
    <row r="319" spans="1:8" x14ac:dyDescent="0.35">
      <c r="A319">
        <v>368</v>
      </c>
      <c r="B319" s="1">
        <v>45393.502465277779</v>
      </c>
      <c r="C319">
        <v>0</v>
      </c>
      <c r="D319" t="s">
        <v>28</v>
      </c>
      <c r="E319" t="s">
        <v>499</v>
      </c>
      <c r="F319">
        <v>506</v>
      </c>
      <c r="G319">
        <v>518</v>
      </c>
      <c r="H319">
        <v>140</v>
      </c>
    </row>
    <row r="320" spans="1:8" x14ac:dyDescent="0.35">
      <c r="A320">
        <v>369</v>
      </c>
      <c r="B320" s="1">
        <v>45393.502465277779</v>
      </c>
      <c r="C320">
        <v>0</v>
      </c>
      <c r="D320" t="s">
        <v>28</v>
      </c>
      <c r="E320" t="s">
        <v>499</v>
      </c>
      <c r="F320">
        <v>492</v>
      </c>
      <c r="G320">
        <v>505</v>
      </c>
      <c r="H320">
        <v>138</v>
      </c>
    </row>
    <row r="321" spans="1:8" x14ac:dyDescent="0.35">
      <c r="A321">
        <v>370</v>
      </c>
      <c r="B321" s="1">
        <v>45393.502476851849</v>
      </c>
      <c r="C321">
        <v>0</v>
      </c>
      <c r="D321" t="s">
        <v>28</v>
      </c>
      <c r="E321" t="s">
        <v>499</v>
      </c>
      <c r="F321">
        <v>603</v>
      </c>
      <c r="G321">
        <v>522</v>
      </c>
      <c r="H321">
        <v>140</v>
      </c>
    </row>
    <row r="322" spans="1:8" x14ac:dyDescent="0.35">
      <c r="A322">
        <v>371</v>
      </c>
      <c r="B322" s="1">
        <v>45393.502511574072</v>
      </c>
      <c r="C322">
        <v>0</v>
      </c>
      <c r="D322" t="s">
        <v>28</v>
      </c>
      <c r="E322" t="s">
        <v>499</v>
      </c>
      <c r="F322">
        <v>507</v>
      </c>
      <c r="G322">
        <v>520</v>
      </c>
      <c r="H322">
        <v>140</v>
      </c>
    </row>
    <row r="323" spans="1:8" x14ac:dyDescent="0.35">
      <c r="A323">
        <v>372</v>
      </c>
      <c r="B323" s="1">
        <v>45393.502523148149</v>
      </c>
      <c r="C323">
        <v>0</v>
      </c>
      <c r="D323" t="s">
        <v>28</v>
      </c>
      <c r="E323" t="s">
        <v>499</v>
      </c>
      <c r="F323">
        <v>503</v>
      </c>
      <c r="G323">
        <v>519</v>
      </c>
      <c r="H323">
        <v>140</v>
      </c>
    </row>
    <row r="324" spans="1:8" x14ac:dyDescent="0.35">
      <c r="A324">
        <v>373</v>
      </c>
      <c r="B324" s="1">
        <v>45393.502662037034</v>
      </c>
      <c r="C324">
        <v>0</v>
      </c>
      <c r="D324" t="s">
        <v>28</v>
      </c>
      <c r="E324" t="s">
        <v>499</v>
      </c>
      <c r="F324">
        <v>502</v>
      </c>
      <c r="G324">
        <v>523</v>
      </c>
      <c r="H324">
        <v>140</v>
      </c>
    </row>
    <row r="325" spans="1:8" x14ac:dyDescent="0.35">
      <c r="A325">
        <v>374</v>
      </c>
      <c r="B325" s="1">
        <v>45393.502881944441</v>
      </c>
      <c r="C325">
        <v>0</v>
      </c>
      <c r="D325" t="s">
        <v>28</v>
      </c>
      <c r="E325" t="s">
        <v>499</v>
      </c>
      <c r="F325">
        <v>499</v>
      </c>
      <c r="G325">
        <v>510</v>
      </c>
      <c r="H325">
        <v>138</v>
      </c>
    </row>
    <row r="326" spans="1:8" x14ac:dyDescent="0.35">
      <c r="A326">
        <v>375</v>
      </c>
      <c r="B326" s="1">
        <v>45393.504571759258</v>
      </c>
      <c r="C326">
        <v>0</v>
      </c>
      <c r="D326" t="s">
        <v>28</v>
      </c>
      <c r="E326" t="s">
        <v>499</v>
      </c>
      <c r="F326">
        <v>583</v>
      </c>
      <c r="G326">
        <v>525</v>
      </c>
      <c r="H326">
        <v>141</v>
      </c>
    </row>
    <row r="327" spans="1:8" x14ac:dyDescent="0.35">
      <c r="A327">
        <v>376</v>
      </c>
      <c r="B327" s="1">
        <v>45393.504594907405</v>
      </c>
      <c r="C327">
        <v>0</v>
      </c>
      <c r="D327" t="s">
        <v>28</v>
      </c>
      <c r="E327" t="s">
        <v>499</v>
      </c>
      <c r="F327">
        <v>584</v>
      </c>
      <c r="G327">
        <v>526</v>
      </c>
      <c r="H327">
        <v>141</v>
      </c>
    </row>
    <row r="328" spans="1:8" x14ac:dyDescent="0.35">
      <c r="A328">
        <v>377</v>
      </c>
      <c r="B328" s="1">
        <v>45393.504629629628</v>
      </c>
      <c r="C328">
        <v>0</v>
      </c>
      <c r="D328" t="s">
        <v>28</v>
      </c>
      <c r="E328" t="s">
        <v>499</v>
      </c>
      <c r="F328">
        <v>585</v>
      </c>
      <c r="G328">
        <v>527</v>
      </c>
      <c r="H328">
        <v>141</v>
      </c>
    </row>
    <row r="329" spans="1:8" x14ac:dyDescent="0.35">
      <c r="A329">
        <v>378</v>
      </c>
      <c r="B329" s="1">
        <v>45393.504629629628</v>
      </c>
      <c r="C329">
        <v>0</v>
      </c>
      <c r="D329" t="s">
        <v>28</v>
      </c>
      <c r="E329" t="s">
        <v>499</v>
      </c>
      <c r="F329">
        <v>585</v>
      </c>
      <c r="G329">
        <v>527</v>
      </c>
      <c r="H329">
        <v>141</v>
      </c>
    </row>
    <row r="330" spans="1:8" x14ac:dyDescent="0.35">
      <c r="A330">
        <v>379</v>
      </c>
      <c r="B330" s="1">
        <v>45393.504641203705</v>
      </c>
      <c r="C330">
        <v>150000</v>
      </c>
      <c r="D330" t="s">
        <v>510</v>
      </c>
      <c r="E330" t="s">
        <v>503</v>
      </c>
      <c r="F330">
        <v>589</v>
      </c>
      <c r="G330">
        <v>524</v>
      </c>
      <c r="H330">
        <v>141</v>
      </c>
    </row>
    <row r="331" spans="1:8" x14ac:dyDescent="0.35">
      <c r="A331">
        <v>380</v>
      </c>
      <c r="B331" s="1">
        <v>45393.505057870374</v>
      </c>
      <c r="C331">
        <v>0</v>
      </c>
      <c r="D331" t="s">
        <v>28</v>
      </c>
      <c r="E331" t="s">
        <v>499</v>
      </c>
      <c r="F331">
        <v>587</v>
      </c>
      <c r="G331">
        <v>528</v>
      </c>
      <c r="H331">
        <v>141</v>
      </c>
    </row>
    <row r="332" spans="1:8" x14ac:dyDescent="0.35">
      <c r="A332">
        <v>381</v>
      </c>
      <c r="B332" s="1">
        <v>45393.505347222221</v>
      </c>
      <c r="C332">
        <v>115000</v>
      </c>
      <c r="D332" t="s">
        <v>28</v>
      </c>
      <c r="E332" t="s">
        <v>498</v>
      </c>
      <c r="F332">
        <v>589</v>
      </c>
      <c r="G332">
        <v>524</v>
      </c>
      <c r="H332">
        <v>141</v>
      </c>
    </row>
    <row r="333" spans="1:8" x14ac:dyDescent="0.35">
      <c r="A333">
        <v>382</v>
      </c>
      <c r="B333" s="1">
        <v>45393.505428240744</v>
      </c>
      <c r="C333">
        <v>0</v>
      </c>
      <c r="D333" t="s">
        <v>28</v>
      </c>
      <c r="E333" t="s">
        <v>499</v>
      </c>
      <c r="F333">
        <v>586</v>
      </c>
      <c r="G333">
        <v>529</v>
      </c>
      <c r="H333">
        <v>141</v>
      </c>
    </row>
    <row r="334" spans="1:8" x14ac:dyDescent="0.35">
      <c r="A334">
        <v>383</v>
      </c>
      <c r="B334" s="1">
        <v>45393.505960648145</v>
      </c>
      <c r="C334">
        <v>100000</v>
      </c>
      <c r="D334" t="s">
        <v>28</v>
      </c>
      <c r="E334" t="s">
        <v>489</v>
      </c>
      <c r="F334">
        <v>632</v>
      </c>
      <c r="G334">
        <v>524</v>
      </c>
      <c r="H334">
        <v>141</v>
      </c>
    </row>
    <row r="335" spans="1:8" x14ac:dyDescent="0.35">
      <c r="A335">
        <v>393</v>
      </c>
      <c r="B335" s="1">
        <v>45549.208194444444</v>
      </c>
      <c r="C335">
        <v>200000</v>
      </c>
      <c r="D335" t="s">
        <v>28</v>
      </c>
      <c r="E335" t="s">
        <v>490</v>
      </c>
      <c r="F335">
        <v>720</v>
      </c>
      <c r="G335">
        <v>550</v>
      </c>
      <c r="H335">
        <v>160</v>
      </c>
    </row>
    <row r="336" spans="1:8" x14ac:dyDescent="0.35">
      <c r="A336">
        <v>394</v>
      </c>
      <c r="B336" s="1">
        <v>45549.208657407406</v>
      </c>
      <c r="C336">
        <v>200000</v>
      </c>
      <c r="D336" t="s">
        <v>28</v>
      </c>
      <c r="E336" t="s">
        <v>490</v>
      </c>
      <c r="F336">
        <v>714</v>
      </c>
      <c r="G336">
        <v>550</v>
      </c>
      <c r="H336">
        <v>160</v>
      </c>
    </row>
    <row r="337" spans="1:8" x14ac:dyDescent="0.35">
      <c r="A337">
        <v>395</v>
      </c>
      <c r="B337" s="1">
        <v>45549.209374999999</v>
      </c>
      <c r="C337">
        <v>125000</v>
      </c>
      <c r="D337" t="s">
        <v>28</v>
      </c>
      <c r="E337" t="s">
        <v>489</v>
      </c>
      <c r="F337">
        <v>721</v>
      </c>
      <c r="G337">
        <v>550</v>
      </c>
      <c r="H337">
        <v>160</v>
      </c>
    </row>
    <row r="338" spans="1:8" x14ac:dyDescent="0.35">
      <c r="A338">
        <v>396</v>
      </c>
      <c r="B338" s="1">
        <v>45558.576145833336</v>
      </c>
      <c r="C338">
        <v>200000</v>
      </c>
      <c r="D338" t="s">
        <v>28</v>
      </c>
      <c r="E338" t="s">
        <v>489</v>
      </c>
      <c r="F338">
        <v>724</v>
      </c>
      <c r="G338">
        <v>554</v>
      </c>
      <c r="H338">
        <v>162</v>
      </c>
    </row>
    <row r="339" spans="1:8" x14ac:dyDescent="0.35">
      <c r="A339">
        <v>397</v>
      </c>
      <c r="B339" s="1">
        <v>45558.576261574075</v>
      </c>
      <c r="C339">
        <v>160000</v>
      </c>
      <c r="D339" t="s">
        <v>28</v>
      </c>
      <c r="E339" t="s">
        <v>489</v>
      </c>
      <c r="F339">
        <v>727</v>
      </c>
      <c r="G339">
        <v>553</v>
      </c>
      <c r="H339">
        <v>162</v>
      </c>
    </row>
    <row r="340" spans="1:8" x14ac:dyDescent="0.35">
      <c r="A340">
        <v>398</v>
      </c>
      <c r="B340" s="1">
        <v>45558.875474537039</v>
      </c>
      <c r="C340">
        <v>300000</v>
      </c>
      <c r="D340" t="s">
        <v>28</v>
      </c>
      <c r="E340" t="s">
        <v>489</v>
      </c>
      <c r="F340">
        <v>751</v>
      </c>
      <c r="G340">
        <v>567</v>
      </c>
      <c r="H340">
        <v>167</v>
      </c>
    </row>
    <row r="341" spans="1:8" x14ac:dyDescent="0.35">
      <c r="A341">
        <v>399</v>
      </c>
      <c r="B341" s="1">
        <v>45558.875509259262</v>
      </c>
      <c r="C341">
        <v>160000</v>
      </c>
      <c r="D341" t="s">
        <v>28</v>
      </c>
      <c r="E341" t="s">
        <v>490</v>
      </c>
      <c r="F341">
        <v>752</v>
      </c>
      <c r="G341">
        <v>570</v>
      </c>
      <c r="H341">
        <v>167</v>
      </c>
    </row>
    <row r="342" spans="1:8" x14ac:dyDescent="0.35">
      <c r="A342">
        <v>400</v>
      </c>
      <c r="B342" s="1">
        <v>45558.875659722224</v>
      </c>
      <c r="C342">
        <v>200000</v>
      </c>
      <c r="D342" t="s">
        <v>28</v>
      </c>
      <c r="E342" t="s">
        <v>489</v>
      </c>
      <c r="F342">
        <v>755</v>
      </c>
      <c r="G342">
        <v>571</v>
      </c>
      <c r="H342">
        <v>167</v>
      </c>
    </row>
    <row r="343" spans="1:8" x14ac:dyDescent="0.35">
      <c r="A343">
        <v>401</v>
      </c>
      <c r="B343" s="1">
        <v>45558.87641203704</v>
      </c>
      <c r="C343">
        <v>120000</v>
      </c>
      <c r="D343" t="s">
        <v>511</v>
      </c>
      <c r="E343" t="s">
        <v>489</v>
      </c>
      <c r="F343">
        <v>750</v>
      </c>
      <c r="G343">
        <v>566</v>
      </c>
      <c r="H343">
        <v>167</v>
      </c>
    </row>
    <row r="344" spans="1:8" x14ac:dyDescent="0.35">
      <c r="A344">
        <v>402</v>
      </c>
      <c r="B344" s="1">
        <v>45558.876956018517</v>
      </c>
      <c r="C344">
        <v>160000</v>
      </c>
      <c r="D344" t="s">
        <v>28</v>
      </c>
      <c r="E344" t="s">
        <v>489</v>
      </c>
      <c r="F344">
        <v>753</v>
      </c>
      <c r="G344">
        <v>568</v>
      </c>
      <c r="H344">
        <v>167</v>
      </c>
    </row>
    <row r="345" spans="1:8" x14ac:dyDescent="0.35">
      <c r="A345">
        <v>403</v>
      </c>
      <c r="B345" s="1">
        <v>45558.877291666664</v>
      </c>
      <c r="C345">
        <v>125000</v>
      </c>
      <c r="D345" t="s">
        <v>28</v>
      </c>
      <c r="E345" t="s">
        <v>489</v>
      </c>
      <c r="F345">
        <v>756</v>
      </c>
      <c r="G345">
        <v>572</v>
      </c>
      <c r="H345">
        <v>167</v>
      </c>
    </row>
    <row r="346" spans="1:8" x14ac:dyDescent="0.35">
      <c r="A346">
        <v>404</v>
      </c>
      <c r="B346" s="1">
        <v>45558.879143518519</v>
      </c>
      <c r="C346">
        <v>160000</v>
      </c>
      <c r="D346" t="s">
        <v>28</v>
      </c>
      <c r="E346" t="s">
        <v>489</v>
      </c>
      <c r="F346">
        <v>752</v>
      </c>
      <c r="G346">
        <v>570</v>
      </c>
      <c r="H346">
        <v>167</v>
      </c>
    </row>
    <row r="347" spans="1:8" x14ac:dyDescent="0.35">
      <c r="A347">
        <v>405</v>
      </c>
      <c r="B347" s="1">
        <v>45559.266516203701</v>
      </c>
      <c r="C347">
        <v>0</v>
      </c>
      <c r="D347" t="s">
        <v>28</v>
      </c>
      <c r="E347" t="s">
        <v>499</v>
      </c>
      <c r="F347">
        <v>756</v>
      </c>
      <c r="G347">
        <v>573</v>
      </c>
      <c r="H347">
        <v>168</v>
      </c>
    </row>
    <row r="348" spans="1:8" x14ac:dyDescent="0.35">
      <c r="A348">
        <v>406</v>
      </c>
      <c r="B348" s="1">
        <v>45559.267210648148</v>
      </c>
      <c r="C348">
        <v>100000</v>
      </c>
      <c r="D348" t="s">
        <v>512</v>
      </c>
      <c r="E348" t="s">
        <v>498</v>
      </c>
      <c r="F348">
        <v>750</v>
      </c>
      <c r="G348">
        <v>574</v>
      </c>
      <c r="H348">
        <v>168</v>
      </c>
    </row>
    <row r="349" spans="1:8" x14ac:dyDescent="0.35">
      <c r="A349">
        <v>407</v>
      </c>
      <c r="B349" s="1">
        <v>45559.268564814818</v>
      </c>
      <c r="C349">
        <v>0</v>
      </c>
      <c r="D349" t="s">
        <v>28</v>
      </c>
      <c r="E349" t="s">
        <v>499</v>
      </c>
      <c r="F349">
        <v>751</v>
      </c>
      <c r="G349">
        <v>575</v>
      </c>
      <c r="H349">
        <v>168</v>
      </c>
    </row>
    <row r="350" spans="1:8" x14ac:dyDescent="0.35">
      <c r="A350">
        <v>408</v>
      </c>
      <c r="B350" s="1">
        <v>45559.268842592595</v>
      </c>
      <c r="C350">
        <v>0</v>
      </c>
      <c r="D350" t="s">
        <v>28</v>
      </c>
      <c r="E350" t="s">
        <v>499</v>
      </c>
      <c r="F350">
        <v>755</v>
      </c>
      <c r="G350">
        <v>576</v>
      </c>
      <c r="H350">
        <v>168</v>
      </c>
    </row>
    <row r="351" spans="1:8" x14ac:dyDescent="0.35">
      <c r="A351">
        <v>409</v>
      </c>
      <c r="B351" s="1">
        <v>45559.269050925926</v>
      </c>
      <c r="C351">
        <v>0</v>
      </c>
      <c r="D351" t="s">
        <v>28</v>
      </c>
      <c r="E351" t="s">
        <v>499</v>
      </c>
      <c r="F351">
        <v>753</v>
      </c>
      <c r="G351">
        <v>577</v>
      </c>
      <c r="H351">
        <v>168</v>
      </c>
    </row>
    <row r="352" spans="1:8" x14ac:dyDescent="0.35">
      <c r="A352">
        <v>410</v>
      </c>
      <c r="B352" s="1">
        <v>45559.269247685188</v>
      </c>
      <c r="C352">
        <v>0</v>
      </c>
      <c r="D352" t="s">
        <v>28</v>
      </c>
      <c r="E352" t="s">
        <v>499</v>
      </c>
      <c r="F352">
        <v>752</v>
      </c>
      <c r="G352">
        <v>578</v>
      </c>
      <c r="H352">
        <v>168</v>
      </c>
    </row>
    <row r="353" spans="1:8" x14ac:dyDescent="0.35">
      <c r="A353">
        <v>411</v>
      </c>
      <c r="B353" s="1">
        <v>45559.269606481481</v>
      </c>
      <c r="C353">
        <v>70000</v>
      </c>
      <c r="D353" t="s">
        <v>28</v>
      </c>
      <c r="E353" t="s">
        <v>489</v>
      </c>
      <c r="F353">
        <v>762</v>
      </c>
      <c r="G353">
        <v>574</v>
      </c>
      <c r="H353">
        <v>168</v>
      </c>
    </row>
    <row r="354" spans="1:8" x14ac:dyDescent="0.35">
      <c r="A354">
        <v>412</v>
      </c>
      <c r="B354" s="1">
        <v>45559.368622685186</v>
      </c>
      <c r="C354">
        <v>0</v>
      </c>
      <c r="D354" t="s">
        <v>28</v>
      </c>
      <c r="E354" t="s">
        <v>499</v>
      </c>
      <c r="F354">
        <v>752</v>
      </c>
      <c r="G354">
        <v>580</v>
      </c>
      <c r="H354">
        <v>169</v>
      </c>
    </row>
    <row r="355" spans="1:8" x14ac:dyDescent="0.35">
      <c r="A355">
        <v>413</v>
      </c>
      <c r="B355" s="1">
        <v>45559.368969907409</v>
      </c>
      <c r="C355">
        <v>0</v>
      </c>
      <c r="D355" t="s">
        <v>28</v>
      </c>
      <c r="E355" t="s">
        <v>501</v>
      </c>
      <c r="F355">
        <v>756</v>
      </c>
      <c r="G355">
        <v>581</v>
      </c>
      <c r="H355">
        <v>169</v>
      </c>
    </row>
    <row r="356" spans="1:8" x14ac:dyDescent="0.35">
      <c r="A356">
        <v>414</v>
      </c>
      <c r="B356" s="1">
        <v>45559.369930555556</v>
      </c>
      <c r="C356">
        <v>0</v>
      </c>
      <c r="D356" t="s">
        <v>28</v>
      </c>
      <c r="E356" t="s">
        <v>499</v>
      </c>
      <c r="F356">
        <v>762</v>
      </c>
      <c r="G356">
        <v>582</v>
      </c>
      <c r="H356">
        <v>169</v>
      </c>
    </row>
    <row r="357" spans="1:8" x14ac:dyDescent="0.35">
      <c r="A357">
        <v>415</v>
      </c>
      <c r="B357" s="1">
        <v>45559.370266203703</v>
      </c>
      <c r="C357">
        <v>0</v>
      </c>
      <c r="D357" t="s">
        <v>28</v>
      </c>
      <c r="E357" t="s">
        <v>499</v>
      </c>
      <c r="F357">
        <v>751</v>
      </c>
      <c r="G357">
        <v>583</v>
      </c>
      <c r="H357">
        <v>169</v>
      </c>
    </row>
    <row r="358" spans="1:8" x14ac:dyDescent="0.35">
      <c r="A358">
        <v>416</v>
      </c>
      <c r="B358" s="1">
        <v>45559.371770833335</v>
      </c>
      <c r="C358">
        <v>0</v>
      </c>
      <c r="D358" t="s">
        <v>28</v>
      </c>
      <c r="E358" t="s">
        <v>499</v>
      </c>
      <c r="F358">
        <v>755</v>
      </c>
      <c r="G358">
        <v>584</v>
      </c>
      <c r="H358">
        <v>169</v>
      </c>
    </row>
    <row r="359" spans="1:8" x14ac:dyDescent="0.35">
      <c r="A359">
        <v>417</v>
      </c>
      <c r="B359" s="1">
        <v>45559.372141203705</v>
      </c>
      <c r="C359">
        <v>0</v>
      </c>
      <c r="D359" t="s">
        <v>28</v>
      </c>
      <c r="E359" t="s">
        <v>499</v>
      </c>
      <c r="F359">
        <v>753</v>
      </c>
      <c r="G359">
        <v>585</v>
      </c>
      <c r="H359">
        <v>169</v>
      </c>
    </row>
    <row r="360" spans="1:8" x14ac:dyDescent="0.35">
      <c r="A360">
        <v>418</v>
      </c>
      <c r="B360" s="1">
        <v>45559.373449074075</v>
      </c>
      <c r="C360">
        <v>0</v>
      </c>
      <c r="D360" t="s">
        <v>28</v>
      </c>
      <c r="E360" t="s">
        <v>499</v>
      </c>
      <c r="F360">
        <v>756</v>
      </c>
      <c r="G360">
        <v>581</v>
      </c>
      <c r="H360">
        <v>169</v>
      </c>
    </row>
    <row r="361" spans="1:8" x14ac:dyDescent="0.35">
      <c r="A361">
        <v>419</v>
      </c>
      <c r="B361" s="1">
        <v>45559.446273148147</v>
      </c>
      <c r="C361">
        <v>70000</v>
      </c>
      <c r="D361" t="s">
        <v>28</v>
      </c>
      <c r="E361" t="s">
        <v>489</v>
      </c>
      <c r="F361">
        <v>788</v>
      </c>
      <c r="G361">
        <v>635</v>
      </c>
      <c r="H361">
        <v>177</v>
      </c>
    </row>
    <row r="362" spans="1:8" x14ac:dyDescent="0.35">
      <c r="A362">
        <v>420</v>
      </c>
      <c r="B362" s="1">
        <v>45559.446296296293</v>
      </c>
      <c r="C362">
        <v>100000</v>
      </c>
      <c r="D362" t="s">
        <v>28</v>
      </c>
      <c r="E362" t="s">
        <v>489</v>
      </c>
      <c r="F362">
        <v>781</v>
      </c>
      <c r="G362">
        <v>633</v>
      </c>
      <c r="H362">
        <v>177</v>
      </c>
    </row>
    <row r="363" spans="1:8" x14ac:dyDescent="0.35">
      <c r="A363">
        <v>421</v>
      </c>
      <c r="B363" s="1">
        <v>45559.446296296293</v>
      </c>
      <c r="C363">
        <v>125000</v>
      </c>
      <c r="D363" t="s">
        <v>28</v>
      </c>
      <c r="E363" t="s">
        <v>489</v>
      </c>
      <c r="F363">
        <v>787</v>
      </c>
      <c r="G363">
        <v>640</v>
      </c>
      <c r="H363">
        <v>177</v>
      </c>
    </row>
    <row r="364" spans="1:8" x14ac:dyDescent="0.35">
      <c r="A364">
        <v>422</v>
      </c>
      <c r="B364" s="1">
        <v>45559.44630787037</v>
      </c>
      <c r="C364">
        <v>80000</v>
      </c>
      <c r="D364" t="s">
        <v>28</v>
      </c>
      <c r="E364" t="s">
        <v>489</v>
      </c>
      <c r="F364">
        <v>785</v>
      </c>
      <c r="G364">
        <v>636</v>
      </c>
      <c r="H364">
        <v>177</v>
      </c>
    </row>
    <row r="365" spans="1:8" x14ac:dyDescent="0.35">
      <c r="A365">
        <v>423</v>
      </c>
      <c r="B365" s="1">
        <v>45559.44630787037</v>
      </c>
      <c r="C365">
        <v>300000</v>
      </c>
      <c r="D365" t="s">
        <v>28</v>
      </c>
      <c r="E365" t="s">
        <v>489</v>
      </c>
      <c r="F365">
        <v>782</v>
      </c>
      <c r="G365">
        <v>638</v>
      </c>
      <c r="H365">
        <v>177</v>
      </c>
    </row>
    <row r="366" spans="1:8" x14ac:dyDescent="0.35">
      <c r="A366">
        <v>424</v>
      </c>
      <c r="B366" s="1">
        <v>45559.446342592593</v>
      </c>
      <c r="C366">
        <v>200000</v>
      </c>
      <c r="D366" t="s">
        <v>28</v>
      </c>
      <c r="E366" t="s">
        <v>489</v>
      </c>
      <c r="F366">
        <v>780</v>
      </c>
      <c r="G366">
        <v>637</v>
      </c>
      <c r="H366">
        <v>177</v>
      </c>
    </row>
    <row r="367" spans="1:8" x14ac:dyDescent="0.35">
      <c r="A367">
        <v>425</v>
      </c>
      <c r="B367" s="1">
        <v>45559.446412037039</v>
      </c>
      <c r="C367">
        <v>160000</v>
      </c>
      <c r="D367" t="s">
        <v>28</v>
      </c>
      <c r="E367" t="s">
        <v>489</v>
      </c>
      <c r="F367">
        <v>783</v>
      </c>
      <c r="G367">
        <v>634</v>
      </c>
      <c r="H367">
        <v>177</v>
      </c>
    </row>
    <row r="368" spans="1:8" x14ac:dyDescent="0.35">
      <c r="A368">
        <v>426</v>
      </c>
      <c r="B368" s="1">
        <v>45559.448229166665</v>
      </c>
      <c r="C368">
        <v>200000</v>
      </c>
      <c r="D368" t="s">
        <v>28</v>
      </c>
      <c r="E368" t="s">
        <v>489</v>
      </c>
      <c r="F368">
        <v>786</v>
      </c>
      <c r="G368">
        <v>639</v>
      </c>
      <c r="H368">
        <v>177</v>
      </c>
    </row>
    <row r="369" spans="1:8" x14ac:dyDescent="0.35">
      <c r="A369">
        <v>427</v>
      </c>
      <c r="B369" s="1">
        <v>45559.448912037034</v>
      </c>
      <c r="C369">
        <v>70000</v>
      </c>
      <c r="D369" t="s">
        <v>28</v>
      </c>
      <c r="E369" t="s">
        <v>489</v>
      </c>
      <c r="F369">
        <v>778</v>
      </c>
      <c r="G369">
        <v>632</v>
      </c>
      <c r="H369">
        <v>176</v>
      </c>
    </row>
    <row r="370" spans="1:8" x14ac:dyDescent="0.35">
      <c r="A370">
        <v>428</v>
      </c>
      <c r="B370" s="1">
        <v>45559.448935185188</v>
      </c>
      <c r="C370">
        <v>260000</v>
      </c>
      <c r="D370" t="s">
        <v>513</v>
      </c>
      <c r="E370" t="s">
        <v>489</v>
      </c>
      <c r="F370">
        <v>770</v>
      </c>
      <c r="G370">
        <v>625</v>
      </c>
      <c r="H370">
        <v>176</v>
      </c>
    </row>
    <row r="371" spans="1:8" x14ac:dyDescent="0.35">
      <c r="A371">
        <v>429</v>
      </c>
      <c r="B371" s="1">
        <v>45559.448946759258</v>
      </c>
      <c r="C371">
        <v>300000</v>
      </c>
      <c r="D371" t="s">
        <v>28</v>
      </c>
      <c r="E371" t="s">
        <v>489</v>
      </c>
      <c r="F371">
        <v>772</v>
      </c>
      <c r="G371">
        <v>626</v>
      </c>
      <c r="H371">
        <v>176</v>
      </c>
    </row>
    <row r="372" spans="1:8" x14ac:dyDescent="0.35">
      <c r="A372">
        <v>430</v>
      </c>
      <c r="B372" s="1">
        <v>45559.448946759258</v>
      </c>
      <c r="C372">
        <v>160000</v>
      </c>
      <c r="D372" t="s">
        <v>28</v>
      </c>
      <c r="E372" t="s">
        <v>490</v>
      </c>
      <c r="F372">
        <v>774</v>
      </c>
      <c r="G372">
        <v>628</v>
      </c>
      <c r="H372">
        <v>176</v>
      </c>
    </row>
    <row r="373" spans="1:8" x14ac:dyDescent="0.35">
      <c r="A373">
        <v>431</v>
      </c>
      <c r="B373" s="1">
        <v>45559.448969907404</v>
      </c>
      <c r="C373">
        <v>200000</v>
      </c>
      <c r="D373" t="s">
        <v>28</v>
      </c>
      <c r="E373" t="s">
        <v>489</v>
      </c>
      <c r="F373">
        <v>776</v>
      </c>
      <c r="G373">
        <v>630</v>
      </c>
      <c r="H373">
        <v>176</v>
      </c>
    </row>
    <row r="374" spans="1:8" x14ac:dyDescent="0.35">
      <c r="A374">
        <v>432</v>
      </c>
      <c r="B374" s="1">
        <v>45559.448981481481</v>
      </c>
      <c r="C374">
        <v>80000</v>
      </c>
      <c r="D374" t="s">
        <v>28</v>
      </c>
      <c r="E374" t="s">
        <v>489</v>
      </c>
      <c r="F374">
        <v>775</v>
      </c>
      <c r="G374">
        <v>631</v>
      </c>
      <c r="H374">
        <v>176</v>
      </c>
    </row>
    <row r="375" spans="1:8" x14ac:dyDescent="0.35">
      <c r="A375">
        <v>433</v>
      </c>
      <c r="B375" s="1">
        <v>45559.44903935185</v>
      </c>
      <c r="C375">
        <v>160000</v>
      </c>
      <c r="D375" t="s">
        <v>28</v>
      </c>
      <c r="E375" t="s">
        <v>489</v>
      </c>
      <c r="F375">
        <v>774</v>
      </c>
      <c r="G375">
        <v>627</v>
      </c>
      <c r="H375">
        <v>176</v>
      </c>
    </row>
    <row r="376" spans="1:8" x14ac:dyDescent="0.35">
      <c r="A376">
        <v>434</v>
      </c>
      <c r="B376" s="1">
        <v>45559.449097222219</v>
      </c>
      <c r="C376">
        <v>125000</v>
      </c>
      <c r="D376" t="s">
        <v>28</v>
      </c>
      <c r="E376" t="s">
        <v>489</v>
      </c>
      <c r="F376">
        <v>771</v>
      </c>
      <c r="G376">
        <v>629</v>
      </c>
      <c r="H376">
        <v>176</v>
      </c>
    </row>
    <row r="377" spans="1:8" x14ac:dyDescent="0.35">
      <c r="A377">
        <v>435</v>
      </c>
      <c r="B377" s="1">
        <v>45559.449247685188</v>
      </c>
      <c r="C377">
        <v>200000</v>
      </c>
      <c r="D377" t="s">
        <v>28</v>
      </c>
      <c r="E377" t="s">
        <v>489</v>
      </c>
      <c r="F377">
        <v>800</v>
      </c>
      <c r="G377">
        <v>650</v>
      </c>
      <c r="H377">
        <v>179</v>
      </c>
    </row>
    <row r="378" spans="1:8" x14ac:dyDescent="0.35">
      <c r="A378">
        <v>436</v>
      </c>
      <c r="B378" s="1">
        <v>45559.449340277781</v>
      </c>
      <c r="C378">
        <v>425000</v>
      </c>
      <c r="D378" t="s">
        <v>28</v>
      </c>
      <c r="E378" t="s">
        <v>489</v>
      </c>
      <c r="F378">
        <v>799</v>
      </c>
      <c r="G378">
        <v>649</v>
      </c>
      <c r="H378">
        <v>179</v>
      </c>
    </row>
    <row r="379" spans="1:8" x14ac:dyDescent="0.35">
      <c r="A379">
        <v>437</v>
      </c>
      <c r="B379" s="1">
        <v>45559.449814814812</v>
      </c>
      <c r="C379">
        <v>160000</v>
      </c>
      <c r="D379" t="s">
        <v>28</v>
      </c>
      <c r="E379" t="s">
        <v>489</v>
      </c>
      <c r="F379">
        <v>804</v>
      </c>
      <c r="G379">
        <v>652</v>
      </c>
      <c r="H379">
        <v>179</v>
      </c>
    </row>
    <row r="380" spans="1:8" x14ac:dyDescent="0.35">
      <c r="A380">
        <v>438</v>
      </c>
      <c r="B380" s="1">
        <v>45559.449814814812</v>
      </c>
      <c r="C380">
        <v>160000</v>
      </c>
      <c r="D380" t="s">
        <v>28</v>
      </c>
      <c r="E380" t="s">
        <v>489</v>
      </c>
      <c r="F380">
        <v>803</v>
      </c>
      <c r="G380">
        <v>651</v>
      </c>
      <c r="H380">
        <v>179</v>
      </c>
    </row>
    <row r="381" spans="1:8" x14ac:dyDescent="0.35">
      <c r="A381">
        <v>439</v>
      </c>
      <c r="B381" s="1">
        <v>45559.449837962966</v>
      </c>
      <c r="C381">
        <v>70000</v>
      </c>
      <c r="D381" t="s">
        <v>28</v>
      </c>
      <c r="E381" t="s">
        <v>489</v>
      </c>
      <c r="F381">
        <v>808</v>
      </c>
      <c r="G381">
        <v>653</v>
      </c>
      <c r="H381">
        <v>179</v>
      </c>
    </row>
    <row r="382" spans="1:8" x14ac:dyDescent="0.35">
      <c r="A382">
        <v>440</v>
      </c>
      <c r="B382" s="1">
        <v>45559.449895833335</v>
      </c>
      <c r="C382">
        <v>111000</v>
      </c>
      <c r="D382" t="s">
        <v>28</v>
      </c>
      <c r="E382" t="s">
        <v>489</v>
      </c>
      <c r="F382">
        <v>801</v>
      </c>
      <c r="G382">
        <v>655</v>
      </c>
      <c r="H382">
        <v>179</v>
      </c>
    </row>
    <row r="383" spans="1:8" x14ac:dyDescent="0.35">
      <c r="A383">
        <v>441</v>
      </c>
      <c r="B383" s="1">
        <v>45559.449930555558</v>
      </c>
      <c r="C383">
        <v>100000</v>
      </c>
      <c r="D383" t="s">
        <v>28</v>
      </c>
      <c r="E383" t="s">
        <v>490</v>
      </c>
      <c r="F383">
        <v>807</v>
      </c>
      <c r="G383">
        <v>654</v>
      </c>
      <c r="H383">
        <v>179</v>
      </c>
    </row>
    <row r="384" spans="1:8" x14ac:dyDescent="0.35">
      <c r="A384">
        <v>442</v>
      </c>
      <c r="B384" s="1">
        <v>45559.449930555558</v>
      </c>
      <c r="C384">
        <v>100000</v>
      </c>
      <c r="D384" t="s">
        <v>514</v>
      </c>
      <c r="E384" t="s">
        <v>490</v>
      </c>
      <c r="F384">
        <v>807</v>
      </c>
      <c r="G384">
        <v>654</v>
      </c>
      <c r="H384">
        <v>179</v>
      </c>
    </row>
    <row r="385" spans="1:8" x14ac:dyDescent="0.35">
      <c r="A385">
        <v>443</v>
      </c>
      <c r="B385" s="1">
        <v>45559.450844907406</v>
      </c>
      <c r="C385">
        <v>160000</v>
      </c>
      <c r="D385" t="s">
        <v>28</v>
      </c>
      <c r="E385" t="s">
        <v>489</v>
      </c>
      <c r="F385">
        <v>773</v>
      </c>
      <c r="G385">
        <v>628</v>
      </c>
      <c r="H385">
        <v>176</v>
      </c>
    </row>
    <row r="386" spans="1:8" x14ac:dyDescent="0.35">
      <c r="A386">
        <v>444</v>
      </c>
      <c r="B386" s="1">
        <v>45559.451145833336</v>
      </c>
      <c r="C386">
        <v>125000</v>
      </c>
      <c r="D386" t="s">
        <v>28</v>
      </c>
      <c r="E386" t="s">
        <v>489</v>
      </c>
      <c r="F386">
        <v>807</v>
      </c>
      <c r="G386">
        <v>654</v>
      </c>
      <c r="H386">
        <v>179</v>
      </c>
    </row>
    <row r="387" spans="1:8" x14ac:dyDescent="0.35">
      <c r="A387">
        <v>445</v>
      </c>
      <c r="B387" s="1">
        <v>45559.451388888891</v>
      </c>
      <c r="C387">
        <v>235000</v>
      </c>
      <c r="D387" t="s">
        <v>28</v>
      </c>
      <c r="E387" t="s">
        <v>489</v>
      </c>
      <c r="F387">
        <v>790</v>
      </c>
      <c r="G387">
        <v>642</v>
      </c>
      <c r="H387">
        <v>178</v>
      </c>
    </row>
    <row r="388" spans="1:8" x14ac:dyDescent="0.35">
      <c r="A388">
        <v>446</v>
      </c>
      <c r="B388" s="1">
        <v>45559.451388888891</v>
      </c>
      <c r="C388">
        <v>70000</v>
      </c>
      <c r="D388" t="s">
        <v>28</v>
      </c>
      <c r="E388" t="s">
        <v>489</v>
      </c>
      <c r="F388">
        <v>798</v>
      </c>
      <c r="G388">
        <v>645</v>
      </c>
      <c r="H388">
        <v>178</v>
      </c>
    </row>
    <row r="389" spans="1:8" x14ac:dyDescent="0.35">
      <c r="A389">
        <v>447</v>
      </c>
      <c r="B389" s="1">
        <v>45559.451412037037</v>
      </c>
      <c r="C389">
        <v>126000</v>
      </c>
      <c r="D389" t="s">
        <v>28</v>
      </c>
      <c r="E389" t="s">
        <v>489</v>
      </c>
      <c r="F389">
        <v>791</v>
      </c>
      <c r="G389">
        <v>641</v>
      </c>
      <c r="H389">
        <v>178</v>
      </c>
    </row>
    <row r="390" spans="1:8" x14ac:dyDescent="0.35">
      <c r="A390">
        <v>448</v>
      </c>
      <c r="B390" s="1">
        <v>45559.451412037037</v>
      </c>
      <c r="C390">
        <v>300000</v>
      </c>
      <c r="D390" t="s">
        <v>28</v>
      </c>
      <c r="E390" t="s">
        <v>489</v>
      </c>
      <c r="F390">
        <v>792</v>
      </c>
      <c r="G390">
        <v>643</v>
      </c>
      <c r="H390">
        <v>178</v>
      </c>
    </row>
    <row r="391" spans="1:8" x14ac:dyDescent="0.35">
      <c r="A391">
        <v>449</v>
      </c>
      <c r="B391" s="1">
        <v>45559.451412037037</v>
      </c>
      <c r="C391">
        <v>160000</v>
      </c>
      <c r="D391" t="s">
        <v>28</v>
      </c>
      <c r="E391" t="s">
        <v>489</v>
      </c>
      <c r="F391">
        <v>793</v>
      </c>
      <c r="G391">
        <v>644</v>
      </c>
      <c r="H391">
        <v>178</v>
      </c>
    </row>
    <row r="392" spans="1:8" x14ac:dyDescent="0.35">
      <c r="A392">
        <v>450</v>
      </c>
      <c r="B392" s="1">
        <v>45559.45144675926</v>
      </c>
      <c r="C392">
        <v>160000</v>
      </c>
      <c r="D392" t="s">
        <v>28</v>
      </c>
      <c r="E392" t="s">
        <v>489</v>
      </c>
      <c r="F392">
        <v>794</v>
      </c>
      <c r="G392">
        <v>646</v>
      </c>
      <c r="H392">
        <v>178</v>
      </c>
    </row>
    <row r="393" spans="1:8" x14ac:dyDescent="0.35">
      <c r="A393">
        <v>451</v>
      </c>
      <c r="B393" s="1">
        <v>45559.452268518522</v>
      </c>
      <c r="C393">
        <v>200000</v>
      </c>
      <c r="D393" t="s">
        <v>28</v>
      </c>
      <c r="E393" t="s">
        <v>489</v>
      </c>
      <c r="F393">
        <v>796</v>
      </c>
      <c r="G393">
        <v>648</v>
      </c>
      <c r="H393">
        <v>178</v>
      </c>
    </row>
    <row r="394" spans="1:8" x14ac:dyDescent="0.35">
      <c r="A394">
        <v>452</v>
      </c>
      <c r="B394" s="1">
        <v>45559.452303240738</v>
      </c>
      <c r="C394">
        <v>80000</v>
      </c>
      <c r="D394" t="s">
        <v>28</v>
      </c>
      <c r="E394" t="s">
        <v>489</v>
      </c>
      <c r="F394">
        <v>795</v>
      </c>
      <c r="G394">
        <v>647</v>
      </c>
      <c r="H394">
        <v>178</v>
      </c>
    </row>
    <row r="395" spans="1:8" x14ac:dyDescent="0.35">
      <c r="A395">
        <v>453</v>
      </c>
      <c r="B395" s="1">
        <v>45559.455833333333</v>
      </c>
      <c r="C395">
        <v>221000</v>
      </c>
      <c r="D395" t="s">
        <v>28</v>
      </c>
      <c r="E395" t="s">
        <v>490</v>
      </c>
      <c r="F395">
        <v>816</v>
      </c>
      <c r="G395">
        <v>658</v>
      </c>
      <c r="H395">
        <v>180</v>
      </c>
    </row>
    <row r="396" spans="1:8" x14ac:dyDescent="0.35">
      <c r="A396">
        <v>454</v>
      </c>
      <c r="B396" s="1">
        <v>45559.455833333333</v>
      </c>
      <c r="C396">
        <v>221000</v>
      </c>
      <c r="D396" t="s">
        <v>515</v>
      </c>
      <c r="E396" t="s">
        <v>489</v>
      </c>
      <c r="F396">
        <v>816</v>
      </c>
      <c r="G396">
        <v>658</v>
      </c>
      <c r="H396">
        <v>180</v>
      </c>
    </row>
    <row r="397" spans="1:8" x14ac:dyDescent="0.35">
      <c r="A397">
        <v>455</v>
      </c>
      <c r="B397" s="1">
        <v>45559.45584490741</v>
      </c>
      <c r="C397">
        <v>110000</v>
      </c>
      <c r="D397" t="s">
        <v>516</v>
      </c>
      <c r="E397" t="s">
        <v>489</v>
      </c>
      <c r="F397">
        <v>811</v>
      </c>
      <c r="G397">
        <v>659</v>
      </c>
      <c r="H397">
        <v>180</v>
      </c>
    </row>
    <row r="398" spans="1:8" x14ac:dyDescent="0.35">
      <c r="A398">
        <v>456</v>
      </c>
      <c r="B398" s="1">
        <v>45559.45585648148</v>
      </c>
      <c r="C398">
        <v>153000</v>
      </c>
      <c r="D398" t="s">
        <v>515</v>
      </c>
      <c r="E398" t="s">
        <v>489</v>
      </c>
      <c r="F398">
        <v>817</v>
      </c>
      <c r="G398">
        <v>660</v>
      </c>
      <c r="H398">
        <v>180</v>
      </c>
    </row>
    <row r="399" spans="1:8" x14ac:dyDescent="0.35">
      <c r="A399">
        <v>457</v>
      </c>
      <c r="B399" s="1">
        <v>45559.455868055556</v>
      </c>
      <c r="C399">
        <v>350000</v>
      </c>
      <c r="D399" t="s">
        <v>515</v>
      </c>
      <c r="E399" t="s">
        <v>489</v>
      </c>
      <c r="F399">
        <v>812</v>
      </c>
      <c r="G399">
        <v>656</v>
      </c>
      <c r="H399">
        <v>180</v>
      </c>
    </row>
    <row r="400" spans="1:8" x14ac:dyDescent="0.35">
      <c r="A400">
        <v>458</v>
      </c>
      <c r="B400" s="1">
        <v>45559.455868055556</v>
      </c>
      <c r="C400">
        <v>160000</v>
      </c>
      <c r="D400" t="s">
        <v>28</v>
      </c>
      <c r="E400" t="s">
        <v>489</v>
      </c>
      <c r="F400">
        <v>814</v>
      </c>
      <c r="G400">
        <v>657</v>
      </c>
      <c r="H400">
        <v>180</v>
      </c>
    </row>
    <row r="401" spans="1:8" x14ac:dyDescent="0.35">
      <c r="A401">
        <v>459</v>
      </c>
      <c r="B401" s="1">
        <v>45559.455868055556</v>
      </c>
      <c r="C401">
        <v>160000</v>
      </c>
      <c r="D401" t="s">
        <v>28</v>
      </c>
      <c r="E401" t="s">
        <v>489</v>
      </c>
      <c r="F401">
        <v>813</v>
      </c>
      <c r="G401">
        <v>662</v>
      </c>
      <c r="H401">
        <v>180</v>
      </c>
    </row>
    <row r="402" spans="1:8" x14ac:dyDescent="0.35">
      <c r="A402">
        <v>460</v>
      </c>
      <c r="B402" s="1">
        <v>45559.455891203703</v>
      </c>
      <c r="C402">
        <v>232000</v>
      </c>
      <c r="D402" t="s">
        <v>517</v>
      </c>
      <c r="E402" t="s">
        <v>489</v>
      </c>
      <c r="F402">
        <v>810</v>
      </c>
      <c r="G402">
        <v>663</v>
      </c>
      <c r="H402">
        <v>180</v>
      </c>
    </row>
    <row r="403" spans="1:8" x14ac:dyDescent="0.35">
      <c r="A403">
        <v>461</v>
      </c>
      <c r="B403" s="1">
        <v>45559.456018518518</v>
      </c>
      <c r="C403">
        <v>70000</v>
      </c>
      <c r="D403" t="s">
        <v>28</v>
      </c>
      <c r="E403" t="s">
        <v>489</v>
      </c>
      <c r="F403">
        <v>818</v>
      </c>
      <c r="G403">
        <v>661</v>
      </c>
      <c r="H403">
        <v>180</v>
      </c>
    </row>
    <row r="404" spans="1:8" x14ac:dyDescent="0.35">
      <c r="A404">
        <v>462</v>
      </c>
      <c r="B404" s="1">
        <v>45559.460416666669</v>
      </c>
      <c r="C404">
        <v>0</v>
      </c>
      <c r="D404" t="s">
        <v>28</v>
      </c>
      <c r="E404" t="s">
        <v>499</v>
      </c>
      <c r="F404">
        <v>781</v>
      </c>
      <c r="G404">
        <v>666</v>
      </c>
      <c r="H404">
        <v>181</v>
      </c>
    </row>
    <row r="405" spans="1:8" x14ac:dyDescent="0.35">
      <c r="A405">
        <v>463</v>
      </c>
      <c r="B405" s="1">
        <v>45559.460416666669</v>
      </c>
      <c r="C405">
        <v>0</v>
      </c>
      <c r="D405" t="s">
        <v>28</v>
      </c>
      <c r="E405" t="s">
        <v>499</v>
      </c>
      <c r="F405">
        <v>788</v>
      </c>
      <c r="G405">
        <v>669</v>
      </c>
      <c r="H405">
        <v>181</v>
      </c>
    </row>
    <row r="406" spans="1:8" x14ac:dyDescent="0.35">
      <c r="A406">
        <v>464</v>
      </c>
      <c r="B406" s="1">
        <v>45559.460428240738</v>
      </c>
      <c r="C406">
        <v>0</v>
      </c>
      <c r="D406" t="s">
        <v>28</v>
      </c>
      <c r="E406" t="s">
        <v>499</v>
      </c>
      <c r="F406">
        <v>783</v>
      </c>
      <c r="G406">
        <v>668</v>
      </c>
      <c r="H406">
        <v>181</v>
      </c>
    </row>
    <row r="407" spans="1:8" x14ac:dyDescent="0.35">
      <c r="A407">
        <v>465</v>
      </c>
      <c r="B407" s="1">
        <v>45559.460451388892</v>
      </c>
      <c r="C407">
        <v>0</v>
      </c>
      <c r="D407" t="s">
        <v>28</v>
      </c>
      <c r="E407" t="s">
        <v>499</v>
      </c>
      <c r="F407">
        <v>787</v>
      </c>
      <c r="G407">
        <v>665</v>
      </c>
      <c r="H407">
        <v>181</v>
      </c>
    </row>
    <row r="408" spans="1:8" x14ac:dyDescent="0.35">
      <c r="A408">
        <v>466</v>
      </c>
      <c r="B408" s="1">
        <v>45559.460462962961</v>
      </c>
      <c r="C408">
        <v>0</v>
      </c>
      <c r="D408" t="s">
        <v>28</v>
      </c>
      <c r="E408" t="s">
        <v>499</v>
      </c>
      <c r="F408">
        <v>786</v>
      </c>
      <c r="G408">
        <v>670</v>
      </c>
      <c r="H408">
        <v>181</v>
      </c>
    </row>
    <row r="409" spans="1:8" x14ac:dyDescent="0.35">
      <c r="A409">
        <v>467</v>
      </c>
      <c r="B409" s="1">
        <v>45559.460474537038</v>
      </c>
      <c r="C409">
        <v>0</v>
      </c>
      <c r="D409" t="s">
        <v>28</v>
      </c>
      <c r="E409" t="s">
        <v>499</v>
      </c>
      <c r="F409">
        <v>780</v>
      </c>
      <c r="G409">
        <v>667</v>
      </c>
      <c r="H409">
        <v>181</v>
      </c>
    </row>
    <row r="410" spans="1:8" x14ac:dyDescent="0.35">
      <c r="A410">
        <v>468</v>
      </c>
      <c r="B410" s="1">
        <v>45559.460520833331</v>
      </c>
      <c r="C410">
        <v>0</v>
      </c>
      <c r="D410" t="s">
        <v>28</v>
      </c>
      <c r="E410" t="s">
        <v>499</v>
      </c>
      <c r="F410">
        <v>782</v>
      </c>
      <c r="G410">
        <v>664</v>
      </c>
      <c r="H410">
        <v>181</v>
      </c>
    </row>
    <row r="411" spans="1:8" x14ac:dyDescent="0.35">
      <c r="A411">
        <v>469</v>
      </c>
      <c r="B411" s="1">
        <v>45559.460868055554</v>
      </c>
      <c r="C411">
        <v>0</v>
      </c>
      <c r="D411" t="s">
        <v>28</v>
      </c>
      <c r="E411" t="s">
        <v>499</v>
      </c>
      <c r="F411">
        <v>785</v>
      </c>
      <c r="G411">
        <v>671</v>
      </c>
      <c r="H411">
        <v>181</v>
      </c>
    </row>
    <row r="412" spans="1:8" x14ac:dyDescent="0.35">
      <c r="A412">
        <v>470</v>
      </c>
      <c r="B412" s="1">
        <v>45559.467141203706</v>
      </c>
      <c r="C412">
        <v>0</v>
      </c>
      <c r="D412" t="s">
        <v>28</v>
      </c>
      <c r="E412" t="s">
        <v>499</v>
      </c>
      <c r="F412">
        <v>770</v>
      </c>
      <c r="G412">
        <v>673</v>
      </c>
      <c r="H412">
        <v>182</v>
      </c>
    </row>
    <row r="413" spans="1:8" x14ac:dyDescent="0.35">
      <c r="A413">
        <v>471</v>
      </c>
      <c r="B413" s="1">
        <v>45559.467164351852</v>
      </c>
      <c r="C413">
        <v>200000</v>
      </c>
      <c r="D413" t="s">
        <v>28</v>
      </c>
      <c r="E413" t="s">
        <v>498</v>
      </c>
      <c r="F413">
        <v>776</v>
      </c>
      <c r="G413">
        <v>675</v>
      </c>
      <c r="H413">
        <v>182</v>
      </c>
    </row>
    <row r="414" spans="1:8" x14ac:dyDescent="0.35">
      <c r="A414">
        <v>472</v>
      </c>
      <c r="B414" s="1">
        <v>45559.467303240737</v>
      </c>
      <c r="C414">
        <v>0</v>
      </c>
      <c r="D414" t="s">
        <v>28</v>
      </c>
      <c r="E414" t="s">
        <v>499</v>
      </c>
      <c r="F414">
        <v>771</v>
      </c>
      <c r="G414">
        <v>677</v>
      </c>
      <c r="H414">
        <v>182</v>
      </c>
    </row>
    <row r="415" spans="1:8" x14ac:dyDescent="0.35">
      <c r="A415">
        <v>473</v>
      </c>
      <c r="B415" s="1">
        <v>45559.467430555553</v>
      </c>
      <c r="C415">
        <v>0</v>
      </c>
      <c r="D415" t="s">
        <v>28</v>
      </c>
      <c r="E415" t="s">
        <v>499</v>
      </c>
      <c r="F415">
        <v>775</v>
      </c>
      <c r="G415">
        <v>678</v>
      </c>
      <c r="H415">
        <v>182</v>
      </c>
    </row>
    <row r="416" spans="1:8" x14ac:dyDescent="0.35">
      <c r="A416">
        <v>474</v>
      </c>
      <c r="B416" s="1">
        <v>45559.467743055553</v>
      </c>
      <c r="C416">
        <v>70000</v>
      </c>
      <c r="D416" t="s">
        <v>28</v>
      </c>
      <c r="E416" t="s">
        <v>498</v>
      </c>
      <c r="F416">
        <v>778</v>
      </c>
      <c r="G416">
        <v>679</v>
      </c>
      <c r="H416">
        <v>182</v>
      </c>
    </row>
    <row r="417" spans="1:8" x14ac:dyDescent="0.35">
      <c r="A417">
        <v>475</v>
      </c>
      <c r="B417" s="1">
        <v>45559.4684837963</v>
      </c>
      <c r="C417">
        <v>0</v>
      </c>
      <c r="D417" t="s">
        <v>28</v>
      </c>
      <c r="E417" t="s">
        <v>499</v>
      </c>
      <c r="F417">
        <v>772</v>
      </c>
      <c r="G417">
        <v>674</v>
      </c>
      <c r="H417">
        <v>182</v>
      </c>
    </row>
    <row r="418" spans="1:8" x14ac:dyDescent="0.35">
      <c r="A418">
        <v>476</v>
      </c>
      <c r="B418" s="1">
        <v>45559.468518518515</v>
      </c>
      <c r="C418">
        <v>0</v>
      </c>
      <c r="D418" t="s">
        <v>28</v>
      </c>
      <c r="E418" t="s">
        <v>499</v>
      </c>
      <c r="F418">
        <v>773</v>
      </c>
      <c r="G418">
        <v>676</v>
      </c>
      <c r="H418">
        <v>182</v>
      </c>
    </row>
    <row r="419" spans="1:8" x14ac:dyDescent="0.35">
      <c r="A419">
        <v>477</v>
      </c>
      <c r="B419" s="1">
        <v>45559.469456018516</v>
      </c>
      <c r="C419">
        <v>0</v>
      </c>
      <c r="D419" t="s">
        <v>28</v>
      </c>
      <c r="E419" t="s">
        <v>499</v>
      </c>
      <c r="F419">
        <v>774</v>
      </c>
      <c r="G419">
        <v>672</v>
      </c>
      <c r="H419">
        <v>182</v>
      </c>
    </row>
    <row r="420" spans="1:8" x14ac:dyDescent="0.35">
      <c r="A420">
        <v>478</v>
      </c>
      <c r="B420" s="1">
        <v>45559.469675925924</v>
      </c>
      <c r="C420">
        <v>0</v>
      </c>
      <c r="D420" t="s">
        <v>28</v>
      </c>
      <c r="E420" t="s">
        <v>499</v>
      </c>
      <c r="F420">
        <v>799</v>
      </c>
      <c r="G420">
        <v>680</v>
      </c>
      <c r="H420">
        <v>183</v>
      </c>
    </row>
    <row r="421" spans="1:8" x14ac:dyDescent="0.35">
      <c r="A421">
        <v>479</v>
      </c>
      <c r="B421" s="1">
        <v>45559.469699074078</v>
      </c>
      <c r="C421">
        <v>0</v>
      </c>
      <c r="D421" t="s">
        <v>28</v>
      </c>
      <c r="E421" t="s">
        <v>499</v>
      </c>
      <c r="F421">
        <v>803</v>
      </c>
      <c r="G421">
        <v>681</v>
      </c>
      <c r="H421">
        <v>183</v>
      </c>
    </row>
    <row r="422" spans="1:8" x14ac:dyDescent="0.35">
      <c r="A422">
        <v>480</v>
      </c>
      <c r="B422" s="1">
        <v>45559.469722222224</v>
      </c>
      <c r="C422">
        <v>125000</v>
      </c>
      <c r="D422" t="s">
        <v>28</v>
      </c>
      <c r="E422" t="s">
        <v>489</v>
      </c>
      <c r="F422">
        <v>827</v>
      </c>
      <c r="G422">
        <v>675</v>
      </c>
      <c r="H422">
        <v>182</v>
      </c>
    </row>
    <row r="423" spans="1:8" x14ac:dyDescent="0.35">
      <c r="A423">
        <v>481</v>
      </c>
      <c r="B423" s="1">
        <v>45559.469722222224</v>
      </c>
      <c r="C423">
        <v>80000</v>
      </c>
      <c r="D423" t="s">
        <v>28</v>
      </c>
      <c r="E423" t="s">
        <v>489</v>
      </c>
      <c r="F423">
        <v>826</v>
      </c>
      <c r="G423">
        <v>679</v>
      </c>
      <c r="H423">
        <v>182</v>
      </c>
    </row>
    <row r="424" spans="1:8" x14ac:dyDescent="0.35">
      <c r="A424">
        <v>482</v>
      </c>
      <c r="B424" s="1">
        <v>45559.469733796293</v>
      </c>
      <c r="C424">
        <v>0</v>
      </c>
      <c r="D424" t="s">
        <v>28</v>
      </c>
      <c r="E424" t="s">
        <v>499</v>
      </c>
      <c r="F424">
        <v>807</v>
      </c>
      <c r="G424">
        <v>684</v>
      </c>
      <c r="H424">
        <v>183</v>
      </c>
    </row>
    <row r="425" spans="1:8" x14ac:dyDescent="0.35">
      <c r="A425">
        <v>483</v>
      </c>
      <c r="B425" s="1">
        <v>45559.469872685186</v>
      </c>
      <c r="C425">
        <v>0</v>
      </c>
      <c r="D425" t="s">
        <v>28</v>
      </c>
      <c r="E425" t="s">
        <v>499</v>
      </c>
      <c r="F425">
        <v>800</v>
      </c>
      <c r="G425">
        <v>683</v>
      </c>
      <c r="H425">
        <v>183</v>
      </c>
    </row>
    <row r="426" spans="1:8" x14ac:dyDescent="0.35">
      <c r="A426">
        <v>484</v>
      </c>
      <c r="B426" s="1">
        <v>45559.469976851855</v>
      </c>
      <c r="C426">
        <v>0</v>
      </c>
      <c r="D426" t="s">
        <v>28</v>
      </c>
      <c r="E426" t="s">
        <v>499</v>
      </c>
      <c r="F426">
        <v>808</v>
      </c>
      <c r="G426">
        <v>682</v>
      </c>
      <c r="H426">
        <v>183</v>
      </c>
    </row>
    <row r="427" spans="1:8" x14ac:dyDescent="0.35">
      <c r="A427">
        <v>485</v>
      </c>
      <c r="B427" s="1">
        <v>45559.470173611109</v>
      </c>
      <c r="C427">
        <v>0</v>
      </c>
      <c r="D427" t="s">
        <v>28</v>
      </c>
      <c r="E427" t="s">
        <v>499</v>
      </c>
      <c r="F427">
        <v>801</v>
      </c>
      <c r="G427">
        <v>685</v>
      </c>
      <c r="H427">
        <v>183</v>
      </c>
    </row>
    <row r="428" spans="1:8" x14ac:dyDescent="0.35">
      <c r="A428">
        <v>486</v>
      </c>
      <c r="B428" s="1">
        <v>45559.470185185186</v>
      </c>
      <c r="C428">
        <v>0</v>
      </c>
      <c r="D428" t="s">
        <v>28</v>
      </c>
      <c r="E428" t="s">
        <v>499</v>
      </c>
      <c r="F428">
        <v>801</v>
      </c>
      <c r="G428">
        <v>685</v>
      </c>
      <c r="H428">
        <v>183</v>
      </c>
    </row>
    <row r="429" spans="1:8" x14ac:dyDescent="0.35">
      <c r="A429">
        <v>487</v>
      </c>
      <c r="B429" s="1">
        <v>45559.470312500001</v>
      </c>
      <c r="C429">
        <v>0</v>
      </c>
      <c r="D429" t="s">
        <v>28</v>
      </c>
      <c r="E429" t="s">
        <v>499</v>
      </c>
      <c r="F429">
        <v>804</v>
      </c>
      <c r="G429">
        <v>702</v>
      </c>
      <c r="H429">
        <v>183</v>
      </c>
    </row>
    <row r="430" spans="1:8" x14ac:dyDescent="0.35">
      <c r="A430">
        <v>488</v>
      </c>
      <c r="B430" s="1">
        <v>45559.470879629633</v>
      </c>
      <c r="C430">
        <v>0</v>
      </c>
      <c r="D430" t="s">
        <v>28</v>
      </c>
      <c r="E430" t="s">
        <v>499</v>
      </c>
      <c r="F430">
        <v>794</v>
      </c>
      <c r="G430">
        <v>695</v>
      </c>
      <c r="H430">
        <v>185</v>
      </c>
    </row>
    <row r="431" spans="1:8" x14ac:dyDescent="0.35">
      <c r="A431">
        <v>489</v>
      </c>
      <c r="B431" s="1">
        <v>45559.470902777779</v>
      </c>
      <c r="C431">
        <v>0</v>
      </c>
      <c r="D431" t="s">
        <v>28</v>
      </c>
      <c r="E431" t="s">
        <v>499</v>
      </c>
      <c r="F431">
        <v>795</v>
      </c>
      <c r="G431">
        <v>697</v>
      </c>
      <c r="H431">
        <v>185</v>
      </c>
    </row>
    <row r="432" spans="1:8" x14ac:dyDescent="0.35">
      <c r="A432">
        <v>490</v>
      </c>
      <c r="B432" s="1">
        <v>45559.470902777779</v>
      </c>
      <c r="C432">
        <v>0</v>
      </c>
      <c r="D432" t="s">
        <v>28</v>
      </c>
      <c r="E432" t="s">
        <v>499</v>
      </c>
      <c r="F432">
        <v>793</v>
      </c>
      <c r="G432">
        <v>700</v>
      </c>
      <c r="H432">
        <v>185</v>
      </c>
    </row>
    <row r="433" spans="1:8" x14ac:dyDescent="0.35">
      <c r="A433">
        <v>491</v>
      </c>
      <c r="B433" s="1">
        <v>45559.470925925925</v>
      </c>
      <c r="C433">
        <v>0</v>
      </c>
      <c r="D433" t="s">
        <v>28</v>
      </c>
      <c r="E433" t="s">
        <v>499</v>
      </c>
      <c r="F433">
        <v>791</v>
      </c>
      <c r="G433">
        <v>698</v>
      </c>
      <c r="H433">
        <v>185</v>
      </c>
    </row>
    <row r="434" spans="1:8" x14ac:dyDescent="0.35">
      <c r="A434">
        <v>492</v>
      </c>
      <c r="B434" s="1">
        <v>45559.470937500002</v>
      </c>
      <c r="C434">
        <v>0</v>
      </c>
      <c r="D434" t="s">
        <v>28</v>
      </c>
      <c r="E434" t="s">
        <v>499</v>
      </c>
      <c r="F434">
        <v>790</v>
      </c>
      <c r="G434">
        <v>694</v>
      </c>
      <c r="H434">
        <v>185</v>
      </c>
    </row>
    <row r="435" spans="1:8" x14ac:dyDescent="0.35">
      <c r="A435">
        <v>493</v>
      </c>
      <c r="B435" s="1">
        <v>45559.470937500002</v>
      </c>
      <c r="C435">
        <v>0</v>
      </c>
      <c r="D435" t="s">
        <v>28</v>
      </c>
      <c r="E435" t="s">
        <v>499</v>
      </c>
      <c r="F435">
        <v>798</v>
      </c>
      <c r="G435">
        <v>693</v>
      </c>
      <c r="H435">
        <v>185</v>
      </c>
    </row>
    <row r="436" spans="1:8" x14ac:dyDescent="0.35">
      <c r="A436">
        <v>494</v>
      </c>
      <c r="B436" s="1">
        <v>45559.471053240741</v>
      </c>
      <c r="C436">
        <v>200000</v>
      </c>
      <c r="D436" t="s">
        <v>28</v>
      </c>
      <c r="E436" t="s">
        <v>498</v>
      </c>
      <c r="F436">
        <v>796</v>
      </c>
      <c r="G436">
        <v>696</v>
      </c>
      <c r="H436">
        <v>185</v>
      </c>
    </row>
    <row r="437" spans="1:8" x14ac:dyDescent="0.35">
      <c r="A437">
        <v>495</v>
      </c>
      <c r="B437" s="1">
        <v>45559.471932870372</v>
      </c>
      <c r="C437">
        <v>200000</v>
      </c>
      <c r="D437" t="s">
        <v>28</v>
      </c>
      <c r="E437" t="s">
        <v>489</v>
      </c>
      <c r="F437">
        <v>839</v>
      </c>
      <c r="G437">
        <v>696</v>
      </c>
      <c r="H437">
        <v>185</v>
      </c>
    </row>
    <row r="438" spans="1:8" x14ac:dyDescent="0.35">
      <c r="A438">
        <v>496</v>
      </c>
      <c r="B438" s="1">
        <v>45559.472280092596</v>
      </c>
      <c r="C438">
        <v>0</v>
      </c>
      <c r="D438" t="s">
        <v>28</v>
      </c>
      <c r="E438" t="s">
        <v>499</v>
      </c>
      <c r="F438">
        <v>792</v>
      </c>
      <c r="G438">
        <v>699</v>
      </c>
      <c r="H438">
        <v>185</v>
      </c>
    </row>
    <row r="439" spans="1:8" x14ac:dyDescent="0.35">
      <c r="A439">
        <v>497</v>
      </c>
      <c r="B439" s="1">
        <v>45559.472546296296</v>
      </c>
      <c r="C439">
        <v>0</v>
      </c>
      <c r="D439" t="s">
        <v>28</v>
      </c>
      <c r="E439" t="s">
        <v>499</v>
      </c>
      <c r="F439">
        <v>783</v>
      </c>
      <c r="G439">
        <v>706</v>
      </c>
      <c r="H439">
        <v>186</v>
      </c>
    </row>
    <row r="440" spans="1:8" x14ac:dyDescent="0.35">
      <c r="A440">
        <v>498</v>
      </c>
      <c r="B440" s="1">
        <v>45559.472557870373</v>
      </c>
      <c r="C440">
        <v>0</v>
      </c>
      <c r="D440" t="s">
        <v>28</v>
      </c>
      <c r="E440" t="s">
        <v>499</v>
      </c>
      <c r="F440">
        <v>787</v>
      </c>
      <c r="G440">
        <v>703</v>
      </c>
      <c r="H440">
        <v>186</v>
      </c>
    </row>
    <row r="441" spans="1:8" x14ac:dyDescent="0.35">
      <c r="A441">
        <v>499</v>
      </c>
      <c r="B441" s="1">
        <v>45559.472581018519</v>
      </c>
      <c r="C441">
        <v>0</v>
      </c>
      <c r="D441" t="s">
        <v>28</v>
      </c>
      <c r="E441" t="s">
        <v>499</v>
      </c>
      <c r="F441">
        <v>786</v>
      </c>
      <c r="G441">
        <v>710</v>
      </c>
      <c r="H441">
        <v>186</v>
      </c>
    </row>
    <row r="442" spans="1:8" x14ac:dyDescent="0.35">
      <c r="A442">
        <v>500</v>
      </c>
      <c r="B442" s="1">
        <v>45559.472592592596</v>
      </c>
      <c r="C442">
        <v>0</v>
      </c>
      <c r="D442" t="s">
        <v>28</v>
      </c>
      <c r="E442" t="s">
        <v>499</v>
      </c>
      <c r="F442">
        <v>788</v>
      </c>
      <c r="G442">
        <v>707</v>
      </c>
      <c r="H442">
        <v>186</v>
      </c>
    </row>
    <row r="443" spans="1:8" x14ac:dyDescent="0.35">
      <c r="A443">
        <v>501</v>
      </c>
      <c r="B443" s="1">
        <v>45559.472627314812</v>
      </c>
      <c r="C443">
        <v>0</v>
      </c>
      <c r="D443" t="s">
        <v>28</v>
      </c>
      <c r="E443" t="s">
        <v>499</v>
      </c>
      <c r="F443">
        <v>782</v>
      </c>
      <c r="G443">
        <v>708</v>
      </c>
      <c r="H443">
        <v>186</v>
      </c>
    </row>
    <row r="444" spans="1:8" x14ac:dyDescent="0.35">
      <c r="A444">
        <v>502</v>
      </c>
      <c r="B444" s="1">
        <v>45559.472627314812</v>
      </c>
      <c r="C444">
        <v>104000</v>
      </c>
      <c r="D444" t="s">
        <v>518</v>
      </c>
      <c r="E444" t="s">
        <v>498</v>
      </c>
      <c r="F444">
        <v>785</v>
      </c>
      <c r="G444">
        <v>709</v>
      </c>
      <c r="H444">
        <v>186</v>
      </c>
    </row>
    <row r="445" spans="1:8" x14ac:dyDescent="0.35">
      <c r="A445">
        <v>503</v>
      </c>
      <c r="B445" s="1">
        <v>45559.472685185188</v>
      </c>
      <c r="C445">
        <v>0</v>
      </c>
      <c r="D445" t="s">
        <v>28</v>
      </c>
      <c r="E445" t="s">
        <v>499</v>
      </c>
      <c r="F445">
        <v>780</v>
      </c>
      <c r="G445">
        <v>705</v>
      </c>
      <c r="H445">
        <v>186</v>
      </c>
    </row>
    <row r="446" spans="1:8" x14ac:dyDescent="0.35">
      <c r="A446">
        <v>504</v>
      </c>
      <c r="B446" s="1">
        <v>45559.473217592589</v>
      </c>
      <c r="C446">
        <v>0</v>
      </c>
      <c r="D446" t="s">
        <v>28</v>
      </c>
      <c r="E446" t="s">
        <v>499</v>
      </c>
      <c r="F446">
        <v>781</v>
      </c>
      <c r="G446">
        <v>704</v>
      </c>
      <c r="H446">
        <v>186</v>
      </c>
    </row>
    <row r="447" spans="1:8" x14ac:dyDescent="0.35">
      <c r="A447">
        <v>505</v>
      </c>
      <c r="B447" s="1">
        <v>45559.474699074075</v>
      </c>
      <c r="C447">
        <v>160000</v>
      </c>
      <c r="D447" t="s">
        <v>28</v>
      </c>
      <c r="E447" t="s">
        <v>498</v>
      </c>
      <c r="F447">
        <v>813</v>
      </c>
      <c r="G447">
        <v>687</v>
      </c>
      <c r="H447">
        <v>184</v>
      </c>
    </row>
    <row r="448" spans="1:8" x14ac:dyDescent="0.35">
      <c r="A448">
        <v>506</v>
      </c>
      <c r="B448" s="1">
        <v>45559.474722222221</v>
      </c>
      <c r="C448">
        <v>100000</v>
      </c>
      <c r="D448" t="s">
        <v>28</v>
      </c>
      <c r="E448" t="s">
        <v>489</v>
      </c>
      <c r="F448">
        <v>844</v>
      </c>
      <c r="G448">
        <v>709</v>
      </c>
      <c r="H448">
        <v>186</v>
      </c>
    </row>
    <row r="449" spans="1:8" x14ac:dyDescent="0.35">
      <c r="A449">
        <v>507</v>
      </c>
      <c r="B449" s="1">
        <v>45559.474872685183</v>
      </c>
      <c r="C449">
        <v>0</v>
      </c>
      <c r="D449" t="s">
        <v>28</v>
      </c>
      <c r="E449" t="s">
        <v>499</v>
      </c>
      <c r="F449">
        <v>817</v>
      </c>
      <c r="G449">
        <v>690</v>
      </c>
      <c r="H449">
        <v>184</v>
      </c>
    </row>
    <row r="450" spans="1:8" x14ac:dyDescent="0.35">
      <c r="A450">
        <v>508</v>
      </c>
      <c r="B450" s="1">
        <v>45559.474895833337</v>
      </c>
      <c r="C450">
        <v>0</v>
      </c>
      <c r="D450" t="s">
        <v>28</v>
      </c>
      <c r="E450" t="s">
        <v>499</v>
      </c>
      <c r="F450">
        <v>816</v>
      </c>
      <c r="G450">
        <v>688</v>
      </c>
      <c r="H450">
        <v>184</v>
      </c>
    </row>
    <row r="451" spans="1:8" x14ac:dyDescent="0.35">
      <c r="A451">
        <v>509</v>
      </c>
      <c r="B451" s="1">
        <v>45559.476203703707</v>
      </c>
      <c r="C451">
        <v>0</v>
      </c>
      <c r="D451" t="s">
        <v>28</v>
      </c>
      <c r="E451" t="s">
        <v>499</v>
      </c>
      <c r="F451">
        <v>812</v>
      </c>
      <c r="G451">
        <v>701</v>
      </c>
      <c r="H451">
        <v>184</v>
      </c>
    </row>
    <row r="452" spans="1:8" x14ac:dyDescent="0.35">
      <c r="A452">
        <v>510</v>
      </c>
      <c r="B452" s="1">
        <v>45559.476215277777</v>
      </c>
      <c r="C452">
        <v>0</v>
      </c>
      <c r="D452" t="s">
        <v>28</v>
      </c>
      <c r="E452" t="s">
        <v>499</v>
      </c>
      <c r="F452">
        <v>814</v>
      </c>
      <c r="G452">
        <v>691</v>
      </c>
      <c r="H452">
        <v>184</v>
      </c>
    </row>
    <row r="453" spans="1:8" x14ac:dyDescent="0.35">
      <c r="A453">
        <v>511</v>
      </c>
      <c r="B453" s="1">
        <v>45559.476238425923</v>
      </c>
      <c r="C453">
        <v>0</v>
      </c>
      <c r="D453" t="s">
        <v>28</v>
      </c>
      <c r="E453" t="s">
        <v>499</v>
      </c>
      <c r="F453">
        <v>811</v>
      </c>
      <c r="G453">
        <v>689</v>
      </c>
      <c r="H453">
        <v>184</v>
      </c>
    </row>
    <row r="454" spans="1:8" x14ac:dyDescent="0.35">
      <c r="A454">
        <v>512</v>
      </c>
      <c r="B454" s="1">
        <v>45559.476331018515</v>
      </c>
      <c r="C454">
        <v>0</v>
      </c>
      <c r="D454" t="s">
        <v>28</v>
      </c>
      <c r="E454" t="s">
        <v>499</v>
      </c>
      <c r="F454">
        <v>810</v>
      </c>
      <c r="G454">
        <v>686</v>
      </c>
      <c r="H454">
        <v>184</v>
      </c>
    </row>
    <row r="455" spans="1:8" x14ac:dyDescent="0.35">
      <c r="A455">
        <v>513</v>
      </c>
      <c r="B455" s="1">
        <v>45559.4765162037</v>
      </c>
      <c r="C455">
        <v>300000</v>
      </c>
      <c r="D455" t="s">
        <v>28</v>
      </c>
      <c r="E455" t="s">
        <v>489</v>
      </c>
      <c r="F455">
        <v>835</v>
      </c>
      <c r="G455">
        <v>687</v>
      </c>
      <c r="H455">
        <v>184</v>
      </c>
    </row>
    <row r="456" spans="1:8" x14ac:dyDescent="0.35">
      <c r="A456">
        <v>514</v>
      </c>
      <c r="B456" s="1">
        <v>45559.476701388892</v>
      </c>
      <c r="C456">
        <v>0</v>
      </c>
      <c r="D456" t="s">
        <v>28</v>
      </c>
      <c r="E456" t="s">
        <v>499</v>
      </c>
      <c r="F456">
        <v>827</v>
      </c>
      <c r="G456">
        <v>711</v>
      </c>
      <c r="H456">
        <v>187</v>
      </c>
    </row>
    <row r="457" spans="1:8" x14ac:dyDescent="0.35">
      <c r="A457">
        <v>515</v>
      </c>
      <c r="B457" s="1">
        <v>45559.476793981485</v>
      </c>
      <c r="C457">
        <v>0</v>
      </c>
      <c r="D457" t="s">
        <v>28</v>
      </c>
      <c r="E457" t="s">
        <v>499</v>
      </c>
      <c r="F457">
        <v>770</v>
      </c>
      <c r="G457">
        <v>712</v>
      </c>
      <c r="H457">
        <v>187</v>
      </c>
    </row>
    <row r="458" spans="1:8" x14ac:dyDescent="0.35">
      <c r="A458">
        <v>516</v>
      </c>
      <c r="B458" s="1">
        <v>45559.476805555554</v>
      </c>
      <c r="C458">
        <v>0</v>
      </c>
      <c r="D458" t="s">
        <v>28</v>
      </c>
      <c r="E458" t="s">
        <v>499</v>
      </c>
      <c r="F458">
        <v>772</v>
      </c>
      <c r="G458">
        <v>716</v>
      </c>
      <c r="H458">
        <v>187</v>
      </c>
    </row>
    <row r="459" spans="1:8" x14ac:dyDescent="0.35">
      <c r="A459">
        <v>517</v>
      </c>
      <c r="B459" s="1">
        <v>45559.477037037039</v>
      </c>
      <c r="C459">
        <v>0</v>
      </c>
      <c r="D459" t="s">
        <v>28</v>
      </c>
      <c r="E459" t="s">
        <v>499</v>
      </c>
      <c r="F459">
        <v>775</v>
      </c>
      <c r="G459">
        <v>717</v>
      </c>
      <c r="H459">
        <v>187</v>
      </c>
    </row>
    <row r="460" spans="1:8" x14ac:dyDescent="0.35">
      <c r="A460">
        <v>518</v>
      </c>
      <c r="B460" s="1">
        <v>45559.477118055554</v>
      </c>
      <c r="C460">
        <v>0</v>
      </c>
      <c r="D460" t="s">
        <v>28</v>
      </c>
      <c r="E460" t="s">
        <v>499</v>
      </c>
      <c r="F460">
        <v>773</v>
      </c>
      <c r="G460">
        <v>713</v>
      </c>
      <c r="H460">
        <v>187</v>
      </c>
    </row>
    <row r="461" spans="1:8" x14ac:dyDescent="0.35">
      <c r="A461">
        <v>519</v>
      </c>
      <c r="B461" s="1">
        <v>45559.477280092593</v>
      </c>
      <c r="C461">
        <v>0</v>
      </c>
      <c r="D461" t="s">
        <v>28</v>
      </c>
      <c r="E461" t="s">
        <v>499</v>
      </c>
      <c r="F461">
        <v>771</v>
      </c>
      <c r="G461">
        <v>714</v>
      </c>
      <c r="H461">
        <v>187</v>
      </c>
    </row>
    <row r="462" spans="1:8" x14ac:dyDescent="0.35">
      <c r="A462">
        <v>520</v>
      </c>
      <c r="B462" s="1">
        <v>45559.478101851855</v>
      </c>
      <c r="C462">
        <v>80000</v>
      </c>
      <c r="D462" t="s">
        <v>28</v>
      </c>
      <c r="E462" t="s">
        <v>498</v>
      </c>
      <c r="F462">
        <v>826</v>
      </c>
      <c r="G462">
        <v>718</v>
      </c>
      <c r="H462">
        <v>187</v>
      </c>
    </row>
    <row r="463" spans="1:8" x14ac:dyDescent="0.35">
      <c r="A463">
        <v>521</v>
      </c>
      <c r="B463" s="1">
        <v>45559.478402777779</v>
      </c>
      <c r="C463">
        <v>0</v>
      </c>
      <c r="D463" t="s">
        <v>28</v>
      </c>
      <c r="E463" t="s">
        <v>499</v>
      </c>
      <c r="F463">
        <v>774</v>
      </c>
      <c r="G463">
        <v>715</v>
      </c>
      <c r="H463">
        <v>187</v>
      </c>
    </row>
    <row r="464" spans="1:8" x14ac:dyDescent="0.35">
      <c r="A464">
        <v>522</v>
      </c>
      <c r="B464" s="1">
        <v>45559.478692129633</v>
      </c>
      <c r="C464">
        <v>100000</v>
      </c>
      <c r="D464" t="s">
        <v>28</v>
      </c>
      <c r="E464" t="s">
        <v>489</v>
      </c>
      <c r="F464">
        <v>850</v>
      </c>
      <c r="G464">
        <v>718</v>
      </c>
      <c r="H464">
        <v>187</v>
      </c>
    </row>
    <row r="465" spans="1:8" x14ac:dyDescent="0.35">
      <c r="A465">
        <v>523</v>
      </c>
      <c r="B465" s="1">
        <v>45559.479108796295</v>
      </c>
      <c r="C465">
        <v>65000</v>
      </c>
      <c r="D465" t="s">
        <v>28</v>
      </c>
      <c r="E465" t="s">
        <v>498</v>
      </c>
      <c r="F465">
        <v>808</v>
      </c>
      <c r="G465">
        <v>722</v>
      </c>
      <c r="H465">
        <v>188</v>
      </c>
    </row>
    <row r="466" spans="1:8" x14ac:dyDescent="0.35">
      <c r="A466">
        <v>524</v>
      </c>
      <c r="B466" s="1">
        <v>45559.479143518518</v>
      </c>
      <c r="C466">
        <v>0</v>
      </c>
      <c r="D466" t="s">
        <v>28</v>
      </c>
      <c r="E466" t="s">
        <v>499</v>
      </c>
      <c r="F466">
        <v>803</v>
      </c>
      <c r="G466">
        <v>724</v>
      </c>
      <c r="H466">
        <v>188</v>
      </c>
    </row>
    <row r="467" spans="1:8" x14ac:dyDescent="0.35">
      <c r="A467">
        <v>525</v>
      </c>
      <c r="B467" s="1">
        <v>45559.479224537034</v>
      </c>
      <c r="C467">
        <v>0</v>
      </c>
      <c r="D467" t="s">
        <v>28</v>
      </c>
      <c r="E467" t="s">
        <v>499</v>
      </c>
      <c r="F467">
        <v>800</v>
      </c>
      <c r="G467">
        <v>721</v>
      </c>
      <c r="H467">
        <v>188</v>
      </c>
    </row>
    <row r="468" spans="1:8" x14ac:dyDescent="0.35">
      <c r="A468">
        <v>526</v>
      </c>
      <c r="B468" s="1">
        <v>45559.479247685187</v>
      </c>
      <c r="C468">
        <v>0</v>
      </c>
      <c r="D468" t="s">
        <v>28</v>
      </c>
      <c r="E468" t="s">
        <v>499</v>
      </c>
      <c r="F468">
        <v>804</v>
      </c>
      <c r="G468">
        <v>725</v>
      </c>
      <c r="H468">
        <v>188</v>
      </c>
    </row>
    <row r="469" spans="1:8" x14ac:dyDescent="0.35">
      <c r="A469">
        <v>527</v>
      </c>
      <c r="B469" s="1">
        <v>45559.479247685187</v>
      </c>
      <c r="C469">
        <v>0</v>
      </c>
      <c r="D469" t="s">
        <v>28</v>
      </c>
      <c r="E469" t="s">
        <v>499</v>
      </c>
      <c r="F469">
        <v>801</v>
      </c>
      <c r="G469">
        <v>719</v>
      </c>
      <c r="H469">
        <v>188</v>
      </c>
    </row>
    <row r="470" spans="1:8" x14ac:dyDescent="0.35">
      <c r="A470">
        <v>528</v>
      </c>
      <c r="B470" s="1">
        <v>45559.479259259257</v>
      </c>
      <c r="C470">
        <v>0</v>
      </c>
      <c r="D470" t="s">
        <v>28</v>
      </c>
      <c r="E470" t="s">
        <v>499</v>
      </c>
      <c r="F470">
        <v>799</v>
      </c>
      <c r="G470">
        <v>720</v>
      </c>
      <c r="H470">
        <v>188</v>
      </c>
    </row>
    <row r="471" spans="1:8" x14ac:dyDescent="0.35">
      <c r="A471">
        <v>529</v>
      </c>
      <c r="B471" s="1">
        <v>45559.479826388888</v>
      </c>
      <c r="C471">
        <v>120000</v>
      </c>
      <c r="D471" t="s">
        <v>28</v>
      </c>
      <c r="E471" t="s">
        <v>498</v>
      </c>
      <c r="F471">
        <v>807</v>
      </c>
      <c r="G471">
        <v>723</v>
      </c>
      <c r="H471">
        <v>188</v>
      </c>
    </row>
    <row r="472" spans="1:8" x14ac:dyDescent="0.35">
      <c r="A472">
        <v>530</v>
      </c>
      <c r="B472" s="1">
        <v>45559.481111111112</v>
      </c>
      <c r="C472">
        <v>100000</v>
      </c>
      <c r="D472" t="s">
        <v>28</v>
      </c>
      <c r="E472" t="s">
        <v>489</v>
      </c>
      <c r="F472">
        <v>856</v>
      </c>
      <c r="G472">
        <v>722</v>
      </c>
      <c r="H472">
        <v>188</v>
      </c>
    </row>
    <row r="473" spans="1:8" x14ac:dyDescent="0.35">
      <c r="A473">
        <v>531</v>
      </c>
      <c r="B473" s="1">
        <v>45559.481203703705</v>
      </c>
      <c r="C473">
        <v>125000</v>
      </c>
      <c r="D473" t="s">
        <v>28</v>
      </c>
      <c r="E473" t="s">
        <v>489</v>
      </c>
      <c r="F473">
        <v>861</v>
      </c>
      <c r="G473">
        <v>723</v>
      </c>
      <c r="H473">
        <v>188</v>
      </c>
    </row>
    <row r="474" spans="1:8" x14ac:dyDescent="0.35">
      <c r="A474">
        <v>532</v>
      </c>
      <c r="B474" s="1">
        <v>45559.481817129628</v>
      </c>
      <c r="C474">
        <v>0</v>
      </c>
      <c r="D474" t="s">
        <v>28</v>
      </c>
      <c r="E474" t="s">
        <v>499</v>
      </c>
      <c r="F474">
        <v>794</v>
      </c>
      <c r="G474">
        <v>731</v>
      </c>
      <c r="H474">
        <v>189</v>
      </c>
    </row>
    <row r="475" spans="1:8" x14ac:dyDescent="0.35">
      <c r="A475">
        <v>533</v>
      </c>
      <c r="B475" s="1">
        <v>45559.481817129628</v>
      </c>
      <c r="C475">
        <v>0</v>
      </c>
      <c r="D475" t="s">
        <v>28</v>
      </c>
      <c r="E475" t="s">
        <v>499</v>
      </c>
      <c r="F475">
        <v>792</v>
      </c>
      <c r="G475">
        <v>726</v>
      </c>
      <c r="H475">
        <v>189</v>
      </c>
    </row>
    <row r="476" spans="1:8" x14ac:dyDescent="0.35">
      <c r="A476">
        <v>534</v>
      </c>
      <c r="B476" s="1">
        <v>45559.481863425928</v>
      </c>
      <c r="C476">
        <v>0</v>
      </c>
      <c r="D476" t="s">
        <v>28</v>
      </c>
      <c r="E476" t="s">
        <v>499</v>
      </c>
      <c r="F476">
        <v>791</v>
      </c>
      <c r="G476">
        <v>728</v>
      </c>
      <c r="H476">
        <v>189</v>
      </c>
    </row>
    <row r="477" spans="1:8" x14ac:dyDescent="0.35">
      <c r="A477">
        <v>535</v>
      </c>
      <c r="B477" s="1">
        <v>45559.48228009259</v>
      </c>
      <c r="C477">
        <v>0</v>
      </c>
      <c r="D477" t="s">
        <v>28</v>
      </c>
      <c r="E477" t="s">
        <v>499</v>
      </c>
      <c r="F477">
        <v>798</v>
      </c>
      <c r="G477">
        <v>733</v>
      </c>
      <c r="H477">
        <v>189</v>
      </c>
    </row>
    <row r="478" spans="1:8" x14ac:dyDescent="0.35">
      <c r="A478">
        <v>536</v>
      </c>
      <c r="B478" s="1">
        <v>45559.483182870368</v>
      </c>
      <c r="C478">
        <v>0</v>
      </c>
      <c r="D478" t="s">
        <v>28</v>
      </c>
      <c r="E478" t="s">
        <v>499</v>
      </c>
      <c r="F478">
        <v>839</v>
      </c>
      <c r="G478">
        <v>729</v>
      </c>
      <c r="H478">
        <v>189</v>
      </c>
    </row>
    <row r="479" spans="1:8" x14ac:dyDescent="0.35">
      <c r="A479">
        <v>537</v>
      </c>
      <c r="B479" s="1">
        <v>45559.483298611114</v>
      </c>
      <c r="C479">
        <v>0</v>
      </c>
      <c r="D479" t="s">
        <v>28</v>
      </c>
      <c r="E479" t="s">
        <v>499</v>
      </c>
      <c r="F479">
        <v>795</v>
      </c>
      <c r="G479">
        <v>730</v>
      </c>
      <c r="H479">
        <v>189</v>
      </c>
    </row>
    <row r="480" spans="1:8" x14ac:dyDescent="0.35">
      <c r="A480">
        <v>538</v>
      </c>
      <c r="B480" s="1">
        <v>45559.483599537038</v>
      </c>
      <c r="C480">
        <v>0</v>
      </c>
      <c r="D480" t="s">
        <v>28</v>
      </c>
      <c r="E480" t="s">
        <v>499</v>
      </c>
      <c r="F480">
        <v>790</v>
      </c>
      <c r="G480">
        <v>732</v>
      </c>
      <c r="H480">
        <v>189</v>
      </c>
    </row>
    <row r="481" spans="1:8" x14ac:dyDescent="0.35">
      <c r="A481">
        <v>539</v>
      </c>
      <c r="B481" s="1">
        <v>45559.483761574076</v>
      </c>
      <c r="C481">
        <v>160000</v>
      </c>
      <c r="D481" t="s">
        <v>28</v>
      </c>
      <c r="E481" t="s">
        <v>498</v>
      </c>
      <c r="F481">
        <v>793</v>
      </c>
      <c r="G481">
        <v>727</v>
      </c>
      <c r="H481">
        <v>189</v>
      </c>
    </row>
    <row r="482" spans="1:8" x14ac:dyDescent="0.35">
      <c r="A482">
        <v>540</v>
      </c>
      <c r="B482" s="1">
        <v>45559.483784722222</v>
      </c>
      <c r="C482">
        <v>160000</v>
      </c>
      <c r="D482" t="s">
        <v>28</v>
      </c>
      <c r="E482" t="s">
        <v>498</v>
      </c>
      <c r="F482">
        <v>793</v>
      </c>
      <c r="G482">
        <v>727</v>
      </c>
      <c r="H482">
        <v>189</v>
      </c>
    </row>
    <row r="483" spans="1:8" x14ac:dyDescent="0.35">
      <c r="A483">
        <v>541</v>
      </c>
      <c r="B483" s="1">
        <v>45559.484247685185</v>
      </c>
      <c r="C483">
        <v>160000</v>
      </c>
      <c r="D483" t="s">
        <v>28</v>
      </c>
      <c r="E483" t="s">
        <v>498</v>
      </c>
      <c r="F483">
        <v>793</v>
      </c>
      <c r="G483">
        <v>727</v>
      </c>
      <c r="H483">
        <v>189</v>
      </c>
    </row>
    <row r="484" spans="1:8" x14ac:dyDescent="0.35">
      <c r="A484">
        <v>542</v>
      </c>
      <c r="B484" s="1">
        <v>45559.484259259261</v>
      </c>
      <c r="C484">
        <v>160000</v>
      </c>
      <c r="D484" t="s">
        <v>28</v>
      </c>
      <c r="E484" t="s">
        <v>498</v>
      </c>
      <c r="F484">
        <v>793</v>
      </c>
      <c r="G484">
        <v>727</v>
      </c>
      <c r="H484">
        <v>189</v>
      </c>
    </row>
    <row r="485" spans="1:8" x14ac:dyDescent="0.35">
      <c r="A485">
        <v>543</v>
      </c>
      <c r="B485" s="1">
        <v>45559.484351851854</v>
      </c>
      <c r="C485">
        <v>160000</v>
      </c>
      <c r="D485" t="s">
        <v>28</v>
      </c>
      <c r="E485" t="s">
        <v>498</v>
      </c>
      <c r="F485">
        <v>793</v>
      </c>
      <c r="G485">
        <v>727</v>
      </c>
      <c r="H485">
        <v>189</v>
      </c>
    </row>
    <row r="486" spans="1:8" x14ac:dyDescent="0.35">
      <c r="A486">
        <v>544</v>
      </c>
      <c r="B486" s="1">
        <v>45559.484386574077</v>
      </c>
      <c r="C486">
        <v>160000</v>
      </c>
      <c r="D486" t="s">
        <v>28</v>
      </c>
      <c r="E486" t="s">
        <v>498</v>
      </c>
      <c r="F486">
        <v>793</v>
      </c>
      <c r="G486">
        <v>727</v>
      </c>
      <c r="H486">
        <v>189</v>
      </c>
    </row>
    <row r="487" spans="1:8" x14ac:dyDescent="0.35">
      <c r="A487">
        <v>545</v>
      </c>
      <c r="B487" s="1">
        <v>45559.484456018516</v>
      </c>
      <c r="C487">
        <v>160000</v>
      </c>
      <c r="D487" t="s">
        <v>28</v>
      </c>
      <c r="E487" t="s">
        <v>498</v>
      </c>
      <c r="F487">
        <v>793</v>
      </c>
      <c r="G487">
        <v>727</v>
      </c>
      <c r="H487">
        <v>189</v>
      </c>
    </row>
    <row r="488" spans="1:8" x14ac:dyDescent="0.35">
      <c r="A488">
        <v>546</v>
      </c>
      <c r="B488" s="1">
        <v>45559.484513888892</v>
      </c>
      <c r="C488">
        <v>160000</v>
      </c>
      <c r="D488" t="s">
        <v>28</v>
      </c>
      <c r="E488" t="s">
        <v>498</v>
      </c>
      <c r="F488">
        <v>793</v>
      </c>
      <c r="G488">
        <v>727</v>
      </c>
      <c r="H488">
        <v>189</v>
      </c>
    </row>
    <row r="489" spans="1:8" x14ac:dyDescent="0.35">
      <c r="A489">
        <v>547</v>
      </c>
      <c r="B489" s="1">
        <v>45559.48605324074</v>
      </c>
      <c r="C489">
        <v>100000</v>
      </c>
      <c r="D489" t="s">
        <v>28</v>
      </c>
      <c r="E489" t="s">
        <v>489</v>
      </c>
      <c r="F489">
        <v>862</v>
      </c>
      <c r="G489">
        <v>727</v>
      </c>
      <c r="H489">
        <v>189</v>
      </c>
    </row>
    <row r="490" spans="1:8" x14ac:dyDescent="0.35">
      <c r="A490">
        <v>548</v>
      </c>
      <c r="B490" s="1">
        <v>45559.492118055554</v>
      </c>
      <c r="C490">
        <v>0</v>
      </c>
      <c r="D490" t="s">
        <v>28</v>
      </c>
      <c r="E490" t="s">
        <v>499</v>
      </c>
      <c r="F490">
        <v>835</v>
      </c>
      <c r="G490">
        <v>739</v>
      </c>
      <c r="H490">
        <v>190</v>
      </c>
    </row>
    <row r="491" spans="1:8" x14ac:dyDescent="0.35">
      <c r="A491">
        <v>549</v>
      </c>
      <c r="B491" s="1">
        <v>45559.492118055554</v>
      </c>
      <c r="C491">
        <v>0</v>
      </c>
      <c r="D491" t="s">
        <v>28</v>
      </c>
      <c r="E491" t="s">
        <v>499</v>
      </c>
      <c r="F491">
        <v>818</v>
      </c>
      <c r="G491">
        <v>735</v>
      </c>
      <c r="H491">
        <v>190</v>
      </c>
    </row>
    <row r="492" spans="1:8" x14ac:dyDescent="0.35">
      <c r="A492">
        <v>550</v>
      </c>
      <c r="B492" s="1">
        <v>45559.492164351854</v>
      </c>
      <c r="C492">
        <v>115000</v>
      </c>
      <c r="D492" t="s">
        <v>28</v>
      </c>
      <c r="E492" t="s">
        <v>498</v>
      </c>
      <c r="F492">
        <v>817</v>
      </c>
      <c r="G492">
        <v>740</v>
      </c>
      <c r="H492">
        <v>190</v>
      </c>
    </row>
    <row r="493" spans="1:8" x14ac:dyDescent="0.35">
      <c r="A493">
        <v>551</v>
      </c>
      <c r="B493" s="1">
        <v>45559.492175925923</v>
      </c>
      <c r="C493">
        <v>0</v>
      </c>
      <c r="D493" t="s">
        <v>28</v>
      </c>
      <c r="E493" t="s">
        <v>499</v>
      </c>
      <c r="F493">
        <v>812</v>
      </c>
      <c r="G493">
        <v>734</v>
      </c>
      <c r="H493">
        <v>190</v>
      </c>
    </row>
    <row r="494" spans="1:8" x14ac:dyDescent="0.35">
      <c r="A494">
        <v>552</v>
      </c>
      <c r="B494" s="1">
        <v>45559.492175925923</v>
      </c>
      <c r="C494">
        <v>0</v>
      </c>
      <c r="D494" t="s">
        <v>28</v>
      </c>
      <c r="E494" t="s">
        <v>499</v>
      </c>
      <c r="F494">
        <v>814</v>
      </c>
      <c r="G494">
        <v>738</v>
      </c>
      <c r="H494">
        <v>190</v>
      </c>
    </row>
    <row r="495" spans="1:8" x14ac:dyDescent="0.35">
      <c r="A495">
        <v>553</v>
      </c>
      <c r="B495" s="1">
        <v>45559.492430555554</v>
      </c>
      <c r="C495">
        <v>0</v>
      </c>
      <c r="D495" t="s">
        <v>28</v>
      </c>
      <c r="E495" t="s">
        <v>499</v>
      </c>
      <c r="F495">
        <v>816</v>
      </c>
      <c r="G495">
        <v>737</v>
      </c>
      <c r="H495">
        <v>190</v>
      </c>
    </row>
    <row r="496" spans="1:8" x14ac:dyDescent="0.35">
      <c r="A496">
        <v>554</v>
      </c>
      <c r="B496" s="1">
        <v>45559.492604166669</v>
      </c>
      <c r="C496">
        <v>0</v>
      </c>
      <c r="D496" t="s">
        <v>28</v>
      </c>
      <c r="E496" t="s">
        <v>499</v>
      </c>
      <c r="F496">
        <v>811</v>
      </c>
      <c r="G496">
        <v>736</v>
      </c>
      <c r="H496">
        <v>190</v>
      </c>
    </row>
    <row r="497" spans="1:8" x14ac:dyDescent="0.35">
      <c r="A497">
        <v>555</v>
      </c>
      <c r="B497" s="1">
        <v>45559.493009259262</v>
      </c>
      <c r="C497">
        <v>0</v>
      </c>
      <c r="D497" t="s">
        <v>28</v>
      </c>
      <c r="E497" t="s">
        <v>499</v>
      </c>
      <c r="F497">
        <v>810</v>
      </c>
      <c r="G497">
        <v>741</v>
      </c>
      <c r="H497">
        <v>190</v>
      </c>
    </row>
    <row r="498" spans="1:8" x14ac:dyDescent="0.35">
      <c r="A498">
        <v>556</v>
      </c>
      <c r="B498" s="1">
        <v>45559.49324074074</v>
      </c>
      <c r="C498">
        <v>125000</v>
      </c>
      <c r="D498" t="s">
        <v>519</v>
      </c>
      <c r="E498" t="s">
        <v>489</v>
      </c>
      <c r="F498">
        <v>873</v>
      </c>
      <c r="G498">
        <v>740</v>
      </c>
      <c r="H498">
        <v>190</v>
      </c>
    </row>
    <row r="499" spans="1:8" x14ac:dyDescent="0.35">
      <c r="A499">
        <v>557</v>
      </c>
      <c r="B499" s="1">
        <v>45559.605034722219</v>
      </c>
      <c r="C499">
        <v>160000</v>
      </c>
      <c r="D499" t="s">
        <v>28</v>
      </c>
      <c r="E499" t="s">
        <v>489</v>
      </c>
      <c r="F499">
        <v>878</v>
      </c>
      <c r="G499">
        <v>779</v>
      </c>
      <c r="H499">
        <v>195</v>
      </c>
    </row>
    <row r="500" spans="1:8" x14ac:dyDescent="0.35">
      <c r="A500">
        <v>558</v>
      </c>
      <c r="B500" s="1">
        <v>45559.605057870373</v>
      </c>
      <c r="C500">
        <v>200000</v>
      </c>
      <c r="D500" t="s">
        <v>28</v>
      </c>
      <c r="E500" t="s">
        <v>489</v>
      </c>
      <c r="F500">
        <v>875</v>
      </c>
      <c r="G500">
        <v>775</v>
      </c>
      <c r="H500">
        <v>195</v>
      </c>
    </row>
    <row r="501" spans="1:8" x14ac:dyDescent="0.35">
      <c r="A501">
        <v>559</v>
      </c>
      <c r="B501" s="1">
        <v>45559.605173611111</v>
      </c>
      <c r="C501">
        <v>80000</v>
      </c>
      <c r="D501" t="s">
        <v>28</v>
      </c>
      <c r="E501" t="s">
        <v>489</v>
      </c>
      <c r="F501">
        <v>880</v>
      </c>
      <c r="G501">
        <v>777</v>
      </c>
      <c r="H501">
        <v>195</v>
      </c>
    </row>
    <row r="502" spans="1:8" x14ac:dyDescent="0.35">
      <c r="A502">
        <v>560</v>
      </c>
      <c r="B502" s="1">
        <v>45559.605185185188</v>
      </c>
      <c r="C502">
        <v>200000</v>
      </c>
      <c r="D502" t="s">
        <v>28</v>
      </c>
      <c r="E502" t="s">
        <v>489</v>
      </c>
      <c r="F502">
        <v>881</v>
      </c>
      <c r="G502">
        <v>776</v>
      </c>
      <c r="H502">
        <v>195</v>
      </c>
    </row>
    <row r="503" spans="1:8" x14ac:dyDescent="0.35">
      <c r="A503">
        <v>561</v>
      </c>
      <c r="B503" s="1">
        <v>45559.60528935185</v>
      </c>
      <c r="C503">
        <v>100000</v>
      </c>
      <c r="D503" t="s">
        <v>28</v>
      </c>
      <c r="E503" t="s">
        <v>489</v>
      </c>
      <c r="F503">
        <v>876</v>
      </c>
      <c r="G503">
        <v>773</v>
      </c>
      <c r="H503">
        <v>195</v>
      </c>
    </row>
    <row r="504" spans="1:8" x14ac:dyDescent="0.35">
      <c r="A504">
        <v>562</v>
      </c>
      <c r="B504" s="1">
        <v>45559.605312500003</v>
      </c>
      <c r="C504">
        <v>125000</v>
      </c>
      <c r="D504" t="s">
        <v>28</v>
      </c>
      <c r="E504" t="s">
        <v>489</v>
      </c>
      <c r="F504">
        <v>882</v>
      </c>
      <c r="G504">
        <v>774</v>
      </c>
      <c r="H504">
        <v>195</v>
      </c>
    </row>
    <row r="505" spans="1:8" x14ac:dyDescent="0.35">
      <c r="A505">
        <v>563</v>
      </c>
      <c r="B505" s="1">
        <v>45559.60533564815</v>
      </c>
      <c r="C505">
        <v>160000</v>
      </c>
      <c r="D505" t="s">
        <v>28</v>
      </c>
      <c r="E505" t="s">
        <v>489</v>
      </c>
      <c r="F505">
        <v>879</v>
      </c>
      <c r="G505">
        <v>778</v>
      </c>
      <c r="H505">
        <v>195</v>
      </c>
    </row>
    <row r="506" spans="1:8" x14ac:dyDescent="0.35">
      <c r="A506">
        <v>564</v>
      </c>
      <c r="B506" s="1">
        <v>45559.607789351852</v>
      </c>
      <c r="C506">
        <v>160000</v>
      </c>
      <c r="D506" t="s">
        <v>28</v>
      </c>
      <c r="E506" t="s">
        <v>489</v>
      </c>
      <c r="F506">
        <v>888</v>
      </c>
      <c r="G506">
        <v>784</v>
      </c>
      <c r="H506">
        <v>196</v>
      </c>
    </row>
    <row r="507" spans="1:8" x14ac:dyDescent="0.35">
      <c r="A507">
        <v>565</v>
      </c>
      <c r="B507" s="1">
        <v>45559.607824074075</v>
      </c>
      <c r="C507">
        <v>200000</v>
      </c>
      <c r="D507" t="s">
        <v>28</v>
      </c>
      <c r="E507" t="s">
        <v>489</v>
      </c>
      <c r="F507">
        <v>891</v>
      </c>
      <c r="G507">
        <v>787</v>
      </c>
      <c r="H507">
        <v>196</v>
      </c>
    </row>
    <row r="508" spans="1:8" x14ac:dyDescent="0.35">
      <c r="A508">
        <v>566</v>
      </c>
      <c r="B508" s="1">
        <v>45559.607835648145</v>
      </c>
      <c r="C508">
        <v>100000</v>
      </c>
      <c r="D508" t="s">
        <v>28</v>
      </c>
      <c r="E508" t="s">
        <v>489</v>
      </c>
      <c r="F508">
        <v>886</v>
      </c>
      <c r="G508">
        <v>783</v>
      </c>
      <c r="H508">
        <v>196</v>
      </c>
    </row>
    <row r="509" spans="1:8" x14ac:dyDescent="0.35">
      <c r="A509">
        <v>567</v>
      </c>
      <c r="B509" s="1">
        <v>45559.607870370368</v>
      </c>
      <c r="C509">
        <v>300000</v>
      </c>
      <c r="D509" t="s">
        <v>28</v>
      </c>
      <c r="E509" t="s">
        <v>489</v>
      </c>
      <c r="F509">
        <v>887</v>
      </c>
      <c r="G509">
        <v>782</v>
      </c>
      <c r="H509">
        <v>196</v>
      </c>
    </row>
    <row r="510" spans="1:8" x14ac:dyDescent="0.35">
      <c r="A510">
        <v>568</v>
      </c>
      <c r="B510" s="1">
        <v>45559.60796296296</v>
      </c>
      <c r="C510">
        <v>70000</v>
      </c>
      <c r="D510" t="s">
        <v>28</v>
      </c>
      <c r="E510" t="s">
        <v>489</v>
      </c>
      <c r="F510">
        <v>893</v>
      </c>
      <c r="G510">
        <v>781</v>
      </c>
      <c r="H510">
        <v>196</v>
      </c>
    </row>
    <row r="511" spans="1:8" x14ac:dyDescent="0.35">
      <c r="A511">
        <v>569</v>
      </c>
      <c r="B511" s="1">
        <v>45559.607974537037</v>
      </c>
      <c r="C511">
        <v>225000</v>
      </c>
      <c r="D511" t="s">
        <v>520</v>
      </c>
      <c r="E511" t="s">
        <v>489</v>
      </c>
      <c r="F511">
        <v>885</v>
      </c>
      <c r="G511">
        <v>785</v>
      </c>
      <c r="H511">
        <v>196</v>
      </c>
    </row>
    <row r="512" spans="1:8" x14ac:dyDescent="0.35">
      <c r="A512">
        <v>570</v>
      </c>
      <c r="B512" s="1">
        <v>45559.608043981483</v>
      </c>
      <c r="C512">
        <v>160000</v>
      </c>
      <c r="D512" t="s">
        <v>28</v>
      </c>
      <c r="E512" t="s">
        <v>489</v>
      </c>
      <c r="F512">
        <v>889</v>
      </c>
      <c r="G512">
        <v>786</v>
      </c>
      <c r="H512">
        <v>196</v>
      </c>
    </row>
    <row r="513" spans="1:8" x14ac:dyDescent="0.35">
      <c r="A513">
        <v>571</v>
      </c>
      <c r="B513" s="1">
        <v>45559.608842592592</v>
      </c>
      <c r="C513">
        <v>125000</v>
      </c>
      <c r="D513" t="s">
        <v>28</v>
      </c>
      <c r="E513" t="s">
        <v>489</v>
      </c>
      <c r="F513">
        <v>892</v>
      </c>
      <c r="G513">
        <v>780</v>
      </c>
      <c r="H513">
        <v>196</v>
      </c>
    </row>
    <row r="514" spans="1:8" x14ac:dyDescent="0.35">
      <c r="A514">
        <v>572</v>
      </c>
      <c r="B514" s="1">
        <v>45559.610069444447</v>
      </c>
      <c r="C514">
        <v>100000</v>
      </c>
      <c r="D514" t="s">
        <v>28</v>
      </c>
      <c r="E514" t="s">
        <v>489</v>
      </c>
      <c r="F514">
        <v>906</v>
      </c>
      <c r="G514">
        <v>798</v>
      </c>
      <c r="H514">
        <v>198</v>
      </c>
    </row>
    <row r="515" spans="1:8" x14ac:dyDescent="0.35">
      <c r="A515">
        <v>573</v>
      </c>
      <c r="B515" s="1">
        <v>45559.610069444447</v>
      </c>
      <c r="C515">
        <v>251000</v>
      </c>
      <c r="D515" t="s">
        <v>28</v>
      </c>
      <c r="E515" t="s">
        <v>489</v>
      </c>
      <c r="F515">
        <v>905</v>
      </c>
      <c r="G515">
        <v>793</v>
      </c>
      <c r="H515">
        <v>198</v>
      </c>
    </row>
    <row r="516" spans="1:8" x14ac:dyDescent="0.35">
      <c r="A516">
        <v>574</v>
      </c>
      <c r="B516" s="1">
        <v>45559.610069444447</v>
      </c>
      <c r="C516">
        <v>300000</v>
      </c>
      <c r="D516" t="s">
        <v>28</v>
      </c>
      <c r="E516" t="s">
        <v>489</v>
      </c>
      <c r="F516">
        <v>907</v>
      </c>
      <c r="G516">
        <v>797</v>
      </c>
      <c r="H516">
        <v>198</v>
      </c>
    </row>
    <row r="517" spans="1:8" x14ac:dyDescent="0.35">
      <c r="A517">
        <v>575</v>
      </c>
      <c r="B517" s="1">
        <v>45559.610081018516</v>
      </c>
      <c r="C517">
        <v>80000</v>
      </c>
      <c r="D517" t="s">
        <v>28</v>
      </c>
      <c r="E517" t="s">
        <v>489</v>
      </c>
      <c r="F517">
        <v>910</v>
      </c>
      <c r="G517">
        <v>804</v>
      </c>
      <c r="H517">
        <v>198</v>
      </c>
    </row>
    <row r="518" spans="1:8" x14ac:dyDescent="0.35">
      <c r="A518">
        <v>576</v>
      </c>
      <c r="B518" s="1">
        <v>45559.610115740739</v>
      </c>
      <c r="C518">
        <v>70000</v>
      </c>
      <c r="D518" t="s">
        <v>28</v>
      </c>
      <c r="E518" t="s">
        <v>489</v>
      </c>
      <c r="F518">
        <v>913</v>
      </c>
      <c r="G518">
        <v>796</v>
      </c>
      <c r="H518">
        <v>198</v>
      </c>
    </row>
    <row r="519" spans="1:8" x14ac:dyDescent="0.35">
      <c r="A519">
        <v>577</v>
      </c>
      <c r="B519" s="1">
        <v>45559.610127314816</v>
      </c>
      <c r="C519">
        <v>160000</v>
      </c>
      <c r="D519" t="s">
        <v>28</v>
      </c>
      <c r="E519" t="s">
        <v>489</v>
      </c>
      <c r="F519">
        <v>908</v>
      </c>
      <c r="G519">
        <v>794</v>
      </c>
      <c r="H519">
        <v>198</v>
      </c>
    </row>
    <row r="520" spans="1:8" x14ac:dyDescent="0.35">
      <c r="A520">
        <v>578</v>
      </c>
      <c r="B520" s="1">
        <v>45559.610300925924</v>
      </c>
      <c r="C520">
        <v>160000</v>
      </c>
      <c r="D520" t="s">
        <v>28</v>
      </c>
      <c r="E520" t="s">
        <v>489</v>
      </c>
      <c r="F520">
        <v>909</v>
      </c>
      <c r="G520">
        <v>795</v>
      </c>
      <c r="H520">
        <v>198</v>
      </c>
    </row>
    <row r="521" spans="1:8" x14ac:dyDescent="0.35">
      <c r="A521">
        <v>579</v>
      </c>
      <c r="B521" s="1">
        <v>45559.610462962963</v>
      </c>
      <c r="C521">
        <v>200000</v>
      </c>
      <c r="D521" t="s">
        <v>28</v>
      </c>
      <c r="E521" t="s">
        <v>489</v>
      </c>
      <c r="F521">
        <v>911</v>
      </c>
      <c r="G521">
        <v>810</v>
      </c>
      <c r="H521">
        <v>198</v>
      </c>
    </row>
    <row r="522" spans="1:8" x14ac:dyDescent="0.35">
      <c r="A522">
        <v>580</v>
      </c>
      <c r="B522" s="1">
        <v>45559.614108796297</v>
      </c>
      <c r="C522">
        <v>200000</v>
      </c>
      <c r="D522" t="s">
        <v>28</v>
      </c>
      <c r="E522" t="s">
        <v>490</v>
      </c>
      <c r="F522">
        <v>895</v>
      </c>
      <c r="G522">
        <v>801</v>
      </c>
      <c r="H522">
        <v>197</v>
      </c>
    </row>
    <row r="523" spans="1:8" x14ac:dyDescent="0.35">
      <c r="A523">
        <v>581</v>
      </c>
      <c r="B523" s="1">
        <v>45559.614155092589</v>
      </c>
      <c r="C523">
        <v>195000</v>
      </c>
      <c r="D523" t="s">
        <v>28</v>
      </c>
      <c r="E523" t="s">
        <v>489</v>
      </c>
      <c r="F523">
        <v>899</v>
      </c>
      <c r="G523">
        <v>802</v>
      </c>
      <c r="H523">
        <v>197</v>
      </c>
    </row>
    <row r="524" spans="1:8" x14ac:dyDescent="0.35">
      <c r="A524">
        <v>582</v>
      </c>
      <c r="B524" s="1">
        <v>45559.614155092589</v>
      </c>
      <c r="C524">
        <v>200000</v>
      </c>
      <c r="D524" t="s">
        <v>28</v>
      </c>
      <c r="E524" t="s">
        <v>489</v>
      </c>
      <c r="F524">
        <v>901</v>
      </c>
      <c r="G524">
        <v>791</v>
      </c>
      <c r="H524">
        <v>197</v>
      </c>
    </row>
    <row r="525" spans="1:8" x14ac:dyDescent="0.35">
      <c r="A525">
        <v>583</v>
      </c>
      <c r="B525" s="1">
        <v>45559.614166666666</v>
      </c>
      <c r="C525">
        <v>132000</v>
      </c>
      <c r="D525" t="s">
        <v>28</v>
      </c>
      <c r="E525" t="s">
        <v>489</v>
      </c>
      <c r="F525">
        <v>896</v>
      </c>
      <c r="G525">
        <v>789</v>
      </c>
      <c r="H525">
        <v>197</v>
      </c>
    </row>
    <row r="526" spans="1:8" x14ac:dyDescent="0.35">
      <c r="A526">
        <v>584</v>
      </c>
      <c r="B526" s="1">
        <v>45559.614189814813</v>
      </c>
      <c r="C526">
        <v>80000</v>
      </c>
      <c r="D526" t="s">
        <v>28</v>
      </c>
      <c r="E526" t="s">
        <v>489</v>
      </c>
      <c r="F526">
        <v>900</v>
      </c>
      <c r="G526">
        <v>799</v>
      </c>
      <c r="H526">
        <v>197</v>
      </c>
    </row>
    <row r="527" spans="1:8" x14ac:dyDescent="0.35">
      <c r="A527">
        <v>585</v>
      </c>
      <c r="B527" s="1">
        <v>45559.614212962966</v>
      </c>
      <c r="C527">
        <v>125000</v>
      </c>
      <c r="D527" t="s">
        <v>28</v>
      </c>
      <c r="E527" t="s">
        <v>489</v>
      </c>
      <c r="F527">
        <v>902</v>
      </c>
      <c r="G527">
        <v>800</v>
      </c>
      <c r="H527">
        <v>197</v>
      </c>
    </row>
    <row r="528" spans="1:8" x14ac:dyDescent="0.35">
      <c r="A528">
        <v>586</v>
      </c>
      <c r="B528" s="1">
        <v>45559.614351851851</v>
      </c>
      <c r="C528">
        <v>361000</v>
      </c>
      <c r="D528" t="s">
        <v>28</v>
      </c>
      <c r="E528" t="s">
        <v>489</v>
      </c>
      <c r="F528">
        <v>897</v>
      </c>
      <c r="G528">
        <v>792</v>
      </c>
      <c r="H528">
        <v>197</v>
      </c>
    </row>
    <row r="529" spans="1:8" x14ac:dyDescent="0.35">
      <c r="A529">
        <v>587</v>
      </c>
      <c r="B529" s="1">
        <v>45559.614930555559</v>
      </c>
      <c r="C529">
        <v>190000</v>
      </c>
      <c r="D529" t="s">
        <v>28</v>
      </c>
      <c r="E529" t="s">
        <v>489</v>
      </c>
      <c r="F529">
        <v>898</v>
      </c>
      <c r="G529">
        <v>790</v>
      </c>
      <c r="H529">
        <v>197</v>
      </c>
    </row>
    <row r="530" spans="1:8" x14ac:dyDescent="0.35">
      <c r="A530">
        <v>588</v>
      </c>
      <c r="B530" s="1">
        <v>45559.615393518521</v>
      </c>
      <c r="C530">
        <v>80000</v>
      </c>
      <c r="D530" t="s">
        <v>28</v>
      </c>
      <c r="E530" t="s">
        <v>490</v>
      </c>
      <c r="F530">
        <v>920</v>
      </c>
      <c r="G530">
        <v>818</v>
      </c>
      <c r="H530">
        <v>199</v>
      </c>
    </row>
    <row r="531" spans="1:8" x14ac:dyDescent="0.35">
      <c r="A531">
        <v>589</v>
      </c>
      <c r="B531" s="1">
        <v>45559.615405092591</v>
      </c>
      <c r="C531">
        <v>160000</v>
      </c>
      <c r="D531" t="s">
        <v>28</v>
      </c>
      <c r="E531" t="s">
        <v>489</v>
      </c>
      <c r="F531">
        <v>918</v>
      </c>
      <c r="G531">
        <v>814</v>
      </c>
      <c r="H531">
        <v>199</v>
      </c>
    </row>
    <row r="532" spans="1:8" x14ac:dyDescent="0.35">
      <c r="A532">
        <v>590</v>
      </c>
      <c r="B532" s="1">
        <v>45559.615416666667</v>
      </c>
      <c r="C532">
        <v>200000</v>
      </c>
      <c r="D532" t="s">
        <v>28</v>
      </c>
      <c r="E532" t="s">
        <v>490</v>
      </c>
      <c r="F532">
        <v>915</v>
      </c>
      <c r="G532">
        <v>815</v>
      </c>
      <c r="H532">
        <v>199</v>
      </c>
    </row>
    <row r="533" spans="1:8" x14ac:dyDescent="0.35">
      <c r="A533">
        <v>591</v>
      </c>
      <c r="B533" s="1">
        <v>45559.615416666667</v>
      </c>
      <c r="C533">
        <v>210000</v>
      </c>
      <c r="D533" t="s">
        <v>28</v>
      </c>
      <c r="E533" t="s">
        <v>489</v>
      </c>
      <c r="F533">
        <v>921</v>
      </c>
      <c r="G533">
        <v>817</v>
      </c>
      <c r="H533">
        <v>199</v>
      </c>
    </row>
    <row r="534" spans="1:8" x14ac:dyDescent="0.35">
      <c r="A534">
        <v>592</v>
      </c>
      <c r="B534" s="1">
        <v>45559.615451388891</v>
      </c>
      <c r="C534">
        <v>125000</v>
      </c>
      <c r="D534" t="s">
        <v>28</v>
      </c>
      <c r="E534" t="s">
        <v>489</v>
      </c>
      <c r="F534">
        <v>922</v>
      </c>
      <c r="G534">
        <v>813</v>
      </c>
      <c r="H534">
        <v>199</v>
      </c>
    </row>
    <row r="535" spans="1:8" x14ac:dyDescent="0.35">
      <c r="A535">
        <v>593</v>
      </c>
      <c r="B535" s="1">
        <v>45559.615474537037</v>
      </c>
      <c r="C535">
        <v>160000</v>
      </c>
      <c r="D535" t="s">
        <v>28</v>
      </c>
      <c r="E535" t="s">
        <v>489</v>
      </c>
      <c r="F535">
        <v>919</v>
      </c>
      <c r="G535">
        <v>819</v>
      </c>
      <c r="H535">
        <v>199</v>
      </c>
    </row>
    <row r="536" spans="1:8" x14ac:dyDescent="0.35">
      <c r="A536">
        <v>594</v>
      </c>
      <c r="B536" s="1">
        <v>45559.615520833337</v>
      </c>
      <c r="C536">
        <v>425000</v>
      </c>
      <c r="D536" t="s">
        <v>28</v>
      </c>
      <c r="E536" t="s">
        <v>489</v>
      </c>
      <c r="F536">
        <v>914</v>
      </c>
      <c r="G536">
        <v>820</v>
      </c>
      <c r="H536">
        <v>199</v>
      </c>
    </row>
    <row r="537" spans="1:8" x14ac:dyDescent="0.35">
      <c r="A537">
        <v>595</v>
      </c>
      <c r="B537" s="1">
        <v>45559.615844907406</v>
      </c>
      <c r="C537">
        <v>255000</v>
      </c>
      <c r="D537" t="s">
        <v>28</v>
      </c>
      <c r="E537" t="s">
        <v>490</v>
      </c>
      <c r="F537">
        <v>915</v>
      </c>
      <c r="G537">
        <v>815</v>
      </c>
      <c r="H537">
        <v>199</v>
      </c>
    </row>
    <row r="538" spans="1:8" x14ac:dyDescent="0.35">
      <c r="A538">
        <v>596</v>
      </c>
      <c r="B538" s="1">
        <v>45559.615983796299</v>
      </c>
      <c r="C538">
        <v>100000</v>
      </c>
      <c r="D538" t="s">
        <v>28</v>
      </c>
      <c r="E538" t="s">
        <v>489</v>
      </c>
      <c r="F538">
        <v>916</v>
      </c>
      <c r="G538">
        <v>816</v>
      </c>
      <c r="H538">
        <v>199</v>
      </c>
    </row>
    <row r="539" spans="1:8" x14ac:dyDescent="0.35">
      <c r="A539">
        <v>597</v>
      </c>
      <c r="B539" s="1">
        <v>45559.616400462961</v>
      </c>
      <c r="C539">
        <v>260000</v>
      </c>
      <c r="D539" t="s">
        <v>28</v>
      </c>
      <c r="E539" t="s">
        <v>489</v>
      </c>
      <c r="F539">
        <v>895</v>
      </c>
      <c r="G539">
        <v>801</v>
      </c>
      <c r="H539">
        <v>197</v>
      </c>
    </row>
    <row r="540" spans="1:8" x14ac:dyDescent="0.35">
      <c r="A540">
        <v>598</v>
      </c>
      <c r="B540" s="1">
        <v>45559.616423611114</v>
      </c>
      <c r="C540">
        <v>105000</v>
      </c>
      <c r="D540" t="s">
        <v>28</v>
      </c>
      <c r="E540" t="s">
        <v>489</v>
      </c>
      <c r="F540">
        <v>920</v>
      </c>
      <c r="G540">
        <v>818</v>
      </c>
      <c r="H540">
        <v>199</v>
      </c>
    </row>
    <row r="541" spans="1:8" x14ac:dyDescent="0.35">
      <c r="A541">
        <v>599</v>
      </c>
      <c r="B541" s="1">
        <v>45559.61681712963</v>
      </c>
      <c r="C541">
        <v>255000</v>
      </c>
      <c r="D541" t="s">
        <v>28</v>
      </c>
      <c r="E541" t="s">
        <v>489</v>
      </c>
      <c r="F541">
        <v>915</v>
      </c>
      <c r="G541">
        <v>815</v>
      </c>
      <c r="H541">
        <v>199</v>
      </c>
    </row>
    <row r="542" spans="1:8" x14ac:dyDescent="0.35">
      <c r="A542">
        <v>600</v>
      </c>
      <c r="B542" s="1">
        <v>45559.620057870372</v>
      </c>
      <c r="C542">
        <v>0</v>
      </c>
      <c r="D542" t="s">
        <v>28</v>
      </c>
      <c r="E542" t="s">
        <v>499</v>
      </c>
      <c r="F542">
        <v>881</v>
      </c>
      <c r="G542">
        <v>822</v>
      </c>
      <c r="H542">
        <v>200</v>
      </c>
    </row>
    <row r="543" spans="1:8" x14ac:dyDescent="0.35">
      <c r="A543">
        <v>601</v>
      </c>
      <c r="B543" s="1">
        <v>45559.620081018518</v>
      </c>
      <c r="C543">
        <v>0</v>
      </c>
      <c r="D543" t="s">
        <v>28</v>
      </c>
      <c r="E543" t="s">
        <v>499</v>
      </c>
      <c r="F543">
        <v>875</v>
      </c>
      <c r="G543">
        <v>821</v>
      </c>
      <c r="H543">
        <v>200</v>
      </c>
    </row>
    <row r="544" spans="1:8" x14ac:dyDescent="0.35">
      <c r="A544">
        <v>602</v>
      </c>
      <c r="B544" s="1">
        <v>45559.620081018518</v>
      </c>
      <c r="C544">
        <v>125000</v>
      </c>
      <c r="D544" t="s">
        <v>28</v>
      </c>
      <c r="E544" t="s">
        <v>498</v>
      </c>
      <c r="F544">
        <v>882</v>
      </c>
      <c r="G544">
        <v>823</v>
      </c>
      <c r="H544">
        <v>200</v>
      </c>
    </row>
    <row r="545" spans="1:8" x14ac:dyDescent="0.35">
      <c r="A545">
        <v>603</v>
      </c>
      <c r="B545" s="1">
        <v>45559.620104166665</v>
      </c>
      <c r="C545">
        <v>0</v>
      </c>
      <c r="D545" t="s">
        <v>28</v>
      </c>
      <c r="E545" t="s">
        <v>499</v>
      </c>
      <c r="F545">
        <v>876</v>
      </c>
      <c r="G545">
        <v>825</v>
      </c>
      <c r="H545">
        <v>200</v>
      </c>
    </row>
    <row r="546" spans="1:8" x14ac:dyDescent="0.35">
      <c r="A546">
        <v>604</v>
      </c>
      <c r="B546" s="1">
        <v>45559.620578703703</v>
      </c>
      <c r="C546">
        <v>0</v>
      </c>
      <c r="D546" t="s">
        <v>28</v>
      </c>
      <c r="E546" t="s">
        <v>499</v>
      </c>
      <c r="F546">
        <v>880</v>
      </c>
      <c r="G546">
        <v>824</v>
      </c>
      <c r="H546">
        <v>200</v>
      </c>
    </row>
    <row r="547" spans="1:8" x14ac:dyDescent="0.35">
      <c r="A547">
        <v>605</v>
      </c>
      <c r="B547" s="1">
        <v>45559.620659722219</v>
      </c>
      <c r="C547">
        <v>0</v>
      </c>
      <c r="D547" t="s">
        <v>28</v>
      </c>
      <c r="E547" t="s">
        <v>499</v>
      </c>
      <c r="F547">
        <v>878</v>
      </c>
      <c r="G547">
        <v>834</v>
      </c>
      <c r="H547">
        <v>200</v>
      </c>
    </row>
    <row r="548" spans="1:8" x14ac:dyDescent="0.35">
      <c r="A548">
        <v>606</v>
      </c>
      <c r="B548" s="1">
        <v>45559.620682870373</v>
      </c>
      <c r="C548">
        <v>0</v>
      </c>
      <c r="D548" t="s">
        <v>28</v>
      </c>
      <c r="E548" t="s">
        <v>499</v>
      </c>
      <c r="F548">
        <v>893</v>
      </c>
      <c r="G548">
        <v>829</v>
      </c>
      <c r="H548">
        <v>201</v>
      </c>
    </row>
    <row r="549" spans="1:8" x14ac:dyDescent="0.35">
      <c r="A549">
        <v>607</v>
      </c>
      <c r="B549" s="1">
        <v>45559.620740740742</v>
      </c>
      <c r="C549">
        <v>0</v>
      </c>
      <c r="D549" t="s">
        <v>28</v>
      </c>
      <c r="E549" t="s">
        <v>499</v>
      </c>
      <c r="F549">
        <v>891</v>
      </c>
      <c r="G549">
        <v>830</v>
      </c>
      <c r="H549">
        <v>201</v>
      </c>
    </row>
    <row r="550" spans="1:8" x14ac:dyDescent="0.35">
      <c r="A550">
        <v>608</v>
      </c>
      <c r="B550" s="1">
        <v>45559.620752314811</v>
      </c>
      <c r="C550">
        <v>0</v>
      </c>
      <c r="D550" t="s">
        <v>28</v>
      </c>
      <c r="E550" t="s">
        <v>499</v>
      </c>
      <c r="F550">
        <v>886</v>
      </c>
      <c r="G550">
        <v>827</v>
      </c>
      <c r="H550">
        <v>201</v>
      </c>
    </row>
    <row r="551" spans="1:8" x14ac:dyDescent="0.35">
      <c r="A551">
        <v>609</v>
      </c>
      <c r="B551" s="1">
        <v>45559.620752314811</v>
      </c>
      <c r="C551">
        <v>0</v>
      </c>
      <c r="D551" t="s">
        <v>28</v>
      </c>
      <c r="E551" t="s">
        <v>499</v>
      </c>
      <c r="F551">
        <v>885</v>
      </c>
      <c r="G551">
        <v>833</v>
      </c>
      <c r="H551">
        <v>201</v>
      </c>
    </row>
    <row r="552" spans="1:8" x14ac:dyDescent="0.35">
      <c r="A552">
        <v>610</v>
      </c>
      <c r="B552" s="1">
        <v>45559.620798611111</v>
      </c>
      <c r="C552">
        <v>0</v>
      </c>
      <c r="D552" t="s">
        <v>28</v>
      </c>
      <c r="E552" t="s">
        <v>499</v>
      </c>
      <c r="F552">
        <v>887</v>
      </c>
      <c r="G552">
        <v>828</v>
      </c>
      <c r="H552">
        <v>201</v>
      </c>
    </row>
    <row r="553" spans="1:8" x14ac:dyDescent="0.35">
      <c r="A553">
        <v>611</v>
      </c>
      <c r="B553" s="1">
        <v>45559.62091435185</v>
      </c>
      <c r="C553">
        <v>160000</v>
      </c>
      <c r="D553" t="s">
        <v>28</v>
      </c>
      <c r="E553" t="s">
        <v>498</v>
      </c>
      <c r="F553">
        <v>879</v>
      </c>
      <c r="G553">
        <v>835</v>
      </c>
      <c r="H553">
        <v>200</v>
      </c>
    </row>
    <row r="554" spans="1:8" x14ac:dyDescent="0.35">
      <c r="A554">
        <v>612</v>
      </c>
      <c r="B554" s="1">
        <v>45559.621689814812</v>
      </c>
      <c r="C554">
        <v>0</v>
      </c>
      <c r="D554" t="s">
        <v>28</v>
      </c>
      <c r="E554" t="s">
        <v>499</v>
      </c>
      <c r="F554">
        <v>889</v>
      </c>
      <c r="G554">
        <v>832</v>
      </c>
      <c r="H554">
        <v>201</v>
      </c>
    </row>
    <row r="555" spans="1:8" x14ac:dyDescent="0.35">
      <c r="A555">
        <v>613</v>
      </c>
      <c r="B555" s="1">
        <v>45559.621712962966</v>
      </c>
      <c r="C555">
        <v>0</v>
      </c>
      <c r="D555" t="s">
        <v>28</v>
      </c>
      <c r="E555" t="s">
        <v>499</v>
      </c>
      <c r="F555">
        <v>892</v>
      </c>
      <c r="G555">
        <v>826</v>
      </c>
      <c r="H555">
        <v>201</v>
      </c>
    </row>
    <row r="556" spans="1:8" x14ac:dyDescent="0.35">
      <c r="A556">
        <v>614</v>
      </c>
      <c r="B556" s="1">
        <v>45559.621747685182</v>
      </c>
      <c r="C556">
        <v>0</v>
      </c>
      <c r="D556" t="s">
        <v>28</v>
      </c>
      <c r="E556" t="s">
        <v>499</v>
      </c>
      <c r="F556">
        <v>888</v>
      </c>
      <c r="G556">
        <v>831</v>
      </c>
      <c r="H556">
        <v>201</v>
      </c>
    </row>
    <row r="557" spans="1:8" x14ac:dyDescent="0.35">
      <c r="A557">
        <v>615</v>
      </c>
      <c r="B557" s="1">
        <v>45559.623217592591</v>
      </c>
      <c r="C557">
        <v>200000</v>
      </c>
      <c r="D557" t="s">
        <v>28</v>
      </c>
      <c r="E557" t="s">
        <v>489</v>
      </c>
      <c r="F557">
        <v>924</v>
      </c>
      <c r="G557">
        <v>835</v>
      </c>
      <c r="H557">
        <v>200</v>
      </c>
    </row>
    <row r="558" spans="1:8" x14ac:dyDescent="0.35">
      <c r="A558">
        <v>616</v>
      </c>
      <c r="B558" s="1">
        <v>45559.623622685183</v>
      </c>
      <c r="C558">
        <v>80000</v>
      </c>
      <c r="D558" t="s">
        <v>28</v>
      </c>
      <c r="E558" t="s">
        <v>489</v>
      </c>
      <c r="F558">
        <v>926</v>
      </c>
      <c r="G558">
        <v>823</v>
      </c>
      <c r="H558">
        <v>200</v>
      </c>
    </row>
    <row r="559" spans="1:8" x14ac:dyDescent="0.35">
      <c r="A559">
        <v>617</v>
      </c>
      <c r="B559" s="1">
        <v>45559.628668981481</v>
      </c>
      <c r="C559">
        <v>0</v>
      </c>
      <c r="D559" t="s">
        <v>28</v>
      </c>
      <c r="E559" t="s">
        <v>499</v>
      </c>
      <c r="F559">
        <v>895</v>
      </c>
      <c r="G559">
        <v>838</v>
      </c>
      <c r="H559">
        <v>202</v>
      </c>
    </row>
    <row r="560" spans="1:8" x14ac:dyDescent="0.35">
      <c r="A560">
        <v>618</v>
      </c>
      <c r="B560" s="1">
        <v>45559.628750000003</v>
      </c>
      <c r="C560">
        <v>0</v>
      </c>
      <c r="D560" t="s">
        <v>28</v>
      </c>
      <c r="E560" t="s">
        <v>499</v>
      </c>
      <c r="F560">
        <v>899</v>
      </c>
      <c r="G560">
        <v>850</v>
      </c>
      <c r="H560">
        <v>202</v>
      </c>
    </row>
    <row r="561" spans="1:8" x14ac:dyDescent="0.35">
      <c r="A561">
        <v>619</v>
      </c>
      <c r="B561" s="1">
        <v>45559.629004629627</v>
      </c>
      <c r="C561">
        <v>0</v>
      </c>
      <c r="D561" t="s">
        <v>28</v>
      </c>
      <c r="E561" t="s">
        <v>499</v>
      </c>
      <c r="F561">
        <v>898</v>
      </c>
      <c r="G561">
        <v>841</v>
      </c>
      <c r="H561">
        <v>202</v>
      </c>
    </row>
    <row r="562" spans="1:8" x14ac:dyDescent="0.35">
      <c r="A562">
        <v>620</v>
      </c>
      <c r="B562" s="1">
        <v>45559.62908564815</v>
      </c>
      <c r="C562">
        <v>0</v>
      </c>
      <c r="D562" t="s">
        <v>28</v>
      </c>
      <c r="E562" t="s">
        <v>499</v>
      </c>
      <c r="F562">
        <v>897</v>
      </c>
      <c r="G562">
        <v>849</v>
      </c>
      <c r="H562">
        <v>202</v>
      </c>
    </row>
    <row r="563" spans="1:8" x14ac:dyDescent="0.35">
      <c r="A563">
        <v>621</v>
      </c>
      <c r="B563" s="1">
        <v>45559.629131944443</v>
      </c>
      <c r="C563">
        <v>0</v>
      </c>
      <c r="D563" t="s">
        <v>28</v>
      </c>
      <c r="E563" t="s">
        <v>499</v>
      </c>
      <c r="F563">
        <v>901</v>
      </c>
      <c r="G563">
        <v>836</v>
      </c>
      <c r="H563">
        <v>202</v>
      </c>
    </row>
    <row r="564" spans="1:8" x14ac:dyDescent="0.35">
      <c r="A564">
        <v>622</v>
      </c>
      <c r="B564" s="1">
        <v>45559.629525462966</v>
      </c>
      <c r="C564">
        <v>0</v>
      </c>
      <c r="D564" t="s">
        <v>28</v>
      </c>
      <c r="E564" t="s">
        <v>499</v>
      </c>
      <c r="F564">
        <v>902</v>
      </c>
      <c r="G564">
        <v>840</v>
      </c>
      <c r="H564">
        <v>202</v>
      </c>
    </row>
    <row r="565" spans="1:8" x14ac:dyDescent="0.35">
      <c r="A565">
        <v>623</v>
      </c>
      <c r="B565" s="1">
        <v>45559.630486111113</v>
      </c>
      <c r="C565">
        <v>0</v>
      </c>
      <c r="D565" t="s">
        <v>28</v>
      </c>
      <c r="E565" t="s">
        <v>499</v>
      </c>
      <c r="F565">
        <v>911</v>
      </c>
      <c r="G565">
        <v>851</v>
      </c>
      <c r="H565">
        <v>203</v>
      </c>
    </row>
    <row r="566" spans="1:8" x14ac:dyDescent="0.35">
      <c r="A566">
        <v>624</v>
      </c>
      <c r="B566" s="1">
        <v>45559.630497685182</v>
      </c>
      <c r="C566">
        <v>0</v>
      </c>
      <c r="D566" t="s">
        <v>28</v>
      </c>
      <c r="E566" t="s">
        <v>499</v>
      </c>
      <c r="F566">
        <v>907</v>
      </c>
      <c r="G566">
        <v>845</v>
      </c>
      <c r="H566">
        <v>203</v>
      </c>
    </row>
    <row r="567" spans="1:8" x14ac:dyDescent="0.35">
      <c r="A567">
        <v>625</v>
      </c>
      <c r="B567" s="1">
        <v>45559.630613425928</v>
      </c>
      <c r="C567">
        <v>0</v>
      </c>
      <c r="D567" t="s">
        <v>28</v>
      </c>
      <c r="E567" t="s">
        <v>499</v>
      </c>
      <c r="F567">
        <v>910</v>
      </c>
      <c r="G567">
        <v>842</v>
      </c>
      <c r="H567">
        <v>203</v>
      </c>
    </row>
    <row r="568" spans="1:8" x14ac:dyDescent="0.35">
      <c r="A568">
        <v>626</v>
      </c>
      <c r="B568" s="1">
        <v>45559.63076388889</v>
      </c>
      <c r="C568">
        <v>0</v>
      </c>
      <c r="D568" t="s">
        <v>28</v>
      </c>
      <c r="E568" t="s">
        <v>499</v>
      </c>
      <c r="F568">
        <v>913</v>
      </c>
      <c r="G568">
        <v>848</v>
      </c>
      <c r="H568">
        <v>203</v>
      </c>
    </row>
    <row r="569" spans="1:8" x14ac:dyDescent="0.35">
      <c r="A569">
        <v>627</v>
      </c>
      <c r="B569" s="1">
        <v>45559.630949074075</v>
      </c>
      <c r="C569">
        <v>0</v>
      </c>
      <c r="D569" t="s">
        <v>28</v>
      </c>
      <c r="E569" t="s">
        <v>499</v>
      </c>
      <c r="F569">
        <v>908</v>
      </c>
      <c r="G569">
        <v>843</v>
      </c>
      <c r="H569">
        <v>203</v>
      </c>
    </row>
    <row r="570" spans="1:8" x14ac:dyDescent="0.35">
      <c r="A570">
        <v>628</v>
      </c>
      <c r="B570" s="1">
        <v>45559.631249999999</v>
      </c>
      <c r="C570">
        <v>80000</v>
      </c>
      <c r="D570" t="s">
        <v>28</v>
      </c>
      <c r="E570" t="s">
        <v>498</v>
      </c>
      <c r="F570">
        <v>900</v>
      </c>
      <c r="G570">
        <v>839</v>
      </c>
      <c r="H570">
        <v>202</v>
      </c>
    </row>
    <row r="571" spans="1:8" x14ac:dyDescent="0.35">
      <c r="A571">
        <v>629</v>
      </c>
      <c r="B571" s="1">
        <v>45559.631388888891</v>
      </c>
      <c r="C571">
        <v>0</v>
      </c>
      <c r="D571" t="s">
        <v>28</v>
      </c>
      <c r="E571" t="s">
        <v>499</v>
      </c>
      <c r="F571">
        <v>896</v>
      </c>
      <c r="G571">
        <v>837</v>
      </c>
      <c r="H571">
        <v>202</v>
      </c>
    </row>
    <row r="572" spans="1:8" x14ac:dyDescent="0.35">
      <c r="A572">
        <v>630</v>
      </c>
      <c r="B572" s="1">
        <v>45559.631435185183</v>
      </c>
      <c r="C572">
        <v>0</v>
      </c>
      <c r="D572" t="s">
        <v>28</v>
      </c>
      <c r="E572" t="s">
        <v>499</v>
      </c>
      <c r="F572">
        <v>891</v>
      </c>
      <c r="G572">
        <v>855</v>
      </c>
      <c r="H572">
        <v>204</v>
      </c>
    </row>
    <row r="573" spans="1:8" x14ac:dyDescent="0.35">
      <c r="A573">
        <v>631</v>
      </c>
      <c r="B573" s="1">
        <v>45559.63144675926</v>
      </c>
      <c r="C573">
        <v>0</v>
      </c>
      <c r="D573" t="s">
        <v>28</v>
      </c>
      <c r="E573" t="s">
        <v>499</v>
      </c>
      <c r="F573">
        <v>896</v>
      </c>
      <c r="G573">
        <v>837</v>
      </c>
      <c r="H573">
        <v>202</v>
      </c>
    </row>
    <row r="574" spans="1:8" x14ac:dyDescent="0.35">
      <c r="A574">
        <v>632</v>
      </c>
      <c r="B574" s="1">
        <v>45559.631458333337</v>
      </c>
      <c r="C574">
        <v>0</v>
      </c>
      <c r="D574" t="s">
        <v>28</v>
      </c>
      <c r="E574" t="s">
        <v>499</v>
      </c>
      <c r="F574">
        <v>893</v>
      </c>
      <c r="G574">
        <v>854</v>
      </c>
      <c r="H574">
        <v>204</v>
      </c>
    </row>
    <row r="575" spans="1:8" x14ac:dyDescent="0.35">
      <c r="A575">
        <v>633</v>
      </c>
      <c r="B575" s="1">
        <v>45559.631527777776</v>
      </c>
      <c r="C575">
        <v>0</v>
      </c>
      <c r="D575" t="s">
        <v>28</v>
      </c>
      <c r="E575" t="s">
        <v>499</v>
      </c>
      <c r="F575">
        <v>885</v>
      </c>
      <c r="G575">
        <v>859</v>
      </c>
      <c r="H575">
        <v>204</v>
      </c>
    </row>
    <row r="576" spans="1:8" x14ac:dyDescent="0.35">
      <c r="A576">
        <v>634</v>
      </c>
      <c r="B576" s="1">
        <v>45559.631585648145</v>
      </c>
      <c r="C576">
        <v>0</v>
      </c>
      <c r="D576" t="s">
        <v>28</v>
      </c>
      <c r="E576" t="s">
        <v>499</v>
      </c>
      <c r="F576">
        <v>892</v>
      </c>
      <c r="G576">
        <v>857</v>
      </c>
      <c r="H576">
        <v>204</v>
      </c>
    </row>
    <row r="577" spans="1:8" x14ac:dyDescent="0.35">
      <c r="A577">
        <v>635</v>
      </c>
      <c r="B577" s="1">
        <v>45559.631631944445</v>
      </c>
      <c r="C577">
        <v>0</v>
      </c>
      <c r="D577" t="s">
        <v>28</v>
      </c>
      <c r="E577" t="s">
        <v>499</v>
      </c>
      <c r="F577">
        <v>896</v>
      </c>
      <c r="G577">
        <v>837</v>
      </c>
      <c r="H577">
        <v>202</v>
      </c>
    </row>
    <row r="578" spans="1:8" x14ac:dyDescent="0.35">
      <c r="A578">
        <v>636</v>
      </c>
      <c r="B578" s="1">
        <v>45559.631701388891</v>
      </c>
      <c r="C578">
        <v>0</v>
      </c>
      <c r="D578" t="s">
        <v>28</v>
      </c>
      <c r="E578" t="s">
        <v>499</v>
      </c>
      <c r="F578">
        <v>889</v>
      </c>
      <c r="G578">
        <v>853</v>
      </c>
      <c r="H578">
        <v>204</v>
      </c>
    </row>
    <row r="579" spans="1:8" x14ac:dyDescent="0.35">
      <c r="A579">
        <v>637</v>
      </c>
      <c r="B579" s="1">
        <v>45559.63177083333</v>
      </c>
      <c r="C579">
        <v>0</v>
      </c>
      <c r="D579" t="s">
        <v>28</v>
      </c>
      <c r="E579" t="s">
        <v>499</v>
      </c>
      <c r="F579">
        <v>887</v>
      </c>
      <c r="G579">
        <v>852</v>
      </c>
      <c r="H579">
        <v>204</v>
      </c>
    </row>
    <row r="580" spans="1:8" x14ac:dyDescent="0.35">
      <c r="A580">
        <v>638</v>
      </c>
      <c r="B580" s="1">
        <v>45559.631828703707</v>
      </c>
      <c r="C580">
        <v>0</v>
      </c>
      <c r="D580" t="s">
        <v>28</v>
      </c>
      <c r="E580" t="s">
        <v>499</v>
      </c>
      <c r="F580">
        <v>886</v>
      </c>
      <c r="G580">
        <v>858</v>
      </c>
      <c r="H580">
        <v>204</v>
      </c>
    </row>
    <row r="581" spans="1:8" x14ac:dyDescent="0.35">
      <c r="A581">
        <v>639</v>
      </c>
      <c r="B581" s="1">
        <v>45559.631863425922</v>
      </c>
      <c r="C581">
        <v>0</v>
      </c>
      <c r="D581" t="s">
        <v>28</v>
      </c>
      <c r="E581" t="s">
        <v>499</v>
      </c>
      <c r="F581">
        <v>888</v>
      </c>
      <c r="G581">
        <v>856</v>
      </c>
      <c r="H581">
        <v>204</v>
      </c>
    </row>
    <row r="582" spans="1:8" x14ac:dyDescent="0.35">
      <c r="A582">
        <v>640</v>
      </c>
      <c r="B582" s="1">
        <v>45559.63208333333</v>
      </c>
      <c r="C582">
        <v>0</v>
      </c>
      <c r="D582" t="s">
        <v>28</v>
      </c>
      <c r="E582" t="s">
        <v>499</v>
      </c>
      <c r="F582">
        <v>905</v>
      </c>
      <c r="G582">
        <v>847</v>
      </c>
      <c r="H582">
        <v>203</v>
      </c>
    </row>
    <row r="583" spans="1:8" x14ac:dyDescent="0.35">
      <c r="A583">
        <v>641</v>
      </c>
      <c r="B583" s="1">
        <v>45559.632118055553</v>
      </c>
      <c r="C583">
        <v>70000</v>
      </c>
      <c r="D583" t="s">
        <v>28</v>
      </c>
      <c r="E583" t="s">
        <v>489</v>
      </c>
      <c r="F583">
        <v>938</v>
      </c>
      <c r="G583">
        <v>839</v>
      </c>
      <c r="H583">
        <v>202</v>
      </c>
    </row>
    <row r="584" spans="1:8" x14ac:dyDescent="0.35">
      <c r="A584">
        <v>642</v>
      </c>
      <c r="B584" s="1">
        <v>45559.632372685184</v>
      </c>
      <c r="C584">
        <v>0</v>
      </c>
      <c r="D584" t="s">
        <v>28</v>
      </c>
      <c r="E584" t="s">
        <v>499</v>
      </c>
      <c r="F584">
        <v>896</v>
      </c>
      <c r="G584">
        <v>837</v>
      </c>
      <c r="H584">
        <v>202</v>
      </c>
    </row>
    <row r="585" spans="1:8" x14ac:dyDescent="0.35">
      <c r="A585">
        <v>643</v>
      </c>
      <c r="B585" s="1">
        <v>45559.633321759262</v>
      </c>
      <c r="C585">
        <v>0</v>
      </c>
      <c r="D585" t="s">
        <v>28</v>
      </c>
      <c r="E585" t="s">
        <v>499</v>
      </c>
      <c r="F585">
        <v>906</v>
      </c>
      <c r="G585">
        <v>844</v>
      </c>
      <c r="H585">
        <v>203</v>
      </c>
    </row>
    <row r="586" spans="1:8" x14ac:dyDescent="0.35">
      <c r="A586">
        <v>644</v>
      </c>
      <c r="B586" s="1">
        <v>45559.634317129632</v>
      </c>
      <c r="C586">
        <v>164000</v>
      </c>
      <c r="D586" t="s">
        <v>521</v>
      </c>
      <c r="E586" t="s">
        <v>498</v>
      </c>
      <c r="F586">
        <v>909</v>
      </c>
      <c r="G586">
        <v>846</v>
      </c>
      <c r="H586">
        <v>203</v>
      </c>
    </row>
    <row r="587" spans="1:8" x14ac:dyDescent="0.35">
      <c r="A587">
        <v>645</v>
      </c>
      <c r="B587" s="1">
        <v>45559.635196759256</v>
      </c>
      <c r="C587">
        <v>200000</v>
      </c>
      <c r="D587" t="s">
        <v>28</v>
      </c>
      <c r="E587" t="s">
        <v>489</v>
      </c>
      <c r="F587">
        <v>939</v>
      </c>
      <c r="G587">
        <v>846</v>
      </c>
      <c r="H587">
        <v>203</v>
      </c>
    </row>
    <row r="588" spans="1:8" x14ac:dyDescent="0.35">
      <c r="A588">
        <v>646</v>
      </c>
      <c r="B588" s="1">
        <v>45559.63585648148</v>
      </c>
      <c r="C588">
        <v>0</v>
      </c>
      <c r="D588" t="s">
        <v>28</v>
      </c>
      <c r="E588" t="s">
        <v>499</v>
      </c>
      <c r="F588">
        <v>918</v>
      </c>
      <c r="G588">
        <v>867</v>
      </c>
      <c r="H588">
        <v>205</v>
      </c>
    </row>
    <row r="589" spans="1:8" x14ac:dyDescent="0.35">
      <c r="A589">
        <v>647</v>
      </c>
      <c r="B589" s="1">
        <v>45559.63585648148</v>
      </c>
      <c r="C589">
        <v>0</v>
      </c>
      <c r="D589" t="s">
        <v>28</v>
      </c>
      <c r="E589" t="s">
        <v>499</v>
      </c>
      <c r="F589">
        <v>922</v>
      </c>
      <c r="G589">
        <v>862</v>
      </c>
      <c r="H589">
        <v>205</v>
      </c>
    </row>
    <row r="590" spans="1:8" x14ac:dyDescent="0.35">
      <c r="A590">
        <v>648</v>
      </c>
      <c r="B590" s="1">
        <v>45559.63585648148</v>
      </c>
      <c r="C590">
        <v>0</v>
      </c>
      <c r="D590" t="s">
        <v>28</v>
      </c>
      <c r="E590" t="s">
        <v>499</v>
      </c>
      <c r="F590">
        <v>914</v>
      </c>
      <c r="G590">
        <v>863</v>
      </c>
      <c r="H590">
        <v>205</v>
      </c>
    </row>
    <row r="591" spans="1:8" x14ac:dyDescent="0.35">
      <c r="A591">
        <v>649</v>
      </c>
      <c r="B591" s="1">
        <v>45559.635868055557</v>
      </c>
      <c r="C591">
        <v>0</v>
      </c>
      <c r="D591" t="s">
        <v>28</v>
      </c>
      <c r="E591" t="s">
        <v>499</v>
      </c>
      <c r="F591">
        <v>921</v>
      </c>
      <c r="G591">
        <v>864</v>
      </c>
      <c r="H591">
        <v>205</v>
      </c>
    </row>
    <row r="592" spans="1:8" x14ac:dyDescent="0.35">
      <c r="A592">
        <v>650</v>
      </c>
      <c r="B592" s="1">
        <v>45559.635879629626</v>
      </c>
      <c r="C592">
        <v>0</v>
      </c>
      <c r="D592" t="s">
        <v>28</v>
      </c>
      <c r="E592" t="s">
        <v>499</v>
      </c>
      <c r="F592">
        <v>916</v>
      </c>
      <c r="G592">
        <v>860</v>
      </c>
      <c r="H592">
        <v>205</v>
      </c>
    </row>
    <row r="593" spans="1:8" x14ac:dyDescent="0.35">
      <c r="A593">
        <v>651</v>
      </c>
      <c r="B593" s="1">
        <v>45559.635891203703</v>
      </c>
      <c r="C593">
        <v>0</v>
      </c>
      <c r="D593" t="s">
        <v>28</v>
      </c>
      <c r="E593" t="s">
        <v>499</v>
      </c>
      <c r="F593">
        <v>919</v>
      </c>
      <c r="G593">
        <v>861</v>
      </c>
      <c r="H593">
        <v>205</v>
      </c>
    </row>
    <row r="594" spans="1:8" x14ac:dyDescent="0.35">
      <c r="A594">
        <v>652</v>
      </c>
      <c r="B594" s="1">
        <v>45559.635960648149</v>
      </c>
      <c r="C594">
        <v>0</v>
      </c>
      <c r="D594" t="s">
        <v>28</v>
      </c>
      <c r="E594" t="s">
        <v>499</v>
      </c>
      <c r="F594">
        <v>920</v>
      </c>
      <c r="G594">
        <v>866</v>
      </c>
      <c r="H594">
        <v>205</v>
      </c>
    </row>
    <row r="595" spans="1:8" x14ac:dyDescent="0.35">
      <c r="A595">
        <v>653</v>
      </c>
      <c r="B595" s="1">
        <v>45559.636041666665</v>
      </c>
      <c r="C595">
        <v>0</v>
      </c>
      <c r="D595" t="s">
        <v>28</v>
      </c>
      <c r="E595" t="s">
        <v>499</v>
      </c>
      <c r="F595">
        <v>915</v>
      </c>
      <c r="G595">
        <v>865</v>
      </c>
      <c r="H595">
        <v>205</v>
      </c>
    </row>
    <row r="596" spans="1:8" x14ac:dyDescent="0.35">
      <c r="A596">
        <v>654</v>
      </c>
      <c r="B596" s="1">
        <v>45559.63621527778</v>
      </c>
      <c r="C596">
        <v>0</v>
      </c>
      <c r="D596" t="s">
        <v>28</v>
      </c>
      <c r="E596" t="s">
        <v>499</v>
      </c>
      <c r="F596">
        <v>881</v>
      </c>
      <c r="G596">
        <v>868</v>
      </c>
      <c r="H596">
        <v>206</v>
      </c>
    </row>
    <row r="597" spans="1:8" x14ac:dyDescent="0.35">
      <c r="A597">
        <v>655</v>
      </c>
      <c r="B597" s="1">
        <v>45559.636307870373</v>
      </c>
      <c r="C597">
        <v>0</v>
      </c>
      <c r="D597" t="s">
        <v>28</v>
      </c>
      <c r="E597" t="s">
        <v>499</v>
      </c>
      <c r="F597">
        <v>875</v>
      </c>
      <c r="G597">
        <v>872</v>
      </c>
      <c r="H597">
        <v>206</v>
      </c>
    </row>
    <row r="598" spans="1:8" x14ac:dyDescent="0.35">
      <c r="A598">
        <v>656</v>
      </c>
      <c r="B598" s="1">
        <v>45559.636435185188</v>
      </c>
      <c r="C598">
        <v>0</v>
      </c>
      <c r="D598" t="s">
        <v>28</v>
      </c>
      <c r="E598" t="s">
        <v>499</v>
      </c>
      <c r="F598">
        <v>926</v>
      </c>
      <c r="G598">
        <v>871</v>
      </c>
      <c r="H598">
        <v>206</v>
      </c>
    </row>
    <row r="599" spans="1:8" x14ac:dyDescent="0.35">
      <c r="A599">
        <v>657</v>
      </c>
      <c r="B599" s="1">
        <v>45559.636435185188</v>
      </c>
      <c r="C599">
        <v>0</v>
      </c>
      <c r="D599" t="s">
        <v>28</v>
      </c>
      <c r="E599" t="s">
        <v>499</v>
      </c>
      <c r="F599">
        <v>880</v>
      </c>
      <c r="G599">
        <v>869</v>
      </c>
      <c r="H599">
        <v>206</v>
      </c>
    </row>
    <row r="600" spans="1:8" x14ac:dyDescent="0.35">
      <c r="A600">
        <v>658</v>
      </c>
      <c r="B600" s="1">
        <v>45559.636516203704</v>
      </c>
      <c r="C600">
        <v>0</v>
      </c>
      <c r="D600" t="s">
        <v>28</v>
      </c>
      <c r="E600" t="s">
        <v>499</v>
      </c>
      <c r="F600">
        <v>924</v>
      </c>
      <c r="G600">
        <v>873</v>
      </c>
      <c r="H600">
        <v>206</v>
      </c>
    </row>
    <row r="601" spans="1:8" x14ac:dyDescent="0.35">
      <c r="A601">
        <v>659</v>
      </c>
      <c r="B601" s="1">
        <v>45559.636620370373</v>
      </c>
      <c r="C601">
        <v>0</v>
      </c>
      <c r="D601" t="s">
        <v>28</v>
      </c>
      <c r="E601" t="s">
        <v>499</v>
      </c>
      <c r="F601">
        <v>876</v>
      </c>
      <c r="G601">
        <v>870</v>
      </c>
      <c r="H601">
        <v>206</v>
      </c>
    </row>
    <row r="602" spans="1:8" x14ac:dyDescent="0.35">
      <c r="A602">
        <v>660</v>
      </c>
      <c r="B602" s="1">
        <v>45559.637326388889</v>
      </c>
      <c r="C602">
        <v>160000</v>
      </c>
      <c r="D602" t="s">
        <v>28</v>
      </c>
      <c r="E602" t="s">
        <v>498</v>
      </c>
      <c r="F602">
        <v>878</v>
      </c>
      <c r="G602">
        <v>874</v>
      </c>
      <c r="H602">
        <v>206</v>
      </c>
    </row>
    <row r="603" spans="1:8" x14ac:dyDescent="0.35">
      <c r="A603">
        <v>661</v>
      </c>
      <c r="B603" s="1">
        <v>45559.638333333336</v>
      </c>
      <c r="C603">
        <v>125000</v>
      </c>
      <c r="D603" t="s">
        <v>28</v>
      </c>
      <c r="E603" t="s">
        <v>489</v>
      </c>
      <c r="F603">
        <v>959</v>
      </c>
      <c r="G603">
        <v>874</v>
      </c>
      <c r="H603">
        <v>206</v>
      </c>
    </row>
    <row r="604" spans="1:8" x14ac:dyDescent="0.35">
      <c r="A604">
        <v>662</v>
      </c>
      <c r="B604" s="1">
        <v>45559.640879629631</v>
      </c>
      <c r="C604">
        <v>0</v>
      </c>
      <c r="D604" t="s">
        <v>28</v>
      </c>
      <c r="E604" t="s">
        <v>499</v>
      </c>
      <c r="F604">
        <v>897</v>
      </c>
      <c r="G604">
        <v>881</v>
      </c>
      <c r="H604">
        <v>207</v>
      </c>
    </row>
    <row r="605" spans="1:8" x14ac:dyDescent="0.35">
      <c r="A605">
        <v>663</v>
      </c>
      <c r="B605" s="1">
        <v>45559.641342592593</v>
      </c>
      <c r="C605">
        <v>0</v>
      </c>
      <c r="D605" t="s">
        <v>28</v>
      </c>
      <c r="E605" t="s">
        <v>499</v>
      </c>
      <c r="F605">
        <v>899</v>
      </c>
      <c r="G605">
        <v>882</v>
      </c>
      <c r="H605">
        <v>207</v>
      </c>
    </row>
    <row r="606" spans="1:8" x14ac:dyDescent="0.35">
      <c r="A606">
        <v>664</v>
      </c>
      <c r="B606" s="1">
        <v>45559.641516203701</v>
      </c>
      <c r="C606">
        <v>0</v>
      </c>
      <c r="D606" t="s">
        <v>28</v>
      </c>
      <c r="E606" t="s">
        <v>499</v>
      </c>
      <c r="F606">
        <v>896</v>
      </c>
      <c r="G606">
        <v>879</v>
      </c>
      <c r="H606">
        <v>207</v>
      </c>
    </row>
    <row r="607" spans="1:8" x14ac:dyDescent="0.35">
      <c r="A607">
        <v>665</v>
      </c>
      <c r="B607" s="1">
        <v>45559.641701388886</v>
      </c>
      <c r="C607">
        <v>0</v>
      </c>
      <c r="D607" t="s">
        <v>28</v>
      </c>
      <c r="E607" t="s">
        <v>499</v>
      </c>
      <c r="F607">
        <v>895</v>
      </c>
      <c r="G607">
        <v>880</v>
      </c>
      <c r="H607">
        <v>207</v>
      </c>
    </row>
    <row r="608" spans="1:8" x14ac:dyDescent="0.35">
      <c r="A608">
        <v>666</v>
      </c>
      <c r="B608" s="1">
        <v>45559.641909722224</v>
      </c>
      <c r="C608">
        <v>0</v>
      </c>
      <c r="D608" t="s">
        <v>28</v>
      </c>
      <c r="E608" t="s">
        <v>499</v>
      </c>
      <c r="F608">
        <v>901</v>
      </c>
      <c r="G608">
        <v>877</v>
      </c>
      <c r="H608">
        <v>207</v>
      </c>
    </row>
    <row r="609" spans="1:8" x14ac:dyDescent="0.35">
      <c r="A609">
        <v>667</v>
      </c>
      <c r="B609" s="1">
        <v>45559.641921296294</v>
      </c>
      <c r="C609">
        <v>0</v>
      </c>
      <c r="D609" t="s">
        <v>28</v>
      </c>
      <c r="E609" t="s">
        <v>499</v>
      </c>
      <c r="F609">
        <v>938</v>
      </c>
      <c r="G609">
        <v>878</v>
      </c>
      <c r="H609">
        <v>207</v>
      </c>
    </row>
    <row r="610" spans="1:8" x14ac:dyDescent="0.35">
      <c r="A610">
        <v>668</v>
      </c>
      <c r="B610" s="1">
        <v>45559.642013888886</v>
      </c>
      <c r="C610">
        <v>0</v>
      </c>
      <c r="D610" t="s">
        <v>28</v>
      </c>
      <c r="E610" t="s">
        <v>499</v>
      </c>
      <c r="F610">
        <v>898</v>
      </c>
      <c r="G610">
        <v>875</v>
      </c>
      <c r="H610">
        <v>207</v>
      </c>
    </row>
    <row r="611" spans="1:8" x14ac:dyDescent="0.35">
      <c r="A611">
        <v>669</v>
      </c>
      <c r="B611" s="1">
        <v>45559.643125000002</v>
      </c>
      <c r="C611">
        <v>125000</v>
      </c>
      <c r="D611" t="s">
        <v>522</v>
      </c>
      <c r="E611" t="s">
        <v>503</v>
      </c>
      <c r="F611">
        <v>902</v>
      </c>
      <c r="G611">
        <v>876</v>
      </c>
      <c r="H611">
        <v>207</v>
      </c>
    </row>
    <row r="612" spans="1:8" x14ac:dyDescent="0.35">
      <c r="A612">
        <v>670</v>
      </c>
      <c r="B612" s="1">
        <v>45559.643761574072</v>
      </c>
      <c r="C612">
        <v>0</v>
      </c>
      <c r="D612" t="s">
        <v>28</v>
      </c>
      <c r="E612" t="s">
        <v>501</v>
      </c>
      <c r="F612">
        <v>902</v>
      </c>
      <c r="G612">
        <v>876</v>
      </c>
      <c r="H612">
        <v>207</v>
      </c>
    </row>
    <row r="613" spans="1:8" x14ac:dyDescent="0.35">
      <c r="A613">
        <v>671</v>
      </c>
      <c r="B613" s="1">
        <v>45559.646226851852</v>
      </c>
      <c r="C613">
        <v>0</v>
      </c>
      <c r="D613" t="s">
        <v>28</v>
      </c>
      <c r="E613" t="s">
        <v>499</v>
      </c>
      <c r="F613">
        <v>910</v>
      </c>
      <c r="G613">
        <v>887</v>
      </c>
      <c r="H613">
        <v>208</v>
      </c>
    </row>
    <row r="614" spans="1:8" x14ac:dyDescent="0.35">
      <c r="A614">
        <v>672</v>
      </c>
      <c r="B614" s="1">
        <v>45559.646226851852</v>
      </c>
      <c r="C614">
        <v>0</v>
      </c>
      <c r="D614" t="s">
        <v>28</v>
      </c>
      <c r="E614" t="s">
        <v>499</v>
      </c>
      <c r="F614">
        <v>907</v>
      </c>
      <c r="G614">
        <v>883</v>
      </c>
      <c r="H614">
        <v>208</v>
      </c>
    </row>
    <row r="615" spans="1:8" x14ac:dyDescent="0.35">
      <c r="A615">
        <v>673</v>
      </c>
      <c r="B615" s="1">
        <v>45559.646284722221</v>
      </c>
      <c r="C615">
        <v>0</v>
      </c>
      <c r="D615" t="s">
        <v>28</v>
      </c>
      <c r="E615" t="s">
        <v>499</v>
      </c>
      <c r="F615">
        <v>905</v>
      </c>
      <c r="G615">
        <v>889</v>
      </c>
      <c r="H615">
        <v>208</v>
      </c>
    </row>
    <row r="616" spans="1:8" x14ac:dyDescent="0.35">
      <c r="A616">
        <v>674</v>
      </c>
      <c r="B616" s="1">
        <v>45559.646296296298</v>
      </c>
      <c r="C616">
        <v>0</v>
      </c>
      <c r="D616" t="s">
        <v>28</v>
      </c>
      <c r="E616" t="s">
        <v>499</v>
      </c>
      <c r="F616">
        <v>908</v>
      </c>
      <c r="G616">
        <v>885</v>
      </c>
      <c r="H616">
        <v>208</v>
      </c>
    </row>
    <row r="617" spans="1:8" x14ac:dyDescent="0.35">
      <c r="A617">
        <v>675</v>
      </c>
      <c r="B617" s="1">
        <v>45559.646365740744</v>
      </c>
      <c r="C617">
        <v>0</v>
      </c>
      <c r="D617" t="s">
        <v>28</v>
      </c>
      <c r="E617" t="s">
        <v>499</v>
      </c>
      <c r="F617">
        <v>913</v>
      </c>
      <c r="G617">
        <v>884</v>
      </c>
      <c r="H617">
        <v>208</v>
      </c>
    </row>
    <row r="618" spans="1:8" x14ac:dyDescent="0.35">
      <c r="A618">
        <v>676</v>
      </c>
      <c r="B618" s="1">
        <v>45559.646435185183</v>
      </c>
      <c r="C618">
        <v>0</v>
      </c>
      <c r="D618" t="s">
        <v>28</v>
      </c>
      <c r="E618" t="s">
        <v>499</v>
      </c>
      <c r="F618">
        <v>911</v>
      </c>
      <c r="G618">
        <v>898</v>
      </c>
      <c r="H618">
        <v>208</v>
      </c>
    </row>
    <row r="619" spans="1:8" x14ac:dyDescent="0.35">
      <c r="A619">
        <v>677</v>
      </c>
      <c r="B619" s="1">
        <v>45559.646736111114</v>
      </c>
      <c r="C619">
        <v>100000</v>
      </c>
      <c r="D619" t="s">
        <v>521</v>
      </c>
      <c r="E619" t="s">
        <v>498</v>
      </c>
      <c r="F619">
        <v>906</v>
      </c>
      <c r="G619">
        <v>888</v>
      </c>
      <c r="H619">
        <v>208</v>
      </c>
    </row>
    <row r="620" spans="1:8" x14ac:dyDescent="0.35">
      <c r="A620">
        <v>678</v>
      </c>
      <c r="B620" s="1">
        <v>45559.647858796299</v>
      </c>
      <c r="C620">
        <v>0</v>
      </c>
      <c r="D620" t="s">
        <v>28</v>
      </c>
      <c r="E620" t="s">
        <v>499</v>
      </c>
      <c r="F620">
        <v>919</v>
      </c>
      <c r="G620">
        <v>891</v>
      </c>
      <c r="H620">
        <v>209</v>
      </c>
    </row>
    <row r="621" spans="1:8" x14ac:dyDescent="0.35">
      <c r="A621">
        <v>679</v>
      </c>
      <c r="B621" s="1">
        <v>45559.647870370369</v>
      </c>
      <c r="C621">
        <v>0</v>
      </c>
      <c r="D621" t="s">
        <v>28</v>
      </c>
      <c r="E621" t="s">
        <v>499</v>
      </c>
      <c r="F621">
        <v>918</v>
      </c>
      <c r="G621">
        <v>890</v>
      </c>
      <c r="H621">
        <v>209</v>
      </c>
    </row>
    <row r="622" spans="1:8" x14ac:dyDescent="0.35">
      <c r="A622">
        <v>680</v>
      </c>
      <c r="B622" s="1">
        <v>45559.647870370369</v>
      </c>
      <c r="C622">
        <v>0</v>
      </c>
      <c r="D622" t="s">
        <v>28</v>
      </c>
      <c r="E622" t="s">
        <v>499</v>
      </c>
      <c r="F622">
        <v>922</v>
      </c>
      <c r="G622">
        <v>892</v>
      </c>
      <c r="H622">
        <v>209</v>
      </c>
    </row>
    <row r="623" spans="1:8" x14ac:dyDescent="0.35">
      <c r="A623">
        <v>681</v>
      </c>
      <c r="B623" s="1">
        <v>45559.647870370369</v>
      </c>
      <c r="C623">
        <v>0</v>
      </c>
      <c r="D623" t="s">
        <v>28</v>
      </c>
      <c r="E623" t="s">
        <v>499</v>
      </c>
      <c r="F623">
        <v>914</v>
      </c>
      <c r="G623">
        <v>894</v>
      </c>
      <c r="H623">
        <v>209</v>
      </c>
    </row>
    <row r="624" spans="1:8" x14ac:dyDescent="0.35">
      <c r="A624">
        <v>682</v>
      </c>
      <c r="B624" s="1">
        <v>45559.647881944446</v>
      </c>
      <c r="C624">
        <v>0</v>
      </c>
      <c r="D624" t="s">
        <v>28</v>
      </c>
      <c r="E624" t="s">
        <v>499</v>
      </c>
      <c r="F624">
        <v>915</v>
      </c>
      <c r="G624">
        <v>893</v>
      </c>
      <c r="H624">
        <v>209</v>
      </c>
    </row>
    <row r="625" spans="1:8" x14ac:dyDescent="0.35">
      <c r="A625">
        <v>683</v>
      </c>
      <c r="B625" s="1">
        <v>45559.647881944446</v>
      </c>
      <c r="C625">
        <v>0</v>
      </c>
      <c r="D625" t="s">
        <v>28</v>
      </c>
      <c r="E625" t="s">
        <v>499</v>
      </c>
      <c r="F625">
        <v>920</v>
      </c>
      <c r="G625">
        <v>897</v>
      </c>
      <c r="H625">
        <v>209</v>
      </c>
    </row>
    <row r="626" spans="1:8" x14ac:dyDescent="0.35">
      <c r="A626">
        <v>684</v>
      </c>
      <c r="B626" s="1">
        <v>45559.647893518515</v>
      </c>
      <c r="C626">
        <v>0</v>
      </c>
      <c r="D626" t="s">
        <v>28</v>
      </c>
      <c r="E626" t="s">
        <v>499</v>
      </c>
      <c r="F626">
        <v>921</v>
      </c>
      <c r="G626">
        <v>895</v>
      </c>
      <c r="H626">
        <v>209</v>
      </c>
    </row>
    <row r="627" spans="1:8" x14ac:dyDescent="0.35">
      <c r="A627">
        <v>685</v>
      </c>
      <c r="B627" s="1">
        <v>45559.647905092592</v>
      </c>
      <c r="C627">
        <v>0</v>
      </c>
      <c r="D627" t="s">
        <v>28</v>
      </c>
      <c r="E627" t="s">
        <v>499</v>
      </c>
      <c r="F627">
        <v>916</v>
      </c>
      <c r="G627">
        <v>896</v>
      </c>
      <c r="H627">
        <v>209</v>
      </c>
    </row>
    <row r="628" spans="1:8" x14ac:dyDescent="0.35">
      <c r="A628">
        <v>686</v>
      </c>
      <c r="B628" s="1">
        <v>45559.647997685184</v>
      </c>
      <c r="C628">
        <v>200000</v>
      </c>
      <c r="D628" t="s">
        <v>28</v>
      </c>
      <c r="E628" t="s">
        <v>489</v>
      </c>
      <c r="F628">
        <v>970</v>
      </c>
      <c r="G628">
        <v>888</v>
      </c>
      <c r="H628">
        <v>208</v>
      </c>
    </row>
    <row r="629" spans="1:8" x14ac:dyDescent="0.35">
      <c r="A629">
        <v>687</v>
      </c>
      <c r="B629" s="1">
        <v>45559.648402777777</v>
      </c>
      <c r="C629">
        <v>222000</v>
      </c>
      <c r="D629" t="s">
        <v>521</v>
      </c>
      <c r="E629" t="s">
        <v>498</v>
      </c>
      <c r="F629">
        <v>911</v>
      </c>
      <c r="G629">
        <v>898</v>
      </c>
      <c r="H629">
        <v>208</v>
      </c>
    </row>
    <row r="630" spans="1:8" x14ac:dyDescent="0.35">
      <c r="A630">
        <v>688</v>
      </c>
      <c r="B630" s="1">
        <v>45559.649039351854</v>
      </c>
      <c r="C630">
        <v>0</v>
      </c>
      <c r="D630" t="s">
        <v>28</v>
      </c>
      <c r="E630" t="s">
        <v>501</v>
      </c>
      <c r="F630">
        <v>902</v>
      </c>
      <c r="G630">
        <v>876</v>
      </c>
      <c r="H630">
        <v>207</v>
      </c>
    </row>
    <row r="631" spans="1:8" x14ac:dyDescent="0.35">
      <c r="A631">
        <v>689</v>
      </c>
      <c r="B631" s="1">
        <v>45559.649652777778</v>
      </c>
      <c r="C631">
        <v>115000</v>
      </c>
      <c r="D631" t="s">
        <v>28</v>
      </c>
      <c r="E631" t="s">
        <v>498</v>
      </c>
      <c r="F631">
        <v>902</v>
      </c>
      <c r="G631">
        <v>876</v>
      </c>
      <c r="H631">
        <v>207</v>
      </c>
    </row>
    <row r="632" spans="1:8" x14ac:dyDescent="0.35">
      <c r="A632">
        <v>690</v>
      </c>
      <c r="B632" s="1">
        <v>45559.650057870371</v>
      </c>
      <c r="C632">
        <v>160000</v>
      </c>
      <c r="D632" t="s">
        <v>28</v>
      </c>
      <c r="E632" t="s">
        <v>489</v>
      </c>
      <c r="F632">
        <v>963</v>
      </c>
      <c r="G632">
        <v>876</v>
      </c>
      <c r="H632">
        <v>207</v>
      </c>
    </row>
    <row r="633" spans="1:8" x14ac:dyDescent="0.35">
      <c r="A633">
        <v>691</v>
      </c>
      <c r="B633" s="1">
        <v>45559.65042824074</v>
      </c>
      <c r="C633">
        <v>222000</v>
      </c>
      <c r="D633" t="s">
        <v>523</v>
      </c>
      <c r="E633" t="s">
        <v>498</v>
      </c>
      <c r="F633">
        <v>911</v>
      </c>
      <c r="G633">
        <v>898</v>
      </c>
      <c r="H633">
        <v>208</v>
      </c>
    </row>
    <row r="634" spans="1:8" x14ac:dyDescent="0.35">
      <c r="A634">
        <v>692</v>
      </c>
      <c r="B634" s="1">
        <v>45559.651099537034</v>
      </c>
      <c r="C634">
        <v>0</v>
      </c>
      <c r="D634" t="s">
        <v>28</v>
      </c>
      <c r="E634" t="s">
        <v>499</v>
      </c>
      <c r="F634">
        <v>939</v>
      </c>
      <c r="G634">
        <v>886</v>
      </c>
      <c r="H634">
        <v>208</v>
      </c>
    </row>
    <row r="635" spans="1:8" x14ac:dyDescent="0.35">
      <c r="A635">
        <v>693</v>
      </c>
      <c r="B635" s="1">
        <v>45559.653252314813</v>
      </c>
      <c r="C635">
        <v>190000</v>
      </c>
      <c r="D635" t="s">
        <v>28</v>
      </c>
      <c r="E635" t="s">
        <v>489</v>
      </c>
      <c r="F635">
        <v>911</v>
      </c>
      <c r="G635">
        <v>898</v>
      </c>
      <c r="H635">
        <v>208</v>
      </c>
    </row>
    <row r="636" spans="1:8" x14ac:dyDescent="0.35">
      <c r="A636">
        <v>696</v>
      </c>
      <c r="B636" s="1">
        <v>45567.616527777776</v>
      </c>
      <c r="C636">
        <v>100000</v>
      </c>
      <c r="D636" t="s">
        <v>28</v>
      </c>
      <c r="E636" t="s">
        <v>490</v>
      </c>
      <c r="F636">
        <v>996</v>
      </c>
      <c r="G636">
        <v>923</v>
      </c>
      <c r="H636">
        <v>215</v>
      </c>
    </row>
    <row r="637" spans="1:8" x14ac:dyDescent="0.35">
      <c r="A637">
        <v>697</v>
      </c>
      <c r="B637" s="1">
        <v>45567.616562499999</v>
      </c>
      <c r="C637">
        <v>200000</v>
      </c>
      <c r="D637" t="s">
        <v>28</v>
      </c>
      <c r="E637" t="s">
        <v>489</v>
      </c>
      <c r="F637">
        <v>1001</v>
      </c>
      <c r="G637">
        <v>913</v>
      </c>
      <c r="H637">
        <v>215</v>
      </c>
    </row>
    <row r="638" spans="1:8" x14ac:dyDescent="0.35">
      <c r="A638">
        <v>698</v>
      </c>
      <c r="B638" s="1">
        <v>45567.616631944446</v>
      </c>
      <c r="C638">
        <v>100000</v>
      </c>
      <c r="D638" t="s">
        <v>28</v>
      </c>
      <c r="E638" t="s">
        <v>489</v>
      </c>
      <c r="F638">
        <v>996</v>
      </c>
      <c r="G638">
        <v>916</v>
      </c>
      <c r="H638">
        <v>215</v>
      </c>
    </row>
    <row r="639" spans="1:8" x14ac:dyDescent="0.35">
      <c r="A639">
        <v>699</v>
      </c>
      <c r="B639" s="1">
        <v>45567.616643518515</v>
      </c>
      <c r="C639">
        <v>70000</v>
      </c>
      <c r="D639" t="s">
        <v>28</v>
      </c>
      <c r="E639" t="s">
        <v>489</v>
      </c>
      <c r="F639">
        <v>1003</v>
      </c>
      <c r="G639">
        <v>915</v>
      </c>
      <c r="H639">
        <v>215</v>
      </c>
    </row>
    <row r="640" spans="1:8" x14ac:dyDescent="0.35">
      <c r="A640">
        <v>700</v>
      </c>
      <c r="B640" s="1">
        <v>45567.616724537038</v>
      </c>
      <c r="C640">
        <v>125000</v>
      </c>
      <c r="D640" t="s">
        <v>28</v>
      </c>
      <c r="E640" t="s">
        <v>489</v>
      </c>
      <c r="F640">
        <v>1002</v>
      </c>
      <c r="G640">
        <v>914</v>
      </c>
      <c r="H640">
        <v>215</v>
      </c>
    </row>
    <row r="641" spans="1:8" x14ac:dyDescent="0.35">
      <c r="A641">
        <v>701</v>
      </c>
      <c r="B641" s="1">
        <v>45567.616770833331</v>
      </c>
      <c r="C641">
        <v>80000</v>
      </c>
      <c r="D641" t="s">
        <v>28</v>
      </c>
      <c r="E641" t="s">
        <v>489</v>
      </c>
      <c r="F641">
        <v>1000</v>
      </c>
      <c r="G641">
        <v>922</v>
      </c>
      <c r="H641">
        <v>215</v>
      </c>
    </row>
    <row r="642" spans="1:8" x14ac:dyDescent="0.35">
      <c r="A642">
        <v>702</v>
      </c>
      <c r="B642" s="1">
        <v>45567.618125000001</v>
      </c>
      <c r="C642">
        <v>200000</v>
      </c>
      <c r="D642" t="s">
        <v>28</v>
      </c>
      <c r="E642" t="s">
        <v>489</v>
      </c>
      <c r="F642">
        <v>1005</v>
      </c>
      <c r="G642">
        <v>920</v>
      </c>
      <c r="H642">
        <v>216</v>
      </c>
    </row>
    <row r="643" spans="1:8" x14ac:dyDescent="0.35">
      <c r="A643">
        <v>703</v>
      </c>
      <c r="B643" s="1">
        <v>45567.618159722224</v>
      </c>
      <c r="C643">
        <v>100000</v>
      </c>
      <c r="D643" t="s">
        <v>28</v>
      </c>
      <c r="E643" t="s">
        <v>490</v>
      </c>
      <c r="F643">
        <v>1006</v>
      </c>
      <c r="G643">
        <v>917</v>
      </c>
      <c r="H643">
        <v>216</v>
      </c>
    </row>
    <row r="644" spans="1:8" x14ac:dyDescent="0.35">
      <c r="A644">
        <v>704</v>
      </c>
      <c r="B644" s="1">
        <v>45567.618298611109</v>
      </c>
      <c r="C644">
        <v>100000</v>
      </c>
      <c r="D644" t="s">
        <v>28</v>
      </c>
      <c r="E644" t="s">
        <v>490</v>
      </c>
      <c r="F644">
        <v>1006</v>
      </c>
      <c r="G644">
        <v>919</v>
      </c>
      <c r="H644">
        <v>216</v>
      </c>
    </row>
    <row r="645" spans="1:8" x14ac:dyDescent="0.35">
      <c r="A645">
        <v>705</v>
      </c>
      <c r="B645" s="1">
        <v>45567.618356481478</v>
      </c>
      <c r="C645">
        <v>300000</v>
      </c>
      <c r="D645" t="s">
        <v>28</v>
      </c>
      <c r="E645" t="s">
        <v>489</v>
      </c>
      <c r="F645">
        <v>1007</v>
      </c>
      <c r="G645">
        <v>921</v>
      </c>
      <c r="H645">
        <v>216</v>
      </c>
    </row>
    <row r="646" spans="1:8" x14ac:dyDescent="0.35">
      <c r="A646">
        <v>706</v>
      </c>
      <c r="B646" s="1">
        <v>45567.618414351855</v>
      </c>
      <c r="C646">
        <v>200000</v>
      </c>
      <c r="D646" t="s">
        <v>28</v>
      </c>
      <c r="E646" t="s">
        <v>489</v>
      </c>
      <c r="F646">
        <v>995</v>
      </c>
      <c r="G646">
        <v>923</v>
      </c>
      <c r="H646">
        <v>215</v>
      </c>
    </row>
    <row r="647" spans="1:8" x14ac:dyDescent="0.35">
      <c r="A647">
        <v>707</v>
      </c>
      <c r="B647" s="1">
        <v>45567.620729166665</v>
      </c>
      <c r="C647">
        <v>117000</v>
      </c>
      <c r="D647" t="s">
        <v>28</v>
      </c>
      <c r="E647" t="s">
        <v>489</v>
      </c>
      <c r="F647">
        <v>1006</v>
      </c>
      <c r="G647">
        <v>917</v>
      </c>
      <c r="H647">
        <v>216</v>
      </c>
    </row>
    <row r="648" spans="1:8" x14ac:dyDescent="0.35">
      <c r="A648">
        <v>708</v>
      </c>
      <c r="B648" s="1">
        <v>45567.620995370373</v>
      </c>
      <c r="C648">
        <v>125000</v>
      </c>
      <c r="D648" t="s">
        <v>28</v>
      </c>
      <c r="E648" t="s">
        <v>489</v>
      </c>
      <c r="F648">
        <v>1012</v>
      </c>
      <c r="G648">
        <v>919</v>
      </c>
      <c r="H648">
        <v>216</v>
      </c>
    </row>
    <row r="649" spans="1:8" x14ac:dyDescent="0.35">
      <c r="A649">
        <v>709</v>
      </c>
      <c r="B649" s="1">
        <v>45567.621863425928</v>
      </c>
      <c r="C649">
        <v>70000</v>
      </c>
      <c r="D649" t="s">
        <v>28</v>
      </c>
      <c r="E649" t="s">
        <v>489</v>
      </c>
      <c r="F649">
        <v>1013</v>
      </c>
      <c r="G649">
        <v>918</v>
      </c>
      <c r="H649">
        <v>216</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C0E1-C49C-44C3-BD54-F1E0E1333C80}">
  <dimension ref="A1:E145"/>
  <sheetViews>
    <sheetView workbookViewId="0"/>
  </sheetViews>
  <sheetFormatPr defaultRowHeight="14.5" x14ac:dyDescent="0.35"/>
  <cols>
    <col min="1" max="1" width="4.54296875" bestFit="1" customWidth="1"/>
    <col min="2" max="2" width="15.7265625" bestFit="1" customWidth="1"/>
    <col min="3" max="3" width="14.7265625" bestFit="1" customWidth="1"/>
    <col min="4" max="4" width="16" bestFit="1" customWidth="1"/>
    <col min="5" max="5" width="10.26953125" bestFit="1" customWidth="1"/>
  </cols>
  <sheetData>
    <row r="1" spans="1:5" x14ac:dyDescent="0.35">
      <c r="A1" t="s">
        <v>0</v>
      </c>
      <c r="B1" t="s">
        <v>1</v>
      </c>
      <c r="C1" t="s">
        <v>99</v>
      </c>
      <c r="D1" t="s">
        <v>483</v>
      </c>
      <c r="E1" t="s">
        <v>233</v>
      </c>
    </row>
    <row r="2" spans="1:5" x14ac:dyDescent="0.35">
      <c r="A2">
        <v>1</v>
      </c>
      <c r="B2" t="s">
        <v>524</v>
      </c>
      <c r="C2">
        <v>2</v>
      </c>
      <c r="D2">
        <v>26</v>
      </c>
      <c r="E2">
        <v>51</v>
      </c>
    </row>
    <row r="3" spans="1:5" x14ac:dyDescent="0.35">
      <c r="A3">
        <v>2</v>
      </c>
      <c r="B3" t="s">
        <v>525</v>
      </c>
      <c r="C3">
        <v>2</v>
      </c>
      <c r="D3">
        <v>22</v>
      </c>
      <c r="E3">
        <v>47</v>
      </c>
    </row>
    <row r="4" spans="1:5" x14ac:dyDescent="0.35">
      <c r="A4">
        <v>3</v>
      </c>
      <c r="B4" t="s">
        <v>526</v>
      </c>
      <c r="C4">
        <v>1</v>
      </c>
      <c r="D4">
        <v>16</v>
      </c>
      <c r="E4">
        <v>41</v>
      </c>
    </row>
    <row r="5" spans="1:5" x14ac:dyDescent="0.35">
      <c r="A5">
        <v>4</v>
      </c>
      <c r="B5" t="s">
        <v>527</v>
      </c>
      <c r="C5">
        <v>2</v>
      </c>
      <c r="D5">
        <v>26</v>
      </c>
      <c r="E5">
        <v>34</v>
      </c>
    </row>
    <row r="6" spans="1:5" x14ac:dyDescent="0.35">
      <c r="A6">
        <v>5</v>
      </c>
      <c r="B6" t="s">
        <v>528</v>
      </c>
      <c r="C6">
        <v>2</v>
      </c>
      <c r="D6">
        <v>20</v>
      </c>
      <c r="E6">
        <v>53</v>
      </c>
    </row>
    <row r="7" spans="1:5" x14ac:dyDescent="0.35">
      <c r="A7">
        <v>6</v>
      </c>
      <c r="B7" t="s">
        <v>529</v>
      </c>
      <c r="C7">
        <v>1</v>
      </c>
      <c r="D7">
        <v>12</v>
      </c>
      <c r="E7">
        <v>48</v>
      </c>
    </row>
    <row r="8" spans="1:5" x14ac:dyDescent="0.35">
      <c r="A8">
        <v>7</v>
      </c>
      <c r="B8" t="s">
        <v>530</v>
      </c>
      <c r="C8">
        <v>3</v>
      </c>
      <c r="D8">
        <v>22</v>
      </c>
      <c r="E8">
        <v>48</v>
      </c>
    </row>
    <row r="9" spans="1:5" x14ac:dyDescent="0.35">
      <c r="A9">
        <v>8</v>
      </c>
      <c r="B9" t="s">
        <v>531</v>
      </c>
      <c r="C9">
        <v>2</v>
      </c>
      <c r="D9">
        <v>12</v>
      </c>
      <c r="E9">
        <v>43</v>
      </c>
    </row>
    <row r="10" spans="1:5" x14ac:dyDescent="0.35">
      <c r="A10">
        <v>9</v>
      </c>
      <c r="B10" t="s">
        <v>532</v>
      </c>
      <c r="C10">
        <v>2</v>
      </c>
      <c r="D10">
        <v>20</v>
      </c>
      <c r="E10">
        <v>43</v>
      </c>
    </row>
    <row r="11" spans="1:5" x14ac:dyDescent="0.35">
      <c r="A11">
        <v>10</v>
      </c>
      <c r="B11" t="s">
        <v>533</v>
      </c>
      <c r="C11">
        <v>3</v>
      </c>
      <c r="D11">
        <v>18</v>
      </c>
      <c r="E11">
        <v>31</v>
      </c>
    </row>
    <row r="12" spans="1:5" x14ac:dyDescent="0.35">
      <c r="A12">
        <v>11</v>
      </c>
      <c r="B12" t="s">
        <v>534</v>
      </c>
      <c r="C12">
        <v>3</v>
      </c>
      <c r="D12">
        <v>22</v>
      </c>
      <c r="E12">
        <v>31</v>
      </c>
    </row>
    <row r="13" spans="1:5" x14ac:dyDescent="0.35">
      <c r="A13">
        <v>12</v>
      </c>
      <c r="B13" t="s">
        <v>535</v>
      </c>
      <c r="C13">
        <v>3</v>
      </c>
      <c r="D13">
        <v>14</v>
      </c>
      <c r="E13">
        <v>42</v>
      </c>
    </row>
    <row r="14" spans="1:5" x14ac:dyDescent="0.35">
      <c r="A14">
        <v>13</v>
      </c>
      <c r="B14" t="s">
        <v>536</v>
      </c>
      <c r="C14">
        <v>1</v>
      </c>
      <c r="D14">
        <v>24</v>
      </c>
      <c r="E14">
        <v>42</v>
      </c>
    </row>
    <row r="15" spans="1:5" x14ac:dyDescent="0.35">
      <c r="A15">
        <v>14</v>
      </c>
      <c r="B15" t="s">
        <v>537</v>
      </c>
      <c r="C15">
        <v>4</v>
      </c>
      <c r="D15">
        <v>14</v>
      </c>
      <c r="E15">
        <v>30</v>
      </c>
    </row>
    <row r="16" spans="1:5" x14ac:dyDescent="0.35">
      <c r="A16">
        <v>15</v>
      </c>
      <c r="B16" t="s">
        <v>538</v>
      </c>
      <c r="C16">
        <v>4</v>
      </c>
      <c r="D16">
        <v>16</v>
      </c>
      <c r="E16">
        <v>30</v>
      </c>
    </row>
    <row r="17" spans="1:5" x14ac:dyDescent="0.35">
      <c r="A17">
        <v>16</v>
      </c>
      <c r="B17" t="s">
        <v>539</v>
      </c>
      <c r="C17">
        <v>3</v>
      </c>
      <c r="D17">
        <v>16</v>
      </c>
      <c r="E17">
        <v>52</v>
      </c>
    </row>
    <row r="18" spans="1:5" x14ac:dyDescent="0.35">
      <c r="A18">
        <v>17</v>
      </c>
      <c r="B18" t="s">
        <v>540</v>
      </c>
      <c r="C18">
        <v>4</v>
      </c>
      <c r="D18">
        <v>22</v>
      </c>
      <c r="E18">
        <v>52</v>
      </c>
    </row>
    <row r="19" spans="1:5" x14ac:dyDescent="0.35">
      <c r="A19">
        <v>18</v>
      </c>
      <c r="B19" t="s">
        <v>541</v>
      </c>
      <c r="C19">
        <v>3</v>
      </c>
      <c r="D19">
        <v>24</v>
      </c>
      <c r="E19">
        <v>52</v>
      </c>
    </row>
    <row r="20" spans="1:5" x14ac:dyDescent="0.35">
      <c r="A20">
        <v>37</v>
      </c>
      <c r="B20" t="s">
        <v>537</v>
      </c>
      <c r="C20">
        <v>4</v>
      </c>
      <c r="D20">
        <v>36</v>
      </c>
      <c r="E20">
        <v>84</v>
      </c>
    </row>
    <row r="21" spans="1:5" x14ac:dyDescent="0.35">
      <c r="A21">
        <v>38</v>
      </c>
      <c r="B21" t="s">
        <v>538</v>
      </c>
      <c r="C21">
        <v>4</v>
      </c>
      <c r="D21">
        <v>37</v>
      </c>
      <c r="E21">
        <v>84</v>
      </c>
    </row>
    <row r="22" spans="1:5" x14ac:dyDescent="0.35">
      <c r="A22">
        <v>39</v>
      </c>
      <c r="B22" t="s">
        <v>542</v>
      </c>
      <c r="C22">
        <v>3</v>
      </c>
      <c r="D22">
        <v>38</v>
      </c>
      <c r="E22">
        <v>85</v>
      </c>
    </row>
    <row r="23" spans="1:5" x14ac:dyDescent="0.35">
      <c r="A23">
        <v>40</v>
      </c>
      <c r="B23" t="s">
        <v>534</v>
      </c>
      <c r="C23">
        <v>3</v>
      </c>
      <c r="D23">
        <v>40</v>
      </c>
      <c r="E23">
        <v>85</v>
      </c>
    </row>
    <row r="24" spans="1:5" x14ac:dyDescent="0.35">
      <c r="A24">
        <v>41</v>
      </c>
      <c r="B24" t="s">
        <v>527</v>
      </c>
      <c r="C24">
        <v>2</v>
      </c>
      <c r="D24">
        <v>42</v>
      </c>
      <c r="E24">
        <v>88</v>
      </c>
    </row>
    <row r="25" spans="1:5" x14ac:dyDescent="0.35">
      <c r="A25">
        <v>42</v>
      </c>
      <c r="B25" t="s">
        <v>526</v>
      </c>
      <c r="C25">
        <v>1</v>
      </c>
      <c r="D25">
        <v>37</v>
      </c>
      <c r="E25">
        <v>95</v>
      </c>
    </row>
    <row r="26" spans="1:5" x14ac:dyDescent="0.35">
      <c r="A26">
        <v>43</v>
      </c>
      <c r="B26" t="s">
        <v>535</v>
      </c>
      <c r="C26">
        <v>3</v>
      </c>
      <c r="D26">
        <v>36</v>
      </c>
      <c r="E26">
        <v>96</v>
      </c>
    </row>
    <row r="27" spans="1:5" x14ac:dyDescent="0.35">
      <c r="A27">
        <v>44</v>
      </c>
      <c r="B27" t="s">
        <v>536</v>
      </c>
      <c r="C27">
        <v>1</v>
      </c>
      <c r="D27">
        <v>41</v>
      </c>
      <c r="E27">
        <v>96</v>
      </c>
    </row>
    <row r="28" spans="1:5" x14ac:dyDescent="0.35">
      <c r="A28">
        <v>45</v>
      </c>
      <c r="B28" t="s">
        <v>531</v>
      </c>
      <c r="C28">
        <v>2</v>
      </c>
      <c r="D28">
        <v>35</v>
      </c>
      <c r="E28">
        <v>97</v>
      </c>
    </row>
    <row r="29" spans="1:5" x14ac:dyDescent="0.35">
      <c r="A29">
        <v>46</v>
      </c>
      <c r="B29" t="s">
        <v>532</v>
      </c>
      <c r="C29">
        <v>2</v>
      </c>
      <c r="D29">
        <v>39</v>
      </c>
      <c r="E29">
        <v>97</v>
      </c>
    </row>
    <row r="30" spans="1:5" x14ac:dyDescent="0.35">
      <c r="A30">
        <v>47</v>
      </c>
      <c r="B30" t="s">
        <v>525</v>
      </c>
      <c r="C30">
        <v>2</v>
      </c>
      <c r="D30">
        <v>40</v>
      </c>
      <c r="E30">
        <v>101</v>
      </c>
    </row>
    <row r="31" spans="1:5" x14ac:dyDescent="0.35">
      <c r="A31">
        <v>48</v>
      </c>
      <c r="B31" t="s">
        <v>529</v>
      </c>
      <c r="C31">
        <v>1</v>
      </c>
      <c r="D31">
        <v>35</v>
      </c>
      <c r="E31">
        <v>102</v>
      </c>
    </row>
    <row r="32" spans="1:5" x14ac:dyDescent="0.35">
      <c r="A32">
        <v>49</v>
      </c>
      <c r="B32" t="s">
        <v>530</v>
      </c>
      <c r="C32">
        <v>3</v>
      </c>
      <c r="D32">
        <v>40</v>
      </c>
      <c r="E32">
        <v>102</v>
      </c>
    </row>
    <row r="33" spans="1:5" x14ac:dyDescent="0.35">
      <c r="A33">
        <v>50</v>
      </c>
      <c r="B33" t="s">
        <v>524</v>
      </c>
      <c r="C33">
        <v>2</v>
      </c>
      <c r="D33">
        <v>42</v>
      </c>
      <c r="E33">
        <v>105</v>
      </c>
    </row>
    <row r="34" spans="1:5" x14ac:dyDescent="0.35">
      <c r="A34">
        <v>51</v>
      </c>
      <c r="B34" t="s">
        <v>539</v>
      </c>
      <c r="C34">
        <v>3</v>
      </c>
      <c r="D34">
        <v>37</v>
      </c>
      <c r="E34">
        <v>106</v>
      </c>
    </row>
    <row r="35" spans="1:5" x14ac:dyDescent="0.35">
      <c r="A35">
        <v>52</v>
      </c>
      <c r="B35" t="s">
        <v>540</v>
      </c>
      <c r="C35">
        <v>4</v>
      </c>
      <c r="D35">
        <v>40</v>
      </c>
      <c r="E35">
        <v>106</v>
      </c>
    </row>
    <row r="36" spans="1:5" x14ac:dyDescent="0.35">
      <c r="A36">
        <v>53</v>
      </c>
      <c r="B36" t="s">
        <v>541</v>
      </c>
      <c r="C36">
        <v>3</v>
      </c>
      <c r="D36">
        <v>41</v>
      </c>
      <c r="E36">
        <v>106</v>
      </c>
    </row>
    <row r="37" spans="1:5" x14ac:dyDescent="0.35">
      <c r="A37">
        <v>54</v>
      </c>
      <c r="B37" t="s">
        <v>528</v>
      </c>
      <c r="C37">
        <v>2</v>
      </c>
      <c r="D37">
        <v>39</v>
      </c>
      <c r="E37">
        <v>107</v>
      </c>
    </row>
    <row r="38" spans="1:5" x14ac:dyDescent="0.35">
      <c r="A38">
        <v>55</v>
      </c>
      <c r="B38" t="s">
        <v>537</v>
      </c>
      <c r="C38">
        <v>4</v>
      </c>
      <c r="D38">
        <v>44</v>
      </c>
      <c r="E38">
        <v>111</v>
      </c>
    </row>
    <row r="39" spans="1:5" x14ac:dyDescent="0.35">
      <c r="A39">
        <v>56</v>
      </c>
      <c r="B39" t="s">
        <v>538</v>
      </c>
      <c r="C39">
        <v>4</v>
      </c>
      <c r="D39">
        <v>45</v>
      </c>
      <c r="E39">
        <v>111</v>
      </c>
    </row>
    <row r="40" spans="1:5" x14ac:dyDescent="0.35">
      <c r="A40">
        <v>57</v>
      </c>
      <c r="B40" t="s">
        <v>542</v>
      </c>
      <c r="C40">
        <v>3</v>
      </c>
      <c r="D40">
        <v>46</v>
      </c>
      <c r="E40">
        <v>112</v>
      </c>
    </row>
    <row r="41" spans="1:5" x14ac:dyDescent="0.35">
      <c r="A41">
        <v>58</v>
      </c>
      <c r="B41" t="s">
        <v>534</v>
      </c>
      <c r="C41">
        <v>3</v>
      </c>
      <c r="D41">
        <v>48</v>
      </c>
      <c r="E41">
        <v>112</v>
      </c>
    </row>
    <row r="42" spans="1:5" x14ac:dyDescent="0.35">
      <c r="A42">
        <v>59</v>
      </c>
      <c r="B42" t="s">
        <v>527</v>
      </c>
      <c r="C42">
        <v>2</v>
      </c>
      <c r="D42">
        <v>50</v>
      </c>
      <c r="E42">
        <v>115</v>
      </c>
    </row>
    <row r="43" spans="1:5" x14ac:dyDescent="0.35">
      <c r="A43">
        <v>60</v>
      </c>
      <c r="B43" t="s">
        <v>526</v>
      </c>
      <c r="C43">
        <v>1</v>
      </c>
      <c r="D43">
        <v>45</v>
      </c>
      <c r="E43">
        <v>122</v>
      </c>
    </row>
    <row r="44" spans="1:5" x14ac:dyDescent="0.35">
      <c r="A44">
        <v>61</v>
      </c>
      <c r="B44" t="s">
        <v>535</v>
      </c>
      <c r="C44">
        <v>3</v>
      </c>
      <c r="D44">
        <v>44</v>
      </c>
      <c r="E44">
        <v>123</v>
      </c>
    </row>
    <row r="45" spans="1:5" x14ac:dyDescent="0.35">
      <c r="A45">
        <v>62</v>
      </c>
      <c r="B45" t="s">
        <v>536</v>
      </c>
      <c r="C45">
        <v>1</v>
      </c>
      <c r="D45">
        <v>49</v>
      </c>
      <c r="E45">
        <v>123</v>
      </c>
    </row>
    <row r="46" spans="1:5" x14ac:dyDescent="0.35">
      <c r="A46">
        <v>63</v>
      </c>
      <c r="B46" t="s">
        <v>531</v>
      </c>
      <c r="C46">
        <v>2</v>
      </c>
      <c r="D46">
        <v>43</v>
      </c>
      <c r="E46">
        <v>124</v>
      </c>
    </row>
    <row r="47" spans="1:5" x14ac:dyDescent="0.35">
      <c r="A47">
        <v>64</v>
      </c>
      <c r="B47" t="s">
        <v>532</v>
      </c>
      <c r="C47">
        <v>2</v>
      </c>
      <c r="D47">
        <v>47</v>
      </c>
      <c r="E47">
        <v>124</v>
      </c>
    </row>
    <row r="48" spans="1:5" x14ac:dyDescent="0.35">
      <c r="A48">
        <v>65</v>
      </c>
      <c r="B48" t="s">
        <v>525</v>
      </c>
      <c r="C48">
        <v>2</v>
      </c>
      <c r="D48">
        <v>48</v>
      </c>
      <c r="E48">
        <v>128</v>
      </c>
    </row>
    <row r="49" spans="1:5" x14ac:dyDescent="0.35">
      <c r="A49">
        <v>66</v>
      </c>
      <c r="B49" t="s">
        <v>529</v>
      </c>
      <c r="C49">
        <v>1</v>
      </c>
      <c r="D49">
        <v>43</v>
      </c>
      <c r="E49">
        <v>129</v>
      </c>
    </row>
    <row r="50" spans="1:5" x14ac:dyDescent="0.35">
      <c r="A50">
        <v>67</v>
      </c>
      <c r="B50" t="s">
        <v>530</v>
      </c>
      <c r="C50">
        <v>3</v>
      </c>
      <c r="D50">
        <v>48</v>
      </c>
      <c r="E50">
        <v>129</v>
      </c>
    </row>
    <row r="51" spans="1:5" x14ac:dyDescent="0.35">
      <c r="A51">
        <v>68</v>
      </c>
      <c r="B51" t="s">
        <v>524</v>
      </c>
      <c r="C51">
        <v>2</v>
      </c>
      <c r="D51">
        <v>50</v>
      </c>
      <c r="E51">
        <v>132</v>
      </c>
    </row>
    <row r="52" spans="1:5" x14ac:dyDescent="0.35">
      <c r="A52">
        <v>69</v>
      </c>
      <c r="B52" t="s">
        <v>539</v>
      </c>
      <c r="C52">
        <v>3</v>
      </c>
      <c r="D52">
        <v>45</v>
      </c>
      <c r="E52">
        <v>133</v>
      </c>
    </row>
    <row r="53" spans="1:5" x14ac:dyDescent="0.35">
      <c r="A53">
        <v>70</v>
      </c>
      <c r="B53" t="s">
        <v>540</v>
      </c>
      <c r="C53">
        <v>4</v>
      </c>
      <c r="D53">
        <v>48</v>
      </c>
      <c r="E53">
        <v>133</v>
      </c>
    </row>
    <row r="54" spans="1:5" x14ac:dyDescent="0.35">
      <c r="A54">
        <v>71</v>
      </c>
      <c r="B54" t="s">
        <v>541</v>
      </c>
      <c r="C54">
        <v>3</v>
      </c>
      <c r="D54">
        <v>49</v>
      </c>
      <c r="E54">
        <v>133</v>
      </c>
    </row>
    <row r="55" spans="1:5" x14ac:dyDescent="0.35">
      <c r="A55">
        <v>72</v>
      </c>
      <c r="B55" t="s">
        <v>528</v>
      </c>
      <c r="C55">
        <v>2</v>
      </c>
      <c r="D55">
        <v>47</v>
      </c>
      <c r="E55">
        <v>134</v>
      </c>
    </row>
    <row r="56" spans="1:5" x14ac:dyDescent="0.35">
      <c r="A56">
        <v>91</v>
      </c>
      <c r="B56" t="s">
        <v>524</v>
      </c>
      <c r="C56">
        <v>2</v>
      </c>
      <c r="D56">
        <v>73</v>
      </c>
      <c r="E56">
        <v>132</v>
      </c>
    </row>
    <row r="57" spans="1:5" x14ac:dyDescent="0.35">
      <c r="A57">
        <v>92</v>
      </c>
      <c r="B57" t="s">
        <v>526</v>
      </c>
      <c r="C57">
        <v>1</v>
      </c>
      <c r="D57">
        <v>68</v>
      </c>
      <c r="E57">
        <v>122</v>
      </c>
    </row>
    <row r="58" spans="1:5" x14ac:dyDescent="0.35">
      <c r="A58">
        <v>93</v>
      </c>
      <c r="B58" t="s">
        <v>535</v>
      </c>
      <c r="C58">
        <v>3</v>
      </c>
      <c r="D58">
        <v>67</v>
      </c>
      <c r="E58">
        <v>123</v>
      </c>
    </row>
    <row r="59" spans="1:5" x14ac:dyDescent="0.35">
      <c r="A59">
        <v>94</v>
      </c>
      <c r="B59" t="s">
        <v>536</v>
      </c>
      <c r="C59">
        <v>1</v>
      </c>
      <c r="D59">
        <v>72</v>
      </c>
      <c r="E59">
        <v>123</v>
      </c>
    </row>
    <row r="60" spans="1:5" x14ac:dyDescent="0.35">
      <c r="A60">
        <v>95</v>
      </c>
      <c r="B60" t="s">
        <v>531</v>
      </c>
      <c r="C60">
        <v>2</v>
      </c>
      <c r="D60">
        <v>66</v>
      </c>
      <c r="E60">
        <v>124</v>
      </c>
    </row>
    <row r="61" spans="1:5" x14ac:dyDescent="0.35">
      <c r="A61">
        <v>96</v>
      </c>
      <c r="B61" t="s">
        <v>532</v>
      </c>
      <c r="C61">
        <v>2</v>
      </c>
      <c r="D61">
        <v>70</v>
      </c>
      <c r="E61">
        <v>124</v>
      </c>
    </row>
    <row r="62" spans="1:5" x14ac:dyDescent="0.35">
      <c r="A62">
        <v>97</v>
      </c>
      <c r="B62" t="s">
        <v>537</v>
      </c>
      <c r="C62">
        <v>4</v>
      </c>
      <c r="D62">
        <v>67</v>
      </c>
      <c r="E62">
        <v>111</v>
      </c>
    </row>
    <row r="63" spans="1:5" x14ac:dyDescent="0.35">
      <c r="A63">
        <v>98</v>
      </c>
      <c r="B63" t="s">
        <v>538</v>
      </c>
      <c r="C63">
        <v>4</v>
      </c>
      <c r="D63">
        <v>68</v>
      </c>
      <c r="E63">
        <v>111</v>
      </c>
    </row>
    <row r="64" spans="1:5" x14ac:dyDescent="0.35">
      <c r="A64">
        <v>99</v>
      </c>
      <c r="B64" t="s">
        <v>534</v>
      </c>
      <c r="C64">
        <v>3</v>
      </c>
      <c r="D64">
        <v>71</v>
      </c>
      <c r="E64">
        <v>112</v>
      </c>
    </row>
    <row r="65" spans="1:5" x14ac:dyDescent="0.35">
      <c r="A65">
        <v>100</v>
      </c>
      <c r="B65" t="s">
        <v>542</v>
      </c>
      <c r="C65">
        <v>3</v>
      </c>
      <c r="D65">
        <v>69</v>
      </c>
      <c r="E65">
        <v>112</v>
      </c>
    </row>
    <row r="66" spans="1:5" x14ac:dyDescent="0.35">
      <c r="A66">
        <v>101</v>
      </c>
      <c r="B66" t="s">
        <v>527</v>
      </c>
      <c r="C66">
        <v>2</v>
      </c>
      <c r="D66">
        <v>73</v>
      </c>
      <c r="E66">
        <v>115</v>
      </c>
    </row>
    <row r="67" spans="1:5" x14ac:dyDescent="0.35">
      <c r="A67">
        <v>102</v>
      </c>
      <c r="B67" t="s">
        <v>525</v>
      </c>
      <c r="C67">
        <v>2</v>
      </c>
      <c r="D67">
        <v>71</v>
      </c>
      <c r="E67">
        <v>128</v>
      </c>
    </row>
    <row r="68" spans="1:5" x14ac:dyDescent="0.35">
      <c r="A68">
        <v>103</v>
      </c>
      <c r="B68" t="s">
        <v>530</v>
      </c>
      <c r="C68">
        <v>3</v>
      </c>
      <c r="D68">
        <v>71</v>
      </c>
      <c r="E68">
        <v>129</v>
      </c>
    </row>
    <row r="69" spans="1:5" x14ac:dyDescent="0.35">
      <c r="A69">
        <v>104</v>
      </c>
      <c r="B69" t="s">
        <v>529</v>
      </c>
      <c r="C69">
        <v>1</v>
      </c>
      <c r="D69">
        <v>66</v>
      </c>
      <c r="E69">
        <v>129</v>
      </c>
    </row>
    <row r="70" spans="1:5" x14ac:dyDescent="0.35">
      <c r="A70">
        <v>106</v>
      </c>
      <c r="B70" t="s">
        <v>540</v>
      </c>
      <c r="C70">
        <v>4</v>
      </c>
      <c r="D70">
        <v>71</v>
      </c>
      <c r="E70">
        <v>133</v>
      </c>
    </row>
    <row r="71" spans="1:5" x14ac:dyDescent="0.35">
      <c r="A71">
        <v>107</v>
      </c>
      <c r="B71" t="s">
        <v>541</v>
      </c>
      <c r="C71">
        <v>3</v>
      </c>
      <c r="D71">
        <v>72</v>
      </c>
      <c r="E71">
        <v>133</v>
      </c>
    </row>
    <row r="72" spans="1:5" x14ac:dyDescent="0.35">
      <c r="A72">
        <v>108</v>
      </c>
      <c r="B72" t="s">
        <v>539</v>
      </c>
      <c r="C72">
        <v>3</v>
      </c>
      <c r="D72">
        <v>68</v>
      </c>
      <c r="E72">
        <v>133</v>
      </c>
    </row>
    <row r="73" spans="1:5" x14ac:dyDescent="0.35">
      <c r="A73">
        <v>109</v>
      </c>
      <c r="B73" t="s">
        <v>528</v>
      </c>
      <c r="C73">
        <v>2</v>
      </c>
      <c r="D73">
        <v>70</v>
      </c>
      <c r="E73">
        <v>134</v>
      </c>
    </row>
    <row r="74" spans="1:5" x14ac:dyDescent="0.35">
      <c r="A74">
        <v>110</v>
      </c>
      <c r="B74" t="s">
        <v>526</v>
      </c>
      <c r="C74">
        <v>1</v>
      </c>
      <c r="D74">
        <v>76</v>
      </c>
      <c r="E74">
        <v>41</v>
      </c>
    </row>
    <row r="75" spans="1:5" x14ac:dyDescent="0.35">
      <c r="A75">
        <v>111</v>
      </c>
      <c r="B75" t="s">
        <v>535</v>
      </c>
      <c r="C75">
        <v>3</v>
      </c>
      <c r="D75">
        <v>75</v>
      </c>
      <c r="E75">
        <v>42</v>
      </c>
    </row>
    <row r="76" spans="1:5" x14ac:dyDescent="0.35">
      <c r="A76">
        <v>112</v>
      </c>
      <c r="B76" t="s">
        <v>536</v>
      </c>
      <c r="C76">
        <v>1</v>
      </c>
      <c r="D76">
        <v>80</v>
      </c>
      <c r="E76">
        <v>42</v>
      </c>
    </row>
    <row r="77" spans="1:5" x14ac:dyDescent="0.35">
      <c r="A77">
        <v>113</v>
      </c>
      <c r="B77" t="s">
        <v>531</v>
      </c>
      <c r="C77">
        <v>2</v>
      </c>
      <c r="D77">
        <v>74</v>
      </c>
      <c r="E77">
        <v>43</v>
      </c>
    </row>
    <row r="78" spans="1:5" x14ac:dyDescent="0.35">
      <c r="A78">
        <v>114</v>
      </c>
      <c r="B78" t="s">
        <v>532</v>
      </c>
      <c r="C78">
        <v>2</v>
      </c>
      <c r="D78">
        <v>78</v>
      </c>
      <c r="E78">
        <v>43</v>
      </c>
    </row>
    <row r="79" spans="1:5" x14ac:dyDescent="0.35">
      <c r="A79">
        <v>115</v>
      </c>
      <c r="B79" t="s">
        <v>537</v>
      </c>
      <c r="C79">
        <v>4</v>
      </c>
      <c r="D79">
        <v>75</v>
      </c>
      <c r="E79">
        <v>30</v>
      </c>
    </row>
    <row r="80" spans="1:5" x14ac:dyDescent="0.35">
      <c r="A80">
        <v>116</v>
      </c>
      <c r="B80" t="s">
        <v>538</v>
      </c>
      <c r="C80">
        <v>4</v>
      </c>
      <c r="D80">
        <v>76</v>
      </c>
      <c r="E80">
        <v>30</v>
      </c>
    </row>
    <row r="81" spans="1:5" x14ac:dyDescent="0.35">
      <c r="A81">
        <v>117</v>
      </c>
      <c r="B81" t="s">
        <v>534</v>
      </c>
      <c r="C81">
        <v>3</v>
      </c>
      <c r="D81">
        <v>79</v>
      </c>
      <c r="E81">
        <v>31</v>
      </c>
    </row>
    <row r="82" spans="1:5" x14ac:dyDescent="0.35">
      <c r="A82">
        <v>118</v>
      </c>
      <c r="B82" t="s">
        <v>542</v>
      </c>
      <c r="C82">
        <v>3</v>
      </c>
      <c r="D82">
        <v>77</v>
      </c>
      <c r="E82">
        <v>31</v>
      </c>
    </row>
    <row r="83" spans="1:5" x14ac:dyDescent="0.35">
      <c r="A83">
        <v>119</v>
      </c>
      <c r="B83" t="s">
        <v>527</v>
      </c>
      <c r="C83">
        <v>2</v>
      </c>
      <c r="D83">
        <v>81</v>
      </c>
      <c r="E83">
        <v>34</v>
      </c>
    </row>
    <row r="84" spans="1:5" x14ac:dyDescent="0.35">
      <c r="A84">
        <v>120</v>
      </c>
      <c r="B84" t="s">
        <v>525</v>
      </c>
      <c r="C84">
        <v>2</v>
      </c>
      <c r="D84">
        <v>79</v>
      </c>
      <c r="E84">
        <v>47</v>
      </c>
    </row>
    <row r="85" spans="1:5" x14ac:dyDescent="0.35">
      <c r="A85">
        <v>121</v>
      </c>
      <c r="B85" t="s">
        <v>530</v>
      </c>
      <c r="C85">
        <v>3</v>
      </c>
      <c r="D85">
        <v>79</v>
      </c>
      <c r="E85">
        <v>48</v>
      </c>
    </row>
    <row r="86" spans="1:5" x14ac:dyDescent="0.35">
      <c r="A86">
        <v>122</v>
      </c>
      <c r="B86" t="s">
        <v>529</v>
      </c>
      <c r="C86">
        <v>1</v>
      </c>
      <c r="D86">
        <v>74</v>
      </c>
      <c r="E86">
        <v>48</v>
      </c>
    </row>
    <row r="87" spans="1:5" x14ac:dyDescent="0.35">
      <c r="A87">
        <v>123</v>
      </c>
      <c r="B87" t="s">
        <v>524</v>
      </c>
      <c r="C87">
        <v>2</v>
      </c>
      <c r="D87">
        <v>81</v>
      </c>
      <c r="E87">
        <v>51</v>
      </c>
    </row>
    <row r="88" spans="1:5" x14ac:dyDescent="0.35">
      <c r="A88">
        <v>124</v>
      </c>
      <c r="B88" t="s">
        <v>540</v>
      </c>
      <c r="C88">
        <v>4</v>
      </c>
      <c r="D88">
        <v>79</v>
      </c>
      <c r="E88">
        <v>52</v>
      </c>
    </row>
    <row r="89" spans="1:5" x14ac:dyDescent="0.35">
      <c r="A89">
        <v>125</v>
      </c>
      <c r="B89" t="s">
        <v>541</v>
      </c>
      <c r="C89">
        <v>3</v>
      </c>
      <c r="D89">
        <v>80</v>
      </c>
      <c r="E89">
        <v>52</v>
      </c>
    </row>
    <row r="90" spans="1:5" x14ac:dyDescent="0.35">
      <c r="A90">
        <v>126</v>
      </c>
      <c r="B90" t="s">
        <v>539</v>
      </c>
      <c r="C90">
        <v>3</v>
      </c>
      <c r="D90">
        <v>76</v>
      </c>
      <c r="E90">
        <v>52</v>
      </c>
    </row>
    <row r="91" spans="1:5" x14ac:dyDescent="0.35">
      <c r="A91">
        <v>127</v>
      </c>
      <c r="B91" t="s">
        <v>528</v>
      </c>
      <c r="C91">
        <v>2</v>
      </c>
      <c r="D91">
        <v>78</v>
      </c>
      <c r="E91">
        <v>53</v>
      </c>
    </row>
    <row r="92" spans="1:5" x14ac:dyDescent="0.35">
      <c r="A92">
        <v>128</v>
      </c>
      <c r="B92" t="s">
        <v>526</v>
      </c>
      <c r="C92">
        <v>1</v>
      </c>
      <c r="D92">
        <v>84</v>
      </c>
      <c r="E92">
        <v>95</v>
      </c>
    </row>
    <row r="93" spans="1:5" x14ac:dyDescent="0.35">
      <c r="A93">
        <v>129</v>
      </c>
      <c r="B93" t="s">
        <v>535</v>
      </c>
      <c r="C93">
        <v>3</v>
      </c>
      <c r="D93">
        <v>83</v>
      </c>
      <c r="E93">
        <v>96</v>
      </c>
    </row>
    <row r="94" spans="1:5" x14ac:dyDescent="0.35">
      <c r="A94">
        <v>130</v>
      </c>
      <c r="B94" t="s">
        <v>536</v>
      </c>
      <c r="C94">
        <v>1</v>
      </c>
      <c r="D94">
        <v>88</v>
      </c>
      <c r="E94">
        <v>96</v>
      </c>
    </row>
    <row r="95" spans="1:5" x14ac:dyDescent="0.35">
      <c r="A95">
        <v>131</v>
      </c>
      <c r="B95" t="s">
        <v>531</v>
      </c>
      <c r="C95">
        <v>2</v>
      </c>
      <c r="D95">
        <v>82</v>
      </c>
      <c r="E95">
        <v>97</v>
      </c>
    </row>
    <row r="96" spans="1:5" x14ac:dyDescent="0.35">
      <c r="A96">
        <v>132</v>
      </c>
      <c r="B96" t="s">
        <v>532</v>
      </c>
      <c r="C96">
        <v>2</v>
      </c>
      <c r="D96">
        <v>86</v>
      </c>
      <c r="E96">
        <v>97</v>
      </c>
    </row>
    <row r="97" spans="1:5" x14ac:dyDescent="0.35">
      <c r="A97">
        <v>133</v>
      </c>
      <c r="B97" t="s">
        <v>537</v>
      </c>
      <c r="C97">
        <v>2</v>
      </c>
      <c r="D97">
        <v>83</v>
      </c>
      <c r="E97">
        <v>84</v>
      </c>
    </row>
    <row r="98" spans="1:5" x14ac:dyDescent="0.35">
      <c r="A98">
        <v>134</v>
      </c>
      <c r="B98" t="s">
        <v>538</v>
      </c>
      <c r="C98">
        <v>2</v>
      </c>
      <c r="D98">
        <v>84</v>
      </c>
      <c r="E98">
        <v>84</v>
      </c>
    </row>
    <row r="99" spans="1:5" x14ac:dyDescent="0.35">
      <c r="A99">
        <v>135</v>
      </c>
      <c r="B99" t="s">
        <v>542</v>
      </c>
      <c r="C99">
        <v>3</v>
      </c>
      <c r="D99">
        <v>85</v>
      </c>
      <c r="E99">
        <v>85</v>
      </c>
    </row>
    <row r="100" spans="1:5" x14ac:dyDescent="0.35">
      <c r="A100">
        <v>136</v>
      </c>
      <c r="B100" t="s">
        <v>534</v>
      </c>
      <c r="C100">
        <v>3</v>
      </c>
      <c r="D100">
        <v>87</v>
      </c>
      <c r="E100">
        <v>85</v>
      </c>
    </row>
    <row r="101" spans="1:5" x14ac:dyDescent="0.35">
      <c r="A101">
        <v>137</v>
      </c>
      <c r="B101" t="s">
        <v>527</v>
      </c>
      <c r="C101">
        <v>2</v>
      </c>
      <c r="D101">
        <v>89</v>
      </c>
      <c r="E101">
        <v>88</v>
      </c>
    </row>
    <row r="102" spans="1:5" x14ac:dyDescent="0.35">
      <c r="A102">
        <v>138</v>
      </c>
      <c r="B102" t="s">
        <v>525</v>
      </c>
      <c r="C102">
        <v>2</v>
      </c>
      <c r="D102">
        <v>87</v>
      </c>
      <c r="E102">
        <v>101</v>
      </c>
    </row>
    <row r="103" spans="1:5" x14ac:dyDescent="0.35">
      <c r="A103">
        <v>139</v>
      </c>
      <c r="B103" t="s">
        <v>530</v>
      </c>
      <c r="C103">
        <v>3</v>
      </c>
      <c r="D103">
        <v>87</v>
      </c>
      <c r="E103">
        <v>102</v>
      </c>
    </row>
    <row r="104" spans="1:5" x14ac:dyDescent="0.35">
      <c r="A104">
        <v>140</v>
      </c>
      <c r="B104" t="s">
        <v>529</v>
      </c>
      <c r="C104">
        <v>1</v>
      </c>
      <c r="D104">
        <v>82</v>
      </c>
      <c r="E104">
        <v>102</v>
      </c>
    </row>
    <row r="105" spans="1:5" x14ac:dyDescent="0.35">
      <c r="A105">
        <v>141</v>
      </c>
      <c r="B105" t="s">
        <v>524</v>
      </c>
      <c r="C105">
        <v>2</v>
      </c>
      <c r="D105">
        <v>89</v>
      </c>
      <c r="E105">
        <v>105</v>
      </c>
    </row>
    <row r="106" spans="1:5" x14ac:dyDescent="0.35">
      <c r="A106">
        <v>142</v>
      </c>
      <c r="B106" t="s">
        <v>540</v>
      </c>
      <c r="C106">
        <v>4</v>
      </c>
      <c r="D106">
        <v>87</v>
      </c>
      <c r="E106">
        <v>106</v>
      </c>
    </row>
    <row r="107" spans="1:5" x14ac:dyDescent="0.35">
      <c r="A107">
        <v>143</v>
      </c>
      <c r="B107" t="s">
        <v>541</v>
      </c>
      <c r="C107">
        <v>3</v>
      </c>
      <c r="D107">
        <v>88</v>
      </c>
      <c r="E107">
        <v>106</v>
      </c>
    </row>
    <row r="108" spans="1:5" x14ac:dyDescent="0.35">
      <c r="A108">
        <v>144</v>
      </c>
      <c r="B108" t="s">
        <v>539</v>
      </c>
      <c r="C108">
        <v>3</v>
      </c>
      <c r="D108">
        <v>84</v>
      </c>
      <c r="E108">
        <v>106</v>
      </c>
    </row>
    <row r="109" spans="1:5" x14ac:dyDescent="0.35">
      <c r="A109">
        <v>145</v>
      </c>
      <c r="B109" t="s">
        <v>528</v>
      </c>
      <c r="C109">
        <v>2</v>
      </c>
      <c r="D109">
        <v>86</v>
      </c>
      <c r="E109">
        <v>107</v>
      </c>
    </row>
    <row r="110" spans="1:5" x14ac:dyDescent="0.35">
      <c r="A110">
        <v>182</v>
      </c>
      <c r="B110" t="s">
        <v>531</v>
      </c>
      <c r="C110">
        <v>2</v>
      </c>
      <c r="D110">
        <v>106</v>
      </c>
      <c r="E110">
        <v>205</v>
      </c>
    </row>
    <row r="111" spans="1:5" x14ac:dyDescent="0.35">
      <c r="A111">
        <v>183</v>
      </c>
      <c r="B111" t="s">
        <v>529</v>
      </c>
      <c r="C111">
        <v>1</v>
      </c>
      <c r="D111">
        <v>106</v>
      </c>
      <c r="E111">
        <v>210</v>
      </c>
    </row>
    <row r="112" spans="1:5" x14ac:dyDescent="0.35">
      <c r="A112">
        <v>184</v>
      </c>
      <c r="B112" t="s">
        <v>537</v>
      </c>
      <c r="C112">
        <v>4</v>
      </c>
      <c r="D112">
        <v>107</v>
      </c>
      <c r="E112">
        <v>192</v>
      </c>
    </row>
    <row r="113" spans="1:5" x14ac:dyDescent="0.35">
      <c r="A113">
        <v>185</v>
      </c>
      <c r="B113" t="s">
        <v>535</v>
      </c>
      <c r="C113">
        <v>3</v>
      </c>
      <c r="D113">
        <v>107</v>
      </c>
      <c r="E113">
        <v>204</v>
      </c>
    </row>
    <row r="114" spans="1:5" x14ac:dyDescent="0.35">
      <c r="A114">
        <v>186</v>
      </c>
      <c r="B114" t="s">
        <v>538</v>
      </c>
      <c r="C114">
        <v>4</v>
      </c>
      <c r="D114">
        <v>108</v>
      </c>
      <c r="E114">
        <v>192</v>
      </c>
    </row>
    <row r="115" spans="1:5" x14ac:dyDescent="0.35">
      <c r="A115">
        <v>187</v>
      </c>
      <c r="B115" t="s">
        <v>526</v>
      </c>
      <c r="C115">
        <v>1</v>
      </c>
      <c r="D115">
        <v>108</v>
      </c>
      <c r="E115">
        <v>203</v>
      </c>
    </row>
    <row r="116" spans="1:5" x14ac:dyDescent="0.35">
      <c r="A116">
        <v>188</v>
      </c>
      <c r="B116" t="s">
        <v>539</v>
      </c>
      <c r="C116">
        <v>3</v>
      </c>
      <c r="D116">
        <v>108</v>
      </c>
      <c r="E116">
        <v>214</v>
      </c>
    </row>
    <row r="117" spans="1:5" x14ac:dyDescent="0.35">
      <c r="A117">
        <v>189</v>
      </c>
      <c r="B117" t="s">
        <v>542</v>
      </c>
      <c r="C117">
        <v>3</v>
      </c>
      <c r="D117">
        <v>109</v>
      </c>
      <c r="E117">
        <v>193</v>
      </c>
    </row>
    <row r="118" spans="1:5" x14ac:dyDescent="0.35">
      <c r="A118">
        <v>190</v>
      </c>
      <c r="B118" t="s">
        <v>532</v>
      </c>
      <c r="C118">
        <v>2</v>
      </c>
      <c r="D118">
        <v>110</v>
      </c>
      <c r="E118">
        <v>205</v>
      </c>
    </row>
    <row r="119" spans="1:5" x14ac:dyDescent="0.35">
      <c r="A119">
        <v>191</v>
      </c>
      <c r="B119" t="s">
        <v>528</v>
      </c>
      <c r="C119">
        <v>2</v>
      </c>
      <c r="D119">
        <v>110</v>
      </c>
      <c r="E119">
        <v>215</v>
      </c>
    </row>
    <row r="120" spans="1:5" x14ac:dyDescent="0.35">
      <c r="A120">
        <v>192</v>
      </c>
      <c r="B120" t="s">
        <v>534</v>
      </c>
      <c r="C120">
        <v>3</v>
      </c>
      <c r="D120">
        <v>111</v>
      </c>
      <c r="E120">
        <v>193</v>
      </c>
    </row>
    <row r="121" spans="1:5" x14ac:dyDescent="0.35">
      <c r="A121">
        <v>193</v>
      </c>
      <c r="B121" t="s">
        <v>525</v>
      </c>
      <c r="C121">
        <v>2</v>
      </c>
      <c r="D121">
        <v>111</v>
      </c>
      <c r="E121">
        <v>209</v>
      </c>
    </row>
    <row r="122" spans="1:5" x14ac:dyDescent="0.35">
      <c r="A122">
        <v>194</v>
      </c>
      <c r="B122" t="s">
        <v>530</v>
      </c>
      <c r="C122">
        <v>3</v>
      </c>
      <c r="D122">
        <v>111</v>
      </c>
      <c r="E122">
        <v>210</v>
      </c>
    </row>
    <row r="123" spans="1:5" x14ac:dyDescent="0.35">
      <c r="A123">
        <v>195</v>
      </c>
      <c r="B123" t="s">
        <v>540</v>
      </c>
      <c r="C123">
        <v>4</v>
      </c>
      <c r="D123">
        <v>111</v>
      </c>
      <c r="E123">
        <v>214</v>
      </c>
    </row>
    <row r="124" spans="1:5" x14ac:dyDescent="0.35">
      <c r="A124">
        <v>196</v>
      </c>
      <c r="B124" t="s">
        <v>536</v>
      </c>
      <c r="C124">
        <v>1</v>
      </c>
      <c r="D124">
        <v>112</v>
      </c>
      <c r="E124">
        <v>204</v>
      </c>
    </row>
    <row r="125" spans="1:5" x14ac:dyDescent="0.35">
      <c r="A125">
        <v>197</v>
      </c>
      <c r="B125" t="s">
        <v>541</v>
      </c>
      <c r="C125">
        <v>3</v>
      </c>
      <c r="D125">
        <v>112</v>
      </c>
      <c r="E125">
        <v>214</v>
      </c>
    </row>
    <row r="126" spans="1:5" x14ac:dyDescent="0.35">
      <c r="A126">
        <v>198</v>
      </c>
      <c r="B126" t="s">
        <v>527</v>
      </c>
      <c r="C126">
        <v>2</v>
      </c>
      <c r="D126">
        <v>113</v>
      </c>
      <c r="E126">
        <v>196</v>
      </c>
    </row>
    <row r="127" spans="1:5" x14ac:dyDescent="0.35">
      <c r="A127">
        <v>199</v>
      </c>
      <c r="B127" t="s">
        <v>524</v>
      </c>
      <c r="C127">
        <v>2</v>
      </c>
      <c r="D127">
        <v>113</v>
      </c>
      <c r="E127">
        <v>213</v>
      </c>
    </row>
    <row r="128" spans="1:5" x14ac:dyDescent="0.35">
      <c r="A128">
        <v>218</v>
      </c>
      <c r="B128" t="s">
        <v>531</v>
      </c>
      <c r="C128">
        <v>2</v>
      </c>
      <c r="D128">
        <v>124</v>
      </c>
      <c r="E128">
        <v>232</v>
      </c>
    </row>
    <row r="129" spans="1:5" x14ac:dyDescent="0.35">
      <c r="A129">
        <v>219</v>
      </c>
      <c r="B129" t="s">
        <v>529</v>
      </c>
      <c r="C129">
        <v>1</v>
      </c>
      <c r="D129">
        <v>124</v>
      </c>
      <c r="E129">
        <v>237</v>
      </c>
    </row>
    <row r="130" spans="1:5" x14ac:dyDescent="0.35">
      <c r="A130">
        <v>220</v>
      </c>
      <c r="B130" t="s">
        <v>537</v>
      </c>
      <c r="C130">
        <v>4</v>
      </c>
      <c r="D130">
        <v>125</v>
      </c>
      <c r="E130">
        <v>219</v>
      </c>
    </row>
    <row r="131" spans="1:5" x14ac:dyDescent="0.35">
      <c r="A131">
        <v>221</v>
      </c>
      <c r="B131" t="s">
        <v>543</v>
      </c>
      <c r="C131">
        <v>3</v>
      </c>
      <c r="D131">
        <v>125</v>
      </c>
      <c r="E131">
        <v>231</v>
      </c>
    </row>
    <row r="132" spans="1:5" x14ac:dyDescent="0.35">
      <c r="A132">
        <v>222</v>
      </c>
      <c r="B132" t="s">
        <v>538</v>
      </c>
      <c r="C132">
        <v>4</v>
      </c>
      <c r="D132">
        <v>126</v>
      </c>
      <c r="E132">
        <v>219</v>
      </c>
    </row>
    <row r="133" spans="1:5" x14ac:dyDescent="0.35">
      <c r="A133">
        <v>223</v>
      </c>
      <c r="B133" t="s">
        <v>526</v>
      </c>
      <c r="C133">
        <v>1</v>
      </c>
      <c r="D133">
        <v>126</v>
      </c>
      <c r="E133">
        <v>230</v>
      </c>
    </row>
    <row r="134" spans="1:5" x14ac:dyDescent="0.35">
      <c r="A134">
        <v>224</v>
      </c>
      <c r="B134" t="s">
        <v>539</v>
      </c>
      <c r="C134">
        <v>3</v>
      </c>
      <c r="D134">
        <v>126</v>
      </c>
      <c r="E134">
        <v>241</v>
      </c>
    </row>
    <row r="135" spans="1:5" x14ac:dyDescent="0.35">
      <c r="A135">
        <v>225</v>
      </c>
      <c r="B135" t="s">
        <v>542</v>
      </c>
      <c r="C135">
        <v>3</v>
      </c>
      <c r="D135">
        <v>127</v>
      </c>
      <c r="E135">
        <v>220</v>
      </c>
    </row>
    <row r="136" spans="1:5" x14ac:dyDescent="0.35">
      <c r="A136">
        <v>226</v>
      </c>
      <c r="B136" t="s">
        <v>532</v>
      </c>
      <c r="C136">
        <v>2</v>
      </c>
      <c r="D136">
        <v>130</v>
      </c>
      <c r="E136">
        <v>232</v>
      </c>
    </row>
    <row r="137" spans="1:5" x14ac:dyDescent="0.35">
      <c r="A137">
        <v>227</v>
      </c>
      <c r="B137" t="s">
        <v>528</v>
      </c>
      <c r="C137">
        <v>2</v>
      </c>
      <c r="D137">
        <v>130</v>
      </c>
      <c r="E137">
        <v>242</v>
      </c>
    </row>
    <row r="138" spans="1:5" x14ac:dyDescent="0.35">
      <c r="A138">
        <v>228</v>
      </c>
      <c r="B138" t="s">
        <v>544</v>
      </c>
      <c r="C138">
        <v>3</v>
      </c>
      <c r="D138">
        <v>125</v>
      </c>
      <c r="E138">
        <v>220</v>
      </c>
    </row>
    <row r="139" spans="1:5" x14ac:dyDescent="0.35">
      <c r="A139">
        <v>229</v>
      </c>
      <c r="B139" t="s">
        <v>545</v>
      </c>
      <c r="C139">
        <v>2</v>
      </c>
      <c r="D139">
        <v>125</v>
      </c>
      <c r="E139">
        <v>236</v>
      </c>
    </row>
    <row r="140" spans="1:5" x14ac:dyDescent="0.35">
      <c r="A140">
        <v>230</v>
      </c>
      <c r="B140" t="s">
        <v>546</v>
      </c>
      <c r="C140">
        <v>3</v>
      </c>
      <c r="D140">
        <v>125</v>
      </c>
      <c r="E140">
        <v>237</v>
      </c>
    </row>
    <row r="141" spans="1:5" x14ac:dyDescent="0.35">
      <c r="A141">
        <v>231</v>
      </c>
      <c r="B141" t="s">
        <v>547</v>
      </c>
      <c r="C141">
        <v>4</v>
      </c>
      <c r="D141">
        <v>125</v>
      </c>
      <c r="E141">
        <v>241</v>
      </c>
    </row>
    <row r="142" spans="1:5" x14ac:dyDescent="0.35">
      <c r="A142">
        <v>233</v>
      </c>
      <c r="B142" t="s">
        <v>541</v>
      </c>
      <c r="C142">
        <v>3</v>
      </c>
      <c r="D142">
        <v>130</v>
      </c>
      <c r="E142">
        <v>241</v>
      </c>
    </row>
    <row r="143" spans="1:5" x14ac:dyDescent="0.35">
      <c r="A143">
        <v>234</v>
      </c>
      <c r="B143" t="s">
        <v>527</v>
      </c>
      <c r="C143">
        <v>2</v>
      </c>
      <c r="D143">
        <v>131</v>
      </c>
      <c r="E143">
        <v>223</v>
      </c>
    </row>
    <row r="144" spans="1:5" x14ac:dyDescent="0.35">
      <c r="A144">
        <v>235</v>
      </c>
      <c r="B144" t="s">
        <v>524</v>
      </c>
      <c r="C144">
        <v>2</v>
      </c>
      <c r="D144">
        <v>131</v>
      </c>
      <c r="E144">
        <v>240</v>
      </c>
    </row>
    <row r="145" spans="1:5" x14ac:dyDescent="0.35">
      <c r="A145">
        <v>236</v>
      </c>
      <c r="B145" t="s">
        <v>536</v>
      </c>
      <c r="C145">
        <v>4</v>
      </c>
      <c r="D145">
        <v>130</v>
      </c>
      <c r="E145">
        <v>231</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5F46-4492-4B2C-B2DF-72BE94193EB6}">
  <dimension ref="A1:F12"/>
  <sheetViews>
    <sheetView workbookViewId="0">
      <selection activeCell="B10" sqref="B10"/>
    </sheetView>
  </sheetViews>
  <sheetFormatPr defaultRowHeight="14.5" x14ac:dyDescent="0.35"/>
  <cols>
    <col min="1" max="1" width="4.54296875" bestFit="1" customWidth="1"/>
    <col min="2" max="2" width="19" bestFit="1" customWidth="1"/>
    <col min="3" max="3" width="28.7265625" bestFit="1" customWidth="1"/>
    <col min="4" max="4" width="51.08984375" bestFit="1" customWidth="1"/>
    <col min="5" max="5" width="12.36328125" bestFit="1" customWidth="1"/>
    <col min="6" max="6" width="13.453125" bestFit="1" customWidth="1"/>
  </cols>
  <sheetData>
    <row r="1" spans="1:6" x14ac:dyDescent="0.35">
      <c r="A1" t="s">
        <v>0</v>
      </c>
      <c r="B1" t="s">
        <v>1</v>
      </c>
      <c r="C1" t="s">
        <v>17</v>
      </c>
      <c r="D1" t="s">
        <v>548</v>
      </c>
      <c r="E1" t="s">
        <v>62</v>
      </c>
      <c r="F1" t="s">
        <v>549</v>
      </c>
    </row>
    <row r="2" spans="1:6" x14ac:dyDescent="0.35">
      <c r="A2">
        <v>1</v>
      </c>
      <c r="B2" t="s">
        <v>550</v>
      </c>
      <c r="C2" t="s">
        <v>551</v>
      </c>
      <c r="D2" t="s">
        <v>552</v>
      </c>
      <c r="E2">
        <v>3</v>
      </c>
      <c r="F2">
        <v>1</v>
      </c>
    </row>
    <row r="3" spans="1:6" x14ac:dyDescent="0.35">
      <c r="A3">
        <v>3</v>
      </c>
      <c r="B3" t="s">
        <v>550</v>
      </c>
      <c r="C3" t="s">
        <v>551</v>
      </c>
      <c r="D3" t="s">
        <v>552</v>
      </c>
      <c r="E3">
        <v>11</v>
      </c>
      <c r="F3">
        <v>1</v>
      </c>
    </row>
    <row r="4" spans="1:6" x14ac:dyDescent="0.35">
      <c r="A4">
        <v>4</v>
      </c>
      <c r="B4" t="s">
        <v>550</v>
      </c>
      <c r="C4" t="s">
        <v>551</v>
      </c>
      <c r="D4" t="s">
        <v>552</v>
      </c>
      <c r="E4">
        <v>13</v>
      </c>
      <c r="F4">
        <v>1</v>
      </c>
    </row>
    <row r="5" spans="1:6" x14ac:dyDescent="0.35">
      <c r="A5">
        <v>7</v>
      </c>
      <c r="B5" t="s">
        <v>550</v>
      </c>
      <c r="C5" t="s">
        <v>551</v>
      </c>
      <c r="D5" t="s">
        <v>552</v>
      </c>
      <c r="E5">
        <v>14</v>
      </c>
      <c r="F5">
        <v>1</v>
      </c>
    </row>
    <row r="6" spans="1:6" x14ac:dyDescent="0.35">
      <c r="A6">
        <v>8</v>
      </c>
      <c r="B6" t="s">
        <v>550</v>
      </c>
      <c r="C6" t="s">
        <v>551</v>
      </c>
      <c r="D6" t="s">
        <v>552</v>
      </c>
      <c r="E6">
        <v>4</v>
      </c>
      <c r="F6">
        <v>1</v>
      </c>
    </row>
    <row r="7" spans="1:6" x14ac:dyDescent="0.35">
      <c r="A7">
        <v>9</v>
      </c>
      <c r="B7" t="s">
        <v>550</v>
      </c>
      <c r="C7" t="s">
        <v>551</v>
      </c>
      <c r="D7" t="s">
        <v>552</v>
      </c>
      <c r="E7">
        <v>12</v>
      </c>
      <c r="F7">
        <v>1</v>
      </c>
    </row>
    <row r="8" spans="1:6" x14ac:dyDescent="0.35">
      <c r="A8">
        <v>12</v>
      </c>
      <c r="B8" t="s">
        <v>550</v>
      </c>
      <c r="C8" t="s">
        <v>551</v>
      </c>
      <c r="D8" t="s">
        <v>552</v>
      </c>
      <c r="E8">
        <v>19</v>
      </c>
      <c r="F8">
        <v>1</v>
      </c>
    </row>
    <row r="9" spans="1:6" x14ac:dyDescent="0.35">
      <c r="A9">
        <v>14</v>
      </c>
      <c r="B9" t="s">
        <v>553</v>
      </c>
      <c r="C9" t="s">
        <v>553</v>
      </c>
      <c r="D9" t="s">
        <v>28</v>
      </c>
      <c r="E9">
        <v>19</v>
      </c>
      <c r="F9">
        <v>2</v>
      </c>
    </row>
    <row r="10" spans="1:6" x14ac:dyDescent="0.35">
      <c r="A10">
        <v>15</v>
      </c>
      <c r="B10" t="s">
        <v>550</v>
      </c>
      <c r="C10" t="s">
        <v>551</v>
      </c>
      <c r="D10" t="s">
        <v>552</v>
      </c>
      <c r="E10">
        <v>21</v>
      </c>
      <c r="F10">
        <v>1</v>
      </c>
    </row>
    <row r="11" spans="1:6" x14ac:dyDescent="0.35">
      <c r="A11">
        <v>16</v>
      </c>
      <c r="B11" t="s">
        <v>554</v>
      </c>
      <c r="C11" t="s">
        <v>554</v>
      </c>
      <c r="D11" t="s">
        <v>28</v>
      </c>
      <c r="E11">
        <v>21</v>
      </c>
      <c r="F11">
        <v>2</v>
      </c>
    </row>
    <row r="12" spans="1:6" x14ac:dyDescent="0.35">
      <c r="A12">
        <v>17</v>
      </c>
      <c r="B12" t="s">
        <v>555</v>
      </c>
      <c r="C12" t="s">
        <v>555</v>
      </c>
      <c r="D12" t="s">
        <v>556</v>
      </c>
      <c r="E12">
        <v>21</v>
      </c>
      <c r="F12">
        <v>3</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57A5B-41D9-4E57-BF15-0F6BCC6865BF}">
  <dimension ref="A1:S69"/>
  <sheetViews>
    <sheetView workbookViewId="0">
      <selection activeCell="A66" sqref="A66:XFD67"/>
    </sheetView>
  </sheetViews>
  <sheetFormatPr defaultRowHeight="14.5" x14ac:dyDescent="0.35"/>
  <cols>
    <col min="1" max="1" width="4.54296875" bestFit="1" customWidth="1"/>
    <col min="2" max="2" width="22.1796875" bestFit="1" customWidth="1"/>
    <col min="3" max="3" width="28.81640625" bestFit="1" customWidth="1"/>
    <col min="4" max="4" width="80.7265625" bestFit="1" customWidth="1"/>
    <col min="5" max="5" width="14.453125" bestFit="1" customWidth="1"/>
    <col min="6" max="6" width="23.7265625" bestFit="1" customWidth="1"/>
    <col min="7" max="8" width="22.54296875" bestFit="1" customWidth="1"/>
    <col min="9" max="9" width="27.54296875" bestFit="1" customWidth="1"/>
    <col min="10" max="10" width="22.54296875" bestFit="1" customWidth="1"/>
    <col min="11" max="11" width="22.08984375" bestFit="1" customWidth="1"/>
    <col min="12" max="12" width="21.90625" bestFit="1" customWidth="1"/>
    <col min="13" max="13" width="22.6328125" bestFit="1" customWidth="1"/>
    <col min="14" max="14" width="16.1796875" bestFit="1" customWidth="1"/>
    <col min="15" max="16" width="16" bestFit="1" customWidth="1"/>
    <col min="17" max="17" width="19.6328125" bestFit="1" customWidth="1"/>
    <col min="18" max="18" width="21.453125" bestFit="1" customWidth="1"/>
  </cols>
  <sheetData>
    <row r="1" spans="1:19" x14ac:dyDescent="0.35">
      <c r="A1" t="s">
        <v>0</v>
      </c>
      <c r="B1" t="s">
        <v>557</v>
      </c>
      <c r="C1" t="s">
        <v>1</v>
      </c>
      <c r="D1" t="s">
        <v>17</v>
      </c>
      <c r="E1" t="s">
        <v>558</v>
      </c>
      <c r="F1" t="s">
        <v>559</v>
      </c>
      <c r="G1" t="s">
        <v>560</v>
      </c>
      <c r="H1" t="s">
        <v>561</v>
      </c>
      <c r="I1" t="s">
        <v>562</v>
      </c>
      <c r="J1" t="s">
        <v>563</v>
      </c>
      <c r="K1" t="s">
        <v>564</v>
      </c>
      <c r="L1" t="s">
        <v>565</v>
      </c>
      <c r="M1" t="s">
        <v>566</v>
      </c>
      <c r="N1" t="s">
        <v>567</v>
      </c>
      <c r="O1" t="s">
        <v>568</v>
      </c>
      <c r="P1" t="s">
        <v>569</v>
      </c>
      <c r="Q1" t="s">
        <v>570</v>
      </c>
      <c r="R1" t="s">
        <v>571</v>
      </c>
      <c r="S1" t="s">
        <v>572</v>
      </c>
    </row>
    <row r="2" spans="1:19" hidden="1" x14ac:dyDescent="0.35">
      <c r="A2">
        <v>12</v>
      </c>
      <c r="B2" t="s">
        <v>573</v>
      </c>
      <c r="C2" t="s">
        <v>574</v>
      </c>
      <c r="D2" t="s">
        <v>575</v>
      </c>
      <c r="E2">
        <v>20000</v>
      </c>
      <c r="F2">
        <v>0</v>
      </c>
      <c r="G2">
        <v>0</v>
      </c>
      <c r="H2">
        <v>2</v>
      </c>
      <c r="I2">
        <v>0</v>
      </c>
      <c r="J2">
        <v>1</v>
      </c>
      <c r="K2">
        <v>0</v>
      </c>
      <c r="L2">
        <v>0</v>
      </c>
      <c r="M2">
        <v>0</v>
      </c>
      <c r="N2">
        <v>0</v>
      </c>
      <c r="O2">
        <v>0</v>
      </c>
      <c r="P2">
        <v>1</v>
      </c>
      <c r="Q2">
        <v>1</v>
      </c>
      <c r="R2">
        <v>2</v>
      </c>
      <c r="S2">
        <v>1</v>
      </c>
    </row>
    <row r="3" spans="1:19" hidden="1" x14ac:dyDescent="0.35">
      <c r="A3">
        <v>14</v>
      </c>
      <c r="B3" t="s">
        <v>576</v>
      </c>
      <c r="C3" t="s">
        <v>577</v>
      </c>
      <c r="D3" t="s">
        <v>578</v>
      </c>
      <c r="E3">
        <v>12000</v>
      </c>
      <c r="F3">
        <v>0</v>
      </c>
      <c r="G3">
        <v>0</v>
      </c>
      <c r="H3">
        <v>1</v>
      </c>
      <c r="I3">
        <v>0</v>
      </c>
      <c r="J3">
        <v>1</v>
      </c>
      <c r="K3">
        <v>1</v>
      </c>
      <c r="L3">
        <v>0</v>
      </c>
      <c r="M3">
        <v>0</v>
      </c>
      <c r="N3">
        <v>0</v>
      </c>
      <c r="O3">
        <v>0</v>
      </c>
      <c r="P3">
        <v>1</v>
      </c>
      <c r="Q3">
        <v>1</v>
      </c>
      <c r="R3">
        <v>1</v>
      </c>
      <c r="S3">
        <v>1</v>
      </c>
    </row>
    <row r="4" spans="1:19" hidden="1" x14ac:dyDescent="0.35">
      <c r="A4">
        <v>16</v>
      </c>
      <c r="B4" t="s">
        <v>579</v>
      </c>
      <c r="C4" t="s">
        <v>580</v>
      </c>
      <c r="D4" t="s">
        <v>581</v>
      </c>
      <c r="E4">
        <v>6000</v>
      </c>
      <c r="F4">
        <v>0</v>
      </c>
      <c r="G4">
        <v>0</v>
      </c>
      <c r="H4">
        <v>0</v>
      </c>
      <c r="I4">
        <v>0</v>
      </c>
      <c r="J4">
        <v>1</v>
      </c>
      <c r="K4">
        <v>0</v>
      </c>
      <c r="L4">
        <v>0</v>
      </c>
      <c r="M4">
        <v>0</v>
      </c>
      <c r="N4">
        <v>0</v>
      </c>
      <c r="O4">
        <v>0</v>
      </c>
      <c r="P4">
        <v>1</v>
      </c>
      <c r="Q4">
        <v>1</v>
      </c>
      <c r="R4">
        <v>3</v>
      </c>
      <c r="S4">
        <v>1</v>
      </c>
    </row>
    <row r="5" spans="1:19" hidden="1" x14ac:dyDescent="0.35">
      <c r="A5">
        <v>18</v>
      </c>
      <c r="B5" t="s">
        <v>582</v>
      </c>
      <c r="C5" t="s">
        <v>583</v>
      </c>
      <c r="D5" t="s">
        <v>584</v>
      </c>
      <c r="E5">
        <v>11000</v>
      </c>
      <c r="F5">
        <v>0</v>
      </c>
      <c r="G5">
        <v>0</v>
      </c>
      <c r="H5">
        <v>1</v>
      </c>
      <c r="I5">
        <v>0</v>
      </c>
      <c r="J5">
        <v>1</v>
      </c>
      <c r="K5">
        <v>0</v>
      </c>
      <c r="L5">
        <v>0</v>
      </c>
      <c r="M5">
        <v>0</v>
      </c>
      <c r="N5">
        <v>0</v>
      </c>
      <c r="O5">
        <v>0</v>
      </c>
      <c r="P5">
        <v>1</v>
      </c>
      <c r="Q5">
        <v>1</v>
      </c>
      <c r="R5">
        <v>7</v>
      </c>
      <c r="S5">
        <v>1</v>
      </c>
    </row>
    <row r="6" spans="1:19" hidden="1" x14ac:dyDescent="0.35">
      <c r="A6">
        <v>20</v>
      </c>
      <c r="B6" t="s">
        <v>585</v>
      </c>
      <c r="C6" t="s">
        <v>586</v>
      </c>
      <c r="D6" t="s">
        <v>587</v>
      </c>
      <c r="E6">
        <v>35000</v>
      </c>
      <c r="F6">
        <v>0</v>
      </c>
      <c r="G6">
        <v>0</v>
      </c>
      <c r="H6">
        <v>3</v>
      </c>
      <c r="I6">
        <v>0</v>
      </c>
      <c r="J6">
        <v>1</v>
      </c>
      <c r="K6">
        <v>2</v>
      </c>
      <c r="L6">
        <v>0</v>
      </c>
      <c r="M6">
        <v>0</v>
      </c>
      <c r="N6">
        <v>0</v>
      </c>
      <c r="O6">
        <v>0</v>
      </c>
      <c r="P6">
        <v>1</v>
      </c>
      <c r="Q6">
        <v>1</v>
      </c>
      <c r="R6">
        <v>4</v>
      </c>
      <c r="S6">
        <v>1</v>
      </c>
    </row>
    <row r="7" spans="1:19" hidden="1" x14ac:dyDescent="0.35">
      <c r="A7">
        <v>22</v>
      </c>
      <c r="B7" t="s">
        <v>588</v>
      </c>
      <c r="C7" t="s">
        <v>589</v>
      </c>
      <c r="D7" t="s">
        <v>590</v>
      </c>
      <c r="E7">
        <v>8000</v>
      </c>
      <c r="F7">
        <v>0</v>
      </c>
      <c r="G7">
        <v>0</v>
      </c>
      <c r="H7">
        <v>0</v>
      </c>
      <c r="I7">
        <v>0</v>
      </c>
      <c r="J7">
        <v>0</v>
      </c>
      <c r="K7">
        <v>1</v>
      </c>
      <c r="L7">
        <v>0</v>
      </c>
      <c r="M7">
        <v>0</v>
      </c>
      <c r="N7">
        <v>0</v>
      </c>
      <c r="O7">
        <v>0</v>
      </c>
      <c r="P7">
        <v>1</v>
      </c>
      <c r="Q7">
        <v>1</v>
      </c>
      <c r="R7">
        <v>6</v>
      </c>
      <c r="S7">
        <v>1</v>
      </c>
    </row>
    <row r="8" spans="1:19" hidden="1" x14ac:dyDescent="0.35">
      <c r="A8">
        <v>24</v>
      </c>
      <c r="B8" t="s">
        <v>591</v>
      </c>
      <c r="C8" t="s">
        <v>592</v>
      </c>
      <c r="D8" t="s">
        <v>593</v>
      </c>
      <c r="E8">
        <v>20000</v>
      </c>
      <c r="F8">
        <v>0</v>
      </c>
      <c r="G8">
        <v>0</v>
      </c>
      <c r="H8">
        <v>1</v>
      </c>
      <c r="I8">
        <v>0</v>
      </c>
      <c r="J8">
        <v>1</v>
      </c>
      <c r="K8">
        <v>1</v>
      </c>
      <c r="L8">
        <v>0</v>
      </c>
      <c r="M8">
        <v>0</v>
      </c>
      <c r="N8">
        <v>0</v>
      </c>
      <c r="O8">
        <v>0</v>
      </c>
      <c r="P8">
        <v>1</v>
      </c>
      <c r="Q8">
        <v>1</v>
      </c>
      <c r="R8">
        <v>8</v>
      </c>
      <c r="S8">
        <v>1</v>
      </c>
    </row>
    <row r="9" spans="1:19" hidden="1" x14ac:dyDescent="0.35">
      <c r="A9">
        <v>26</v>
      </c>
      <c r="B9" t="s">
        <v>594</v>
      </c>
      <c r="C9" t="s">
        <v>594</v>
      </c>
      <c r="D9" t="s">
        <v>595</v>
      </c>
      <c r="E9">
        <v>3000</v>
      </c>
      <c r="F9">
        <v>0</v>
      </c>
      <c r="G9">
        <v>0</v>
      </c>
      <c r="H9">
        <v>0</v>
      </c>
      <c r="I9">
        <v>0</v>
      </c>
      <c r="J9">
        <v>0</v>
      </c>
      <c r="K9">
        <v>1</v>
      </c>
      <c r="L9">
        <v>0</v>
      </c>
      <c r="M9">
        <v>0</v>
      </c>
      <c r="N9">
        <v>1</v>
      </c>
      <c r="O9">
        <v>0</v>
      </c>
      <c r="P9">
        <v>1</v>
      </c>
      <c r="Q9">
        <v>1</v>
      </c>
      <c r="R9">
        <v>5</v>
      </c>
      <c r="S9">
        <v>1</v>
      </c>
    </row>
    <row r="10" spans="1:19" hidden="1" x14ac:dyDescent="0.35">
      <c r="A10">
        <v>35</v>
      </c>
      <c r="B10" t="s">
        <v>573</v>
      </c>
      <c r="C10" t="s">
        <v>574</v>
      </c>
      <c r="D10" t="s">
        <v>575</v>
      </c>
      <c r="E10">
        <v>20000</v>
      </c>
      <c r="F10">
        <v>0</v>
      </c>
      <c r="G10">
        <v>0</v>
      </c>
      <c r="H10">
        <v>2</v>
      </c>
      <c r="I10">
        <v>0</v>
      </c>
      <c r="J10">
        <v>1</v>
      </c>
      <c r="K10">
        <v>0</v>
      </c>
      <c r="L10">
        <v>0</v>
      </c>
      <c r="M10">
        <v>0</v>
      </c>
      <c r="N10">
        <v>0</v>
      </c>
      <c r="O10">
        <v>0</v>
      </c>
      <c r="P10">
        <v>1</v>
      </c>
      <c r="Q10">
        <v>3</v>
      </c>
      <c r="R10">
        <v>2</v>
      </c>
      <c r="S10">
        <v>1</v>
      </c>
    </row>
    <row r="11" spans="1:19" hidden="1" x14ac:dyDescent="0.35">
      <c r="A11">
        <v>36</v>
      </c>
      <c r="B11" t="s">
        <v>576</v>
      </c>
      <c r="C11" t="s">
        <v>577</v>
      </c>
      <c r="D11" t="s">
        <v>578</v>
      </c>
      <c r="E11">
        <v>12000</v>
      </c>
      <c r="F11">
        <v>0</v>
      </c>
      <c r="G11">
        <v>0</v>
      </c>
      <c r="H11">
        <v>1</v>
      </c>
      <c r="I11">
        <v>0</v>
      </c>
      <c r="J11">
        <v>1</v>
      </c>
      <c r="K11">
        <v>0</v>
      </c>
      <c r="L11">
        <v>0</v>
      </c>
      <c r="M11">
        <v>0</v>
      </c>
      <c r="N11">
        <v>0</v>
      </c>
      <c r="O11">
        <v>0</v>
      </c>
      <c r="P11">
        <v>1</v>
      </c>
      <c r="Q11">
        <v>3</v>
      </c>
      <c r="R11">
        <v>1</v>
      </c>
      <c r="S11">
        <v>1</v>
      </c>
    </row>
    <row r="12" spans="1:19" hidden="1" x14ac:dyDescent="0.35">
      <c r="A12">
        <v>37</v>
      </c>
      <c r="B12" t="s">
        <v>579</v>
      </c>
      <c r="C12" t="s">
        <v>580</v>
      </c>
      <c r="D12" t="s">
        <v>581</v>
      </c>
      <c r="E12">
        <v>6000</v>
      </c>
      <c r="F12">
        <v>0</v>
      </c>
      <c r="G12">
        <v>0</v>
      </c>
      <c r="H12">
        <v>0</v>
      </c>
      <c r="I12">
        <v>0</v>
      </c>
      <c r="J12">
        <v>1</v>
      </c>
      <c r="K12">
        <v>0</v>
      </c>
      <c r="L12">
        <v>0</v>
      </c>
      <c r="M12">
        <v>0</v>
      </c>
      <c r="N12">
        <v>0</v>
      </c>
      <c r="O12">
        <v>0</v>
      </c>
      <c r="P12">
        <v>1</v>
      </c>
      <c r="Q12">
        <v>3</v>
      </c>
      <c r="R12">
        <v>3</v>
      </c>
      <c r="S12">
        <v>1</v>
      </c>
    </row>
    <row r="13" spans="1:19" hidden="1" x14ac:dyDescent="0.35">
      <c r="A13">
        <v>38</v>
      </c>
      <c r="B13" t="s">
        <v>582</v>
      </c>
      <c r="C13" t="s">
        <v>583</v>
      </c>
      <c r="D13" t="s">
        <v>584</v>
      </c>
      <c r="E13">
        <v>11000</v>
      </c>
      <c r="F13">
        <v>0</v>
      </c>
      <c r="G13">
        <v>0</v>
      </c>
      <c r="H13">
        <v>1</v>
      </c>
      <c r="I13">
        <v>0</v>
      </c>
      <c r="J13">
        <v>1</v>
      </c>
      <c r="K13">
        <v>0</v>
      </c>
      <c r="L13">
        <v>0</v>
      </c>
      <c r="M13">
        <v>0</v>
      </c>
      <c r="N13">
        <v>0</v>
      </c>
      <c r="O13">
        <v>0</v>
      </c>
      <c r="P13">
        <v>1</v>
      </c>
      <c r="Q13">
        <v>3</v>
      </c>
      <c r="R13">
        <v>7</v>
      </c>
      <c r="S13">
        <v>1</v>
      </c>
    </row>
    <row r="14" spans="1:19" hidden="1" x14ac:dyDescent="0.35">
      <c r="A14">
        <v>39</v>
      </c>
      <c r="B14" t="s">
        <v>585</v>
      </c>
      <c r="C14" t="s">
        <v>586</v>
      </c>
      <c r="D14" t="s">
        <v>587</v>
      </c>
      <c r="E14">
        <v>35000</v>
      </c>
      <c r="F14">
        <v>0</v>
      </c>
      <c r="G14">
        <v>0</v>
      </c>
      <c r="H14">
        <v>3</v>
      </c>
      <c r="I14">
        <v>0</v>
      </c>
      <c r="J14">
        <v>1</v>
      </c>
      <c r="K14">
        <v>2</v>
      </c>
      <c r="L14">
        <v>0</v>
      </c>
      <c r="M14">
        <v>0</v>
      </c>
      <c r="N14">
        <v>0</v>
      </c>
      <c r="O14">
        <v>0</v>
      </c>
      <c r="P14">
        <v>1</v>
      </c>
      <c r="Q14">
        <v>3</v>
      </c>
      <c r="R14">
        <v>4</v>
      </c>
      <c r="S14">
        <v>1</v>
      </c>
    </row>
    <row r="15" spans="1:19" hidden="1" x14ac:dyDescent="0.35">
      <c r="A15">
        <v>40</v>
      </c>
      <c r="B15" t="s">
        <v>588</v>
      </c>
      <c r="C15" t="s">
        <v>589</v>
      </c>
      <c r="D15" t="s">
        <v>590</v>
      </c>
      <c r="E15">
        <v>8000</v>
      </c>
      <c r="F15">
        <v>0</v>
      </c>
      <c r="G15">
        <v>0</v>
      </c>
      <c r="H15">
        <v>0</v>
      </c>
      <c r="I15">
        <v>0</v>
      </c>
      <c r="J15">
        <v>0</v>
      </c>
      <c r="K15">
        <v>1</v>
      </c>
      <c r="L15">
        <v>0</v>
      </c>
      <c r="M15">
        <v>0</v>
      </c>
      <c r="N15">
        <v>0</v>
      </c>
      <c r="O15">
        <v>0</v>
      </c>
      <c r="P15">
        <v>1</v>
      </c>
      <c r="Q15">
        <v>3</v>
      </c>
      <c r="R15">
        <v>6</v>
      </c>
      <c r="S15">
        <v>1</v>
      </c>
    </row>
    <row r="16" spans="1:19" hidden="1" x14ac:dyDescent="0.35">
      <c r="A16">
        <v>41</v>
      </c>
      <c r="B16" t="s">
        <v>591</v>
      </c>
      <c r="C16" t="s">
        <v>592</v>
      </c>
      <c r="D16" t="s">
        <v>593</v>
      </c>
      <c r="E16">
        <v>20000</v>
      </c>
      <c r="F16">
        <v>0</v>
      </c>
      <c r="G16">
        <v>0</v>
      </c>
      <c r="H16">
        <v>1</v>
      </c>
      <c r="I16">
        <v>0</v>
      </c>
      <c r="J16">
        <v>1</v>
      </c>
      <c r="K16">
        <v>1</v>
      </c>
      <c r="L16">
        <v>0</v>
      </c>
      <c r="M16">
        <v>0</v>
      </c>
      <c r="N16">
        <v>0</v>
      </c>
      <c r="O16">
        <v>0</v>
      </c>
      <c r="P16">
        <v>1</v>
      </c>
      <c r="Q16">
        <v>3</v>
      </c>
      <c r="R16">
        <v>8</v>
      </c>
      <c r="S16">
        <v>1</v>
      </c>
    </row>
    <row r="17" spans="1:19" hidden="1" x14ac:dyDescent="0.35">
      <c r="A17">
        <v>42</v>
      </c>
      <c r="B17" t="s">
        <v>594</v>
      </c>
      <c r="C17" t="s">
        <v>594</v>
      </c>
      <c r="D17" t="s">
        <v>595</v>
      </c>
      <c r="E17">
        <v>3000</v>
      </c>
      <c r="F17">
        <v>0</v>
      </c>
      <c r="G17">
        <v>0</v>
      </c>
      <c r="H17">
        <v>0</v>
      </c>
      <c r="I17">
        <v>0</v>
      </c>
      <c r="J17">
        <v>1</v>
      </c>
      <c r="K17">
        <v>1</v>
      </c>
      <c r="L17">
        <v>0</v>
      </c>
      <c r="M17">
        <v>0</v>
      </c>
      <c r="N17">
        <v>1</v>
      </c>
      <c r="O17">
        <v>0</v>
      </c>
      <c r="P17">
        <v>1</v>
      </c>
      <c r="Q17">
        <v>3</v>
      </c>
      <c r="R17">
        <v>5</v>
      </c>
      <c r="S17">
        <v>1</v>
      </c>
    </row>
    <row r="18" spans="1:19" hidden="1" x14ac:dyDescent="0.35">
      <c r="A18">
        <v>43</v>
      </c>
      <c r="B18" t="s">
        <v>573</v>
      </c>
      <c r="C18" t="s">
        <v>574</v>
      </c>
      <c r="D18" t="s">
        <v>575</v>
      </c>
      <c r="E18">
        <v>20000</v>
      </c>
      <c r="F18">
        <v>0</v>
      </c>
      <c r="G18">
        <v>0</v>
      </c>
      <c r="H18">
        <v>2</v>
      </c>
      <c r="I18">
        <v>0</v>
      </c>
      <c r="J18">
        <v>1</v>
      </c>
      <c r="K18">
        <v>0</v>
      </c>
      <c r="L18">
        <v>0</v>
      </c>
      <c r="M18">
        <v>0</v>
      </c>
      <c r="N18">
        <v>0</v>
      </c>
      <c r="O18">
        <v>0</v>
      </c>
      <c r="P18">
        <v>1</v>
      </c>
      <c r="Q18">
        <v>4</v>
      </c>
      <c r="R18">
        <v>2</v>
      </c>
      <c r="S18">
        <v>1</v>
      </c>
    </row>
    <row r="19" spans="1:19" hidden="1" x14ac:dyDescent="0.35">
      <c r="A19">
        <v>44</v>
      </c>
      <c r="B19" t="s">
        <v>576</v>
      </c>
      <c r="C19" t="s">
        <v>577</v>
      </c>
      <c r="D19" t="s">
        <v>578</v>
      </c>
      <c r="E19">
        <v>12000</v>
      </c>
      <c r="F19">
        <v>0</v>
      </c>
      <c r="G19">
        <v>0</v>
      </c>
      <c r="H19">
        <v>0</v>
      </c>
      <c r="I19">
        <v>0</v>
      </c>
      <c r="J19">
        <v>1</v>
      </c>
      <c r="K19">
        <v>1</v>
      </c>
      <c r="L19">
        <v>0</v>
      </c>
      <c r="M19">
        <v>0</v>
      </c>
      <c r="N19">
        <v>0</v>
      </c>
      <c r="O19">
        <v>0</v>
      </c>
      <c r="P19">
        <v>1</v>
      </c>
      <c r="Q19">
        <v>4</v>
      </c>
      <c r="R19">
        <v>1</v>
      </c>
      <c r="S19">
        <v>1</v>
      </c>
    </row>
    <row r="20" spans="1:19" hidden="1" x14ac:dyDescent="0.35">
      <c r="A20">
        <v>45</v>
      </c>
      <c r="B20" t="s">
        <v>579</v>
      </c>
      <c r="C20" t="s">
        <v>580</v>
      </c>
      <c r="D20" t="s">
        <v>581</v>
      </c>
      <c r="E20">
        <v>6000</v>
      </c>
      <c r="F20">
        <v>0</v>
      </c>
      <c r="G20">
        <v>0</v>
      </c>
      <c r="H20">
        <v>0</v>
      </c>
      <c r="I20">
        <v>0</v>
      </c>
      <c r="J20">
        <v>1</v>
      </c>
      <c r="K20">
        <v>0</v>
      </c>
      <c r="L20">
        <v>0</v>
      </c>
      <c r="M20">
        <v>0</v>
      </c>
      <c r="N20">
        <v>0</v>
      </c>
      <c r="O20">
        <v>0</v>
      </c>
      <c r="P20">
        <v>1</v>
      </c>
      <c r="Q20">
        <v>4</v>
      </c>
      <c r="R20">
        <v>3</v>
      </c>
      <c r="S20">
        <v>1</v>
      </c>
    </row>
    <row r="21" spans="1:19" hidden="1" x14ac:dyDescent="0.35">
      <c r="A21">
        <v>46</v>
      </c>
      <c r="B21" t="s">
        <v>582</v>
      </c>
      <c r="C21" t="s">
        <v>583</v>
      </c>
      <c r="D21" t="s">
        <v>584</v>
      </c>
      <c r="E21">
        <v>11000</v>
      </c>
      <c r="F21">
        <v>0</v>
      </c>
      <c r="G21">
        <v>0</v>
      </c>
      <c r="H21">
        <v>1</v>
      </c>
      <c r="I21">
        <v>0</v>
      </c>
      <c r="J21">
        <v>1</v>
      </c>
      <c r="K21">
        <v>0</v>
      </c>
      <c r="L21">
        <v>0</v>
      </c>
      <c r="M21">
        <v>0</v>
      </c>
      <c r="N21">
        <v>0</v>
      </c>
      <c r="O21">
        <v>0</v>
      </c>
      <c r="P21">
        <v>1</v>
      </c>
      <c r="Q21">
        <v>4</v>
      </c>
      <c r="R21">
        <v>7</v>
      </c>
      <c r="S21">
        <v>1</v>
      </c>
    </row>
    <row r="22" spans="1:19" hidden="1" x14ac:dyDescent="0.35">
      <c r="A22">
        <v>47</v>
      </c>
      <c r="B22" t="s">
        <v>585</v>
      </c>
      <c r="C22" t="s">
        <v>586</v>
      </c>
      <c r="D22" t="s">
        <v>587</v>
      </c>
      <c r="E22">
        <v>35000</v>
      </c>
      <c r="F22">
        <v>0</v>
      </c>
      <c r="G22">
        <v>0</v>
      </c>
      <c r="H22">
        <v>3</v>
      </c>
      <c r="I22">
        <v>0</v>
      </c>
      <c r="J22">
        <v>1</v>
      </c>
      <c r="K22">
        <v>2</v>
      </c>
      <c r="L22">
        <v>0</v>
      </c>
      <c r="M22">
        <v>0</v>
      </c>
      <c r="N22">
        <v>0</v>
      </c>
      <c r="O22">
        <v>0</v>
      </c>
      <c r="P22">
        <v>1</v>
      </c>
      <c r="Q22">
        <v>4</v>
      </c>
      <c r="R22">
        <v>4</v>
      </c>
      <c r="S22">
        <v>1</v>
      </c>
    </row>
    <row r="23" spans="1:19" hidden="1" x14ac:dyDescent="0.35">
      <c r="A23">
        <v>48</v>
      </c>
      <c r="B23" t="s">
        <v>588</v>
      </c>
      <c r="C23" t="s">
        <v>589</v>
      </c>
      <c r="D23" t="s">
        <v>590</v>
      </c>
      <c r="E23">
        <v>8000</v>
      </c>
      <c r="F23">
        <v>0</v>
      </c>
      <c r="G23">
        <v>0</v>
      </c>
      <c r="H23">
        <v>0</v>
      </c>
      <c r="I23">
        <v>0</v>
      </c>
      <c r="J23">
        <v>0</v>
      </c>
      <c r="K23">
        <v>1</v>
      </c>
      <c r="L23">
        <v>0</v>
      </c>
      <c r="M23">
        <v>0</v>
      </c>
      <c r="N23">
        <v>0</v>
      </c>
      <c r="O23">
        <v>0</v>
      </c>
      <c r="P23">
        <v>1</v>
      </c>
      <c r="Q23">
        <v>4</v>
      </c>
      <c r="R23">
        <v>6</v>
      </c>
      <c r="S23">
        <v>1</v>
      </c>
    </row>
    <row r="24" spans="1:19" hidden="1" x14ac:dyDescent="0.35">
      <c r="A24">
        <v>49</v>
      </c>
      <c r="B24" t="s">
        <v>591</v>
      </c>
      <c r="C24" t="s">
        <v>592</v>
      </c>
      <c r="D24" t="s">
        <v>593</v>
      </c>
      <c r="E24">
        <v>20000</v>
      </c>
      <c r="F24">
        <v>0</v>
      </c>
      <c r="G24">
        <v>0</v>
      </c>
      <c r="H24">
        <v>1</v>
      </c>
      <c r="I24">
        <v>0</v>
      </c>
      <c r="J24">
        <v>1</v>
      </c>
      <c r="K24">
        <v>1</v>
      </c>
      <c r="L24">
        <v>0</v>
      </c>
      <c r="M24">
        <v>0</v>
      </c>
      <c r="N24">
        <v>0</v>
      </c>
      <c r="O24">
        <v>0</v>
      </c>
      <c r="P24">
        <v>1</v>
      </c>
      <c r="Q24">
        <v>4</v>
      </c>
      <c r="R24">
        <v>8</v>
      </c>
      <c r="S24">
        <v>1</v>
      </c>
    </row>
    <row r="25" spans="1:19" hidden="1" x14ac:dyDescent="0.35">
      <c r="A25">
        <v>50</v>
      </c>
      <c r="B25" t="s">
        <v>594</v>
      </c>
      <c r="C25" t="s">
        <v>594</v>
      </c>
      <c r="D25" t="s">
        <v>595</v>
      </c>
      <c r="E25">
        <v>3000</v>
      </c>
      <c r="F25">
        <v>0</v>
      </c>
      <c r="G25">
        <v>0</v>
      </c>
      <c r="H25">
        <v>0</v>
      </c>
      <c r="I25">
        <v>0</v>
      </c>
      <c r="J25">
        <v>0</v>
      </c>
      <c r="K25">
        <v>1</v>
      </c>
      <c r="L25">
        <v>0</v>
      </c>
      <c r="M25">
        <v>0</v>
      </c>
      <c r="N25">
        <v>1</v>
      </c>
      <c r="O25">
        <v>0</v>
      </c>
      <c r="P25">
        <v>1</v>
      </c>
      <c r="Q25">
        <v>4</v>
      </c>
      <c r="R25">
        <v>5</v>
      </c>
      <c r="S25">
        <v>1</v>
      </c>
    </row>
    <row r="26" spans="1:19" hidden="1" x14ac:dyDescent="0.35">
      <c r="A26">
        <v>66</v>
      </c>
      <c r="B26" t="s">
        <v>573</v>
      </c>
      <c r="C26" t="s">
        <v>574</v>
      </c>
      <c r="D26" t="s">
        <v>575</v>
      </c>
      <c r="E26">
        <v>20000</v>
      </c>
      <c r="F26">
        <v>0</v>
      </c>
      <c r="G26">
        <v>0</v>
      </c>
      <c r="H26">
        <v>2</v>
      </c>
      <c r="I26">
        <v>0</v>
      </c>
      <c r="J26">
        <v>1</v>
      </c>
      <c r="K26">
        <v>0</v>
      </c>
      <c r="L26">
        <v>0</v>
      </c>
      <c r="M26">
        <v>0</v>
      </c>
      <c r="N26">
        <v>0</v>
      </c>
      <c r="O26">
        <v>0</v>
      </c>
      <c r="P26">
        <v>1</v>
      </c>
      <c r="Q26">
        <v>7</v>
      </c>
      <c r="R26">
        <v>2</v>
      </c>
      <c r="S26">
        <v>1</v>
      </c>
    </row>
    <row r="27" spans="1:19" hidden="1" x14ac:dyDescent="0.35">
      <c r="A27">
        <v>67</v>
      </c>
      <c r="B27" t="s">
        <v>576</v>
      </c>
      <c r="C27" t="s">
        <v>577</v>
      </c>
      <c r="D27" t="s">
        <v>578</v>
      </c>
      <c r="E27">
        <v>12000</v>
      </c>
      <c r="F27">
        <v>0</v>
      </c>
      <c r="G27">
        <v>0</v>
      </c>
      <c r="H27">
        <v>0</v>
      </c>
      <c r="I27">
        <v>0</v>
      </c>
      <c r="J27">
        <v>1</v>
      </c>
      <c r="K27">
        <v>1</v>
      </c>
      <c r="L27">
        <v>0</v>
      </c>
      <c r="M27">
        <v>0</v>
      </c>
      <c r="N27">
        <v>0</v>
      </c>
      <c r="O27">
        <v>0</v>
      </c>
      <c r="P27">
        <v>1</v>
      </c>
      <c r="Q27">
        <v>7</v>
      </c>
      <c r="R27">
        <v>1</v>
      </c>
      <c r="S27">
        <v>1</v>
      </c>
    </row>
    <row r="28" spans="1:19" hidden="1" x14ac:dyDescent="0.35">
      <c r="A28">
        <v>68</v>
      </c>
      <c r="B28" t="s">
        <v>579</v>
      </c>
      <c r="C28" t="s">
        <v>580</v>
      </c>
      <c r="D28" t="s">
        <v>581</v>
      </c>
      <c r="E28">
        <v>6000</v>
      </c>
      <c r="F28">
        <v>0</v>
      </c>
      <c r="G28">
        <v>0</v>
      </c>
      <c r="H28">
        <v>0</v>
      </c>
      <c r="I28">
        <v>0</v>
      </c>
      <c r="J28">
        <v>1</v>
      </c>
      <c r="K28">
        <v>0</v>
      </c>
      <c r="L28">
        <v>0</v>
      </c>
      <c r="M28">
        <v>0</v>
      </c>
      <c r="N28">
        <v>0</v>
      </c>
      <c r="O28">
        <v>0</v>
      </c>
      <c r="P28">
        <v>1</v>
      </c>
      <c r="Q28">
        <v>7</v>
      </c>
      <c r="R28">
        <v>3</v>
      </c>
      <c r="S28">
        <v>1</v>
      </c>
    </row>
    <row r="29" spans="1:19" hidden="1" x14ac:dyDescent="0.35">
      <c r="A29">
        <v>69</v>
      </c>
      <c r="B29" t="s">
        <v>582</v>
      </c>
      <c r="C29" t="s">
        <v>583</v>
      </c>
      <c r="D29" t="s">
        <v>584</v>
      </c>
      <c r="E29">
        <v>11000</v>
      </c>
      <c r="F29">
        <v>0</v>
      </c>
      <c r="G29">
        <v>0</v>
      </c>
      <c r="H29">
        <v>1</v>
      </c>
      <c r="I29">
        <v>0</v>
      </c>
      <c r="J29">
        <v>1</v>
      </c>
      <c r="K29">
        <v>0</v>
      </c>
      <c r="L29">
        <v>0</v>
      </c>
      <c r="M29">
        <v>0</v>
      </c>
      <c r="N29">
        <v>0</v>
      </c>
      <c r="O29">
        <v>0</v>
      </c>
      <c r="P29">
        <v>1</v>
      </c>
      <c r="Q29">
        <v>7</v>
      </c>
      <c r="R29">
        <v>7</v>
      </c>
      <c r="S29">
        <v>1</v>
      </c>
    </row>
    <row r="30" spans="1:19" hidden="1" x14ac:dyDescent="0.35">
      <c r="A30">
        <v>70</v>
      </c>
      <c r="B30" t="s">
        <v>585</v>
      </c>
      <c r="C30" t="s">
        <v>586</v>
      </c>
      <c r="D30" t="s">
        <v>587</v>
      </c>
      <c r="E30">
        <v>35000</v>
      </c>
      <c r="F30">
        <v>0</v>
      </c>
      <c r="G30">
        <v>0</v>
      </c>
      <c r="H30">
        <v>3</v>
      </c>
      <c r="I30">
        <v>0</v>
      </c>
      <c r="J30">
        <v>1</v>
      </c>
      <c r="K30">
        <v>2</v>
      </c>
      <c r="L30">
        <v>0</v>
      </c>
      <c r="M30">
        <v>0</v>
      </c>
      <c r="N30">
        <v>0</v>
      </c>
      <c r="O30">
        <v>0</v>
      </c>
      <c r="P30">
        <v>1</v>
      </c>
      <c r="Q30">
        <v>7</v>
      </c>
      <c r="R30">
        <v>4</v>
      </c>
      <c r="S30">
        <v>1</v>
      </c>
    </row>
    <row r="31" spans="1:19" hidden="1" x14ac:dyDescent="0.35">
      <c r="A31">
        <v>71</v>
      </c>
      <c r="B31" t="s">
        <v>588</v>
      </c>
      <c r="C31" t="s">
        <v>589</v>
      </c>
      <c r="D31" t="s">
        <v>590</v>
      </c>
      <c r="E31">
        <v>8000</v>
      </c>
      <c r="F31">
        <v>0</v>
      </c>
      <c r="G31">
        <v>0</v>
      </c>
      <c r="H31">
        <v>0</v>
      </c>
      <c r="I31">
        <v>0</v>
      </c>
      <c r="J31">
        <v>0</v>
      </c>
      <c r="K31">
        <v>1</v>
      </c>
      <c r="L31">
        <v>0</v>
      </c>
      <c r="M31">
        <v>0</v>
      </c>
      <c r="N31">
        <v>0</v>
      </c>
      <c r="O31">
        <v>0</v>
      </c>
      <c r="P31">
        <v>1</v>
      </c>
      <c r="Q31">
        <v>7</v>
      </c>
      <c r="R31">
        <v>6</v>
      </c>
      <c r="S31">
        <v>1</v>
      </c>
    </row>
    <row r="32" spans="1:19" hidden="1" x14ac:dyDescent="0.35">
      <c r="A32">
        <v>72</v>
      </c>
      <c r="B32" t="s">
        <v>591</v>
      </c>
      <c r="C32" t="s">
        <v>592</v>
      </c>
      <c r="D32" t="s">
        <v>593</v>
      </c>
      <c r="E32">
        <v>20000</v>
      </c>
      <c r="F32">
        <v>0</v>
      </c>
      <c r="G32">
        <v>0</v>
      </c>
      <c r="H32">
        <v>1</v>
      </c>
      <c r="I32">
        <v>0</v>
      </c>
      <c r="J32">
        <v>1</v>
      </c>
      <c r="K32">
        <v>1</v>
      </c>
      <c r="L32">
        <v>0</v>
      </c>
      <c r="M32">
        <v>0</v>
      </c>
      <c r="N32">
        <v>0</v>
      </c>
      <c r="O32">
        <v>0</v>
      </c>
      <c r="P32">
        <v>1</v>
      </c>
      <c r="Q32">
        <v>7</v>
      </c>
      <c r="R32">
        <v>8</v>
      </c>
      <c r="S32">
        <v>1</v>
      </c>
    </row>
    <row r="33" spans="1:19" hidden="1" x14ac:dyDescent="0.35">
      <c r="A33">
        <v>73</v>
      </c>
      <c r="B33" t="s">
        <v>594</v>
      </c>
      <c r="C33" t="s">
        <v>594</v>
      </c>
      <c r="D33" t="s">
        <v>595</v>
      </c>
      <c r="E33">
        <v>3000</v>
      </c>
      <c r="F33">
        <v>0</v>
      </c>
      <c r="G33">
        <v>0</v>
      </c>
      <c r="H33">
        <v>0</v>
      </c>
      <c r="I33">
        <v>0</v>
      </c>
      <c r="J33">
        <v>0</v>
      </c>
      <c r="K33">
        <v>1</v>
      </c>
      <c r="L33">
        <v>0</v>
      </c>
      <c r="M33">
        <v>0</v>
      </c>
      <c r="N33">
        <v>0</v>
      </c>
      <c r="O33">
        <v>1</v>
      </c>
      <c r="P33">
        <v>1</v>
      </c>
      <c r="Q33">
        <v>7</v>
      </c>
      <c r="R33">
        <v>5</v>
      </c>
      <c r="S33">
        <v>1</v>
      </c>
    </row>
    <row r="34" spans="1:19" hidden="1" x14ac:dyDescent="0.35">
      <c r="A34">
        <v>74</v>
      </c>
      <c r="B34" t="s">
        <v>573</v>
      </c>
      <c r="C34" t="s">
        <v>574</v>
      </c>
      <c r="D34" t="s">
        <v>575</v>
      </c>
      <c r="E34">
        <v>20000</v>
      </c>
      <c r="F34">
        <v>0</v>
      </c>
      <c r="G34">
        <v>0</v>
      </c>
      <c r="H34">
        <v>2</v>
      </c>
      <c r="I34">
        <v>0</v>
      </c>
      <c r="J34">
        <v>1</v>
      </c>
      <c r="K34">
        <v>0</v>
      </c>
      <c r="L34">
        <v>0</v>
      </c>
      <c r="M34">
        <v>0</v>
      </c>
      <c r="N34">
        <v>0</v>
      </c>
      <c r="O34">
        <v>0</v>
      </c>
      <c r="P34">
        <v>1</v>
      </c>
      <c r="Q34">
        <v>8</v>
      </c>
      <c r="R34">
        <v>2</v>
      </c>
      <c r="S34">
        <v>1</v>
      </c>
    </row>
    <row r="35" spans="1:19" hidden="1" x14ac:dyDescent="0.35">
      <c r="A35">
        <v>75</v>
      </c>
      <c r="B35" t="s">
        <v>576</v>
      </c>
      <c r="C35" t="s">
        <v>577</v>
      </c>
      <c r="D35" t="s">
        <v>578</v>
      </c>
      <c r="E35">
        <v>12000</v>
      </c>
      <c r="F35">
        <v>0</v>
      </c>
      <c r="G35">
        <v>0</v>
      </c>
      <c r="H35">
        <v>0</v>
      </c>
      <c r="I35">
        <v>0</v>
      </c>
      <c r="J35">
        <v>1</v>
      </c>
      <c r="K35">
        <v>1</v>
      </c>
      <c r="L35">
        <v>0</v>
      </c>
      <c r="M35">
        <v>0</v>
      </c>
      <c r="N35">
        <v>0</v>
      </c>
      <c r="O35">
        <v>0</v>
      </c>
      <c r="P35">
        <v>1</v>
      </c>
      <c r="Q35">
        <v>8</v>
      </c>
      <c r="R35">
        <v>1</v>
      </c>
      <c r="S35">
        <v>1</v>
      </c>
    </row>
    <row r="36" spans="1:19" hidden="1" x14ac:dyDescent="0.35">
      <c r="A36">
        <v>76</v>
      </c>
      <c r="B36" t="s">
        <v>579</v>
      </c>
      <c r="C36" t="s">
        <v>580</v>
      </c>
      <c r="D36" t="s">
        <v>581</v>
      </c>
      <c r="E36">
        <v>6000</v>
      </c>
      <c r="F36">
        <v>0</v>
      </c>
      <c r="G36">
        <v>0</v>
      </c>
      <c r="H36">
        <v>0</v>
      </c>
      <c r="I36">
        <v>0</v>
      </c>
      <c r="J36">
        <v>1</v>
      </c>
      <c r="K36">
        <v>0</v>
      </c>
      <c r="L36">
        <v>0</v>
      </c>
      <c r="M36">
        <v>0</v>
      </c>
      <c r="N36">
        <v>0</v>
      </c>
      <c r="O36">
        <v>0</v>
      </c>
      <c r="P36">
        <v>1</v>
      </c>
      <c r="Q36">
        <v>8</v>
      </c>
      <c r="R36">
        <v>3</v>
      </c>
      <c r="S36">
        <v>1</v>
      </c>
    </row>
    <row r="37" spans="1:19" hidden="1" x14ac:dyDescent="0.35">
      <c r="A37">
        <v>77</v>
      </c>
      <c r="B37" t="s">
        <v>582</v>
      </c>
      <c r="C37" t="s">
        <v>583</v>
      </c>
      <c r="D37" t="s">
        <v>584</v>
      </c>
      <c r="E37">
        <v>11000</v>
      </c>
      <c r="F37">
        <v>0</v>
      </c>
      <c r="G37">
        <v>0</v>
      </c>
      <c r="H37">
        <v>1</v>
      </c>
      <c r="I37">
        <v>0</v>
      </c>
      <c r="J37">
        <v>1</v>
      </c>
      <c r="K37">
        <v>0</v>
      </c>
      <c r="L37">
        <v>0</v>
      </c>
      <c r="M37">
        <v>0</v>
      </c>
      <c r="N37">
        <v>0</v>
      </c>
      <c r="O37">
        <v>0</v>
      </c>
      <c r="P37">
        <v>1</v>
      </c>
      <c r="Q37">
        <v>8</v>
      </c>
      <c r="R37">
        <v>7</v>
      </c>
      <c r="S37">
        <v>1</v>
      </c>
    </row>
    <row r="38" spans="1:19" hidden="1" x14ac:dyDescent="0.35">
      <c r="A38">
        <v>78</v>
      </c>
      <c r="B38" t="s">
        <v>585</v>
      </c>
      <c r="C38" t="s">
        <v>586</v>
      </c>
      <c r="D38" t="s">
        <v>587</v>
      </c>
      <c r="E38">
        <v>35000</v>
      </c>
      <c r="F38">
        <v>0</v>
      </c>
      <c r="G38">
        <v>0</v>
      </c>
      <c r="H38">
        <v>3</v>
      </c>
      <c r="I38">
        <v>0</v>
      </c>
      <c r="J38">
        <v>1</v>
      </c>
      <c r="K38">
        <v>2</v>
      </c>
      <c r="L38">
        <v>0</v>
      </c>
      <c r="M38">
        <v>0</v>
      </c>
      <c r="N38">
        <v>0</v>
      </c>
      <c r="O38">
        <v>0</v>
      </c>
      <c r="P38">
        <v>1</v>
      </c>
      <c r="Q38">
        <v>8</v>
      </c>
      <c r="R38">
        <v>4</v>
      </c>
      <c r="S38">
        <v>1</v>
      </c>
    </row>
    <row r="39" spans="1:19" hidden="1" x14ac:dyDescent="0.35">
      <c r="A39">
        <v>79</v>
      </c>
      <c r="B39" t="s">
        <v>588</v>
      </c>
      <c r="C39" t="s">
        <v>589</v>
      </c>
      <c r="D39" t="s">
        <v>590</v>
      </c>
      <c r="E39">
        <v>8000</v>
      </c>
      <c r="F39">
        <v>0</v>
      </c>
      <c r="G39">
        <v>0</v>
      </c>
      <c r="H39">
        <v>0</v>
      </c>
      <c r="I39">
        <v>0</v>
      </c>
      <c r="J39">
        <v>0</v>
      </c>
      <c r="K39">
        <v>1</v>
      </c>
      <c r="L39">
        <v>0</v>
      </c>
      <c r="M39">
        <v>0</v>
      </c>
      <c r="N39">
        <v>0</v>
      </c>
      <c r="O39">
        <v>0</v>
      </c>
      <c r="P39">
        <v>1</v>
      </c>
      <c r="Q39">
        <v>8</v>
      </c>
      <c r="R39">
        <v>6</v>
      </c>
      <c r="S39">
        <v>1</v>
      </c>
    </row>
    <row r="40" spans="1:19" hidden="1" x14ac:dyDescent="0.35">
      <c r="A40">
        <v>80</v>
      </c>
      <c r="B40" t="s">
        <v>591</v>
      </c>
      <c r="C40" t="s">
        <v>592</v>
      </c>
      <c r="D40" t="s">
        <v>593</v>
      </c>
      <c r="E40">
        <v>20000</v>
      </c>
      <c r="F40">
        <v>0</v>
      </c>
      <c r="G40">
        <v>0</v>
      </c>
      <c r="H40">
        <v>1</v>
      </c>
      <c r="I40">
        <v>0</v>
      </c>
      <c r="J40">
        <v>1</v>
      </c>
      <c r="K40">
        <v>1</v>
      </c>
      <c r="L40">
        <v>0</v>
      </c>
      <c r="M40">
        <v>0</v>
      </c>
      <c r="N40">
        <v>0</v>
      </c>
      <c r="O40">
        <v>0</v>
      </c>
      <c r="P40">
        <v>1</v>
      </c>
      <c r="Q40">
        <v>8</v>
      </c>
      <c r="R40">
        <v>8</v>
      </c>
      <c r="S40">
        <v>1</v>
      </c>
    </row>
    <row r="41" spans="1:19" hidden="1" x14ac:dyDescent="0.35">
      <c r="A41">
        <v>81</v>
      </c>
      <c r="B41" t="s">
        <v>594</v>
      </c>
      <c r="C41" t="s">
        <v>594</v>
      </c>
      <c r="D41" t="s">
        <v>595</v>
      </c>
      <c r="E41">
        <v>3000</v>
      </c>
      <c r="F41">
        <v>0</v>
      </c>
      <c r="G41">
        <v>0</v>
      </c>
      <c r="H41">
        <v>0</v>
      </c>
      <c r="I41">
        <v>0</v>
      </c>
      <c r="J41">
        <v>0</v>
      </c>
      <c r="K41">
        <v>1</v>
      </c>
      <c r="L41">
        <v>0</v>
      </c>
      <c r="M41">
        <v>0</v>
      </c>
      <c r="N41">
        <v>0</v>
      </c>
      <c r="O41">
        <v>1</v>
      </c>
      <c r="P41">
        <v>1</v>
      </c>
      <c r="Q41">
        <v>8</v>
      </c>
      <c r="R41">
        <v>5</v>
      </c>
      <c r="S41">
        <v>1</v>
      </c>
    </row>
    <row r="42" spans="1:19" hidden="1" x14ac:dyDescent="0.35">
      <c r="A42">
        <v>82</v>
      </c>
      <c r="B42" t="s">
        <v>573</v>
      </c>
      <c r="C42" t="s">
        <v>574</v>
      </c>
      <c r="D42" t="s">
        <v>575</v>
      </c>
      <c r="E42">
        <v>20000</v>
      </c>
      <c r="F42">
        <v>0</v>
      </c>
      <c r="G42">
        <v>0</v>
      </c>
      <c r="H42">
        <v>2</v>
      </c>
      <c r="I42">
        <v>0</v>
      </c>
      <c r="J42">
        <v>1</v>
      </c>
      <c r="K42">
        <v>0</v>
      </c>
      <c r="L42">
        <v>0</v>
      </c>
      <c r="M42">
        <v>0</v>
      </c>
      <c r="N42">
        <v>0</v>
      </c>
      <c r="O42">
        <v>0</v>
      </c>
      <c r="P42">
        <v>1</v>
      </c>
      <c r="Q42">
        <v>9</v>
      </c>
      <c r="R42">
        <v>2</v>
      </c>
      <c r="S42">
        <v>1</v>
      </c>
    </row>
    <row r="43" spans="1:19" hidden="1" x14ac:dyDescent="0.35">
      <c r="A43">
        <v>83</v>
      </c>
      <c r="B43" t="s">
        <v>576</v>
      </c>
      <c r="C43" t="s">
        <v>577</v>
      </c>
      <c r="D43" t="s">
        <v>578</v>
      </c>
      <c r="E43">
        <v>12000</v>
      </c>
      <c r="F43">
        <v>0</v>
      </c>
      <c r="G43">
        <v>0</v>
      </c>
      <c r="H43">
        <v>0</v>
      </c>
      <c r="I43">
        <v>0</v>
      </c>
      <c r="J43">
        <v>1</v>
      </c>
      <c r="K43">
        <v>1</v>
      </c>
      <c r="L43">
        <v>0</v>
      </c>
      <c r="M43">
        <v>0</v>
      </c>
      <c r="N43">
        <v>0</v>
      </c>
      <c r="O43">
        <v>0</v>
      </c>
      <c r="P43">
        <v>1</v>
      </c>
      <c r="Q43">
        <v>9</v>
      </c>
      <c r="R43">
        <v>1</v>
      </c>
      <c r="S43">
        <v>1</v>
      </c>
    </row>
    <row r="44" spans="1:19" hidden="1" x14ac:dyDescent="0.35">
      <c r="A44">
        <v>84</v>
      </c>
      <c r="B44" t="s">
        <v>579</v>
      </c>
      <c r="C44" t="s">
        <v>580</v>
      </c>
      <c r="D44" t="s">
        <v>581</v>
      </c>
      <c r="E44">
        <v>6000</v>
      </c>
      <c r="F44">
        <v>0</v>
      </c>
      <c r="G44">
        <v>0</v>
      </c>
      <c r="H44">
        <v>0</v>
      </c>
      <c r="I44">
        <v>0</v>
      </c>
      <c r="J44">
        <v>1</v>
      </c>
      <c r="K44">
        <v>0</v>
      </c>
      <c r="L44">
        <v>0</v>
      </c>
      <c r="M44">
        <v>0</v>
      </c>
      <c r="N44">
        <v>0</v>
      </c>
      <c r="O44">
        <v>0</v>
      </c>
      <c r="P44">
        <v>1</v>
      </c>
      <c r="Q44">
        <v>9</v>
      </c>
      <c r="R44">
        <v>3</v>
      </c>
      <c r="S44">
        <v>1</v>
      </c>
    </row>
    <row r="45" spans="1:19" hidden="1" x14ac:dyDescent="0.35">
      <c r="A45">
        <v>85</v>
      </c>
      <c r="B45" t="s">
        <v>582</v>
      </c>
      <c r="C45" t="s">
        <v>583</v>
      </c>
      <c r="D45" t="s">
        <v>584</v>
      </c>
      <c r="E45">
        <v>11000</v>
      </c>
      <c r="F45">
        <v>0</v>
      </c>
      <c r="G45">
        <v>0</v>
      </c>
      <c r="H45">
        <v>1</v>
      </c>
      <c r="I45">
        <v>0</v>
      </c>
      <c r="J45">
        <v>1</v>
      </c>
      <c r="K45">
        <v>0</v>
      </c>
      <c r="L45">
        <v>0</v>
      </c>
      <c r="M45">
        <v>0</v>
      </c>
      <c r="N45">
        <v>0</v>
      </c>
      <c r="O45">
        <v>0</v>
      </c>
      <c r="P45">
        <v>1</v>
      </c>
      <c r="Q45">
        <v>9</v>
      </c>
      <c r="R45">
        <v>7</v>
      </c>
      <c r="S45">
        <v>1</v>
      </c>
    </row>
    <row r="46" spans="1:19" hidden="1" x14ac:dyDescent="0.35">
      <c r="A46">
        <v>86</v>
      </c>
      <c r="B46" t="s">
        <v>585</v>
      </c>
      <c r="C46" t="s">
        <v>586</v>
      </c>
      <c r="D46" t="s">
        <v>587</v>
      </c>
      <c r="E46">
        <v>35000</v>
      </c>
      <c r="F46">
        <v>0</v>
      </c>
      <c r="G46">
        <v>0</v>
      </c>
      <c r="H46">
        <v>3</v>
      </c>
      <c r="I46">
        <v>0</v>
      </c>
      <c r="J46">
        <v>1</v>
      </c>
      <c r="K46">
        <v>2</v>
      </c>
      <c r="L46">
        <v>0</v>
      </c>
      <c r="M46">
        <v>0</v>
      </c>
      <c r="N46">
        <v>0</v>
      </c>
      <c r="O46">
        <v>0</v>
      </c>
      <c r="P46">
        <v>1</v>
      </c>
      <c r="Q46">
        <v>9</v>
      </c>
      <c r="R46">
        <v>4</v>
      </c>
      <c r="S46">
        <v>1</v>
      </c>
    </row>
    <row r="47" spans="1:19" hidden="1" x14ac:dyDescent="0.35">
      <c r="A47">
        <v>87</v>
      </c>
      <c r="B47" t="s">
        <v>588</v>
      </c>
      <c r="C47" t="s">
        <v>589</v>
      </c>
      <c r="D47" t="s">
        <v>590</v>
      </c>
      <c r="E47">
        <v>8000</v>
      </c>
      <c r="F47">
        <v>0</v>
      </c>
      <c r="G47">
        <v>0</v>
      </c>
      <c r="H47">
        <v>0</v>
      </c>
      <c r="I47">
        <v>0</v>
      </c>
      <c r="J47">
        <v>0</v>
      </c>
      <c r="K47">
        <v>1</v>
      </c>
      <c r="L47">
        <v>0</v>
      </c>
      <c r="M47">
        <v>0</v>
      </c>
      <c r="N47">
        <v>0</v>
      </c>
      <c r="O47">
        <v>0</v>
      </c>
      <c r="P47">
        <v>1</v>
      </c>
      <c r="Q47">
        <v>9</v>
      </c>
      <c r="R47">
        <v>6</v>
      </c>
      <c r="S47">
        <v>1</v>
      </c>
    </row>
    <row r="48" spans="1:19" hidden="1" x14ac:dyDescent="0.35">
      <c r="A48">
        <v>88</v>
      </c>
      <c r="B48" t="s">
        <v>591</v>
      </c>
      <c r="C48" t="s">
        <v>592</v>
      </c>
      <c r="D48" t="s">
        <v>593</v>
      </c>
      <c r="E48">
        <v>20000</v>
      </c>
      <c r="F48">
        <v>0</v>
      </c>
      <c r="G48">
        <v>0</v>
      </c>
      <c r="H48">
        <v>1</v>
      </c>
      <c r="I48">
        <v>0</v>
      </c>
      <c r="J48">
        <v>1</v>
      </c>
      <c r="K48">
        <v>1</v>
      </c>
      <c r="L48">
        <v>0</v>
      </c>
      <c r="M48">
        <v>0</v>
      </c>
      <c r="N48">
        <v>0</v>
      </c>
      <c r="O48">
        <v>0</v>
      </c>
      <c r="P48">
        <v>1</v>
      </c>
      <c r="Q48">
        <v>9</v>
      </c>
      <c r="R48">
        <v>8</v>
      </c>
      <c r="S48">
        <v>1</v>
      </c>
    </row>
    <row r="49" spans="1:19" hidden="1" x14ac:dyDescent="0.35">
      <c r="A49">
        <v>89</v>
      </c>
      <c r="B49" t="s">
        <v>594</v>
      </c>
      <c r="C49" t="s">
        <v>594</v>
      </c>
      <c r="D49" t="s">
        <v>595</v>
      </c>
      <c r="E49">
        <v>3000</v>
      </c>
      <c r="F49">
        <v>0</v>
      </c>
      <c r="G49">
        <v>0</v>
      </c>
      <c r="H49">
        <v>0</v>
      </c>
      <c r="I49">
        <v>0</v>
      </c>
      <c r="J49">
        <v>0</v>
      </c>
      <c r="K49">
        <v>1</v>
      </c>
      <c r="L49">
        <v>0</v>
      </c>
      <c r="M49">
        <v>0</v>
      </c>
      <c r="N49">
        <v>0</v>
      </c>
      <c r="O49">
        <v>1</v>
      </c>
      <c r="P49">
        <v>1</v>
      </c>
      <c r="Q49">
        <v>9</v>
      </c>
      <c r="R49">
        <v>5</v>
      </c>
      <c r="S49">
        <v>1</v>
      </c>
    </row>
    <row r="50" spans="1:19" hidden="1" x14ac:dyDescent="0.35">
      <c r="A50">
        <v>106</v>
      </c>
      <c r="B50" t="s">
        <v>573</v>
      </c>
      <c r="C50" t="s">
        <v>574</v>
      </c>
      <c r="D50" t="s">
        <v>575</v>
      </c>
      <c r="E50">
        <v>20000</v>
      </c>
      <c r="F50">
        <v>0</v>
      </c>
      <c r="G50">
        <v>0</v>
      </c>
      <c r="H50">
        <v>2</v>
      </c>
      <c r="I50">
        <v>0</v>
      </c>
      <c r="J50">
        <v>1</v>
      </c>
      <c r="K50">
        <v>0</v>
      </c>
      <c r="L50">
        <v>0</v>
      </c>
      <c r="M50">
        <v>0</v>
      </c>
      <c r="N50">
        <v>0</v>
      </c>
      <c r="O50">
        <v>0</v>
      </c>
      <c r="P50">
        <v>1</v>
      </c>
      <c r="Q50">
        <v>12</v>
      </c>
      <c r="R50">
        <v>2</v>
      </c>
      <c r="S50">
        <v>1</v>
      </c>
    </row>
    <row r="51" spans="1:19" hidden="1" x14ac:dyDescent="0.35">
      <c r="A51">
        <v>107</v>
      </c>
      <c r="B51" t="s">
        <v>576</v>
      </c>
      <c r="C51" t="s">
        <v>577</v>
      </c>
      <c r="D51" t="s">
        <v>578</v>
      </c>
      <c r="E51">
        <v>12000</v>
      </c>
      <c r="F51">
        <v>0</v>
      </c>
      <c r="G51">
        <v>0</v>
      </c>
      <c r="H51">
        <v>0</v>
      </c>
      <c r="I51">
        <v>0</v>
      </c>
      <c r="J51">
        <v>1</v>
      </c>
      <c r="K51">
        <v>1</v>
      </c>
      <c r="L51">
        <v>0</v>
      </c>
      <c r="M51">
        <v>0</v>
      </c>
      <c r="N51">
        <v>0</v>
      </c>
      <c r="O51">
        <v>0</v>
      </c>
      <c r="P51">
        <v>1</v>
      </c>
      <c r="Q51">
        <v>12</v>
      </c>
      <c r="R51">
        <v>1</v>
      </c>
      <c r="S51">
        <v>1</v>
      </c>
    </row>
    <row r="52" spans="1:19" hidden="1" x14ac:dyDescent="0.35">
      <c r="A52">
        <v>108</v>
      </c>
      <c r="B52" t="s">
        <v>579</v>
      </c>
      <c r="C52" t="s">
        <v>580</v>
      </c>
      <c r="D52" t="s">
        <v>581</v>
      </c>
      <c r="E52">
        <v>6000</v>
      </c>
      <c r="F52">
        <v>0</v>
      </c>
      <c r="G52">
        <v>0</v>
      </c>
      <c r="H52">
        <v>0</v>
      </c>
      <c r="I52">
        <v>0</v>
      </c>
      <c r="J52">
        <v>1</v>
      </c>
      <c r="K52">
        <v>0</v>
      </c>
      <c r="L52">
        <v>0</v>
      </c>
      <c r="M52">
        <v>0</v>
      </c>
      <c r="N52">
        <v>0</v>
      </c>
      <c r="O52">
        <v>0</v>
      </c>
      <c r="P52">
        <v>1</v>
      </c>
      <c r="Q52">
        <v>12</v>
      </c>
      <c r="R52">
        <v>3</v>
      </c>
      <c r="S52">
        <v>1</v>
      </c>
    </row>
    <row r="53" spans="1:19" hidden="1" x14ac:dyDescent="0.35">
      <c r="A53">
        <v>109</v>
      </c>
      <c r="B53" t="s">
        <v>582</v>
      </c>
      <c r="C53" t="s">
        <v>583</v>
      </c>
      <c r="D53" t="s">
        <v>584</v>
      </c>
      <c r="E53">
        <v>11000</v>
      </c>
      <c r="F53">
        <v>0</v>
      </c>
      <c r="G53">
        <v>0</v>
      </c>
      <c r="H53">
        <v>1</v>
      </c>
      <c r="I53">
        <v>0</v>
      </c>
      <c r="J53">
        <v>1</v>
      </c>
      <c r="K53">
        <v>0</v>
      </c>
      <c r="L53">
        <v>0</v>
      </c>
      <c r="M53">
        <v>0</v>
      </c>
      <c r="N53">
        <v>0</v>
      </c>
      <c r="O53">
        <v>0</v>
      </c>
      <c r="P53">
        <v>1</v>
      </c>
      <c r="Q53">
        <v>12</v>
      </c>
      <c r="R53">
        <v>7</v>
      </c>
      <c r="S53">
        <v>1</v>
      </c>
    </row>
    <row r="54" spans="1:19" hidden="1" x14ac:dyDescent="0.35">
      <c r="A54">
        <v>110</v>
      </c>
      <c r="B54" t="s">
        <v>585</v>
      </c>
      <c r="C54" t="s">
        <v>586</v>
      </c>
      <c r="D54" t="s">
        <v>587</v>
      </c>
      <c r="E54">
        <v>35000</v>
      </c>
      <c r="F54">
        <v>0</v>
      </c>
      <c r="G54">
        <v>0</v>
      </c>
      <c r="H54">
        <v>3</v>
      </c>
      <c r="I54">
        <v>0</v>
      </c>
      <c r="J54">
        <v>1</v>
      </c>
      <c r="K54">
        <v>2</v>
      </c>
      <c r="L54">
        <v>0</v>
      </c>
      <c r="M54">
        <v>0</v>
      </c>
      <c r="N54">
        <v>0</v>
      </c>
      <c r="O54">
        <v>0</v>
      </c>
      <c r="P54">
        <v>1</v>
      </c>
      <c r="Q54">
        <v>12</v>
      </c>
      <c r="R54">
        <v>4</v>
      </c>
      <c r="S54">
        <v>1</v>
      </c>
    </row>
    <row r="55" spans="1:19" hidden="1" x14ac:dyDescent="0.35">
      <c r="A55">
        <v>111</v>
      </c>
      <c r="B55" t="s">
        <v>588</v>
      </c>
      <c r="C55" t="s">
        <v>589</v>
      </c>
      <c r="D55" t="s">
        <v>590</v>
      </c>
      <c r="E55">
        <v>8000</v>
      </c>
      <c r="F55">
        <v>0</v>
      </c>
      <c r="G55">
        <v>0</v>
      </c>
      <c r="H55">
        <v>0</v>
      </c>
      <c r="I55">
        <v>0</v>
      </c>
      <c r="J55">
        <v>0</v>
      </c>
      <c r="K55">
        <v>1</v>
      </c>
      <c r="L55">
        <v>0</v>
      </c>
      <c r="M55">
        <v>0</v>
      </c>
      <c r="N55">
        <v>0</v>
      </c>
      <c r="O55">
        <v>0</v>
      </c>
      <c r="P55">
        <v>1</v>
      </c>
      <c r="Q55">
        <v>12</v>
      </c>
      <c r="R55">
        <v>6</v>
      </c>
      <c r="S55">
        <v>1</v>
      </c>
    </row>
    <row r="56" spans="1:19" hidden="1" x14ac:dyDescent="0.35">
      <c r="A56">
        <v>112</v>
      </c>
      <c r="B56" t="s">
        <v>591</v>
      </c>
      <c r="C56" t="s">
        <v>592</v>
      </c>
      <c r="D56" t="s">
        <v>593</v>
      </c>
      <c r="E56">
        <v>20000</v>
      </c>
      <c r="F56">
        <v>0</v>
      </c>
      <c r="G56">
        <v>0</v>
      </c>
      <c r="H56">
        <v>1</v>
      </c>
      <c r="I56">
        <v>0</v>
      </c>
      <c r="J56">
        <v>1</v>
      </c>
      <c r="K56">
        <v>1</v>
      </c>
      <c r="L56">
        <v>0</v>
      </c>
      <c r="M56">
        <v>0</v>
      </c>
      <c r="N56">
        <v>0</v>
      </c>
      <c r="O56">
        <v>0</v>
      </c>
      <c r="P56">
        <v>1</v>
      </c>
      <c r="Q56">
        <v>12</v>
      </c>
      <c r="R56">
        <v>8</v>
      </c>
      <c r="S56">
        <v>1</v>
      </c>
    </row>
    <row r="57" spans="1:19" hidden="1" x14ac:dyDescent="0.35">
      <c r="A57">
        <v>113</v>
      </c>
      <c r="B57" t="s">
        <v>594</v>
      </c>
      <c r="C57" t="s">
        <v>594</v>
      </c>
      <c r="D57" t="s">
        <v>595</v>
      </c>
      <c r="E57">
        <v>3000</v>
      </c>
      <c r="F57">
        <v>0</v>
      </c>
      <c r="G57">
        <v>0</v>
      </c>
      <c r="H57">
        <v>0</v>
      </c>
      <c r="I57">
        <v>0</v>
      </c>
      <c r="J57">
        <v>0</v>
      </c>
      <c r="K57">
        <v>1</v>
      </c>
      <c r="L57">
        <v>0</v>
      </c>
      <c r="M57">
        <v>0</v>
      </c>
      <c r="N57">
        <v>1</v>
      </c>
      <c r="O57">
        <v>0</v>
      </c>
      <c r="P57">
        <v>1</v>
      </c>
      <c r="Q57">
        <v>12</v>
      </c>
      <c r="R57">
        <v>5</v>
      </c>
      <c r="S57">
        <v>1</v>
      </c>
    </row>
    <row r="58" spans="1:19" hidden="1" x14ac:dyDescent="0.35">
      <c r="A58">
        <v>122</v>
      </c>
      <c r="B58" t="s">
        <v>596</v>
      </c>
      <c r="C58" t="s">
        <v>596</v>
      </c>
      <c r="D58" t="s">
        <v>597</v>
      </c>
      <c r="E58">
        <v>0</v>
      </c>
      <c r="F58">
        <v>0</v>
      </c>
      <c r="G58">
        <v>5</v>
      </c>
      <c r="H58">
        <v>1</v>
      </c>
      <c r="I58">
        <v>0</v>
      </c>
      <c r="J58">
        <v>0</v>
      </c>
      <c r="K58">
        <v>0</v>
      </c>
      <c r="L58">
        <v>0</v>
      </c>
      <c r="M58">
        <v>0</v>
      </c>
      <c r="N58">
        <v>1</v>
      </c>
      <c r="O58">
        <v>0</v>
      </c>
      <c r="P58">
        <v>0</v>
      </c>
      <c r="Q58">
        <v>14</v>
      </c>
      <c r="R58">
        <v>1</v>
      </c>
      <c r="S58">
        <v>1</v>
      </c>
    </row>
    <row r="59" spans="1:19" hidden="1" x14ac:dyDescent="0.35">
      <c r="A59">
        <v>123</v>
      </c>
      <c r="B59" t="s">
        <v>598</v>
      </c>
      <c r="C59" t="s">
        <v>598</v>
      </c>
      <c r="D59" t="s">
        <v>599</v>
      </c>
      <c r="E59">
        <v>0</v>
      </c>
      <c r="F59">
        <v>0</v>
      </c>
      <c r="G59">
        <v>10</v>
      </c>
      <c r="H59">
        <v>2</v>
      </c>
      <c r="I59">
        <v>0</v>
      </c>
      <c r="J59">
        <v>0</v>
      </c>
      <c r="K59">
        <v>0</v>
      </c>
      <c r="L59">
        <v>0</v>
      </c>
      <c r="M59">
        <v>5</v>
      </c>
      <c r="N59">
        <v>1</v>
      </c>
      <c r="O59">
        <v>0</v>
      </c>
      <c r="P59">
        <v>0</v>
      </c>
      <c r="Q59">
        <v>14</v>
      </c>
      <c r="R59">
        <v>2</v>
      </c>
      <c r="S59">
        <v>1</v>
      </c>
    </row>
    <row r="60" spans="1:19" x14ac:dyDescent="0.35">
      <c r="A60">
        <v>124</v>
      </c>
      <c r="B60" t="s">
        <v>573</v>
      </c>
      <c r="C60" t="s">
        <v>600</v>
      </c>
      <c r="D60" t="s">
        <v>575</v>
      </c>
      <c r="E60">
        <v>12000</v>
      </c>
      <c r="F60">
        <v>0</v>
      </c>
      <c r="G60">
        <v>0</v>
      </c>
      <c r="H60">
        <v>1</v>
      </c>
      <c r="I60">
        <v>0</v>
      </c>
      <c r="J60">
        <v>1</v>
      </c>
      <c r="K60">
        <v>0</v>
      </c>
      <c r="L60">
        <v>0</v>
      </c>
      <c r="M60">
        <v>0</v>
      </c>
      <c r="N60">
        <v>0</v>
      </c>
      <c r="O60">
        <v>0</v>
      </c>
      <c r="P60">
        <v>1</v>
      </c>
      <c r="Q60">
        <v>15</v>
      </c>
      <c r="R60">
        <v>2</v>
      </c>
      <c r="S60">
        <v>1</v>
      </c>
    </row>
    <row r="61" spans="1:19" x14ac:dyDescent="0.35">
      <c r="A61">
        <v>125</v>
      </c>
      <c r="B61" t="s">
        <v>601</v>
      </c>
      <c r="C61" t="s">
        <v>602</v>
      </c>
      <c r="D61" t="s">
        <v>578</v>
      </c>
      <c r="E61">
        <v>12000</v>
      </c>
      <c r="F61">
        <v>0</v>
      </c>
      <c r="G61">
        <v>0</v>
      </c>
      <c r="H61">
        <v>0</v>
      </c>
      <c r="I61">
        <v>0</v>
      </c>
      <c r="J61">
        <v>1</v>
      </c>
      <c r="K61">
        <v>1</v>
      </c>
      <c r="L61">
        <v>0</v>
      </c>
      <c r="M61">
        <v>0</v>
      </c>
      <c r="N61">
        <v>0</v>
      </c>
      <c r="O61">
        <v>0</v>
      </c>
      <c r="P61">
        <v>1</v>
      </c>
      <c r="Q61">
        <v>15</v>
      </c>
      <c r="R61">
        <v>1</v>
      </c>
      <c r="S61">
        <v>1</v>
      </c>
    </row>
    <row r="62" spans="1:19" x14ac:dyDescent="0.35">
      <c r="A62">
        <v>126</v>
      </c>
      <c r="B62" t="s">
        <v>603</v>
      </c>
      <c r="C62" t="s">
        <v>603</v>
      </c>
      <c r="D62" t="s">
        <v>581</v>
      </c>
      <c r="E62">
        <v>6000</v>
      </c>
      <c r="F62">
        <v>0</v>
      </c>
      <c r="G62">
        <v>0</v>
      </c>
      <c r="H62">
        <v>0</v>
      </c>
      <c r="I62">
        <v>0</v>
      </c>
      <c r="J62">
        <v>1</v>
      </c>
      <c r="K62">
        <v>0</v>
      </c>
      <c r="L62">
        <v>0</v>
      </c>
      <c r="M62">
        <v>0</v>
      </c>
      <c r="N62">
        <v>0</v>
      </c>
      <c r="O62">
        <v>0</v>
      </c>
      <c r="P62">
        <v>1</v>
      </c>
      <c r="Q62">
        <v>15</v>
      </c>
      <c r="R62">
        <v>3</v>
      </c>
      <c r="S62">
        <v>1</v>
      </c>
    </row>
    <row r="63" spans="1:19" x14ac:dyDescent="0.35">
      <c r="A63">
        <v>127</v>
      </c>
      <c r="B63" t="s">
        <v>604</v>
      </c>
      <c r="C63" t="s">
        <v>604</v>
      </c>
      <c r="D63" t="s">
        <v>584</v>
      </c>
      <c r="E63">
        <v>20000</v>
      </c>
      <c r="F63">
        <v>0</v>
      </c>
      <c r="G63">
        <v>0</v>
      </c>
      <c r="H63">
        <v>1</v>
      </c>
      <c r="I63">
        <v>0</v>
      </c>
      <c r="J63">
        <v>1</v>
      </c>
      <c r="K63">
        <v>0</v>
      </c>
      <c r="L63">
        <v>0</v>
      </c>
      <c r="M63">
        <v>0</v>
      </c>
      <c r="N63">
        <v>0</v>
      </c>
      <c r="O63">
        <v>0</v>
      </c>
      <c r="P63">
        <v>1</v>
      </c>
      <c r="Q63">
        <v>15</v>
      </c>
      <c r="R63">
        <v>7</v>
      </c>
      <c r="S63">
        <v>1</v>
      </c>
    </row>
    <row r="64" spans="1:19" x14ac:dyDescent="0.35">
      <c r="A64">
        <v>130</v>
      </c>
      <c r="B64" t="s">
        <v>605</v>
      </c>
      <c r="C64" t="s">
        <v>606</v>
      </c>
      <c r="D64" t="s">
        <v>593</v>
      </c>
      <c r="E64">
        <v>20000</v>
      </c>
      <c r="F64">
        <v>0</v>
      </c>
      <c r="G64">
        <v>0</v>
      </c>
      <c r="H64">
        <v>1</v>
      </c>
      <c r="I64">
        <v>0</v>
      </c>
      <c r="J64">
        <v>1</v>
      </c>
      <c r="K64">
        <v>1</v>
      </c>
      <c r="L64">
        <v>0</v>
      </c>
      <c r="M64">
        <v>0</v>
      </c>
      <c r="N64">
        <v>0</v>
      </c>
      <c r="O64">
        <v>0</v>
      </c>
      <c r="P64">
        <v>1</v>
      </c>
      <c r="Q64">
        <v>15</v>
      </c>
      <c r="R64">
        <v>8</v>
      </c>
      <c r="S64">
        <v>1</v>
      </c>
    </row>
    <row r="65" spans="1:19" x14ac:dyDescent="0.35">
      <c r="A65">
        <v>131</v>
      </c>
      <c r="B65" t="s">
        <v>594</v>
      </c>
      <c r="C65" t="s">
        <v>594</v>
      </c>
      <c r="D65" t="s">
        <v>595</v>
      </c>
      <c r="E65">
        <v>3000</v>
      </c>
      <c r="F65">
        <v>0</v>
      </c>
      <c r="G65">
        <v>0</v>
      </c>
      <c r="H65">
        <v>0</v>
      </c>
      <c r="I65">
        <v>0</v>
      </c>
      <c r="J65">
        <v>0</v>
      </c>
      <c r="K65">
        <v>1</v>
      </c>
      <c r="L65">
        <v>0</v>
      </c>
      <c r="M65">
        <v>0</v>
      </c>
      <c r="N65">
        <v>0</v>
      </c>
      <c r="O65">
        <v>1</v>
      </c>
      <c r="P65">
        <v>1</v>
      </c>
      <c r="Q65">
        <v>15</v>
      </c>
      <c r="R65">
        <v>5</v>
      </c>
      <c r="S65">
        <v>1</v>
      </c>
    </row>
    <row r="66" spans="1:19" x14ac:dyDescent="0.35">
      <c r="A66">
        <v>132</v>
      </c>
      <c r="B66" t="s">
        <v>607</v>
      </c>
      <c r="C66" t="s">
        <v>607</v>
      </c>
      <c r="D66" t="s">
        <v>597</v>
      </c>
      <c r="E66">
        <v>0</v>
      </c>
      <c r="F66">
        <v>0</v>
      </c>
      <c r="G66">
        <v>5</v>
      </c>
      <c r="H66">
        <v>1</v>
      </c>
      <c r="I66">
        <v>0</v>
      </c>
      <c r="J66">
        <v>0</v>
      </c>
      <c r="K66">
        <v>0</v>
      </c>
      <c r="L66">
        <v>0</v>
      </c>
      <c r="M66">
        <v>25</v>
      </c>
      <c r="N66">
        <v>1</v>
      </c>
      <c r="O66">
        <v>0</v>
      </c>
      <c r="P66">
        <v>0</v>
      </c>
      <c r="Q66">
        <v>16</v>
      </c>
      <c r="R66">
        <v>1</v>
      </c>
      <c r="S66">
        <v>1</v>
      </c>
    </row>
    <row r="67" spans="1:19" x14ac:dyDescent="0.35">
      <c r="A67">
        <v>133</v>
      </c>
      <c r="B67" t="s">
        <v>608</v>
      </c>
      <c r="C67" t="s">
        <v>608</v>
      </c>
      <c r="D67" t="s">
        <v>609</v>
      </c>
      <c r="E67">
        <v>0</v>
      </c>
      <c r="F67">
        <v>0</v>
      </c>
      <c r="G67">
        <v>10</v>
      </c>
      <c r="H67">
        <v>2</v>
      </c>
      <c r="I67">
        <v>0</v>
      </c>
      <c r="J67">
        <v>0</v>
      </c>
      <c r="K67">
        <v>0</v>
      </c>
      <c r="L67">
        <v>0</v>
      </c>
      <c r="M67">
        <v>5</v>
      </c>
      <c r="N67">
        <v>1</v>
      </c>
      <c r="O67">
        <v>0</v>
      </c>
      <c r="P67">
        <v>0</v>
      </c>
      <c r="Q67">
        <v>16</v>
      </c>
      <c r="R67">
        <v>2</v>
      </c>
      <c r="S67">
        <v>1</v>
      </c>
    </row>
    <row r="68" spans="1:19" x14ac:dyDescent="0.35">
      <c r="A68">
        <v>134</v>
      </c>
      <c r="B68" t="s">
        <v>610</v>
      </c>
      <c r="C68" t="s">
        <v>610</v>
      </c>
      <c r="D68" t="s">
        <v>611</v>
      </c>
      <c r="E68">
        <v>0</v>
      </c>
      <c r="F68">
        <v>10</v>
      </c>
      <c r="G68">
        <v>0</v>
      </c>
      <c r="H68">
        <v>1</v>
      </c>
      <c r="I68">
        <v>0</v>
      </c>
      <c r="J68">
        <v>0</v>
      </c>
      <c r="K68">
        <v>0</v>
      </c>
      <c r="L68">
        <v>0</v>
      </c>
      <c r="M68">
        <v>0</v>
      </c>
      <c r="N68">
        <v>1</v>
      </c>
      <c r="O68">
        <v>0</v>
      </c>
      <c r="P68">
        <v>0</v>
      </c>
      <c r="Q68">
        <v>16</v>
      </c>
      <c r="R68">
        <v>3</v>
      </c>
      <c r="S68">
        <v>1</v>
      </c>
    </row>
    <row r="69" spans="1:19" x14ac:dyDescent="0.35">
      <c r="A69">
        <v>136</v>
      </c>
      <c r="B69" t="s">
        <v>612</v>
      </c>
      <c r="C69" t="s">
        <v>612</v>
      </c>
      <c r="D69" t="s">
        <v>613</v>
      </c>
      <c r="E69">
        <v>0</v>
      </c>
      <c r="F69">
        <v>0</v>
      </c>
      <c r="G69">
        <v>10</v>
      </c>
      <c r="H69">
        <v>0</v>
      </c>
      <c r="I69">
        <v>0</v>
      </c>
      <c r="J69">
        <v>1</v>
      </c>
      <c r="K69">
        <v>1</v>
      </c>
      <c r="L69">
        <v>0</v>
      </c>
      <c r="M69">
        <v>0</v>
      </c>
      <c r="N69">
        <v>1</v>
      </c>
      <c r="O69">
        <v>0</v>
      </c>
      <c r="P69">
        <v>0</v>
      </c>
      <c r="Q69">
        <v>17</v>
      </c>
      <c r="R69">
        <v>1</v>
      </c>
      <c r="S69">
        <v>1</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DAC6E-06AB-4F31-8E03-C7B29A571400}">
  <dimension ref="A1:F25"/>
  <sheetViews>
    <sheetView workbookViewId="0">
      <selection activeCell="C10" sqref="C10"/>
    </sheetView>
  </sheetViews>
  <sheetFormatPr defaultRowHeight="14.5" x14ac:dyDescent="0.35"/>
  <cols>
    <col min="1" max="1" width="4.54296875" bestFit="1" customWidth="1"/>
    <col min="2" max="2" width="18.08984375" bestFit="1" customWidth="1"/>
    <col min="3" max="3" width="18.7265625" bestFit="1" customWidth="1"/>
    <col min="4" max="4" width="41.54296875" bestFit="1" customWidth="1"/>
    <col min="5" max="5" width="9.54296875" bestFit="1" customWidth="1"/>
    <col min="6" max="6" width="15.7265625" bestFit="1" customWidth="1"/>
  </cols>
  <sheetData>
    <row r="1" spans="1:6" x14ac:dyDescent="0.35">
      <c r="A1" t="s">
        <v>0</v>
      </c>
      <c r="B1" t="s">
        <v>614</v>
      </c>
      <c r="C1" t="s">
        <v>615</v>
      </c>
      <c r="D1" t="s">
        <v>616</v>
      </c>
      <c r="E1" t="s">
        <v>617</v>
      </c>
      <c r="F1" t="s">
        <v>5</v>
      </c>
    </row>
    <row r="2" spans="1:6" x14ac:dyDescent="0.35">
      <c r="A2">
        <v>1</v>
      </c>
      <c r="B2">
        <v>1</v>
      </c>
      <c r="C2" t="s">
        <v>618</v>
      </c>
      <c r="D2" t="s">
        <v>619</v>
      </c>
      <c r="E2">
        <v>0</v>
      </c>
      <c r="F2">
        <v>3</v>
      </c>
    </row>
    <row r="3" spans="1:6" x14ac:dyDescent="0.35">
      <c r="A3">
        <v>2</v>
      </c>
      <c r="B3">
        <v>2</v>
      </c>
      <c r="C3" t="s">
        <v>620</v>
      </c>
      <c r="D3" t="s">
        <v>621</v>
      </c>
      <c r="E3">
        <v>0</v>
      </c>
      <c r="F3">
        <v>3</v>
      </c>
    </row>
    <row r="4" spans="1:6" x14ac:dyDescent="0.35">
      <c r="A4">
        <v>3</v>
      </c>
      <c r="B4">
        <v>6</v>
      </c>
      <c r="C4" t="s">
        <v>622</v>
      </c>
      <c r="D4" t="s">
        <v>623</v>
      </c>
      <c r="E4">
        <v>1</v>
      </c>
      <c r="F4">
        <v>3</v>
      </c>
    </row>
    <row r="5" spans="1:6" x14ac:dyDescent="0.35">
      <c r="A5">
        <v>4</v>
      </c>
      <c r="B5">
        <v>3</v>
      </c>
      <c r="C5" t="s">
        <v>624</v>
      </c>
      <c r="D5" t="s">
        <v>625</v>
      </c>
      <c r="E5">
        <v>0</v>
      </c>
      <c r="F5">
        <v>3</v>
      </c>
    </row>
    <row r="6" spans="1:6" x14ac:dyDescent="0.35">
      <c r="A6">
        <v>5</v>
      </c>
      <c r="B6">
        <v>4</v>
      </c>
      <c r="C6" t="s">
        <v>626</v>
      </c>
      <c r="D6" t="s">
        <v>627</v>
      </c>
      <c r="E6">
        <v>0</v>
      </c>
      <c r="F6">
        <v>3</v>
      </c>
    </row>
    <row r="7" spans="1:6" x14ac:dyDescent="0.35">
      <c r="A7">
        <v>6</v>
      </c>
      <c r="B7">
        <v>5</v>
      </c>
      <c r="C7" t="s">
        <v>628</v>
      </c>
      <c r="D7" t="s">
        <v>629</v>
      </c>
      <c r="E7">
        <v>0</v>
      </c>
      <c r="F7">
        <v>3</v>
      </c>
    </row>
    <row r="8" spans="1:6" x14ac:dyDescent="0.35">
      <c r="A8">
        <v>7</v>
      </c>
      <c r="B8">
        <v>1</v>
      </c>
      <c r="C8" t="s">
        <v>618</v>
      </c>
      <c r="D8" t="s">
        <v>619</v>
      </c>
      <c r="E8">
        <v>0</v>
      </c>
      <c r="F8">
        <v>7</v>
      </c>
    </row>
    <row r="9" spans="1:6" x14ac:dyDescent="0.35">
      <c r="A9">
        <v>8</v>
      </c>
      <c r="B9">
        <v>2</v>
      </c>
      <c r="C9" t="s">
        <v>620</v>
      </c>
      <c r="D9" t="s">
        <v>621</v>
      </c>
      <c r="E9">
        <v>0</v>
      </c>
      <c r="F9">
        <v>7</v>
      </c>
    </row>
    <row r="10" spans="1:6" x14ac:dyDescent="0.35">
      <c r="A10">
        <v>10</v>
      </c>
      <c r="B10">
        <v>3</v>
      </c>
      <c r="C10" t="s">
        <v>624</v>
      </c>
      <c r="D10" t="s">
        <v>625</v>
      </c>
      <c r="E10">
        <v>0</v>
      </c>
      <c r="F10">
        <v>7</v>
      </c>
    </row>
    <row r="11" spans="1:6" x14ac:dyDescent="0.35">
      <c r="A11">
        <v>11</v>
      </c>
      <c r="B11">
        <v>4</v>
      </c>
      <c r="C11" t="s">
        <v>626</v>
      </c>
      <c r="D11" t="s">
        <v>627</v>
      </c>
      <c r="E11">
        <v>0</v>
      </c>
      <c r="F11">
        <v>7</v>
      </c>
    </row>
    <row r="12" spans="1:6" x14ac:dyDescent="0.35">
      <c r="A12">
        <v>12</v>
      </c>
      <c r="B12">
        <v>5</v>
      </c>
      <c r="C12" t="s">
        <v>628</v>
      </c>
      <c r="D12" t="s">
        <v>629</v>
      </c>
      <c r="E12">
        <v>0</v>
      </c>
      <c r="F12">
        <v>7</v>
      </c>
    </row>
    <row r="13" spans="1:6" x14ac:dyDescent="0.35">
      <c r="A13">
        <v>13</v>
      </c>
      <c r="B13">
        <v>6</v>
      </c>
      <c r="C13" t="s">
        <v>622</v>
      </c>
      <c r="D13" t="s">
        <v>623</v>
      </c>
      <c r="E13">
        <v>1</v>
      </c>
      <c r="F13">
        <v>7</v>
      </c>
    </row>
    <row r="14" spans="1:6" x14ac:dyDescent="0.35">
      <c r="A14">
        <v>20</v>
      </c>
      <c r="B14">
        <v>1</v>
      </c>
      <c r="C14" t="s">
        <v>618</v>
      </c>
      <c r="D14" t="s">
        <v>619</v>
      </c>
      <c r="E14">
        <v>0</v>
      </c>
      <c r="F14">
        <v>11</v>
      </c>
    </row>
    <row r="15" spans="1:6" x14ac:dyDescent="0.35">
      <c r="A15">
        <v>21</v>
      </c>
      <c r="B15">
        <v>2</v>
      </c>
      <c r="C15" t="s">
        <v>620</v>
      </c>
      <c r="D15" t="s">
        <v>621</v>
      </c>
      <c r="E15">
        <v>0</v>
      </c>
      <c r="F15">
        <v>11</v>
      </c>
    </row>
    <row r="16" spans="1:6" x14ac:dyDescent="0.35">
      <c r="A16">
        <v>22</v>
      </c>
      <c r="B16">
        <v>3</v>
      </c>
      <c r="C16" t="s">
        <v>624</v>
      </c>
      <c r="D16" t="s">
        <v>625</v>
      </c>
      <c r="E16">
        <v>0</v>
      </c>
      <c r="F16">
        <v>11</v>
      </c>
    </row>
    <row r="17" spans="1:6" x14ac:dyDescent="0.35">
      <c r="A17">
        <v>23</v>
      </c>
      <c r="B17">
        <v>4</v>
      </c>
      <c r="C17" t="s">
        <v>626</v>
      </c>
      <c r="D17" t="s">
        <v>627</v>
      </c>
      <c r="E17">
        <v>0</v>
      </c>
      <c r="F17">
        <v>11</v>
      </c>
    </row>
    <row r="18" spans="1:6" x14ac:dyDescent="0.35">
      <c r="A18">
        <v>24</v>
      </c>
      <c r="B18">
        <v>5</v>
      </c>
      <c r="C18" t="s">
        <v>628</v>
      </c>
      <c r="D18" t="s">
        <v>629</v>
      </c>
      <c r="E18">
        <v>0</v>
      </c>
      <c r="F18">
        <v>11</v>
      </c>
    </row>
    <row r="19" spans="1:6" x14ac:dyDescent="0.35">
      <c r="A19">
        <v>25</v>
      </c>
      <c r="B19">
        <v>6</v>
      </c>
      <c r="C19" t="s">
        <v>622</v>
      </c>
      <c r="D19" t="s">
        <v>623</v>
      </c>
      <c r="E19">
        <v>1</v>
      </c>
      <c r="F19">
        <v>11</v>
      </c>
    </row>
    <row r="20" spans="1:6" x14ac:dyDescent="0.35">
      <c r="A20">
        <v>26</v>
      </c>
      <c r="B20">
        <v>1</v>
      </c>
      <c r="C20" t="s">
        <v>618</v>
      </c>
      <c r="D20" t="s">
        <v>619</v>
      </c>
      <c r="E20">
        <v>0</v>
      </c>
      <c r="F20">
        <v>12</v>
      </c>
    </row>
    <row r="21" spans="1:6" x14ac:dyDescent="0.35">
      <c r="A21">
        <v>27</v>
      </c>
      <c r="B21">
        <v>2</v>
      </c>
      <c r="C21" t="s">
        <v>620</v>
      </c>
      <c r="D21" t="s">
        <v>621</v>
      </c>
      <c r="E21">
        <v>0</v>
      </c>
      <c r="F21">
        <v>12</v>
      </c>
    </row>
    <row r="22" spans="1:6" x14ac:dyDescent="0.35">
      <c r="A22">
        <v>28</v>
      </c>
      <c r="B22">
        <v>3</v>
      </c>
      <c r="C22" t="s">
        <v>624</v>
      </c>
      <c r="D22" t="s">
        <v>625</v>
      </c>
      <c r="E22">
        <v>0</v>
      </c>
      <c r="F22">
        <v>12</v>
      </c>
    </row>
    <row r="23" spans="1:6" x14ac:dyDescent="0.35">
      <c r="A23">
        <v>29</v>
      </c>
      <c r="B23">
        <v>4</v>
      </c>
      <c r="C23" t="s">
        <v>626</v>
      </c>
      <c r="D23" t="s">
        <v>627</v>
      </c>
      <c r="E23">
        <v>0</v>
      </c>
      <c r="F23">
        <v>12</v>
      </c>
    </row>
    <row r="24" spans="1:6" x14ac:dyDescent="0.35">
      <c r="A24">
        <v>30</v>
      </c>
      <c r="B24">
        <v>5</v>
      </c>
      <c r="C24" t="s">
        <v>628</v>
      </c>
      <c r="D24" t="s">
        <v>629</v>
      </c>
      <c r="E24">
        <v>0</v>
      </c>
      <c r="F24">
        <v>12</v>
      </c>
    </row>
    <row r="25" spans="1:6" x14ac:dyDescent="0.35">
      <c r="A25">
        <v>31</v>
      </c>
      <c r="B25">
        <v>6</v>
      </c>
      <c r="C25" t="s">
        <v>622</v>
      </c>
      <c r="D25" t="s">
        <v>623</v>
      </c>
      <c r="E25">
        <v>1</v>
      </c>
      <c r="F25">
        <v>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D434A-F2F7-4BB7-B721-9796540B42CC}">
  <sheetPr>
    <tabColor rgb="FFFFFF00"/>
  </sheetPr>
  <dimension ref="A1:J11"/>
  <sheetViews>
    <sheetView workbookViewId="0">
      <selection activeCell="J10" sqref="J10"/>
    </sheetView>
  </sheetViews>
  <sheetFormatPr defaultRowHeight="14.5" x14ac:dyDescent="0.35"/>
  <cols>
    <col min="1" max="1" width="4.54296875" bestFit="1" customWidth="1"/>
    <col min="2" max="2" width="17.7265625" bestFit="1" customWidth="1"/>
    <col min="3" max="4" width="10.81640625" bestFit="1" customWidth="1"/>
    <col min="5" max="5" width="15.08984375" bestFit="1" customWidth="1"/>
    <col min="6" max="6" width="10.08984375" bestFit="1" customWidth="1"/>
    <col min="7" max="8" width="17.7265625" bestFit="1" customWidth="1"/>
    <col min="9" max="9" width="15.7265625" bestFit="1" customWidth="1"/>
    <col min="10" max="10" width="29.6328125" bestFit="1" customWidth="1"/>
  </cols>
  <sheetData>
    <row r="1" spans="1:10" x14ac:dyDescent="0.35">
      <c r="A1" s="2" t="s">
        <v>0</v>
      </c>
      <c r="B1" s="2" t="s">
        <v>1</v>
      </c>
      <c r="C1" t="s">
        <v>11</v>
      </c>
      <c r="D1" t="s">
        <v>12</v>
      </c>
      <c r="E1" t="s">
        <v>13</v>
      </c>
      <c r="F1" t="s">
        <v>14</v>
      </c>
      <c r="G1" t="s">
        <v>15</v>
      </c>
      <c r="H1" t="s">
        <v>16</v>
      </c>
      <c r="I1" t="s">
        <v>5</v>
      </c>
      <c r="J1" t="s">
        <v>17</v>
      </c>
    </row>
    <row r="2" spans="1:10" x14ac:dyDescent="0.35">
      <c r="A2" s="2">
        <v>5</v>
      </c>
      <c r="B2" s="2" t="s">
        <v>18</v>
      </c>
      <c r="C2" t="s">
        <v>19</v>
      </c>
      <c r="D2" t="s">
        <v>20</v>
      </c>
      <c r="E2" s="1">
        <v>45206.490127314813</v>
      </c>
      <c r="F2" t="s">
        <v>21</v>
      </c>
      <c r="G2" t="s">
        <v>22</v>
      </c>
      <c r="H2" t="s">
        <v>23</v>
      </c>
      <c r="I2">
        <v>3</v>
      </c>
      <c r="J2" t="s">
        <v>24</v>
      </c>
    </row>
    <row r="3" spans="1:10" x14ac:dyDescent="0.35">
      <c r="A3" s="2">
        <v>6</v>
      </c>
      <c r="B3" s="2" t="s">
        <v>25</v>
      </c>
      <c r="C3" t="s">
        <v>19</v>
      </c>
      <c r="D3" t="s">
        <v>20</v>
      </c>
      <c r="E3" s="1">
        <v>45206.985682870371</v>
      </c>
      <c r="F3" t="s">
        <v>21</v>
      </c>
      <c r="G3" t="s">
        <v>26</v>
      </c>
      <c r="H3" t="s">
        <v>27</v>
      </c>
      <c r="I3">
        <v>3</v>
      </c>
      <c r="J3" t="s">
        <v>28</v>
      </c>
    </row>
    <row r="4" spans="1:10" x14ac:dyDescent="0.35">
      <c r="A4" s="2">
        <v>7</v>
      </c>
      <c r="B4" s="2" t="s">
        <v>29</v>
      </c>
      <c r="C4" t="s">
        <v>30</v>
      </c>
      <c r="D4" t="s">
        <v>31</v>
      </c>
      <c r="E4" s="1">
        <v>45253.794756944444</v>
      </c>
      <c r="F4" t="s">
        <v>32</v>
      </c>
      <c r="G4" t="s">
        <v>24</v>
      </c>
      <c r="H4" t="s">
        <v>27</v>
      </c>
      <c r="I4">
        <v>3</v>
      </c>
      <c r="J4" t="s">
        <v>28</v>
      </c>
    </row>
    <row r="5" spans="1:10" x14ac:dyDescent="0.35">
      <c r="A5" s="2">
        <v>8</v>
      </c>
      <c r="B5" s="2" t="s">
        <v>33</v>
      </c>
      <c r="C5" t="s">
        <v>34</v>
      </c>
      <c r="D5" t="s">
        <v>35</v>
      </c>
      <c r="E5" s="1">
        <v>45253.795405092591</v>
      </c>
      <c r="F5" t="s">
        <v>32</v>
      </c>
      <c r="G5" t="s">
        <v>24</v>
      </c>
      <c r="H5" t="s">
        <v>27</v>
      </c>
      <c r="I5">
        <v>3</v>
      </c>
      <c r="J5" t="s">
        <v>28</v>
      </c>
    </row>
    <row r="6" spans="1:10" x14ac:dyDescent="0.35">
      <c r="A6" s="2">
        <v>10</v>
      </c>
      <c r="B6" s="2" t="s">
        <v>36</v>
      </c>
      <c r="C6" t="s">
        <v>37</v>
      </c>
      <c r="D6" t="s">
        <v>24</v>
      </c>
      <c r="E6" s="1">
        <v>45386.45925925926</v>
      </c>
      <c r="F6" t="s">
        <v>24</v>
      </c>
      <c r="G6" t="s">
        <v>24</v>
      </c>
      <c r="H6" t="s">
        <v>27</v>
      </c>
      <c r="I6">
        <v>3</v>
      </c>
      <c r="J6" t="s">
        <v>28</v>
      </c>
    </row>
    <row r="7" spans="1:10" x14ac:dyDescent="0.35">
      <c r="A7" s="2">
        <v>12</v>
      </c>
      <c r="B7" s="2" t="s">
        <v>38</v>
      </c>
      <c r="C7" t="s">
        <v>39</v>
      </c>
      <c r="D7" t="s">
        <v>24</v>
      </c>
      <c r="E7" s="1">
        <v>45390.446585648147</v>
      </c>
      <c r="F7" t="s">
        <v>24</v>
      </c>
      <c r="G7" t="s">
        <v>24</v>
      </c>
      <c r="H7" t="s">
        <v>27</v>
      </c>
      <c r="I7">
        <v>7</v>
      </c>
      <c r="J7" t="s">
        <v>28</v>
      </c>
    </row>
    <row r="8" spans="1:10" x14ac:dyDescent="0.35">
      <c r="A8">
        <v>14</v>
      </c>
      <c r="B8" t="s">
        <v>40</v>
      </c>
      <c r="C8" t="s">
        <v>41</v>
      </c>
      <c r="D8" t="s">
        <v>42</v>
      </c>
      <c r="E8" s="1">
        <v>45558.561354166668</v>
      </c>
      <c r="F8" t="s">
        <v>24</v>
      </c>
      <c r="G8" t="s">
        <v>24</v>
      </c>
      <c r="H8" t="s">
        <v>27</v>
      </c>
      <c r="I8">
        <v>11</v>
      </c>
      <c r="J8" t="s">
        <v>43</v>
      </c>
    </row>
    <row r="9" spans="1:10" x14ac:dyDescent="0.35">
      <c r="A9">
        <v>15</v>
      </c>
      <c r="B9" t="s">
        <v>44</v>
      </c>
      <c r="C9" t="s">
        <v>19</v>
      </c>
      <c r="D9" t="s">
        <v>45</v>
      </c>
      <c r="E9" s="1">
        <v>45558.820810185185</v>
      </c>
      <c r="F9" t="s">
        <v>24</v>
      </c>
      <c r="G9" t="s">
        <v>24</v>
      </c>
      <c r="H9" t="s">
        <v>46</v>
      </c>
      <c r="I9">
        <v>12</v>
      </c>
      <c r="J9" t="s">
        <v>47</v>
      </c>
    </row>
    <row r="10" spans="1:10" s="2" customFormat="1" x14ac:dyDescent="0.35">
      <c r="A10" s="2">
        <v>16</v>
      </c>
      <c r="B10" s="2" t="s">
        <v>48</v>
      </c>
      <c r="C10" s="2" t="s">
        <v>19</v>
      </c>
      <c r="D10" s="2" t="s">
        <v>42</v>
      </c>
      <c r="E10" s="3">
        <v>45559.212291666663</v>
      </c>
      <c r="F10" s="2" t="s">
        <v>49</v>
      </c>
      <c r="G10" s="2" t="s">
        <v>24</v>
      </c>
      <c r="H10" s="2" t="s">
        <v>50</v>
      </c>
      <c r="I10" s="2">
        <v>12</v>
      </c>
      <c r="J10" s="2" t="s">
        <v>51</v>
      </c>
    </row>
    <row r="11" spans="1:10" x14ac:dyDescent="0.35">
      <c r="A11">
        <v>17</v>
      </c>
      <c r="B11" t="s">
        <v>52</v>
      </c>
      <c r="C11" t="s">
        <v>53</v>
      </c>
      <c r="D11" t="s">
        <v>24</v>
      </c>
      <c r="E11" s="1">
        <v>45565.488495370373</v>
      </c>
      <c r="F11" t="s">
        <v>24</v>
      </c>
      <c r="G11" t="s">
        <v>24</v>
      </c>
      <c r="H11" t="s">
        <v>24</v>
      </c>
      <c r="I11">
        <v>12</v>
      </c>
      <c r="J11" t="s">
        <v>54</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88E7F-979D-4B85-BEAD-AFEF8B0ACD19}">
  <dimension ref="A1:O28"/>
  <sheetViews>
    <sheetView workbookViewId="0"/>
  </sheetViews>
  <sheetFormatPr defaultRowHeight="14.5" x14ac:dyDescent="0.35"/>
  <cols>
    <col min="1" max="1" width="4.54296875" bestFit="1" customWidth="1"/>
    <col min="2" max="2" width="35.54296875" bestFit="1" customWidth="1"/>
    <col min="3" max="5" width="22.453125" bestFit="1" customWidth="1"/>
    <col min="6" max="6" width="27.7265625" bestFit="1" customWidth="1"/>
    <col min="7" max="7" width="27.1796875" bestFit="1" customWidth="1"/>
    <col min="8" max="8" width="25.90625" bestFit="1" customWidth="1"/>
    <col min="9" max="9" width="24.453125" bestFit="1" customWidth="1"/>
    <col min="10" max="10" width="24" bestFit="1" customWidth="1"/>
    <col min="11" max="11" width="12.26953125" bestFit="1" customWidth="1"/>
    <col min="12" max="12" width="23.54296875" bestFit="1" customWidth="1"/>
    <col min="13" max="13" width="24.81640625" bestFit="1" customWidth="1"/>
    <col min="14" max="14" width="13.1796875" bestFit="1" customWidth="1"/>
    <col min="15" max="15" width="14.36328125" bestFit="1" customWidth="1"/>
  </cols>
  <sheetData>
    <row r="1" spans="1:15" x14ac:dyDescent="0.35">
      <c r="A1" t="s">
        <v>0</v>
      </c>
      <c r="B1" t="s">
        <v>1</v>
      </c>
      <c r="C1" t="s">
        <v>630</v>
      </c>
      <c r="D1" t="s">
        <v>631</v>
      </c>
      <c r="E1" t="s">
        <v>632</v>
      </c>
      <c r="F1" t="s">
        <v>633</v>
      </c>
      <c r="G1" t="s">
        <v>634</v>
      </c>
      <c r="H1" t="s">
        <v>635</v>
      </c>
      <c r="I1" t="s">
        <v>636</v>
      </c>
      <c r="J1" t="s">
        <v>637</v>
      </c>
      <c r="K1" t="s">
        <v>638</v>
      </c>
      <c r="L1" t="s">
        <v>639</v>
      </c>
      <c r="M1" t="s">
        <v>640</v>
      </c>
      <c r="N1" t="s">
        <v>641</v>
      </c>
      <c r="O1" t="s">
        <v>162</v>
      </c>
    </row>
    <row r="2" spans="1:15" x14ac:dyDescent="0.35">
      <c r="A2">
        <v>1</v>
      </c>
      <c r="B2" t="s">
        <v>642</v>
      </c>
      <c r="C2">
        <v>10000</v>
      </c>
      <c r="D2">
        <v>5000</v>
      </c>
      <c r="E2">
        <v>2000</v>
      </c>
      <c r="F2">
        <v>0</v>
      </c>
      <c r="G2">
        <v>1</v>
      </c>
      <c r="H2">
        <v>1</v>
      </c>
      <c r="I2">
        <v>0</v>
      </c>
      <c r="J2">
        <v>0</v>
      </c>
      <c r="K2">
        <v>0</v>
      </c>
      <c r="L2">
        <v>0</v>
      </c>
      <c r="M2">
        <v>0</v>
      </c>
      <c r="N2">
        <v>15</v>
      </c>
      <c r="O2" t="s">
        <v>24</v>
      </c>
    </row>
    <row r="3" spans="1:15" x14ac:dyDescent="0.35">
      <c r="A3">
        <v>2</v>
      </c>
      <c r="B3" t="s">
        <v>642</v>
      </c>
      <c r="C3">
        <v>10000</v>
      </c>
      <c r="D3">
        <v>5000</v>
      </c>
      <c r="E3">
        <v>2000</v>
      </c>
      <c r="F3">
        <v>0</v>
      </c>
      <c r="G3">
        <v>1</v>
      </c>
      <c r="H3">
        <v>1</v>
      </c>
      <c r="I3">
        <v>0</v>
      </c>
      <c r="J3">
        <v>0</v>
      </c>
      <c r="K3">
        <v>0</v>
      </c>
      <c r="L3">
        <v>0</v>
      </c>
      <c r="M3">
        <v>0</v>
      </c>
      <c r="N3">
        <v>22</v>
      </c>
      <c r="O3" t="s">
        <v>65</v>
      </c>
    </row>
    <row r="4" spans="1:15" x14ac:dyDescent="0.35">
      <c r="A4">
        <v>3</v>
      </c>
      <c r="B4" t="s">
        <v>643</v>
      </c>
      <c r="C4">
        <v>0</v>
      </c>
      <c r="D4">
        <v>0</v>
      </c>
      <c r="E4">
        <v>0</v>
      </c>
      <c r="F4">
        <v>0</v>
      </c>
      <c r="G4">
        <v>1</v>
      </c>
      <c r="H4">
        <v>1</v>
      </c>
      <c r="I4">
        <v>-2</v>
      </c>
      <c r="J4">
        <v>-1</v>
      </c>
      <c r="K4">
        <v>0</v>
      </c>
      <c r="L4">
        <v>0</v>
      </c>
      <c r="M4">
        <v>0</v>
      </c>
      <c r="N4">
        <v>23</v>
      </c>
      <c r="O4" t="s">
        <v>65</v>
      </c>
    </row>
    <row r="5" spans="1:15" x14ac:dyDescent="0.35">
      <c r="A5">
        <v>4</v>
      </c>
      <c r="B5" t="s">
        <v>643</v>
      </c>
      <c r="C5">
        <v>0</v>
      </c>
      <c r="D5">
        <v>0</v>
      </c>
      <c r="E5">
        <v>0</v>
      </c>
      <c r="F5">
        <v>0</v>
      </c>
      <c r="G5">
        <v>1</v>
      </c>
      <c r="H5">
        <v>1</v>
      </c>
      <c r="I5">
        <v>-2</v>
      </c>
      <c r="J5">
        <v>-1</v>
      </c>
      <c r="K5">
        <v>0</v>
      </c>
      <c r="L5">
        <v>0</v>
      </c>
      <c r="M5">
        <v>0</v>
      </c>
      <c r="N5">
        <v>16</v>
      </c>
      <c r="O5" t="s">
        <v>65</v>
      </c>
    </row>
    <row r="6" spans="1:15" x14ac:dyDescent="0.35">
      <c r="A6">
        <v>5</v>
      </c>
      <c r="B6" t="s">
        <v>644</v>
      </c>
      <c r="C6">
        <v>0</v>
      </c>
      <c r="D6">
        <v>0</v>
      </c>
      <c r="E6">
        <v>0</v>
      </c>
      <c r="F6">
        <v>0</v>
      </c>
      <c r="G6">
        <v>1</v>
      </c>
      <c r="H6">
        <v>1</v>
      </c>
      <c r="I6">
        <v>0</v>
      </c>
      <c r="J6">
        <v>0</v>
      </c>
      <c r="K6">
        <v>5000</v>
      </c>
      <c r="L6">
        <v>0</v>
      </c>
      <c r="M6">
        <v>0</v>
      </c>
      <c r="N6">
        <v>17</v>
      </c>
      <c r="O6" t="s">
        <v>65</v>
      </c>
    </row>
    <row r="7" spans="1:15" x14ac:dyDescent="0.35">
      <c r="A7">
        <v>6</v>
      </c>
      <c r="B7" t="s">
        <v>644</v>
      </c>
      <c r="C7">
        <v>0</v>
      </c>
      <c r="D7">
        <v>0</v>
      </c>
      <c r="E7">
        <v>0</v>
      </c>
      <c r="F7">
        <v>0</v>
      </c>
      <c r="G7">
        <v>1</v>
      </c>
      <c r="H7">
        <v>1</v>
      </c>
      <c r="I7">
        <v>0</v>
      </c>
      <c r="J7">
        <v>0</v>
      </c>
      <c r="K7">
        <v>5000</v>
      </c>
      <c r="L7">
        <v>0</v>
      </c>
      <c r="M7">
        <v>0</v>
      </c>
      <c r="N7">
        <v>24</v>
      </c>
      <c r="O7" t="s">
        <v>65</v>
      </c>
    </row>
    <row r="8" spans="1:15" x14ac:dyDescent="0.35">
      <c r="A8">
        <v>7</v>
      </c>
      <c r="B8" t="s">
        <v>645</v>
      </c>
      <c r="C8">
        <v>0</v>
      </c>
      <c r="D8">
        <v>0</v>
      </c>
      <c r="E8">
        <v>0</v>
      </c>
      <c r="F8">
        <v>0</v>
      </c>
      <c r="G8">
        <v>1</v>
      </c>
      <c r="H8">
        <v>1</v>
      </c>
      <c r="I8">
        <v>0</v>
      </c>
      <c r="J8">
        <v>0</v>
      </c>
      <c r="K8">
        <v>0</v>
      </c>
      <c r="L8">
        <v>2</v>
      </c>
      <c r="M8">
        <v>2</v>
      </c>
      <c r="N8">
        <v>25</v>
      </c>
      <c r="O8" t="s">
        <v>65</v>
      </c>
    </row>
    <row r="9" spans="1:15" x14ac:dyDescent="0.35">
      <c r="A9">
        <v>8</v>
      </c>
      <c r="B9" t="s">
        <v>645</v>
      </c>
      <c r="C9">
        <v>0</v>
      </c>
      <c r="D9">
        <v>0</v>
      </c>
      <c r="E9">
        <v>0</v>
      </c>
      <c r="F9">
        <v>0</v>
      </c>
      <c r="G9">
        <v>1</v>
      </c>
      <c r="H9">
        <v>1</v>
      </c>
      <c r="I9">
        <v>0</v>
      </c>
      <c r="J9">
        <v>0</v>
      </c>
      <c r="K9">
        <v>0</v>
      </c>
      <c r="L9">
        <v>2</v>
      </c>
      <c r="M9">
        <v>2</v>
      </c>
      <c r="N9">
        <v>18</v>
      </c>
      <c r="O9" t="s">
        <v>65</v>
      </c>
    </row>
    <row r="10" spans="1:15" x14ac:dyDescent="0.35">
      <c r="A10">
        <v>33</v>
      </c>
      <c r="B10" t="s">
        <v>642</v>
      </c>
      <c r="C10">
        <v>10000</v>
      </c>
      <c r="D10">
        <v>5000</v>
      </c>
      <c r="E10">
        <v>2000</v>
      </c>
      <c r="F10">
        <v>0</v>
      </c>
      <c r="G10">
        <v>1</v>
      </c>
      <c r="H10">
        <v>1</v>
      </c>
      <c r="I10">
        <v>0</v>
      </c>
      <c r="J10">
        <v>0</v>
      </c>
      <c r="K10">
        <v>0</v>
      </c>
      <c r="L10">
        <v>0</v>
      </c>
      <c r="M10">
        <v>0</v>
      </c>
      <c r="N10">
        <v>69</v>
      </c>
      <c r="O10" t="s">
        <v>24</v>
      </c>
    </row>
    <row r="11" spans="1:15" x14ac:dyDescent="0.35">
      <c r="A11">
        <v>34</v>
      </c>
      <c r="B11" t="s">
        <v>643</v>
      </c>
      <c r="C11">
        <v>0</v>
      </c>
      <c r="D11">
        <v>0</v>
      </c>
      <c r="E11">
        <v>0</v>
      </c>
      <c r="F11">
        <v>0</v>
      </c>
      <c r="G11">
        <v>1</v>
      </c>
      <c r="H11">
        <v>1</v>
      </c>
      <c r="I11">
        <v>-2</v>
      </c>
      <c r="J11">
        <v>-1</v>
      </c>
      <c r="K11">
        <v>0</v>
      </c>
      <c r="L11">
        <v>0</v>
      </c>
      <c r="M11">
        <v>0</v>
      </c>
      <c r="N11">
        <v>70</v>
      </c>
      <c r="O11" t="s">
        <v>24</v>
      </c>
    </row>
    <row r="12" spans="1:15" x14ac:dyDescent="0.35">
      <c r="A12">
        <v>35</v>
      </c>
      <c r="B12" t="s">
        <v>644</v>
      </c>
      <c r="C12">
        <v>0</v>
      </c>
      <c r="D12">
        <v>0</v>
      </c>
      <c r="E12">
        <v>0</v>
      </c>
      <c r="F12">
        <v>0</v>
      </c>
      <c r="G12">
        <v>1</v>
      </c>
      <c r="H12">
        <v>1</v>
      </c>
      <c r="I12">
        <v>0</v>
      </c>
      <c r="J12">
        <v>0</v>
      </c>
      <c r="K12">
        <v>5000</v>
      </c>
      <c r="L12">
        <v>0</v>
      </c>
      <c r="M12">
        <v>0</v>
      </c>
      <c r="N12">
        <v>71</v>
      </c>
      <c r="O12" t="s">
        <v>75</v>
      </c>
    </row>
    <row r="13" spans="1:15" x14ac:dyDescent="0.35">
      <c r="A13">
        <v>36</v>
      </c>
      <c r="B13" t="s">
        <v>645</v>
      </c>
      <c r="C13">
        <v>0</v>
      </c>
      <c r="D13">
        <v>0</v>
      </c>
      <c r="E13">
        <v>0</v>
      </c>
      <c r="F13">
        <v>0</v>
      </c>
      <c r="G13">
        <v>1</v>
      </c>
      <c r="H13">
        <v>1</v>
      </c>
      <c r="I13">
        <v>0</v>
      </c>
      <c r="J13">
        <v>0</v>
      </c>
      <c r="K13">
        <v>0</v>
      </c>
      <c r="L13">
        <v>2</v>
      </c>
      <c r="M13">
        <v>2</v>
      </c>
      <c r="N13">
        <v>72</v>
      </c>
      <c r="O13" t="s">
        <v>75</v>
      </c>
    </row>
    <row r="14" spans="1:15" x14ac:dyDescent="0.35">
      <c r="A14">
        <v>37</v>
      </c>
      <c r="B14" t="s">
        <v>642</v>
      </c>
      <c r="C14">
        <v>10000</v>
      </c>
      <c r="D14">
        <v>5000</v>
      </c>
      <c r="E14">
        <v>2000</v>
      </c>
      <c r="F14">
        <v>0</v>
      </c>
      <c r="G14">
        <v>1</v>
      </c>
      <c r="H14">
        <v>1</v>
      </c>
      <c r="I14">
        <v>0</v>
      </c>
      <c r="J14">
        <v>0</v>
      </c>
      <c r="K14">
        <v>0</v>
      </c>
      <c r="L14">
        <v>0</v>
      </c>
      <c r="M14">
        <v>0</v>
      </c>
      <c r="N14">
        <v>78</v>
      </c>
      <c r="O14" t="s">
        <v>24</v>
      </c>
    </row>
    <row r="15" spans="1:15" x14ac:dyDescent="0.35">
      <c r="A15">
        <v>38</v>
      </c>
      <c r="B15" t="s">
        <v>643</v>
      </c>
      <c r="C15">
        <v>0</v>
      </c>
      <c r="D15">
        <v>0</v>
      </c>
      <c r="E15">
        <v>0</v>
      </c>
      <c r="F15">
        <v>0</v>
      </c>
      <c r="G15">
        <v>1</v>
      </c>
      <c r="H15">
        <v>1</v>
      </c>
      <c r="I15">
        <v>-2</v>
      </c>
      <c r="J15">
        <v>-1</v>
      </c>
      <c r="K15">
        <v>0</v>
      </c>
      <c r="L15">
        <v>0</v>
      </c>
      <c r="M15">
        <v>0</v>
      </c>
      <c r="N15">
        <v>79</v>
      </c>
      <c r="O15" t="s">
        <v>24</v>
      </c>
    </row>
    <row r="16" spans="1:15" x14ac:dyDescent="0.35">
      <c r="A16">
        <v>39</v>
      </c>
      <c r="B16" t="s">
        <v>644</v>
      </c>
      <c r="C16">
        <v>0</v>
      </c>
      <c r="D16">
        <v>0</v>
      </c>
      <c r="E16">
        <v>0</v>
      </c>
      <c r="F16">
        <v>0</v>
      </c>
      <c r="G16">
        <v>1</v>
      </c>
      <c r="H16">
        <v>1</v>
      </c>
      <c r="I16">
        <v>0</v>
      </c>
      <c r="J16">
        <v>0</v>
      </c>
      <c r="K16">
        <v>5000</v>
      </c>
      <c r="L16">
        <v>0</v>
      </c>
      <c r="M16">
        <v>0</v>
      </c>
      <c r="N16">
        <v>80</v>
      </c>
      <c r="O16" t="s">
        <v>75</v>
      </c>
    </row>
    <row r="17" spans="1:15" x14ac:dyDescent="0.35">
      <c r="A17">
        <v>40</v>
      </c>
      <c r="B17" t="s">
        <v>645</v>
      </c>
      <c r="C17">
        <v>0</v>
      </c>
      <c r="D17">
        <v>0</v>
      </c>
      <c r="E17">
        <v>0</v>
      </c>
      <c r="F17">
        <v>0</v>
      </c>
      <c r="G17">
        <v>1</v>
      </c>
      <c r="H17">
        <v>1</v>
      </c>
      <c r="I17">
        <v>0</v>
      </c>
      <c r="J17">
        <v>0</v>
      </c>
      <c r="K17">
        <v>0</v>
      </c>
      <c r="L17">
        <v>2</v>
      </c>
      <c r="M17">
        <v>2</v>
      </c>
      <c r="N17">
        <v>81</v>
      </c>
      <c r="O17" t="s">
        <v>75</v>
      </c>
    </row>
    <row r="18" spans="1:15" x14ac:dyDescent="0.35">
      <c r="A18">
        <v>43</v>
      </c>
      <c r="B18" t="s">
        <v>646</v>
      </c>
      <c r="C18">
        <v>10000</v>
      </c>
      <c r="D18">
        <v>5000</v>
      </c>
      <c r="E18">
        <v>2000</v>
      </c>
      <c r="F18">
        <v>0</v>
      </c>
      <c r="G18">
        <v>1</v>
      </c>
      <c r="H18">
        <v>1</v>
      </c>
      <c r="I18">
        <v>-2</v>
      </c>
      <c r="J18">
        <v>-1</v>
      </c>
      <c r="K18">
        <v>0</v>
      </c>
      <c r="L18">
        <v>0</v>
      </c>
      <c r="M18">
        <v>0</v>
      </c>
      <c r="N18">
        <v>84</v>
      </c>
      <c r="O18" t="s">
        <v>24</v>
      </c>
    </row>
    <row r="19" spans="1:15" x14ac:dyDescent="0.35">
      <c r="A19">
        <v>44</v>
      </c>
      <c r="B19" t="s">
        <v>644</v>
      </c>
      <c r="C19">
        <v>0</v>
      </c>
      <c r="D19">
        <v>0</v>
      </c>
      <c r="E19">
        <v>0</v>
      </c>
      <c r="F19">
        <v>0</v>
      </c>
      <c r="G19">
        <v>1</v>
      </c>
      <c r="H19">
        <v>1</v>
      </c>
      <c r="I19">
        <v>0</v>
      </c>
      <c r="J19">
        <v>0</v>
      </c>
      <c r="K19">
        <v>5000</v>
      </c>
      <c r="L19">
        <v>0</v>
      </c>
      <c r="M19">
        <v>0</v>
      </c>
      <c r="N19">
        <v>85</v>
      </c>
      <c r="O19" t="s">
        <v>647</v>
      </c>
    </row>
    <row r="20" spans="1:15" x14ac:dyDescent="0.35">
      <c r="A20">
        <v>45</v>
      </c>
      <c r="B20" t="s">
        <v>648</v>
      </c>
      <c r="C20">
        <v>0</v>
      </c>
      <c r="D20">
        <v>0</v>
      </c>
      <c r="E20">
        <v>0</v>
      </c>
      <c r="F20">
        <v>0</v>
      </c>
      <c r="G20">
        <v>1</v>
      </c>
      <c r="H20">
        <v>1</v>
      </c>
      <c r="I20">
        <v>0</v>
      </c>
      <c r="J20">
        <v>0</v>
      </c>
      <c r="K20">
        <v>0</v>
      </c>
      <c r="L20">
        <v>2</v>
      </c>
      <c r="M20">
        <v>2</v>
      </c>
      <c r="N20">
        <v>86</v>
      </c>
      <c r="O20" t="s">
        <v>647</v>
      </c>
    </row>
    <row r="21" spans="1:15" x14ac:dyDescent="0.35">
      <c r="A21">
        <v>47</v>
      </c>
      <c r="B21" t="s">
        <v>646</v>
      </c>
      <c r="C21">
        <v>10000</v>
      </c>
      <c r="D21">
        <v>5000</v>
      </c>
      <c r="E21">
        <v>2000</v>
      </c>
      <c r="F21">
        <v>0</v>
      </c>
      <c r="G21">
        <v>1</v>
      </c>
      <c r="H21">
        <v>1</v>
      </c>
      <c r="I21">
        <v>-2</v>
      </c>
      <c r="J21">
        <v>-1</v>
      </c>
      <c r="K21">
        <v>0</v>
      </c>
      <c r="L21">
        <v>0</v>
      </c>
      <c r="M21">
        <v>0</v>
      </c>
      <c r="N21">
        <v>90</v>
      </c>
      <c r="O21" t="s">
        <v>24</v>
      </c>
    </row>
    <row r="22" spans="1:15" x14ac:dyDescent="0.35">
      <c r="A22">
        <v>48</v>
      </c>
      <c r="B22" t="s">
        <v>644</v>
      </c>
      <c r="C22">
        <v>0</v>
      </c>
      <c r="D22">
        <v>0</v>
      </c>
      <c r="E22">
        <v>0</v>
      </c>
      <c r="F22">
        <v>0</v>
      </c>
      <c r="G22">
        <v>1</v>
      </c>
      <c r="H22">
        <v>1</v>
      </c>
      <c r="I22">
        <v>0</v>
      </c>
      <c r="J22">
        <v>0</v>
      </c>
      <c r="K22">
        <v>5000</v>
      </c>
      <c r="L22">
        <v>0</v>
      </c>
      <c r="M22">
        <v>0</v>
      </c>
      <c r="N22">
        <v>91</v>
      </c>
      <c r="O22" t="s">
        <v>647</v>
      </c>
    </row>
    <row r="23" spans="1:15" x14ac:dyDescent="0.35">
      <c r="A23">
        <v>49</v>
      </c>
      <c r="B23" t="s">
        <v>648</v>
      </c>
      <c r="C23">
        <v>0</v>
      </c>
      <c r="D23">
        <v>0</v>
      </c>
      <c r="E23">
        <v>0</v>
      </c>
      <c r="F23">
        <v>0</v>
      </c>
      <c r="G23">
        <v>1</v>
      </c>
      <c r="H23">
        <v>1</v>
      </c>
      <c r="I23">
        <v>0</v>
      </c>
      <c r="J23">
        <v>0</v>
      </c>
      <c r="K23">
        <v>0</v>
      </c>
      <c r="L23">
        <v>2</v>
      </c>
      <c r="M23">
        <v>2</v>
      </c>
      <c r="N23">
        <v>92</v>
      </c>
      <c r="O23" t="s">
        <v>647</v>
      </c>
    </row>
    <row r="24" spans="1:15" x14ac:dyDescent="0.35">
      <c r="A24">
        <v>64</v>
      </c>
      <c r="B24" t="s">
        <v>646</v>
      </c>
      <c r="C24">
        <v>10000</v>
      </c>
      <c r="D24">
        <v>5000</v>
      </c>
      <c r="E24">
        <v>2000</v>
      </c>
      <c r="F24">
        <v>0</v>
      </c>
      <c r="G24">
        <v>1</v>
      </c>
      <c r="H24">
        <v>1</v>
      </c>
      <c r="I24">
        <v>-2</v>
      </c>
      <c r="J24">
        <v>-1</v>
      </c>
      <c r="K24">
        <v>0</v>
      </c>
      <c r="L24">
        <v>0</v>
      </c>
      <c r="M24">
        <v>0</v>
      </c>
      <c r="N24">
        <v>116</v>
      </c>
      <c r="O24" t="s">
        <v>24</v>
      </c>
    </row>
    <row r="25" spans="1:15" x14ac:dyDescent="0.35">
      <c r="A25">
        <v>65</v>
      </c>
      <c r="B25" t="s">
        <v>644</v>
      </c>
      <c r="C25">
        <v>0</v>
      </c>
      <c r="D25">
        <v>0</v>
      </c>
      <c r="E25">
        <v>0</v>
      </c>
      <c r="F25">
        <v>0</v>
      </c>
      <c r="G25">
        <v>1</v>
      </c>
      <c r="H25">
        <v>1</v>
      </c>
      <c r="I25">
        <v>0</v>
      </c>
      <c r="J25">
        <v>0</v>
      </c>
      <c r="K25">
        <v>5000</v>
      </c>
      <c r="L25">
        <v>0</v>
      </c>
      <c r="M25">
        <v>0</v>
      </c>
      <c r="N25">
        <v>117</v>
      </c>
      <c r="O25" t="s">
        <v>649</v>
      </c>
    </row>
    <row r="26" spans="1:15" x14ac:dyDescent="0.35">
      <c r="A26">
        <v>66</v>
      </c>
      <c r="B26" t="s">
        <v>648</v>
      </c>
      <c r="C26">
        <v>0</v>
      </c>
      <c r="D26">
        <v>0</v>
      </c>
      <c r="E26">
        <v>0</v>
      </c>
      <c r="F26">
        <v>0</v>
      </c>
      <c r="G26">
        <v>1</v>
      </c>
      <c r="H26">
        <v>1</v>
      </c>
      <c r="I26">
        <v>0</v>
      </c>
      <c r="J26">
        <v>0</v>
      </c>
      <c r="K26">
        <v>0</v>
      </c>
      <c r="L26">
        <v>2</v>
      </c>
      <c r="M26">
        <v>2</v>
      </c>
      <c r="N26">
        <v>118</v>
      </c>
      <c r="O26" t="s">
        <v>649</v>
      </c>
    </row>
    <row r="27" spans="1:15" x14ac:dyDescent="0.35">
      <c r="A27">
        <v>70</v>
      </c>
      <c r="B27" t="s">
        <v>646</v>
      </c>
      <c r="C27">
        <v>10000</v>
      </c>
      <c r="D27">
        <v>5000</v>
      </c>
      <c r="E27">
        <v>2000</v>
      </c>
      <c r="F27">
        <v>1</v>
      </c>
      <c r="G27">
        <v>1</v>
      </c>
      <c r="H27">
        <v>1</v>
      </c>
      <c r="I27">
        <v>-2</v>
      </c>
      <c r="J27">
        <v>-1</v>
      </c>
      <c r="K27">
        <v>0</v>
      </c>
      <c r="L27">
        <v>0</v>
      </c>
      <c r="M27">
        <v>0</v>
      </c>
      <c r="N27">
        <v>126</v>
      </c>
      <c r="O27" t="s">
        <v>24</v>
      </c>
    </row>
    <row r="28" spans="1:15" x14ac:dyDescent="0.35">
      <c r="A28">
        <v>71</v>
      </c>
      <c r="B28" t="s">
        <v>650</v>
      </c>
      <c r="C28">
        <v>0</v>
      </c>
      <c r="D28">
        <v>0</v>
      </c>
      <c r="E28">
        <v>0</v>
      </c>
      <c r="F28">
        <v>0</v>
      </c>
      <c r="G28">
        <v>0</v>
      </c>
      <c r="H28">
        <v>0</v>
      </c>
      <c r="I28">
        <v>0</v>
      </c>
      <c r="J28">
        <v>0</v>
      </c>
      <c r="K28">
        <v>5000</v>
      </c>
      <c r="L28">
        <v>2</v>
      </c>
      <c r="M28">
        <v>2</v>
      </c>
      <c r="N28">
        <v>127</v>
      </c>
      <c r="O28" t="s">
        <v>651</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BBFB5-BE5F-4BB1-ABFD-159D5EB965B9}">
  <dimension ref="A1:C121"/>
  <sheetViews>
    <sheetView workbookViewId="0"/>
  </sheetViews>
  <sheetFormatPr defaultRowHeight="14.5" x14ac:dyDescent="0.35"/>
  <cols>
    <col min="1" max="1" width="4.54296875" bestFit="1" customWidth="1"/>
    <col min="2" max="2" width="16" bestFit="1" customWidth="1"/>
    <col min="3" max="3" width="14.90625" bestFit="1" customWidth="1"/>
  </cols>
  <sheetData>
    <row r="1" spans="1:3" x14ac:dyDescent="0.35">
      <c r="A1" t="s">
        <v>0</v>
      </c>
      <c r="B1" t="s">
        <v>483</v>
      </c>
      <c r="C1" t="s">
        <v>488</v>
      </c>
    </row>
    <row r="2" spans="1:3" x14ac:dyDescent="0.35">
      <c r="A2">
        <v>1</v>
      </c>
      <c r="B2">
        <v>122</v>
      </c>
      <c r="C2">
        <v>554</v>
      </c>
    </row>
    <row r="3" spans="1:3" x14ac:dyDescent="0.35">
      <c r="A3">
        <v>2</v>
      </c>
      <c r="B3">
        <v>136</v>
      </c>
      <c r="C3">
        <v>568</v>
      </c>
    </row>
    <row r="4" spans="1:3" x14ac:dyDescent="0.35">
      <c r="A4">
        <v>3</v>
      </c>
      <c r="B4">
        <v>134</v>
      </c>
      <c r="C4">
        <v>567</v>
      </c>
    </row>
    <row r="5" spans="1:3" x14ac:dyDescent="0.35">
      <c r="A5">
        <v>4</v>
      </c>
      <c r="B5">
        <v>132</v>
      </c>
      <c r="C5">
        <v>575</v>
      </c>
    </row>
    <row r="6" spans="1:3" x14ac:dyDescent="0.35">
      <c r="A6">
        <v>5</v>
      </c>
      <c r="B6">
        <v>136</v>
      </c>
      <c r="C6">
        <v>575</v>
      </c>
    </row>
    <row r="7" spans="1:3" x14ac:dyDescent="0.35">
      <c r="A7">
        <v>6</v>
      </c>
      <c r="B7">
        <v>133</v>
      </c>
      <c r="C7">
        <v>576</v>
      </c>
    </row>
    <row r="8" spans="1:3" x14ac:dyDescent="0.35">
      <c r="A8">
        <v>7</v>
      </c>
      <c r="B8">
        <v>132</v>
      </c>
      <c r="C8">
        <v>585</v>
      </c>
    </row>
    <row r="9" spans="1:3" x14ac:dyDescent="0.35">
      <c r="A9">
        <v>8</v>
      </c>
      <c r="B9">
        <v>133</v>
      </c>
      <c r="C9">
        <v>585</v>
      </c>
    </row>
    <row r="10" spans="1:3" x14ac:dyDescent="0.35">
      <c r="A10">
        <v>9</v>
      </c>
      <c r="B10">
        <v>134</v>
      </c>
      <c r="C10">
        <v>584</v>
      </c>
    </row>
    <row r="11" spans="1:3" x14ac:dyDescent="0.35">
      <c r="A11">
        <v>10</v>
      </c>
      <c r="B11">
        <v>132</v>
      </c>
      <c r="C11">
        <v>633</v>
      </c>
    </row>
    <row r="12" spans="1:3" x14ac:dyDescent="0.35">
      <c r="A12">
        <v>11</v>
      </c>
      <c r="B12">
        <v>133</v>
      </c>
      <c r="C12">
        <v>634</v>
      </c>
    </row>
    <row r="13" spans="1:3" x14ac:dyDescent="0.35">
      <c r="A13">
        <v>12</v>
      </c>
      <c r="B13">
        <v>132</v>
      </c>
      <c r="C13">
        <v>629</v>
      </c>
    </row>
    <row r="14" spans="1:3" x14ac:dyDescent="0.35">
      <c r="A14">
        <v>13</v>
      </c>
      <c r="B14">
        <v>133</v>
      </c>
      <c r="C14">
        <v>629</v>
      </c>
    </row>
    <row r="15" spans="1:3" x14ac:dyDescent="0.35">
      <c r="A15">
        <v>14</v>
      </c>
      <c r="B15">
        <v>134</v>
      </c>
      <c r="C15">
        <v>629</v>
      </c>
    </row>
    <row r="16" spans="1:3" x14ac:dyDescent="0.35">
      <c r="A16">
        <v>15</v>
      </c>
      <c r="B16">
        <v>134</v>
      </c>
      <c r="C16">
        <v>630</v>
      </c>
    </row>
    <row r="17" spans="1:3" x14ac:dyDescent="0.35">
      <c r="A17">
        <v>16</v>
      </c>
      <c r="B17">
        <v>133</v>
      </c>
      <c r="C17">
        <v>650</v>
      </c>
    </row>
    <row r="18" spans="1:3" x14ac:dyDescent="0.35">
      <c r="A18">
        <v>17</v>
      </c>
      <c r="B18">
        <v>133</v>
      </c>
      <c r="C18">
        <v>647</v>
      </c>
    </row>
    <row r="19" spans="1:3" x14ac:dyDescent="0.35">
      <c r="A19">
        <v>18</v>
      </c>
      <c r="B19">
        <v>136</v>
      </c>
      <c r="C19">
        <v>647</v>
      </c>
    </row>
    <row r="20" spans="1:3" x14ac:dyDescent="0.35">
      <c r="A20">
        <v>19</v>
      </c>
      <c r="B20">
        <v>132</v>
      </c>
      <c r="C20">
        <v>652</v>
      </c>
    </row>
    <row r="21" spans="1:3" x14ac:dyDescent="0.35">
      <c r="A21">
        <v>20</v>
      </c>
      <c r="B21">
        <v>133</v>
      </c>
      <c r="C21">
        <v>643</v>
      </c>
    </row>
    <row r="22" spans="1:3" x14ac:dyDescent="0.35">
      <c r="A22">
        <v>21</v>
      </c>
      <c r="B22">
        <v>136</v>
      </c>
      <c r="C22">
        <v>665</v>
      </c>
    </row>
    <row r="23" spans="1:3" x14ac:dyDescent="0.35">
      <c r="A23">
        <v>22</v>
      </c>
      <c r="B23">
        <v>136</v>
      </c>
      <c r="C23">
        <v>669</v>
      </c>
    </row>
    <row r="24" spans="1:3" x14ac:dyDescent="0.35">
      <c r="A24">
        <v>23</v>
      </c>
      <c r="B24">
        <v>132</v>
      </c>
      <c r="C24">
        <v>662</v>
      </c>
    </row>
    <row r="25" spans="1:3" x14ac:dyDescent="0.35">
      <c r="A25">
        <v>24</v>
      </c>
      <c r="B25">
        <v>132</v>
      </c>
      <c r="C25">
        <v>661</v>
      </c>
    </row>
    <row r="26" spans="1:3" x14ac:dyDescent="0.35">
      <c r="A26">
        <v>25</v>
      </c>
      <c r="B26">
        <v>133</v>
      </c>
      <c r="C26">
        <v>664</v>
      </c>
    </row>
    <row r="27" spans="1:3" x14ac:dyDescent="0.35">
      <c r="A27">
        <v>26</v>
      </c>
      <c r="B27">
        <v>133</v>
      </c>
      <c r="C27">
        <v>671</v>
      </c>
    </row>
    <row r="28" spans="1:3" x14ac:dyDescent="0.35">
      <c r="A28">
        <v>27</v>
      </c>
      <c r="B28">
        <v>132</v>
      </c>
      <c r="C28">
        <v>675</v>
      </c>
    </row>
    <row r="29" spans="1:3" x14ac:dyDescent="0.35">
      <c r="A29">
        <v>28</v>
      </c>
      <c r="B29">
        <v>133</v>
      </c>
      <c r="C29">
        <v>675</v>
      </c>
    </row>
    <row r="30" spans="1:3" x14ac:dyDescent="0.35">
      <c r="A30">
        <v>29</v>
      </c>
      <c r="B30">
        <v>136</v>
      </c>
      <c r="C30">
        <v>675</v>
      </c>
    </row>
    <row r="31" spans="1:3" x14ac:dyDescent="0.35">
      <c r="A31">
        <v>30</v>
      </c>
      <c r="B31">
        <v>132</v>
      </c>
      <c r="C31">
        <v>684</v>
      </c>
    </row>
    <row r="32" spans="1:3" x14ac:dyDescent="0.35">
      <c r="A32">
        <v>31</v>
      </c>
      <c r="B32">
        <v>133</v>
      </c>
      <c r="C32">
        <v>702</v>
      </c>
    </row>
    <row r="33" spans="1:3" x14ac:dyDescent="0.35">
      <c r="A33">
        <v>32</v>
      </c>
      <c r="B33">
        <v>133</v>
      </c>
      <c r="C33">
        <v>674</v>
      </c>
    </row>
    <row r="34" spans="1:3" x14ac:dyDescent="0.35">
      <c r="A34">
        <v>33</v>
      </c>
      <c r="B34">
        <v>132</v>
      </c>
      <c r="C34">
        <v>694</v>
      </c>
    </row>
    <row r="35" spans="1:3" x14ac:dyDescent="0.35">
      <c r="A35">
        <v>34</v>
      </c>
      <c r="B35">
        <v>136</v>
      </c>
      <c r="C35">
        <v>708</v>
      </c>
    </row>
    <row r="36" spans="1:3" x14ac:dyDescent="0.35">
      <c r="A36">
        <v>35</v>
      </c>
      <c r="B36">
        <v>136</v>
      </c>
      <c r="C36">
        <v>706</v>
      </c>
    </row>
    <row r="37" spans="1:3" x14ac:dyDescent="0.35">
      <c r="A37">
        <v>36</v>
      </c>
      <c r="B37">
        <v>132</v>
      </c>
      <c r="C37">
        <v>699</v>
      </c>
    </row>
    <row r="38" spans="1:3" x14ac:dyDescent="0.35">
      <c r="A38">
        <v>37</v>
      </c>
      <c r="B38">
        <v>134</v>
      </c>
      <c r="C38">
        <v>699</v>
      </c>
    </row>
    <row r="39" spans="1:3" x14ac:dyDescent="0.35">
      <c r="A39">
        <v>38</v>
      </c>
      <c r="B39">
        <v>132</v>
      </c>
      <c r="C39">
        <v>716</v>
      </c>
    </row>
    <row r="40" spans="1:3" x14ac:dyDescent="0.35">
      <c r="A40">
        <v>39</v>
      </c>
      <c r="B40">
        <v>132</v>
      </c>
      <c r="C40">
        <v>713</v>
      </c>
    </row>
    <row r="41" spans="1:3" x14ac:dyDescent="0.35">
      <c r="A41">
        <v>40</v>
      </c>
      <c r="B41">
        <v>133</v>
      </c>
      <c r="C41">
        <v>713</v>
      </c>
    </row>
    <row r="42" spans="1:3" x14ac:dyDescent="0.35">
      <c r="A42">
        <v>41</v>
      </c>
      <c r="B42">
        <v>133</v>
      </c>
      <c r="C42">
        <v>724</v>
      </c>
    </row>
    <row r="43" spans="1:3" x14ac:dyDescent="0.35">
      <c r="A43">
        <v>42</v>
      </c>
      <c r="B43">
        <v>132</v>
      </c>
      <c r="C43">
        <v>721</v>
      </c>
    </row>
    <row r="44" spans="1:3" x14ac:dyDescent="0.35">
      <c r="A44">
        <v>43</v>
      </c>
      <c r="B44">
        <v>134</v>
      </c>
      <c r="C44">
        <v>721</v>
      </c>
    </row>
    <row r="45" spans="1:3" x14ac:dyDescent="0.35">
      <c r="A45">
        <v>44</v>
      </c>
      <c r="B45">
        <v>133</v>
      </c>
      <c r="C45">
        <v>723</v>
      </c>
    </row>
    <row r="46" spans="1:3" x14ac:dyDescent="0.35">
      <c r="A46">
        <v>45</v>
      </c>
      <c r="B46">
        <v>134</v>
      </c>
      <c r="C46">
        <v>723</v>
      </c>
    </row>
    <row r="47" spans="1:3" x14ac:dyDescent="0.35">
      <c r="A47">
        <v>46</v>
      </c>
      <c r="B47">
        <v>132</v>
      </c>
      <c r="C47">
        <v>730</v>
      </c>
    </row>
    <row r="48" spans="1:3" x14ac:dyDescent="0.35">
      <c r="A48">
        <v>47</v>
      </c>
      <c r="B48">
        <v>134</v>
      </c>
      <c r="C48">
        <v>730</v>
      </c>
    </row>
    <row r="49" spans="1:3" x14ac:dyDescent="0.35">
      <c r="A49">
        <v>48</v>
      </c>
      <c r="B49">
        <v>134</v>
      </c>
      <c r="C49">
        <v>733</v>
      </c>
    </row>
    <row r="50" spans="1:3" x14ac:dyDescent="0.35">
      <c r="A50">
        <v>49</v>
      </c>
      <c r="B50">
        <v>132</v>
      </c>
      <c r="C50">
        <v>727</v>
      </c>
    </row>
    <row r="51" spans="1:3" x14ac:dyDescent="0.35">
      <c r="A51">
        <v>50</v>
      </c>
      <c r="B51">
        <v>133</v>
      </c>
      <c r="C51">
        <v>727</v>
      </c>
    </row>
    <row r="52" spans="1:3" x14ac:dyDescent="0.35">
      <c r="A52">
        <v>51</v>
      </c>
      <c r="B52">
        <v>134</v>
      </c>
      <c r="C52">
        <v>727</v>
      </c>
    </row>
    <row r="53" spans="1:3" x14ac:dyDescent="0.35">
      <c r="A53">
        <v>52</v>
      </c>
      <c r="B53">
        <v>136</v>
      </c>
      <c r="C53">
        <v>727</v>
      </c>
    </row>
    <row r="54" spans="1:3" x14ac:dyDescent="0.35">
      <c r="A54">
        <v>53</v>
      </c>
      <c r="B54">
        <v>132</v>
      </c>
      <c r="C54">
        <v>731</v>
      </c>
    </row>
    <row r="55" spans="1:3" x14ac:dyDescent="0.35">
      <c r="A55">
        <v>54</v>
      </c>
      <c r="B55">
        <v>133</v>
      </c>
      <c r="C55">
        <v>731</v>
      </c>
    </row>
    <row r="56" spans="1:3" x14ac:dyDescent="0.35">
      <c r="A56">
        <v>55</v>
      </c>
      <c r="B56">
        <v>133</v>
      </c>
      <c r="C56">
        <v>734</v>
      </c>
    </row>
    <row r="57" spans="1:3" x14ac:dyDescent="0.35">
      <c r="A57">
        <v>56</v>
      </c>
      <c r="B57">
        <v>132</v>
      </c>
      <c r="C57">
        <v>778</v>
      </c>
    </row>
    <row r="58" spans="1:3" x14ac:dyDescent="0.35">
      <c r="A58">
        <v>57</v>
      </c>
      <c r="B58">
        <v>133</v>
      </c>
      <c r="C58">
        <v>786</v>
      </c>
    </row>
    <row r="59" spans="1:3" x14ac:dyDescent="0.35">
      <c r="A59">
        <v>58</v>
      </c>
      <c r="B59">
        <v>132</v>
      </c>
      <c r="C59">
        <v>781</v>
      </c>
    </row>
    <row r="60" spans="1:3" x14ac:dyDescent="0.35">
      <c r="A60">
        <v>59</v>
      </c>
      <c r="B60">
        <v>133</v>
      </c>
      <c r="C60">
        <v>780</v>
      </c>
    </row>
    <row r="61" spans="1:3" x14ac:dyDescent="0.35">
      <c r="A61">
        <v>60</v>
      </c>
      <c r="B61">
        <v>132</v>
      </c>
      <c r="C61">
        <v>793</v>
      </c>
    </row>
    <row r="62" spans="1:3" x14ac:dyDescent="0.35">
      <c r="A62">
        <v>61</v>
      </c>
      <c r="B62">
        <v>133</v>
      </c>
      <c r="C62">
        <v>795</v>
      </c>
    </row>
    <row r="63" spans="1:3" x14ac:dyDescent="0.35">
      <c r="A63">
        <v>62</v>
      </c>
      <c r="B63">
        <v>133</v>
      </c>
      <c r="C63">
        <v>797</v>
      </c>
    </row>
    <row r="64" spans="1:3" x14ac:dyDescent="0.35">
      <c r="A64">
        <v>63</v>
      </c>
      <c r="B64">
        <v>136</v>
      </c>
      <c r="C64">
        <v>797</v>
      </c>
    </row>
    <row r="65" spans="1:3" x14ac:dyDescent="0.35">
      <c r="A65">
        <v>64</v>
      </c>
      <c r="B65">
        <v>136</v>
      </c>
      <c r="C65">
        <v>804</v>
      </c>
    </row>
    <row r="66" spans="1:3" x14ac:dyDescent="0.35">
      <c r="A66">
        <v>65</v>
      </c>
      <c r="B66">
        <v>133</v>
      </c>
      <c r="C66">
        <v>802</v>
      </c>
    </row>
    <row r="67" spans="1:3" x14ac:dyDescent="0.35">
      <c r="A67">
        <v>66</v>
      </c>
      <c r="B67">
        <v>132</v>
      </c>
      <c r="C67">
        <v>799</v>
      </c>
    </row>
    <row r="68" spans="1:3" x14ac:dyDescent="0.35">
      <c r="A68">
        <v>67</v>
      </c>
      <c r="B68">
        <v>132</v>
      </c>
      <c r="C68">
        <v>792</v>
      </c>
    </row>
    <row r="69" spans="1:3" x14ac:dyDescent="0.35">
      <c r="A69">
        <v>68</v>
      </c>
      <c r="B69">
        <v>133</v>
      </c>
      <c r="C69">
        <v>790</v>
      </c>
    </row>
    <row r="70" spans="1:3" x14ac:dyDescent="0.35">
      <c r="A70">
        <v>69</v>
      </c>
      <c r="B70">
        <v>132</v>
      </c>
      <c r="C70">
        <v>800</v>
      </c>
    </row>
    <row r="71" spans="1:3" x14ac:dyDescent="0.35">
      <c r="A71">
        <v>70</v>
      </c>
      <c r="B71">
        <v>136</v>
      </c>
      <c r="C71">
        <v>832</v>
      </c>
    </row>
    <row r="72" spans="1:3" x14ac:dyDescent="0.35">
      <c r="A72">
        <v>71</v>
      </c>
      <c r="B72">
        <v>132</v>
      </c>
      <c r="C72">
        <v>819</v>
      </c>
    </row>
    <row r="73" spans="1:3" x14ac:dyDescent="0.35">
      <c r="A73">
        <v>72</v>
      </c>
      <c r="B73">
        <v>132</v>
      </c>
      <c r="C73">
        <v>828</v>
      </c>
    </row>
    <row r="74" spans="1:3" x14ac:dyDescent="0.35">
      <c r="A74">
        <v>73</v>
      </c>
      <c r="B74">
        <v>132</v>
      </c>
      <c r="C74">
        <v>818</v>
      </c>
    </row>
    <row r="75" spans="1:3" x14ac:dyDescent="0.35">
      <c r="A75">
        <v>74</v>
      </c>
      <c r="B75">
        <v>132</v>
      </c>
      <c r="C75">
        <v>824</v>
      </c>
    </row>
    <row r="76" spans="1:3" x14ac:dyDescent="0.35">
      <c r="A76">
        <v>75</v>
      </c>
      <c r="B76">
        <v>132</v>
      </c>
      <c r="C76">
        <v>823</v>
      </c>
    </row>
    <row r="77" spans="1:3" x14ac:dyDescent="0.35">
      <c r="A77">
        <v>76</v>
      </c>
      <c r="B77">
        <v>133</v>
      </c>
      <c r="C77">
        <v>823</v>
      </c>
    </row>
    <row r="78" spans="1:3" x14ac:dyDescent="0.35">
      <c r="A78">
        <v>77</v>
      </c>
      <c r="B78">
        <v>133</v>
      </c>
      <c r="C78">
        <v>821</v>
      </c>
    </row>
    <row r="79" spans="1:3" x14ac:dyDescent="0.35">
      <c r="A79">
        <v>78</v>
      </c>
      <c r="B79">
        <v>134</v>
      </c>
      <c r="C79">
        <v>821</v>
      </c>
    </row>
    <row r="80" spans="1:3" x14ac:dyDescent="0.35">
      <c r="A80">
        <v>79</v>
      </c>
      <c r="B80">
        <v>132</v>
      </c>
      <c r="C80">
        <v>855</v>
      </c>
    </row>
    <row r="81" spans="1:3" x14ac:dyDescent="0.35">
      <c r="A81">
        <v>80</v>
      </c>
      <c r="B81">
        <v>133</v>
      </c>
      <c r="C81">
        <v>854</v>
      </c>
    </row>
    <row r="82" spans="1:3" x14ac:dyDescent="0.35">
      <c r="A82">
        <v>81</v>
      </c>
      <c r="B82">
        <v>136</v>
      </c>
      <c r="C82">
        <v>854</v>
      </c>
    </row>
    <row r="83" spans="1:3" x14ac:dyDescent="0.35">
      <c r="A83">
        <v>82</v>
      </c>
      <c r="B83">
        <v>133</v>
      </c>
      <c r="C83">
        <v>852</v>
      </c>
    </row>
    <row r="84" spans="1:3" x14ac:dyDescent="0.35">
      <c r="A84">
        <v>83</v>
      </c>
      <c r="B84">
        <v>134</v>
      </c>
      <c r="C84">
        <v>852</v>
      </c>
    </row>
    <row r="85" spans="1:3" x14ac:dyDescent="0.35">
      <c r="A85">
        <v>84</v>
      </c>
      <c r="B85">
        <v>132</v>
      </c>
      <c r="C85">
        <v>853</v>
      </c>
    </row>
    <row r="86" spans="1:3" x14ac:dyDescent="0.35">
      <c r="A86">
        <v>85</v>
      </c>
      <c r="B86">
        <v>134</v>
      </c>
      <c r="C86">
        <v>853</v>
      </c>
    </row>
    <row r="87" spans="1:3" x14ac:dyDescent="0.35">
      <c r="A87">
        <v>86</v>
      </c>
      <c r="B87">
        <v>132</v>
      </c>
      <c r="C87">
        <v>836</v>
      </c>
    </row>
    <row r="88" spans="1:3" x14ac:dyDescent="0.35">
      <c r="A88">
        <v>87</v>
      </c>
      <c r="B88">
        <v>134</v>
      </c>
      <c r="C88">
        <v>844</v>
      </c>
    </row>
    <row r="89" spans="1:3" x14ac:dyDescent="0.35">
      <c r="A89">
        <v>88</v>
      </c>
      <c r="B89">
        <v>132</v>
      </c>
      <c r="C89">
        <v>870</v>
      </c>
    </row>
    <row r="90" spans="1:3" x14ac:dyDescent="0.35">
      <c r="A90">
        <v>89</v>
      </c>
      <c r="B90">
        <v>133</v>
      </c>
      <c r="C90">
        <v>870</v>
      </c>
    </row>
    <row r="91" spans="1:3" x14ac:dyDescent="0.35">
      <c r="A91">
        <v>90</v>
      </c>
      <c r="B91">
        <v>134</v>
      </c>
      <c r="C91">
        <v>870</v>
      </c>
    </row>
    <row r="92" spans="1:3" x14ac:dyDescent="0.35">
      <c r="A92">
        <v>91</v>
      </c>
      <c r="B92">
        <v>136</v>
      </c>
      <c r="C92">
        <v>870</v>
      </c>
    </row>
    <row r="93" spans="1:3" x14ac:dyDescent="0.35">
      <c r="A93">
        <v>92</v>
      </c>
      <c r="B93">
        <v>132</v>
      </c>
      <c r="C93">
        <v>872</v>
      </c>
    </row>
    <row r="94" spans="1:3" x14ac:dyDescent="0.35">
      <c r="A94">
        <v>93</v>
      </c>
      <c r="B94">
        <v>136</v>
      </c>
      <c r="C94">
        <v>872</v>
      </c>
    </row>
    <row r="95" spans="1:3" x14ac:dyDescent="0.35">
      <c r="A95">
        <v>94</v>
      </c>
      <c r="B95">
        <v>132</v>
      </c>
      <c r="C95">
        <v>874</v>
      </c>
    </row>
    <row r="96" spans="1:3" x14ac:dyDescent="0.35">
      <c r="A96">
        <v>95</v>
      </c>
      <c r="B96">
        <v>133</v>
      </c>
      <c r="C96">
        <v>874</v>
      </c>
    </row>
    <row r="97" spans="1:3" x14ac:dyDescent="0.35">
      <c r="A97">
        <v>96</v>
      </c>
      <c r="B97">
        <v>136</v>
      </c>
      <c r="C97">
        <v>874</v>
      </c>
    </row>
    <row r="98" spans="1:3" x14ac:dyDescent="0.35">
      <c r="A98">
        <v>97</v>
      </c>
      <c r="B98">
        <v>133</v>
      </c>
      <c r="C98">
        <v>897</v>
      </c>
    </row>
    <row r="99" spans="1:3" x14ac:dyDescent="0.35">
      <c r="A99">
        <v>98</v>
      </c>
      <c r="B99">
        <v>133</v>
      </c>
      <c r="C99">
        <v>888</v>
      </c>
    </row>
    <row r="100" spans="1:3" x14ac:dyDescent="0.35">
      <c r="A100">
        <v>99</v>
      </c>
      <c r="B100">
        <v>133</v>
      </c>
      <c r="C100">
        <v>891</v>
      </c>
    </row>
    <row r="101" spans="1:3" x14ac:dyDescent="0.35">
      <c r="A101">
        <v>100</v>
      </c>
      <c r="B101">
        <v>134</v>
      </c>
      <c r="C101">
        <v>885</v>
      </c>
    </row>
    <row r="102" spans="1:3" x14ac:dyDescent="0.35">
      <c r="A102">
        <v>101</v>
      </c>
      <c r="B102">
        <v>132</v>
      </c>
      <c r="C102">
        <v>887</v>
      </c>
    </row>
    <row r="103" spans="1:3" x14ac:dyDescent="0.35">
      <c r="A103">
        <v>102</v>
      </c>
      <c r="B103">
        <v>133</v>
      </c>
      <c r="C103">
        <v>887</v>
      </c>
    </row>
    <row r="104" spans="1:3" x14ac:dyDescent="0.35">
      <c r="A104">
        <v>103</v>
      </c>
      <c r="B104">
        <v>132</v>
      </c>
      <c r="C104">
        <v>883</v>
      </c>
    </row>
    <row r="105" spans="1:3" x14ac:dyDescent="0.35">
      <c r="A105">
        <v>104</v>
      </c>
      <c r="B105">
        <v>132</v>
      </c>
      <c r="C105">
        <v>890</v>
      </c>
    </row>
    <row r="106" spans="1:3" x14ac:dyDescent="0.35">
      <c r="A106">
        <v>105</v>
      </c>
      <c r="B106">
        <v>133</v>
      </c>
      <c r="C106">
        <v>890</v>
      </c>
    </row>
    <row r="107" spans="1:3" x14ac:dyDescent="0.35">
      <c r="A107">
        <v>106</v>
      </c>
      <c r="B107">
        <v>134</v>
      </c>
      <c r="C107">
        <v>890</v>
      </c>
    </row>
    <row r="108" spans="1:3" x14ac:dyDescent="0.35">
      <c r="A108">
        <v>107</v>
      </c>
      <c r="B108">
        <v>132</v>
      </c>
      <c r="C108">
        <v>893</v>
      </c>
    </row>
    <row r="109" spans="1:3" x14ac:dyDescent="0.35">
      <c r="A109">
        <v>108</v>
      </c>
      <c r="B109">
        <v>133</v>
      </c>
      <c r="C109">
        <v>881</v>
      </c>
    </row>
    <row r="110" spans="1:3" x14ac:dyDescent="0.35">
      <c r="A110">
        <v>109</v>
      </c>
      <c r="B110">
        <v>132</v>
      </c>
      <c r="C110">
        <v>880</v>
      </c>
    </row>
    <row r="111" spans="1:3" x14ac:dyDescent="0.35">
      <c r="A111">
        <v>110</v>
      </c>
      <c r="B111">
        <v>132</v>
      </c>
      <c r="C111">
        <v>898</v>
      </c>
    </row>
    <row r="112" spans="1:3" x14ac:dyDescent="0.35">
      <c r="A112">
        <v>111</v>
      </c>
      <c r="B112">
        <v>133</v>
      </c>
      <c r="C112">
        <v>898</v>
      </c>
    </row>
    <row r="113" spans="1:3" x14ac:dyDescent="0.35">
      <c r="A113">
        <v>112</v>
      </c>
      <c r="B113">
        <v>134</v>
      </c>
      <c r="C113">
        <v>898</v>
      </c>
    </row>
    <row r="114" spans="1:3" x14ac:dyDescent="0.35">
      <c r="A114">
        <v>113</v>
      </c>
      <c r="B114">
        <v>136</v>
      </c>
      <c r="C114">
        <v>898</v>
      </c>
    </row>
    <row r="115" spans="1:3" x14ac:dyDescent="0.35">
      <c r="A115">
        <v>114</v>
      </c>
      <c r="B115">
        <v>132</v>
      </c>
      <c r="C115">
        <v>916</v>
      </c>
    </row>
    <row r="116" spans="1:3" x14ac:dyDescent="0.35">
      <c r="A116">
        <v>115</v>
      </c>
      <c r="B116">
        <v>133</v>
      </c>
      <c r="C116">
        <v>915</v>
      </c>
    </row>
    <row r="117" spans="1:3" x14ac:dyDescent="0.35">
      <c r="A117">
        <v>116</v>
      </c>
      <c r="B117">
        <v>136</v>
      </c>
      <c r="C117">
        <v>915</v>
      </c>
    </row>
    <row r="118" spans="1:3" x14ac:dyDescent="0.35">
      <c r="A118">
        <v>117</v>
      </c>
      <c r="B118">
        <v>133</v>
      </c>
      <c r="C118">
        <v>913</v>
      </c>
    </row>
    <row r="119" spans="1:3" x14ac:dyDescent="0.35">
      <c r="A119">
        <v>118</v>
      </c>
      <c r="B119">
        <v>136</v>
      </c>
      <c r="C119">
        <v>913</v>
      </c>
    </row>
    <row r="120" spans="1:3" x14ac:dyDescent="0.35">
      <c r="A120">
        <v>119</v>
      </c>
      <c r="B120">
        <v>133</v>
      </c>
      <c r="C120">
        <v>914</v>
      </c>
    </row>
    <row r="121" spans="1:3" x14ac:dyDescent="0.35">
      <c r="A121">
        <v>120</v>
      </c>
      <c r="B121">
        <v>132</v>
      </c>
      <c r="C121">
        <v>917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1C55D-A243-4557-BB66-57C3DC2D83AB}">
  <dimension ref="A1:E3025"/>
  <sheetViews>
    <sheetView topLeftCell="A142" workbookViewId="0">
      <selection activeCell="K150" sqref="K150"/>
    </sheetView>
  </sheetViews>
  <sheetFormatPr defaultRowHeight="14.5" x14ac:dyDescent="0.35"/>
  <cols>
    <col min="1" max="1" width="4.90625" bestFit="1" customWidth="1"/>
    <col min="2" max="2" width="16.08984375" bestFit="1" customWidth="1"/>
    <col min="3" max="3" width="14.08984375" bestFit="1" customWidth="1"/>
    <col min="4" max="4" width="19.6328125" bestFit="1" customWidth="1"/>
    <col min="5" max="5" width="37.36328125" bestFit="1" customWidth="1"/>
  </cols>
  <sheetData>
    <row r="1" spans="1:5" x14ac:dyDescent="0.35">
      <c r="A1" t="s">
        <v>0</v>
      </c>
      <c r="B1" t="s">
        <v>488</v>
      </c>
      <c r="C1" t="s">
        <v>95</v>
      </c>
      <c r="D1" t="s">
        <v>768</v>
      </c>
      <c r="E1" t="s">
        <v>118</v>
      </c>
    </row>
    <row r="2" spans="1:5" x14ac:dyDescent="0.35">
      <c r="A2">
        <v>1</v>
      </c>
      <c r="B2">
        <v>551</v>
      </c>
      <c r="C2" s="1">
        <v>45558.570717592593</v>
      </c>
      <c r="D2" t="s">
        <v>102</v>
      </c>
      <c r="E2" t="s">
        <v>787</v>
      </c>
    </row>
    <row r="3" spans="1:5" x14ac:dyDescent="0.35">
      <c r="A3">
        <v>2</v>
      </c>
      <c r="B3">
        <v>552</v>
      </c>
      <c r="C3" s="1">
        <v>45558.571030092593</v>
      </c>
      <c r="D3" t="s">
        <v>102</v>
      </c>
      <c r="E3" t="s">
        <v>787</v>
      </c>
    </row>
    <row r="4" spans="1:5" x14ac:dyDescent="0.35">
      <c r="A4">
        <v>3</v>
      </c>
      <c r="B4">
        <v>553</v>
      </c>
      <c r="C4" s="1">
        <v>45558.571319444447</v>
      </c>
      <c r="D4" t="s">
        <v>778</v>
      </c>
      <c r="E4" t="s">
        <v>28</v>
      </c>
    </row>
    <row r="5" spans="1:5" x14ac:dyDescent="0.35">
      <c r="A5">
        <v>4</v>
      </c>
      <c r="B5">
        <v>554</v>
      </c>
      <c r="C5" s="1">
        <v>45558.571377314816</v>
      </c>
      <c r="D5" t="s">
        <v>778</v>
      </c>
      <c r="E5" t="s">
        <v>28</v>
      </c>
    </row>
    <row r="6" spans="1:5" x14ac:dyDescent="0.35">
      <c r="A6">
        <v>5</v>
      </c>
      <c r="B6">
        <v>553</v>
      </c>
      <c r="C6" s="1">
        <v>45558.574652777781</v>
      </c>
      <c r="D6" t="s">
        <v>788</v>
      </c>
      <c r="E6" t="s">
        <v>28</v>
      </c>
    </row>
    <row r="7" spans="1:5" x14ac:dyDescent="0.35">
      <c r="A7">
        <v>6</v>
      </c>
      <c r="B7">
        <v>554</v>
      </c>
      <c r="C7" s="1">
        <v>45558.57471064815</v>
      </c>
      <c r="D7" t="s">
        <v>788</v>
      </c>
      <c r="E7" t="s">
        <v>28</v>
      </c>
    </row>
    <row r="8" spans="1:5" x14ac:dyDescent="0.35">
      <c r="A8">
        <v>7</v>
      </c>
      <c r="B8">
        <v>553</v>
      </c>
      <c r="C8" s="1">
        <v>45558.574861111112</v>
      </c>
      <c r="D8" t="s">
        <v>789</v>
      </c>
      <c r="E8" t="s">
        <v>28</v>
      </c>
    </row>
    <row r="9" spans="1:5" x14ac:dyDescent="0.35">
      <c r="A9">
        <v>8</v>
      </c>
      <c r="B9">
        <v>554</v>
      </c>
      <c r="C9" s="1">
        <v>45558.575023148151</v>
      </c>
      <c r="D9" t="s">
        <v>789</v>
      </c>
      <c r="E9" t="s">
        <v>28</v>
      </c>
    </row>
    <row r="10" spans="1:5" x14ac:dyDescent="0.35">
      <c r="A10">
        <v>9</v>
      </c>
      <c r="B10">
        <v>554</v>
      </c>
      <c r="C10" s="1">
        <v>45558.576145833336</v>
      </c>
      <c r="D10" t="s">
        <v>774</v>
      </c>
      <c r="E10" t="s">
        <v>28</v>
      </c>
    </row>
    <row r="11" spans="1:5" x14ac:dyDescent="0.35">
      <c r="A11">
        <v>10</v>
      </c>
      <c r="B11">
        <v>553</v>
      </c>
      <c r="C11" s="1">
        <v>45558.576261574075</v>
      </c>
      <c r="D11" t="s">
        <v>774</v>
      </c>
      <c r="E11" t="s">
        <v>28</v>
      </c>
    </row>
    <row r="12" spans="1:5" x14ac:dyDescent="0.35">
      <c r="A12">
        <v>11</v>
      </c>
      <c r="B12">
        <v>553</v>
      </c>
      <c r="C12" s="1">
        <v>45558.576469907406</v>
      </c>
      <c r="D12" t="s">
        <v>770</v>
      </c>
      <c r="E12" t="s">
        <v>790</v>
      </c>
    </row>
    <row r="13" spans="1:5" x14ac:dyDescent="0.35">
      <c r="A13">
        <v>12</v>
      </c>
      <c r="B13">
        <v>554</v>
      </c>
      <c r="C13" s="1">
        <v>45558.576747685183</v>
      </c>
      <c r="D13" t="s">
        <v>770</v>
      </c>
      <c r="E13" t="s">
        <v>791</v>
      </c>
    </row>
    <row r="14" spans="1:5" x14ac:dyDescent="0.35">
      <c r="A14">
        <v>13</v>
      </c>
      <c r="B14">
        <v>554</v>
      </c>
      <c r="C14" s="1">
        <v>45558.577592592592</v>
      </c>
      <c r="D14" t="s">
        <v>777</v>
      </c>
      <c r="E14" t="s">
        <v>28</v>
      </c>
    </row>
    <row r="15" spans="1:5" x14ac:dyDescent="0.35">
      <c r="A15">
        <v>14</v>
      </c>
      <c r="B15">
        <v>553</v>
      </c>
      <c r="C15" s="1">
        <v>45558.577777777777</v>
      </c>
      <c r="D15" t="s">
        <v>777</v>
      </c>
      <c r="E15" t="s">
        <v>28</v>
      </c>
    </row>
    <row r="16" spans="1:5" x14ac:dyDescent="0.35">
      <c r="A16">
        <v>15</v>
      </c>
      <c r="B16">
        <v>553</v>
      </c>
      <c r="C16" s="1">
        <v>45558.578067129631</v>
      </c>
      <c r="D16" t="s">
        <v>773</v>
      </c>
      <c r="E16" t="s">
        <v>28</v>
      </c>
    </row>
    <row r="17" spans="1:5" x14ac:dyDescent="0.35">
      <c r="A17">
        <v>16</v>
      </c>
      <c r="B17">
        <v>554</v>
      </c>
      <c r="C17" s="1">
        <v>45558.649583333332</v>
      </c>
      <c r="D17" t="s">
        <v>773</v>
      </c>
      <c r="E17" t="s">
        <v>28</v>
      </c>
    </row>
    <row r="18" spans="1:5" x14ac:dyDescent="0.35">
      <c r="A18">
        <v>17</v>
      </c>
      <c r="B18">
        <v>554</v>
      </c>
      <c r="C18" s="1">
        <v>45558.713009259256</v>
      </c>
      <c r="D18" t="s">
        <v>772</v>
      </c>
      <c r="E18" t="s">
        <v>28</v>
      </c>
    </row>
    <row r="19" spans="1:5" x14ac:dyDescent="0.35">
      <c r="A19">
        <v>18</v>
      </c>
      <c r="B19">
        <v>553</v>
      </c>
      <c r="C19" s="1">
        <v>45558.723761574074</v>
      </c>
      <c r="D19" t="s">
        <v>772</v>
      </c>
      <c r="E19" t="s">
        <v>28</v>
      </c>
    </row>
    <row r="20" spans="1:5" x14ac:dyDescent="0.35">
      <c r="A20">
        <v>19</v>
      </c>
      <c r="B20">
        <v>553</v>
      </c>
      <c r="C20" s="1">
        <v>45558.723958333336</v>
      </c>
      <c r="D20" t="s">
        <v>108</v>
      </c>
      <c r="E20" t="s">
        <v>28</v>
      </c>
    </row>
    <row r="21" spans="1:5" x14ac:dyDescent="0.35">
      <c r="A21">
        <v>20</v>
      </c>
      <c r="B21">
        <v>554</v>
      </c>
      <c r="C21" s="1">
        <v>45558.724074074074</v>
      </c>
      <c r="D21" t="s">
        <v>108</v>
      </c>
      <c r="E21" t="s">
        <v>28</v>
      </c>
    </row>
    <row r="22" spans="1:5" x14ac:dyDescent="0.35">
      <c r="A22">
        <v>21</v>
      </c>
      <c r="B22">
        <v>554</v>
      </c>
      <c r="C22" s="1">
        <v>45558.724675925929</v>
      </c>
      <c r="D22" t="s">
        <v>776</v>
      </c>
      <c r="E22" t="s">
        <v>28</v>
      </c>
    </row>
    <row r="23" spans="1:5" x14ac:dyDescent="0.35">
      <c r="A23">
        <v>22</v>
      </c>
      <c r="B23">
        <v>553</v>
      </c>
      <c r="C23" s="1">
        <v>45558.724791666667</v>
      </c>
      <c r="D23" t="s">
        <v>776</v>
      </c>
      <c r="E23" t="s">
        <v>28</v>
      </c>
    </row>
    <row r="24" spans="1:5" x14ac:dyDescent="0.35">
      <c r="A24">
        <v>23</v>
      </c>
      <c r="B24">
        <v>554</v>
      </c>
      <c r="C24" s="1">
        <v>45558.724895833337</v>
      </c>
      <c r="D24" t="s">
        <v>771</v>
      </c>
      <c r="E24" t="s">
        <v>28</v>
      </c>
    </row>
    <row r="25" spans="1:5" x14ac:dyDescent="0.35">
      <c r="A25">
        <v>24</v>
      </c>
      <c r="B25">
        <v>553</v>
      </c>
      <c r="C25" s="1">
        <v>45558.725011574075</v>
      </c>
      <c r="D25" t="s">
        <v>771</v>
      </c>
      <c r="E25" t="s">
        <v>28</v>
      </c>
    </row>
    <row r="26" spans="1:5" x14ac:dyDescent="0.35">
      <c r="A26">
        <v>25</v>
      </c>
      <c r="B26">
        <v>555</v>
      </c>
      <c r="C26" s="1">
        <v>45558.725439814814</v>
      </c>
      <c r="D26" t="s">
        <v>778</v>
      </c>
      <c r="E26" t="s">
        <v>28</v>
      </c>
    </row>
    <row r="27" spans="1:5" x14ac:dyDescent="0.35">
      <c r="A27">
        <v>26</v>
      </c>
      <c r="B27">
        <v>556</v>
      </c>
      <c r="C27" s="1">
        <v>45558.72556712963</v>
      </c>
      <c r="D27" t="s">
        <v>778</v>
      </c>
      <c r="E27" t="s">
        <v>28</v>
      </c>
    </row>
    <row r="28" spans="1:5" x14ac:dyDescent="0.35">
      <c r="A28">
        <v>27</v>
      </c>
      <c r="B28">
        <v>557</v>
      </c>
      <c r="C28" s="1">
        <v>45558.768888888888</v>
      </c>
      <c r="D28" t="s">
        <v>102</v>
      </c>
      <c r="E28" t="s">
        <v>787</v>
      </c>
    </row>
    <row r="29" spans="1:5" x14ac:dyDescent="0.35">
      <c r="A29">
        <v>28</v>
      </c>
      <c r="B29">
        <v>558</v>
      </c>
      <c r="C29" s="1">
        <v>45558.827916666669</v>
      </c>
      <c r="D29" t="s">
        <v>102</v>
      </c>
      <c r="E29" t="s">
        <v>787</v>
      </c>
    </row>
    <row r="30" spans="1:5" x14ac:dyDescent="0.35">
      <c r="A30">
        <v>29</v>
      </c>
      <c r="B30">
        <v>559</v>
      </c>
      <c r="C30" s="1">
        <v>45558.827962962961</v>
      </c>
      <c r="D30" t="s">
        <v>102</v>
      </c>
      <c r="E30" t="s">
        <v>787</v>
      </c>
    </row>
    <row r="31" spans="1:5" x14ac:dyDescent="0.35">
      <c r="A31">
        <v>30</v>
      </c>
      <c r="B31">
        <v>560</v>
      </c>
      <c r="C31" s="1">
        <v>45558.828032407408</v>
      </c>
      <c r="D31" t="s">
        <v>102</v>
      </c>
      <c r="E31" t="s">
        <v>787</v>
      </c>
    </row>
    <row r="32" spans="1:5" x14ac:dyDescent="0.35">
      <c r="A32">
        <v>31</v>
      </c>
      <c r="B32">
        <v>561</v>
      </c>
      <c r="C32" s="1">
        <v>45558.828518518516</v>
      </c>
      <c r="D32" t="s">
        <v>102</v>
      </c>
      <c r="E32" t="s">
        <v>787</v>
      </c>
    </row>
    <row r="33" spans="1:5" x14ac:dyDescent="0.35">
      <c r="A33">
        <v>32</v>
      </c>
      <c r="B33">
        <v>562</v>
      </c>
      <c r="C33" s="1">
        <v>45558.828819444447</v>
      </c>
      <c r="D33" t="s">
        <v>102</v>
      </c>
      <c r="E33" t="s">
        <v>787</v>
      </c>
    </row>
    <row r="34" spans="1:5" x14ac:dyDescent="0.35">
      <c r="A34">
        <v>33</v>
      </c>
      <c r="B34">
        <v>563</v>
      </c>
      <c r="C34" s="1">
        <v>45558.828877314816</v>
      </c>
      <c r="D34" t="s">
        <v>102</v>
      </c>
      <c r="E34" t="s">
        <v>787</v>
      </c>
    </row>
    <row r="35" spans="1:5" x14ac:dyDescent="0.35">
      <c r="A35">
        <v>34</v>
      </c>
      <c r="B35">
        <v>564</v>
      </c>
      <c r="C35" s="1">
        <v>45558.829421296294</v>
      </c>
      <c r="D35" t="s">
        <v>102</v>
      </c>
      <c r="E35" t="s">
        <v>787</v>
      </c>
    </row>
    <row r="36" spans="1:5" x14ac:dyDescent="0.35">
      <c r="A36">
        <v>35</v>
      </c>
      <c r="B36">
        <v>565</v>
      </c>
      <c r="C36" s="1">
        <v>45558.830150462964</v>
      </c>
      <c r="D36" t="s">
        <v>102</v>
      </c>
      <c r="E36" t="s">
        <v>787</v>
      </c>
    </row>
    <row r="37" spans="1:5" x14ac:dyDescent="0.35">
      <c r="A37">
        <v>36</v>
      </c>
      <c r="B37">
        <v>566</v>
      </c>
      <c r="C37" s="1">
        <v>45558.833136574074</v>
      </c>
      <c r="D37" t="s">
        <v>778</v>
      </c>
      <c r="E37" t="s">
        <v>28</v>
      </c>
    </row>
    <row r="38" spans="1:5" x14ac:dyDescent="0.35">
      <c r="A38">
        <v>37</v>
      </c>
      <c r="B38">
        <v>567</v>
      </c>
      <c r="C38" s="1">
        <v>45558.833194444444</v>
      </c>
      <c r="D38" t="s">
        <v>778</v>
      </c>
      <c r="E38" t="s">
        <v>28</v>
      </c>
    </row>
    <row r="39" spans="1:5" x14ac:dyDescent="0.35">
      <c r="A39">
        <v>38</v>
      </c>
      <c r="B39">
        <v>568</v>
      </c>
      <c r="C39" s="1">
        <v>45558.836192129631</v>
      </c>
      <c r="D39" t="s">
        <v>778</v>
      </c>
      <c r="E39" t="s">
        <v>28</v>
      </c>
    </row>
    <row r="40" spans="1:5" x14ac:dyDescent="0.35">
      <c r="A40">
        <v>39</v>
      </c>
      <c r="B40">
        <v>569</v>
      </c>
      <c r="C40" s="1">
        <v>45558.836643518516</v>
      </c>
      <c r="D40" t="s">
        <v>102</v>
      </c>
      <c r="E40" t="s">
        <v>787</v>
      </c>
    </row>
    <row r="41" spans="1:5" x14ac:dyDescent="0.35">
      <c r="A41">
        <v>40</v>
      </c>
      <c r="B41">
        <v>570</v>
      </c>
      <c r="C41" s="1">
        <v>45558.836805555555</v>
      </c>
      <c r="D41" t="s">
        <v>778</v>
      </c>
      <c r="E41" t="s">
        <v>28</v>
      </c>
    </row>
    <row r="42" spans="1:5" x14ac:dyDescent="0.35">
      <c r="A42">
        <v>41</v>
      </c>
      <c r="B42">
        <v>571</v>
      </c>
      <c r="C42" s="1">
        <v>45558.838136574072</v>
      </c>
      <c r="D42" t="s">
        <v>778</v>
      </c>
      <c r="E42" t="s">
        <v>28</v>
      </c>
    </row>
    <row r="43" spans="1:5" x14ac:dyDescent="0.35">
      <c r="A43">
        <v>42</v>
      </c>
      <c r="B43">
        <v>572</v>
      </c>
      <c r="C43" s="1">
        <v>45558.856041666666</v>
      </c>
      <c r="D43" t="s">
        <v>778</v>
      </c>
      <c r="E43" t="s">
        <v>28</v>
      </c>
    </row>
    <row r="44" spans="1:5" x14ac:dyDescent="0.35">
      <c r="A44">
        <v>43</v>
      </c>
      <c r="B44">
        <v>566</v>
      </c>
      <c r="C44" s="1">
        <v>45558.860231481478</v>
      </c>
      <c r="D44" t="s">
        <v>788</v>
      </c>
      <c r="E44" t="s">
        <v>28</v>
      </c>
    </row>
    <row r="45" spans="1:5" x14ac:dyDescent="0.35">
      <c r="A45">
        <v>44</v>
      </c>
      <c r="B45">
        <v>570</v>
      </c>
      <c r="C45" s="1">
        <v>45558.860277777778</v>
      </c>
      <c r="D45" t="s">
        <v>788</v>
      </c>
      <c r="E45" t="s">
        <v>28</v>
      </c>
    </row>
    <row r="46" spans="1:5" x14ac:dyDescent="0.35">
      <c r="A46">
        <v>45</v>
      </c>
      <c r="B46">
        <v>568</v>
      </c>
      <c r="C46" s="1">
        <v>45558.860393518517</v>
      </c>
      <c r="D46" t="s">
        <v>788</v>
      </c>
      <c r="E46" t="s">
        <v>28</v>
      </c>
    </row>
    <row r="47" spans="1:5" x14ac:dyDescent="0.35">
      <c r="A47">
        <v>46</v>
      </c>
      <c r="B47">
        <v>571</v>
      </c>
      <c r="C47" s="1">
        <v>45558.860625000001</v>
      </c>
      <c r="D47" t="s">
        <v>788</v>
      </c>
      <c r="E47" t="s">
        <v>28</v>
      </c>
    </row>
    <row r="48" spans="1:5" x14ac:dyDescent="0.35">
      <c r="A48">
        <v>47</v>
      </c>
      <c r="B48">
        <v>567</v>
      </c>
      <c r="C48" s="1">
        <v>45558.861435185187</v>
      </c>
      <c r="D48" t="s">
        <v>788</v>
      </c>
      <c r="E48" t="s">
        <v>28</v>
      </c>
    </row>
    <row r="49" spans="1:5" x14ac:dyDescent="0.35">
      <c r="A49">
        <v>48</v>
      </c>
      <c r="B49">
        <v>572</v>
      </c>
      <c r="C49" s="1">
        <v>45558.861504629633</v>
      </c>
      <c r="D49" t="s">
        <v>788</v>
      </c>
      <c r="E49" t="s">
        <v>28</v>
      </c>
    </row>
    <row r="50" spans="1:5" x14ac:dyDescent="0.35">
      <c r="A50">
        <v>49</v>
      </c>
      <c r="B50">
        <v>571</v>
      </c>
      <c r="C50" s="1">
        <v>45558.86346064815</v>
      </c>
      <c r="D50" t="s">
        <v>789</v>
      </c>
      <c r="E50" t="s">
        <v>28</v>
      </c>
    </row>
    <row r="51" spans="1:5" x14ac:dyDescent="0.35">
      <c r="A51">
        <v>50</v>
      </c>
      <c r="B51">
        <v>572</v>
      </c>
      <c r="C51" s="1">
        <v>45558.863506944443</v>
      </c>
      <c r="D51" t="s">
        <v>789</v>
      </c>
      <c r="E51" t="s">
        <v>28</v>
      </c>
    </row>
    <row r="52" spans="1:5" x14ac:dyDescent="0.35">
      <c r="A52">
        <v>51</v>
      </c>
      <c r="B52">
        <v>568</v>
      </c>
      <c r="C52" s="1">
        <v>45558.863506944443</v>
      </c>
      <c r="D52" t="s">
        <v>789</v>
      </c>
      <c r="E52" t="s">
        <v>28</v>
      </c>
    </row>
    <row r="53" spans="1:5" x14ac:dyDescent="0.35">
      <c r="A53">
        <v>52</v>
      </c>
      <c r="B53">
        <v>566</v>
      </c>
      <c r="C53" s="1">
        <v>45558.863518518519</v>
      </c>
      <c r="D53" t="s">
        <v>789</v>
      </c>
      <c r="E53" t="s">
        <v>28</v>
      </c>
    </row>
    <row r="54" spans="1:5" x14ac:dyDescent="0.35">
      <c r="A54">
        <v>53</v>
      </c>
      <c r="B54">
        <v>567</v>
      </c>
      <c r="C54" s="1">
        <v>45558.863564814812</v>
      </c>
      <c r="D54" t="s">
        <v>789</v>
      </c>
      <c r="E54" t="s">
        <v>28</v>
      </c>
    </row>
    <row r="55" spans="1:5" x14ac:dyDescent="0.35">
      <c r="A55">
        <v>54</v>
      </c>
      <c r="B55">
        <v>570</v>
      </c>
      <c r="C55" s="1">
        <v>45558.863611111112</v>
      </c>
      <c r="D55" t="s">
        <v>789</v>
      </c>
      <c r="E55" t="s">
        <v>28</v>
      </c>
    </row>
    <row r="56" spans="1:5" x14ac:dyDescent="0.35">
      <c r="A56">
        <v>55</v>
      </c>
      <c r="B56">
        <v>567</v>
      </c>
      <c r="C56" s="1">
        <v>45558.875474537039</v>
      </c>
      <c r="D56" t="s">
        <v>774</v>
      </c>
      <c r="E56" t="s">
        <v>28</v>
      </c>
    </row>
    <row r="57" spans="1:5" x14ac:dyDescent="0.35">
      <c r="A57">
        <v>56</v>
      </c>
      <c r="B57">
        <v>570</v>
      </c>
      <c r="C57" s="1">
        <v>45558.875509259262</v>
      </c>
      <c r="D57" t="s">
        <v>774</v>
      </c>
      <c r="E57" t="s">
        <v>28</v>
      </c>
    </row>
    <row r="58" spans="1:5" x14ac:dyDescent="0.35">
      <c r="A58">
        <v>57</v>
      </c>
      <c r="B58">
        <v>571</v>
      </c>
      <c r="C58" s="1">
        <v>45558.875659722224</v>
      </c>
      <c r="D58" t="s">
        <v>774</v>
      </c>
      <c r="E58" t="s">
        <v>28</v>
      </c>
    </row>
    <row r="59" spans="1:5" x14ac:dyDescent="0.35">
      <c r="A59">
        <v>58</v>
      </c>
      <c r="B59">
        <v>566</v>
      </c>
      <c r="C59" s="1">
        <v>45558.87641203704</v>
      </c>
      <c r="D59" t="s">
        <v>774</v>
      </c>
      <c r="E59" t="s">
        <v>28</v>
      </c>
    </row>
    <row r="60" spans="1:5" x14ac:dyDescent="0.35">
      <c r="A60">
        <v>59</v>
      </c>
      <c r="B60">
        <v>568</v>
      </c>
      <c r="C60" s="1">
        <v>45558.876956018517</v>
      </c>
      <c r="D60" t="s">
        <v>774</v>
      </c>
      <c r="E60" t="s">
        <v>28</v>
      </c>
    </row>
    <row r="61" spans="1:5" x14ac:dyDescent="0.35">
      <c r="A61">
        <v>60</v>
      </c>
      <c r="B61">
        <v>572</v>
      </c>
      <c r="C61" s="1">
        <v>45558.877291666664</v>
      </c>
      <c r="D61" t="s">
        <v>774</v>
      </c>
      <c r="E61" t="s">
        <v>28</v>
      </c>
    </row>
    <row r="62" spans="1:5" x14ac:dyDescent="0.35">
      <c r="A62">
        <v>61</v>
      </c>
      <c r="B62">
        <v>566</v>
      </c>
      <c r="C62" s="1">
        <v>45558.881539351853</v>
      </c>
      <c r="D62" t="s">
        <v>770</v>
      </c>
      <c r="E62" t="s">
        <v>792</v>
      </c>
    </row>
    <row r="63" spans="1:5" x14ac:dyDescent="0.35">
      <c r="A63">
        <v>62</v>
      </c>
      <c r="B63">
        <v>570</v>
      </c>
      <c r="C63" s="1">
        <v>45558.882696759261</v>
      </c>
      <c r="D63" t="s">
        <v>770</v>
      </c>
      <c r="E63" t="s">
        <v>790</v>
      </c>
    </row>
    <row r="64" spans="1:5" x14ac:dyDescent="0.35">
      <c r="A64">
        <v>63</v>
      </c>
      <c r="B64">
        <v>568</v>
      </c>
      <c r="C64" s="1">
        <v>45558.882719907408</v>
      </c>
      <c r="D64" t="s">
        <v>770</v>
      </c>
      <c r="E64" t="s">
        <v>793</v>
      </c>
    </row>
    <row r="65" spans="1:5" x14ac:dyDescent="0.35">
      <c r="A65">
        <v>64</v>
      </c>
      <c r="B65">
        <v>567</v>
      </c>
      <c r="C65" s="1">
        <v>45558.882743055554</v>
      </c>
      <c r="D65" t="s">
        <v>770</v>
      </c>
      <c r="E65" t="s">
        <v>794</v>
      </c>
    </row>
    <row r="66" spans="1:5" x14ac:dyDescent="0.35">
      <c r="A66">
        <v>65</v>
      </c>
      <c r="B66">
        <v>572</v>
      </c>
      <c r="C66" s="1">
        <v>45558.882893518516</v>
      </c>
      <c r="D66" t="s">
        <v>770</v>
      </c>
      <c r="E66" t="s">
        <v>795</v>
      </c>
    </row>
    <row r="67" spans="1:5" x14ac:dyDescent="0.35">
      <c r="A67">
        <v>66</v>
      </c>
      <c r="B67">
        <v>571</v>
      </c>
      <c r="C67" s="1">
        <v>45558.883379629631</v>
      </c>
      <c r="D67" t="s">
        <v>770</v>
      </c>
      <c r="E67" t="s">
        <v>796</v>
      </c>
    </row>
    <row r="68" spans="1:5" x14ac:dyDescent="0.35">
      <c r="A68">
        <v>67</v>
      </c>
      <c r="B68">
        <v>568</v>
      </c>
      <c r="C68" s="1">
        <v>45558.885914351849</v>
      </c>
      <c r="D68" t="s">
        <v>777</v>
      </c>
      <c r="E68" t="s">
        <v>28</v>
      </c>
    </row>
    <row r="69" spans="1:5" x14ac:dyDescent="0.35">
      <c r="A69">
        <v>68</v>
      </c>
      <c r="B69">
        <v>566</v>
      </c>
      <c r="C69" s="1">
        <v>45558.885925925926</v>
      </c>
      <c r="D69" t="s">
        <v>777</v>
      </c>
      <c r="E69" t="s">
        <v>28</v>
      </c>
    </row>
    <row r="70" spans="1:5" x14ac:dyDescent="0.35">
      <c r="A70">
        <v>69</v>
      </c>
      <c r="B70">
        <v>572</v>
      </c>
      <c r="C70" s="1">
        <v>45558.885937500003</v>
      </c>
      <c r="D70" t="s">
        <v>777</v>
      </c>
      <c r="E70" t="s">
        <v>28</v>
      </c>
    </row>
    <row r="71" spans="1:5" x14ac:dyDescent="0.35">
      <c r="A71">
        <v>70</v>
      </c>
      <c r="B71">
        <v>567</v>
      </c>
      <c r="C71" s="1">
        <v>45558.885960648149</v>
      </c>
      <c r="D71" t="s">
        <v>777</v>
      </c>
      <c r="E71" t="s">
        <v>28</v>
      </c>
    </row>
    <row r="72" spans="1:5" x14ac:dyDescent="0.35">
      <c r="A72">
        <v>71</v>
      </c>
      <c r="B72">
        <v>571</v>
      </c>
      <c r="C72" s="1">
        <v>45558.886354166665</v>
      </c>
      <c r="D72" t="s">
        <v>777</v>
      </c>
      <c r="E72" t="s">
        <v>28</v>
      </c>
    </row>
    <row r="73" spans="1:5" x14ac:dyDescent="0.35">
      <c r="A73">
        <v>72</v>
      </c>
      <c r="B73">
        <v>570</v>
      </c>
      <c r="C73" s="1">
        <v>45558.886574074073</v>
      </c>
      <c r="D73" t="s">
        <v>777</v>
      </c>
      <c r="E73" t="s">
        <v>28</v>
      </c>
    </row>
    <row r="74" spans="1:5" x14ac:dyDescent="0.35">
      <c r="A74">
        <v>73</v>
      </c>
      <c r="B74">
        <v>568</v>
      </c>
      <c r="C74" s="1">
        <v>45558.887650462966</v>
      </c>
      <c r="D74" t="s">
        <v>773</v>
      </c>
      <c r="E74" t="s">
        <v>28</v>
      </c>
    </row>
    <row r="75" spans="1:5" x14ac:dyDescent="0.35">
      <c r="A75">
        <v>74</v>
      </c>
      <c r="B75">
        <v>572</v>
      </c>
      <c r="C75" s="1">
        <v>45558.887673611112</v>
      </c>
      <c r="D75" t="s">
        <v>773</v>
      </c>
      <c r="E75" t="s">
        <v>28</v>
      </c>
    </row>
    <row r="76" spans="1:5" x14ac:dyDescent="0.35">
      <c r="A76">
        <v>75</v>
      </c>
      <c r="B76">
        <v>571</v>
      </c>
      <c r="C76" s="1">
        <v>45558.888483796298</v>
      </c>
      <c r="D76" t="s">
        <v>773</v>
      </c>
      <c r="E76" t="s">
        <v>28</v>
      </c>
    </row>
    <row r="77" spans="1:5" x14ac:dyDescent="0.35">
      <c r="A77">
        <v>76</v>
      </c>
      <c r="B77">
        <v>570</v>
      </c>
      <c r="C77" s="1">
        <v>45558.888564814813</v>
      </c>
      <c r="D77" t="s">
        <v>773</v>
      </c>
      <c r="E77" t="s">
        <v>28</v>
      </c>
    </row>
    <row r="78" spans="1:5" x14ac:dyDescent="0.35">
      <c r="A78">
        <v>77</v>
      </c>
      <c r="B78">
        <v>566</v>
      </c>
      <c r="C78" s="1">
        <v>45558.889108796298</v>
      </c>
      <c r="D78" t="s">
        <v>773</v>
      </c>
      <c r="E78" t="s">
        <v>28</v>
      </c>
    </row>
    <row r="79" spans="1:5" x14ac:dyDescent="0.35">
      <c r="A79">
        <v>78</v>
      </c>
      <c r="B79">
        <v>566</v>
      </c>
      <c r="C79" s="1">
        <v>45558.889155092591</v>
      </c>
      <c r="D79" t="s">
        <v>772</v>
      </c>
      <c r="E79" t="s">
        <v>28</v>
      </c>
    </row>
    <row r="80" spans="1:5" x14ac:dyDescent="0.35">
      <c r="A80">
        <v>79</v>
      </c>
      <c r="B80">
        <v>572</v>
      </c>
      <c r="C80" s="1">
        <v>45558.893067129633</v>
      </c>
      <c r="D80" t="s">
        <v>772</v>
      </c>
      <c r="E80" t="s">
        <v>28</v>
      </c>
    </row>
    <row r="81" spans="1:5" x14ac:dyDescent="0.35">
      <c r="A81">
        <v>80</v>
      </c>
      <c r="B81">
        <v>571</v>
      </c>
      <c r="C81" s="1">
        <v>45558.89398148148</v>
      </c>
      <c r="D81" t="s">
        <v>772</v>
      </c>
      <c r="E81" t="s">
        <v>28</v>
      </c>
    </row>
    <row r="82" spans="1:5" x14ac:dyDescent="0.35">
      <c r="A82">
        <v>81</v>
      </c>
      <c r="B82">
        <v>567</v>
      </c>
      <c r="C82" s="1">
        <v>45558.894583333335</v>
      </c>
      <c r="D82" t="s">
        <v>773</v>
      </c>
      <c r="E82" t="s">
        <v>28</v>
      </c>
    </row>
    <row r="83" spans="1:5" x14ac:dyDescent="0.35">
      <c r="A83">
        <v>82</v>
      </c>
      <c r="B83">
        <v>568</v>
      </c>
      <c r="C83" s="1">
        <v>45558.89466435185</v>
      </c>
      <c r="D83" t="s">
        <v>772</v>
      </c>
      <c r="E83" t="s">
        <v>28</v>
      </c>
    </row>
    <row r="84" spans="1:5" x14ac:dyDescent="0.35">
      <c r="A84">
        <v>83</v>
      </c>
      <c r="B84">
        <v>567</v>
      </c>
      <c r="C84" s="1">
        <v>45558.894745370373</v>
      </c>
      <c r="D84" t="s">
        <v>772</v>
      </c>
      <c r="E84" t="s">
        <v>28</v>
      </c>
    </row>
    <row r="85" spans="1:5" x14ac:dyDescent="0.35">
      <c r="A85">
        <v>84</v>
      </c>
      <c r="B85">
        <v>566</v>
      </c>
      <c r="C85" s="1">
        <v>45558.896122685182</v>
      </c>
      <c r="D85" t="s">
        <v>108</v>
      </c>
      <c r="E85" t="s">
        <v>28</v>
      </c>
    </row>
    <row r="86" spans="1:5" x14ac:dyDescent="0.35">
      <c r="A86">
        <v>85</v>
      </c>
      <c r="B86">
        <v>571</v>
      </c>
      <c r="C86" s="1">
        <v>45558.896516203706</v>
      </c>
      <c r="D86" t="s">
        <v>108</v>
      </c>
      <c r="E86" t="s">
        <v>28</v>
      </c>
    </row>
    <row r="87" spans="1:5" x14ac:dyDescent="0.35">
      <c r="A87">
        <v>86</v>
      </c>
      <c r="B87">
        <v>570</v>
      </c>
      <c r="C87" s="1">
        <v>45558.896666666667</v>
      </c>
      <c r="D87" t="s">
        <v>772</v>
      </c>
      <c r="E87" t="s">
        <v>28</v>
      </c>
    </row>
    <row r="88" spans="1:5" x14ac:dyDescent="0.35">
      <c r="A88">
        <v>87</v>
      </c>
      <c r="B88">
        <v>570</v>
      </c>
      <c r="C88" s="1">
        <v>45558.896736111114</v>
      </c>
      <c r="D88" t="s">
        <v>108</v>
      </c>
      <c r="E88" t="s">
        <v>28</v>
      </c>
    </row>
    <row r="89" spans="1:5" x14ac:dyDescent="0.35">
      <c r="A89">
        <v>88</v>
      </c>
      <c r="B89">
        <v>568</v>
      </c>
      <c r="C89" s="1">
        <v>45558.896793981483</v>
      </c>
      <c r="D89" t="s">
        <v>108</v>
      </c>
      <c r="E89" t="s">
        <v>28</v>
      </c>
    </row>
    <row r="90" spans="1:5" x14ac:dyDescent="0.35">
      <c r="A90">
        <v>89</v>
      </c>
      <c r="B90">
        <v>567</v>
      </c>
      <c r="C90" s="1">
        <v>45558.896863425929</v>
      </c>
      <c r="D90" t="s">
        <v>108</v>
      </c>
      <c r="E90" t="s">
        <v>28</v>
      </c>
    </row>
    <row r="91" spans="1:5" x14ac:dyDescent="0.35">
      <c r="A91">
        <v>90</v>
      </c>
      <c r="B91">
        <v>572</v>
      </c>
      <c r="C91" s="1">
        <v>45558.897094907406</v>
      </c>
      <c r="D91" t="s">
        <v>108</v>
      </c>
      <c r="E91" t="s">
        <v>28</v>
      </c>
    </row>
    <row r="92" spans="1:5" x14ac:dyDescent="0.35">
      <c r="A92">
        <v>91</v>
      </c>
      <c r="B92">
        <v>566</v>
      </c>
      <c r="C92" s="1">
        <v>45558.897766203707</v>
      </c>
      <c r="D92" t="s">
        <v>776</v>
      </c>
      <c r="E92" t="s">
        <v>28</v>
      </c>
    </row>
    <row r="93" spans="1:5" x14ac:dyDescent="0.35">
      <c r="A93">
        <v>92</v>
      </c>
      <c r="B93">
        <v>567</v>
      </c>
      <c r="C93" s="1">
        <v>45558.897893518515</v>
      </c>
      <c r="D93" t="s">
        <v>776</v>
      </c>
      <c r="E93" t="s">
        <v>28</v>
      </c>
    </row>
    <row r="94" spans="1:5" x14ac:dyDescent="0.35">
      <c r="A94">
        <v>93</v>
      </c>
      <c r="B94">
        <v>571</v>
      </c>
      <c r="C94" s="1">
        <v>45558.898043981484</v>
      </c>
      <c r="D94" t="s">
        <v>776</v>
      </c>
      <c r="E94" t="s">
        <v>28</v>
      </c>
    </row>
    <row r="95" spans="1:5" x14ac:dyDescent="0.35">
      <c r="A95">
        <v>94</v>
      </c>
      <c r="B95">
        <v>570</v>
      </c>
      <c r="C95" s="1">
        <v>45558.898136574076</v>
      </c>
      <c r="D95" t="s">
        <v>776</v>
      </c>
      <c r="E95" t="s">
        <v>28</v>
      </c>
    </row>
    <row r="96" spans="1:5" x14ac:dyDescent="0.35">
      <c r="A96">
        <v>95</v>
      </c>
      <c r="B96">
        <v>568</v>
      </c>
      <c r="C96" s="1">
        <v>45558.898194444446</v>
      </c>
      <c r="D96" t="s">
        <v>776</v>
      </c>
      <c r="E96" t="s">
        <v>28</v>
      </c>
    </row>
    <row r="97" spans="1:5" x14ac:dyDescent="0.35">
      <c r="A97">
        <v>96</v>
      </c>
      <c r="B97">
        <v>568</v>
      </c>
      <c r="C97" s="1">
        <v>45558.900439814817</v>
      </c>
      <c r="D97" t="s">
        <v>771</v>
      </c>
      <c r="E97" t="s">
        <v>28</v>
      </c>
    </row>
    <row r="98" spans="1:5" x14ac:dyDescent="0.35">
      <c r="A98">
        <v>97</v>
      </c>
      <c r="B98">
        <v>571</v>
      </c>
      <c r="C98" s="1">
        <v>45558.900451388887</v>
      </c>
      <c r="D98" t="s">
        <v>771</v>
      </c>
      <c r="E98" t="s">
        <v>28</v>
      </c>
    </row>
    <row r="99" spans="1:5" x14ac:dyDescent="0.35">
      <c r="A99">
        <v>98</v>
      </c>
      <c r="B99">
        <v>566</v>
      </c>
      <c r="C99" s="1">
        <v>45558.900451388887</v>
      </c>
      <c r="D99" t="s">
        <v>771</v>
      </c>
      <c r="E99" t="s">
        <v>28</v>
      </c>
    </row>
    <row r="100" spans="1:5" x14ac:dyDescent="0.35">
      <c r="A100">
        <v>99</v>
      </c>
      <c r="B100">
        <v>567</v>
      </c>
      <c r="C100" s="1">
        <v>45558.90053240741</v>
      </c>
      <c r="D100" t="s">
        <v>771</v>
      </c>
      <c r="E100" t="s">
        <v>28</v>
      </c>
    </row>
    <row r="101" spans="1:5" x14ac:dyDescent="0.35">
      <c r="A101">
        <v>100</v>
      </c>
      <c r="B101">
        <v>572</v>
      </c>
      <c r="C101" s="1">
        <v>45558.951620370368</v>
      </c>
      <c r="D101" t="s">
        <v>776</v>
      </c>
      <c r="E101" t="s">
        <v>28</v>
      </c>
    </row>
    <row r="102" spans="1:5" x14ac:dyDescent="0.35">
      <c r="A102">
        <v>101</v>
      </c>
      <c r="B102">
        <v>572</v>
      </c>
      <c r="C102" s="1">
        <v>45558.951678240737</v>
      </c>
      <c r="D102" t="s">
        <v>771</v>
      </c>
      <c r="E102" t="s">
        <v>28</v>
      </c>
    </row>
    <row r="103" spans="1:5" x14ac:dyDescent="0.35">
      <c r="A103">
        <v>102</v>
      </c>
      <c r="B103">
        <v>570</v>
      </c>
      <c r="C103" s="1">
        <v>45559.265543981484</v>
      </c>
      <c r="D103" t="s">
        <v>771</v>
      </c>
      <c r="E103" t="s">
        <v>28</v>
      </c>
    </row>
    <row r="104" spans="1:5" x14ac:dyDescent="0.35">
      <c r="A104">
        <v>103</v>
      </c>
      <c r="B104">
        <v>573</v>
      </c>
      <c r="C104" s="1">
        <v>45559.266122685185</v>
      </c>
      <c r="D104" t="s">
        <v>778</v>
      </c>
      <c r="E104" t="s">
        <v>28</v>
      </c>
    </row>
    <row r="105" spans="1:5" x14ac:dyDescent="0.35">
      <c r="A105">
        <v>104</v>
      </c>
      <c r="B105">
        <v>573</v>
      </c>
      <c r="C105" s="1">
        <v>45559.266250000001</v>
      </c>
      <c r="D105" t="s">
        <v>788</v>
      </c>
      <c r="E105" t="s">
        <v>28</v>
      </c>
    </row>
    <row r="106" spans="1:5" x14ac:dyDescent="0.35">
      <c r="A106">
        <v>105</v>
      </c>
      <c r="B106">
        <v>573</v>
      </c>
      <c r="C106" s="1">
        <v>45559.266273148147</v>
      </c>
      <c r="D106" t="s">
        <v>797</v>
      </c>
      <c r="E106" t="s">
        <v>28</v>
      </c>
    </row>
    <row r="107" spans="1:5" x14ac:dyDescent="0.35">
      <c r="A107">
        <v>106</v>
      </c>
      <c r="B107">
        <v>573</v>
      </c>
      <c r="C107" s="1">
        <v>45559.266516203701</v>
      </c>
      <c r="D107" t="s">
        <v>798</v>
      </c>
      <c r="E107" t="s">
        <v>28</v>
      </c>
    </row>
    <row r="108" spans="1:5" x14ac:dyDescent="0.35">
      <c r="A108">
        <v>107</v>
      </c>
      <c r="B108">
        <v>574</v>
      </c>
      <c r="C108" s="1">
        <v>45559.266759259262</v>
      </c>
      <c r="D108" t="s">
        <v>778</v>
      </c>
      <c r="E108" t="s">
        <v>28</v>
      </c>
    </row>
    <row r="109" spans="1:5" x14ac:dyDescent="0.35">
      <c r="A109">
        <v>108</v>
      </c>
      <c r="B109">
        <v>574</v>
      </c>
      <c r="C109" s="1">
        <v>45559.266805555555</v>
      </c>
      <c r="D109" t="s">
        <v>788</v>
      </c>
      <c r="E109" t="s">
        <v>28</v>
      </c>
    </row>
    <row r="110" spans="1:5" x14ac:dyDescent="0.35">
      <c r="A110">
        <v>109</v>
      </c>
      <c r="B110">
        <v>574</v>
      </c>
      <c r="C110" s="1">
        <v>45559.266817129632</v>
      </c>
      <c r="D110" t="s">
        <v>797</v>
      </c>
      <c r="E110" t="s">
        <v>28</v>
      </c>
    </row>
    <row r="111" spans="1:5" x14ac:dyDescent="0.35">
      <c r="A111">
        <v>110</v>
      </c>
      <c r="B111">
        <v>574</v>
      </c>
      <c r="C111" s="1">
        <v>45559.267210648148</v>
      </c>
      <c r="D111" t="s">
        <v>799</v>
      </c>
      <c r="E111" t="s">
        <v>28</v>
      </c>
    </row>
    <row r="112" spans="1:5" x14ac:dyDescent="0.35">
      <c r="A112">
        <v>111</v>
      </c>
      <c r="B112">
        <v>574</v>
      </c>
      <c r="C112" s="1">
        <v>45559.267581018517</v>
      </c>
      <c r="D112" t="s">
        <v>789</v>
      </c>
      <c r="E112" t="s">
        <v>800</v>
      </c>
    </row>
    <row r="113" spans="1:5" x14ac:dyDescent="0.35">
      <c r="A113">
        <v>112</v>
      </c>
      <c r="B113">
        <v>575</v>
      </c>
      <c r="C113" s="1">
        <v>45559.268472222226</v>
      </c>
      <c r="D113" t="s">
        <v>778</v>
      </c>
      <c r="E113" t="s">
        <v>28</v>
      </c>
    </row>
    <row r="114" spans="1:5" x14ac:dyDescent="0.35">
      <c r="A114">
        <v>113</v>
      </c>
      <c r="B114">
        <v>575</v>
      </c>
      <c r="C114" s="1">
        <v>45559.268506944441</v>
      </c>
      <c r="D114" t="s">
        <v>788</v>
      </c>
      <c r="E114" t="s">
        <v>28</v>
      </c>
    </row>
    <row r="115" spans="1:5" x14ac:dyDescent="0.35">
      <c r="A115">
        <v>114</v>
      </c>
      <c r="B115">
        <v>575</v>
      </c>
      <c r="C115" s="1">
        <v>45559.268506944441</v>
      </c>
      <c r="D115" t="s">
        <v>797</v>
      </c>
      <c r="E115" t="s">
        <v>28</v>
      </c>
    </row>
    <row r="116" spans="1:5" x14ac:dyDescent="0.35">
      <c r="A116">
        <v>115</v>
      </c>
      <c r="B116">
        <v>575</v>
      </c>
      <c r="C116" s="1">
        <v>45559.268564814818</v>
      </c>
      <c r="D116" t="s">
        <v>798</v>
      </c>
      <c r="E116" t="s">
        <v>28</v>
      </c>
    </row>
    <row r="117" spans="1:5" x14ac:dyDescent="0.35">
      <c r="A117">
        <v>116</v>
      </c>
      <c r="B117">
        <v>576</v>
      </c>
      <c r="C117" s="1">
        <v>45559.268796296295</v>
      </c>
      <c r="D117" t="s">
        <v>778</v>
      </c>
      <c r="E117" t="s">
        <v>28</v>
      </c>
    </row>
    <row r="118" spans="1:5" x14ac:dyDescent="0.35">
      <c r="A118">
        <v>117</v>
      </c>
      <c r="B118">
        <v>576</v>
      </c>
      <c r="C118" s="1">
        <v>45559.268807870372</v>
      </c>
      <c r="D118" t="s">
        <v>788</v>
      </c>
      <c r="E118" t="s">
        <v>28</v>
      </c>
    </row>
    <row r="119" spans="1:5" x14ac:dyDescent="0.35">
      <c r="A119">
        <v>118</v>
      </c>
      <c r="B119">
        <v>576</v>
      </c>
      <c r="C119" s="1">
        <v>45559.268819444442</v>
      </c>
      <c r="D119" t="s">
        <v>797</v>
      </c>
      <c r="E119" t="s">
        <v>28</v>
      </c>
    </row>
    <row r="120" spans="1:5" x14ac:dyDescent="0.35">
      <c r="A120">
        <v>119</v>
      </c>
      <c r="B120">
        <v>576</v>
      </c>
      <c r="C120" s="1">
        <v>45559.268842592595</v>
      </c>
      <c r="D120" t="s">
        <v>798</v>
      </c>
      <c r="E120" t="s">
        <v>28</v>
      </c>
    </row>
    <row r="121" spans="1:5" x14ac:dyDescent="0.35">
      <c r="A121">
        <v>120</v>
      </c>
      <c r="B121">
        <v>577</v>
      </c>
      <c r="C121" s="1">
        <v>45559.26898148148</v>
      </c>
      <c r="D121" t="s">
        <v>778</v>
      </c>
      <c r="E121" t="s">
        <v>28</v>
      </c>
    </row>
    <row r="122" spans="1:5" x14ac:dyDescent="0.35">
      <c r="A122">
        <v>121</v>
      </c>
      <c r="B122">
        <v>577</v>
      </c>
      <c r="C122" s="1">
        <v>45559.269016203703</v>
      </c>
      <c r="D122" t="s">
        <v>788</v>
      </c>
      <c r="E122" t="s">
        <v>28</v>
      </c>
    </row>
    <row r="123" spans="1:5" x14ac:dyDescent="0.35">
      <c r="A123">
        <v>122</v>
      </c>
      <c r="B123">
        <v>577</v>
      </c>
      <c r="C123" s="1">
        <v>45559.26902777778</v>
      </c>
      <c r="D123" t="s">
        <v>797</v>
      </c>
      <c r="E123" t="s">
        <v>28</v>
      </c>
    </row>
    <row r="124" spans="1:5" x14ac:dyDescent="0.35">
      <c r="A124">
        <v>123</v>
      </c>
      <c r="B124">
        <v>577</v>
      </c>
      <c r="C124" s="1">
        <v>45559.269050925926</v>
      </c>
      <c r="D124" t="s">
        <v>798</v>
      </c>
      <c r="E124" t="s">
        <v>28</v>
      </c>
    </row>
    <row r="125" spans="1:5" x14ac:dyDescent="0.35">
      <c r="A125">
        <v>124</v>
      </c>
      <c r="B125">
        <v>578</v>
      </c>
      <c r="C125" s="1">
        <v>45559.269178240742</v>
      </c>
      <c r="D125" t="s">
        <v>778</v>
      </c>
      <c r="E125" t="s">
        <v>28</v>
      </c>
    </row>
    <row r="126" spans="1:5" x14ac:dyDescent="0.35">
      <c r="A126">
        <v>125</v>
      </c>
      <c r="B126">
        <v>578</v>
      </c>
      <c r="C126" s="1">
        <v>45559.269201388888</v>
      </c>
      <c r="D126" t="s">
        <v>788</v>
      </c>
      <c r="E126" t="s">
        <v>28</v>
      </c>
    </row>
    <row r="127" spans="1:5" x14ac:dyDescent="0.35">
      <c r="A127">
        <v>126</v>
      </c>
      <c r="B127">
        <v>578</v>
      </c>
      <c r="C127" s="1">
        <v>45559.269224537034</v>
      </c>
      <c r="D127" t="s">
        <v>797</v>
      </c>
      <c r="E127" t="s">
        <v>28</v>
      </c>
    </row>
    <row r="128" spans="1:5" x14ac:dyDescent="0.35">
      <c r="A128">
        <v>127</v>
      </c>
      <c r="B128">
        <v>578</v>
      </c>
      <c r="C128" s="1">
        <v>45559.269247685188</v>
      </c>
      <c r="D128" t="s">
        <v>798</v>
      </c>
      <c r="E128" t="s">
        <v>28</v>
      </c>
    </row>
    <row r="129" spans="1:5" x14ac:dyDescent="0.35">
      <c r="A129">
        <v>128</v>
      </c>
      <c r="B129">
        <v>574</v>
      </c>
      <c r="C129" s="1">
        <v>45559.269606481481</v>
      </c>
      <c r="D129" t="s">
        <v>774</v>
      </c>
      <c r="E129" t="s">
        <v>28</v>
      </c>
    </row>
    <row r="130" spans="1:5" x14ac:dyDescent="0.35">
      <c r="A130">
        <v>129</v>
      </c>
      <c r="B130">
        <v>574</v>
      </c>
      <c r="C130" s="1">
        <v>45559.269976851851</v>
      </c>
      <c r="D130" t="s">
        <v>770</v>
      </c>
      <c r="E130" t="s">
        <v>801</v>
      </c>
    </row>
    <row r="131" spans="1:5" x14ac:dyDescent="0.35">
      <c r="A131">
        <v>130</v>
      </c>
      <c r="B131">
        <v>574</v>
      </c>
      <c r="C131" s="1">
        <v>45559.270115740743</v>
      </c>
      <c r="D131" t="s">
        <v>777</v>
      </c>
      <c r="E131" t="s">
        <v>28</v>
      </c>
    </row>
    <row r="132" spans="1:5" x14ac:dyDescent="0.35">
      <c r="A132">
        <v>131</v>
      </c>
      <c r="B132">
        <v>574</v>
      </c>
      <c r="C132" s="1">
        <v>45559.270254629628</v>
      </c>
      <c r="D132" t="s">
        <v>773</v>
      </c>
      <c r="E132" t="s">
        <v>28</v>
      </c>
    </row>
    <row r="133" spans="1:5" x14ac:dyDescent="0.35">
      <c r="A133">
        <v>132</v>
      </c>
      <c r="B133">
        <v>578</v>
      </c>
      <c r="C133" s="1">
        <v>45559.270601851851</v>
      </c>
      <c r="D133" t="s">
        <v>802</v>
      </c>
      <c r="E133" t="s">
        <v>28</v>
      </c>
    </row>
    <row r="134" spans="1:5" x14ac:dyDescent="0.35">
      <c r="A134">
        <v>133</v>
      </c>
      <c r="B134">
        <v>578</v>
      </c>
      <c r="C134" s="1">
        <v>45559.270613425928</v>
      </c>
      <c r="D134" t="s">
        <v>777</v>
      </c>
      <c r="E134" t="s">
        <v>28</v>
      </c>
    </row>
    <row r="135" spans="1:5" x14ac:dyDescent="0.35">
      <c r="A135">
        <v>134</v>
      </c>
      <c r="B135">
        <v>578</v>
      </c>
      <c r="C135" s="1">
        <v>45559.270648148151</v>
      </c>
      <c r="D135" t="s">
        <v>773</v>
      </c>
      <c r="E135" t="s">
        <v>28</v>
      </c>
    </row>
    <row r="136" spans="1:5" x14ac:dyDescent="0.35">
      <c r="A136">
        <v>135</v>
      </c>
      <c r="B136">
        <v>577</v>
      </c>
      <c r="C136" s="1">
        <v>45559.270868055559</v>
      </c>
      <c r="D136" t="s">
        <v>802</v>
      </c>
      <c r="E136" t="s">
        <v>28</v>
      </c>
    </row>
    <row r="137" spans="1:5" x14ac:dyDescent="0.35">
      <c r="A137">
        <v>136</v>
      </c>
      <c r="B137">
        <v>577</v>
      </c>
      <c r="C137" s="1">
        <v>45559.270902777775</v>
      </c>
      <c r="D137" t="s">
        <v>777</v>
      </c>
      <c r="E137" t="s">
        <v>28</v>
      </c>
    </row>
    <row r="138" spans="1:5" x14ac:dyDescent="0.35">
      <c r="A138">
        <v>137</v>
      </c>
      <c r="B138">
        <v>577</v>
      </c>
      <c r="C138" s="1">
        <v>45559.270960648151</v>
      </c>
      <c r="D138" t="s">
        <v>773</v>
      </c>
      <c r="E138" t="s">
        <v>28</v>
      </c>
    </row>
    <row r="139" spans="1:5" x14ac:dyDescent="0.35">
      <c r="A139">
        <v>138</v>
      </c>
      <c r="B139">
        <v>577</v>
      </c>
      <c r="C139" s="1">
        <v>45559.346168981479</v>
      </c>
      <c r="D139" t="s">
        <v>772</v>
      </c>
      <c r="E139" t="s">
        <v>28</v>
      </c>
    </row>
    <row r="140" spans="1:5" x14ac:dyDescent="0.35">
      <c r="A140">
        <v>139</v>
      </c>
      <c r="B140">
        <v>574</v>
      </c>
      <c r="C140" s="1">
        <v>45559.346712962964</v>
      </c>
      <c r="D140" t="s">
        <v>772</v>
      </c>
      <c r="E140" t="s">
        <v>28</v>
      </c>
    </row>
    <row r="141" spans="1:5" x14ac:dyDescent="0.35">
      <c r="A141">
        <v>140</v>
      </c>
      <c r="B141">
        <v>573</v>
      </c>
      <c r="C141" s="1">
        <v>45559.346932870372</v>
      </c>
      <c r="D141" t="s">
        <v>802</v>
      </c>
      <c r="E141" t="s">
        <v>28</v>
      </c>
    </row>
    <row r="142" spans="1:5" x14ac:dyDescent="0.35">
      <c r="A142">
        <v>141</v>
      </c>
      <c r="B142">
        <v>573</v>
      </c>
      <c r="C142" s="1">
        <v>45559.346944444442</v>
      </c>
      <c r="D142" t="s">
        <v>777</v>
      </c>
      <c r="E142" t="s">
        <v>28</v>
      </c>
    </row>
    <row r="143" spans="1:5" x14ac:dyDescent="0.35">
      <c r="A143">
        <v>142</v>
      </c>
      <c r="B143">
        <v>573</v>
      </c>
      <c r="C143" s="1">
        <v>45559.346990740742</v>
      </c>
      <c r="D143" t="s">
        <v>773</v>
      </c>
      <c r="E143" t="s">
        <v>28</v>
      </c>
    </row>
    <row r="144" spans="1:5" x14ac:dyDescent="0.35">
      <c r="A144">
        <v>143</v>
      </c>
      <c r="B144">
        <v>573</v>
      </c>
      <c r="C144" s="1">
        <v>45559.347060185188</v>
      </c>
      <c r="D144" t="s">
        <v>772</v>
      </c>
      <c r="E144" t="s">
        <v>28</v>
      </c>
    </row>
    <row r="145" spans="1:5" x14ac:dyDescent="0.35">
      <c r="A145">
        <v>144</v>
      </c>
      <c r="B145">
        <v>579</v>
      </c>
      <c r="C145" s="1">
        <v>45559.347210648149</v>
      </c>
      <c r="D145" t="s">
        <v>102</v>
      </c>
      <c r="E145" t="s">
        <v>787</v>
      </c>
    </row>
    <row r="146" spans="1:5" x14ac:dyDescent="0.35">
      <c r="A146">
        <v>145</v>
      </c>
      <c r="B146">
        <v>575</v>
      </c>
      <c r="C146" s="1">
        <v>45559.34752314815</v>
      </c>
      <c r="D146" t="s">
        <v>802</v>
      </c>
      <c r="E146" t="s">
        <v>28</v>
      </c>
    </row>
    <row r="147" spans="1:5" x14ac:dyDescent="0.35">
      <c r="A147">
        <v>146</v>
      </c>
      <c r="B147">
        <v>575</v>
      </c>
      <c r="C147" s="1">
        <v>45559.347546296296</v>
      </c>
      <c r="D147" t="s">
        <v>777</v>
      </c>
      <c r="E147" t="s">
        <v>28</v>
      </c>
    </row>
    <row r="148" spans="1:5" x14ac:dyDescent="0.35">
      <c r="A148">
        <v>147</v>
      </c>
      <c r="B148">
        <v>575</v>
      </c>
      <c r="C148" s="1">
        <v>45559.347569444442</v>
      </c>
      <c r="D148" t="s">
        <v>773</v>
      </c>
      <c r="E148" t="s">
        <v>28</v>
      </c>
    </row>
    <row r="149" spans="1:5" x14ac:dyDescent="0.35">
      <c r="A149">
        <v>148</v>
      </c>
      <c r="B149">
        <v>575</v>
      </c>
      <c r="C149" s="1">
        <v>45559.347986111112</v>
      </c>
      <c r="D149" t="s">
        <v>772</v>
      </c>
      <c r="E149" t="s">
        <v>28</v>
      </c>
    </row>
    <row r="150" spans="1:5" x14ac:dyDescent="0.35">
      <c r="A150">
        <v>149</v>
      </c>
      <c r="B150">
        <v>578</v>
      </c>
      <c r="C150" s="1">
        <v>45559.356516203705</v>
      </c>
      <c r="D150" t="s">
        <v>772</v>
      </c>
      <c r="E150" t="s">
        <v>28</v>
      </c>
    </row>
    <row r="151" spans="1:5" x14ac:dyDescent="0.35">
      <c r="A151">
        <v>150</v>
      </c>
      <c r="B151">
        <v>576</v>
      </c>
      <c r="C151" s="1">
        <v>45559.356863425928</v>
      </c>
      <c r="D151" t="s">
        <v>802</v>
      </c>
      <c r="E151" t="s">
        <v>28</v>
      </c>
    </row>
    <row r="152" spans="1:5" x14ac:dyDescent="0.35">
      <c r="A152">
        <v>151</v>
      </c>
      <c r="B152">
        <v>576</v>
      </c>
      <c r="C152" s="1">
        <v>45559.356886574074</v>
      </c>
      <c r="D152" t="s">
        <v>777</v>
      </c>
      <c r="E152" t="s">
        <v>28</v>
      </c>
    </row>
    <row r="153" spans="1:5" x14ac:dyDescent="0.35">
      <c r="A153">
        <v>152</v>
      </c>
      <c r="B153">
        <v>576</v>
      </c>
      <c r="C153" s="1">
        <v>45559.35696759259</v>
      </c>
      <c r="D153" t="s">
        <v>773</v>
      </c>
      <c r="E153" t="s">
        <v>28</v>
      </c>
    </row>
    <row r="154" spans="1:5" x14ac:dyDescent="0.35">
      <c r="A154">
        <v>153</v>
      </c>
      <c r="B154">
        <v>576</v>
      </c>
      <c r="C154" s="1">
        <v>45559.357916666668</v>
      </c>
      <c r="D154" t="s">
        <v>772</v>
      </c>
      <c r="E154" t="s">
        <v>28</v>
      </c>
    </row>
    <row r="155" spans="1:5" x14ac:dyDescent="0.35">
      <c r="A155">
        <v>154</v>
      </c>
      <c r="B155">
        <v>576</v>
      </c>
      <c r="C155" s="1">
        <v>45559.358483796299</v>
      </c>
      <c r="D155" t="s">
        <v>108</v>
      </c>
      <c r="E155" t="s">
        <v>28</v>
      </c>
    </row>
    <row r="156" spans="1:5" x14ac:dyDescent="0.35">
      <c r="A156">
        <v>155</v>
      </c>
      <c r="B156">
        <v>573</v>
      </c>
      <c r="C156" s="1">
        <v>45559.358923611115</v>
      </c>
      <c r="D156" t="s">
        <v>108</v>
      </c>
      <c r="E156" t="s">
        <v>28</v>
      </c>
    </row>
    <row r="157" spans="1:5" x14ac:dyDescent="0.35">
      <c r="A157">
        <v>156</v>
      </c>
      <c r="B157">
        <v>574</v>
      </c>
      <c r="C157" s="1">
        <v>45559.359490740739</v>
      </c>
      <c r="D157" t="s">
        <v>108</v>
      </c>
      <c r="E157" t="s">
        <v>28</v>
      </c>
    </row>
    <row r="158" spans="1:5" x14ac:dyDescent="0.35">
      <c r="A158">
        <v>157</v>
      </c>
      <c r="B158">
        <v>575</v>
      </c>
      <c r="C158" s="1">
        <v>45559.359791666669</v>
      </c>
      <c r="D158" t="s">
        <v>108</v>
      </c>
      <c r="E158" t="s">
        <v>28</v>
      </c>
    </row>
    <row r="159" spans="1:5" x14ac:dyDescent="0.35">
      <c r="A159">
        <v>158</v>
      </c>
      <c r="B159">
        <v>577</v>
      </c>
      <c r="C159" s="1">
        <v>45559.360138888886</v>
      </c>
      <c r="D159" t="s">
        <v>108</v>
      </c>
      <c r="E159" t="s">
        <v>28</v>
      </c>
    </row>
    <row r="160" spans="1:5" x14ac:dyDescent="0.35">
      <c r="A160">
        <v>159</v>
      </c>
      <c r="B160">
        <v>578</v>
      </c>
      <c r="C160" s="1">
        <v>45559.360405092593</v>
      </c>
      <c r="D160" t="s">
        <v>108</v>
      </c>
      <c r="E160" t="s">
        <v>28</v>
      </c>
    </row>
    <row r="161" spans="1:5" x14ac:dyDescent="0.35">
      <c r="A161">
        <v>160</v>
      </c>
      <c r="B161">
        <v>578</v>
      </c>
      <c r="C161" s="1">
        <v>45559.361666666664</v>
      </c>
      <c r="D161" t="s">
        <v>776</v>
      </c>
      <c r="E161" t="s">
        <v>28</v>
      </c>
    </row>
    <row r="162" spans="1:5" x14ac:dyDescent="0.35">
      <c r="A162">
        <v>161</v>
      </c>
      <c r="B162">
        <v>574</v>
      </c>
      <c r="C162" s="1">
        <v>45559.362118055556</v>
      </c>
      <c r="D162" t="s">
        <v>776</v>
      </c>
      <c r="E162" t="s">
        <v>28</v>
      </c>
    </row>
    <row r="163" spans="1:5" x14ac:dyDescent="0.35">
      <c r="A163">
        <v>162</v>
      </c>
      <c r="B163">
        <v>573</v>
      </c>
      <c r="C163" s="1">
        <v>45559.363009259258</v>
      </c>
      <c r="D163" t="s">
        <v>776</v>
      </c>
      <c r="E163" t="s">
        <v>28</v>
      </c>
    </row>
    <row r="164" spans="1:5" x14ac:dyDescent="0.35">
      <c r="A164">
        <v>163</v>
      </c>
      <c r="B164">
        <v>573</v>
      </c>
      <c r="C164" s="1">
        <v>45559.363078703704</v>
      </c>
      <c r="D164" t="s">
        <v>771</v>
      </c>
      <c r="E164" t="s">
        <v>28</v>
      </c>
    </row>
    <row r="165" spans="1:5" x14ac:dyDescent="0.35">
      <c r="A165">
        <v>164</v>
      </c>
      <c r="B165">
        <v>574</v>
      </c>
      <c r="C165" s="1">
        <v>45559.363275462965</v>
      </c>
      <c r="D165" t="s">
        <v>771</v>
      </c>
      <c r="E165" t="s">
        <v>28</v>
      </c>
    </row>
    <row r="166" spans="1:5" x14ac:dyDescent="0.35">
      <c r="A166">
        <v>165</v>
      </c>
      <c r="B166">
        <v>575</v>
      </c>
      <c r="C166" s="1">
        <v>45559.363449074073</v>
      </c>
      <c r="D166" t="s">
        <v>776</v>
      </c>
      <c r="E166" t="s">
        <v>28</v>
      </c>
    </row>
    <row r="167" spans="1:5" x14ac:dyDescent="0.35">
      <c r="A167">
        <v>166</v>
      </c>
      <c r="B167">
        <v>575</v>
      </c>
      <c r="C167" s="1">
        <v>45559.363518518519</v>
      </c>
      <c r="D167" t="s">
        <v>771</v>
      </c>
      <c r="E167" t="s">
        <v>28</v>
      </c>
    </row>
    <row r="168" spans="1:5" x14ac:dyDescent="0.35">
      <c r="A168">
        <v>167</v>
      </c>
      <c r="B168">
        <v>576</v>
      </c>
      <c r="C168" s="1">
        <v>45559.36378472222</v>
      </c>
      <c r="D168" t="s">
        <v>776</v>
      </c>
      <c r="E168" t="s">
        <v>28</v>
      </c>
    </row>
    <row r="169" spans="1:5" x14ac:dyDescent="0.35">
      <c r="A169">
        <v>168</v>
      </c>
      <c r="B169">
        <v>576</v>
      </c>
      <c r="C169" s="1">
        <v>45559.364212962966</v>
      </c>
      <c r="D169" t="s">
        <v>771</v>
      </c>
      <c r="E169" t="s">
        <v>28</v>
      </c>
    </row>
    <row r="170" spans="1:5" x14ac:dyDescent="0.35">
      <c r="A170">
        <v>169</v>
      </c>
      <c r="B170">
        <v>577</v>
      </c>
      <c r="C170" s="1">
        <v>45559.366620370369</v>
      </c>
      <c r="D170" t="s">
        <v>776</v>
      </c>
      <c r="E170" t="s">
        <v>28</v>
      </c>
    </row>
    <row r="171" spans="1:5" x14ac:dyDescent="0.35">
      <c r="A171">
        <v>170</v>
      </c>
      <c r="B171">
        <v>577</v>
      </c>
      <c r="C171" s="1">
        <v>45559.366666666669</v>
      </c>
      <c r="D171" t="s">
        <v>771</v>
      </c>
      <c r="E171" t="s">
        <v>28</v>
      </c>
    </row>
    <row r="172" spans="1:5" x14ac:dyDescent="0.35">
      <c r="A172">
        <v>171</v>
      </c>
      <c r="B172">
        <v>578</v>
      </c>
      <c r="C172" s="1">
        <v>45559.367835648147</v>
      </c>
      <c r="D172" t="s">
        <v>771</v>
      </c>
      <c r="E172" t="s">
        <v>28</v>
      </c>
    </row>
    <row r="173" spans="1:5" x14ac:dyDescent="0.35">
      <c r="A173">
        <v>172</v>
      </c>
      <c r="B173">
        <v>580</v>
      </c>
      <c r="C173" s="1">
        <v>45559.368078703701</v>
      </c>
      <c r="D173" t="s">
        <v>778</v>
      </c>
      <c r="E173" t="s">
        <v>28</v>
      </c>
    </row>
    <row r="174" spans="1:5" x14ac:dyDescent="0.35">
      <c r="A174">
        <v>173</v>
      </c>
      <c r="B174">
        <v>580</v>
      </c>
      <c r="C174" s="1">
        <v>45559.368437500001</v>
      </c>
      <c r="D174" t="s">
        <v>788</v>
      </c>
      <c r="E174" t="s">
        <v>28</v>
      </c>
    </row>
    <row r="175" spans="1:5" x14ac:dyDescent="0.35">
      <c r="A175">
        <v>174</v>
      </c>
      <c r="B175">
        <v>580</v>
      </c>
      <c r="C175" s="1">
        <v>45559.368506944447</v>
      </c>
      <c r="D175" t="s">
        <v>797</v>
      </c>
      <c r="E175" t="s">
        <v>28</v>
      </c>
    </row>
    <row r="176" spans="1:5" x14ac:dyDescent="0.35">
      <c r="A176">
        <v>175</v>
      </c>
      <c r="B176">
        <v>580</v>
      </c>
      <c r="C176" s="1">
        <v>45559.368622685186</v>
      </c>
      <c r="D176" t="s">
        <v>798</v>
      </c>
      <c r="E176" t="s">
        <v>28</v>
      </c>
    </row>
    <row r="177" spans="1:5" x14ac:dyDescent="0.35">
      <c r="A177">
        <v>176</v>
      </c>
      <c r="B177">
        <v>581</v>
      </c>
      <c r="C177" s="1">
        <v>45559.368842592594</v>
      </c>
      <c r="D177" t="s">
        <v>778</v>
      </c>
      <c r="E177" t="s">
        <v>28</v>
      </c>
    </row>
    <row r="178" spans="1:5" x14ac:dyDescent="0.35">
      <c r="A178">
        <v>177</v>
      </c>
      <c r="B178">
        <v>581</v>
      </c>
      <c r="C178" s="1">
        <v>45559.368900462963</v>
      </c>
      <c r="D178" t="s">
        <v>788</v>
      </c>
      <c r="E178" t="s">
        <v>28</v>
      </c>
    </row>
    <row r="179" spans="1:5" x14ac:dyDescent="0.35">
      <c r="A179">
        <v>178</v>
      </c>
      <c r="B179">
        <v>581</v>
      </c>
      <c r="C179" s="1">
        <v>45559.368923611109</v>
      </c>
      <c r="D179" t="s">
        <v>797</v>
      </c>
      <c r="E179" t="s">
        <v>28</v>
      </c>
    </row>
    <row r="180" spans="1:5" x14ac:dyDescent="0.35">
      <c r="A180">
        <v>179</v>
      </c>
      <c r="B180">
        <v>581</v>
      </c>
      <c r="C180" s="1">
        <v>45559.368969907409</v>
      </c>
      <c r="D180" t="s">
        <v>798</v>
      </c>
      <c r="E180" t="s">
        <v>28</v>
      </c>
    </row>
    <row r="181" spans="1:5" x14ac:dyDescent="0.35">
      <c r="A181">
        <v>180</v>
      </c>
      <c r="B181">
        <v>582</v>
      </c>
      <c r="C181" s="1">
        <v>45559.369780092595</v>
      </c>
      <c r="D181" t="s">
        <v>778</v>
      </c>
      <c r="E181" t="s">
        <v>28</v>
      </c>
    </row>
    <row r="182" spans="1:5" x14ac:dyDescent="0.35">
      <c r="A182">
        <v>181</v>
      </c>
      <c r="B182">
        <v>582</v>
      </c>
      <c r="C182" s="1">
        <v>45559.369837962964</v>
      </c>
      <c r="D182" t="s">
        <v>788</v>
      </c>
      <c r="E182" t="s">
        <v>28</v>
      </c>
    </row>
    <row r="183" spans="1:5" x14ac:dyDescent="0.35">
      <c r="A183">
        <v>182</v>
      </c>
      <c r="B183">
        <v>582</v>
      </c>
      <c r="C183" s="1">
        <v>45559.369872685187</v>
      </c>
      <c r="D183" t="s">
        <v>797</v>
      </c>
      <c r="E183" t="s">
        <v>28</v>
      </c>
    </row>
    <row r="184" spans="1:5" x14ac:dyDescent="0.35">
      <c r="A184">
        <v>183</v>
      </c>
      <c r="B184">
        <v>582</v>
      </c>
      <c r="C184" s="1">
        <v>45559.369930555556</v>
      </c>
      <c r="D184" t="s">
        <v>798</v>
      </c>
      <c r="E184" t="s">
        <v>28</v>
      </c>
    </row>
    <row r="185" spans="1:5" x14ac:dyDescent="0.35">
      <c r="A185">
        <v>184</v>
      </c>
      <c r="B185">
        <v>583</v>
      </c>
      <c r="C185" s="1">
        <v>45559.370138888888</v>
      </c>
      <c r="D185" t="s">
        <v>778</v>
      </c>
      <c r="E185" t="s">
        <v>28</v>
      </c>
    </row>
    <row r="186" spans="1:5" x14ac:dyDescent="0.35">
      <c r="A186">
        <v>185</v>
      </c>
      <c r="B186">
        <v>583</v>
      </c>
      <c r="C186" s="1">
        <v>45559.370196759257</v>
      </c>
      <c r="D186" t="s">
        <v>788</v>
      </c>
      <c r="E186" t="s">
        <v>28</v>
      </c>
    </row>
    <row r="187" spans="1:5" x14ac:dyDescent="0.35">
      <c r="A187">
        <v>186</v>
      </c>
      <c r="B187">
        <v>583</v>
      </c>
      <c r="C187" s="1">
        <v>45559.370219907411</v>
      </c>
      <c r="D187" t="s">
        <v>797</v>
      </c>
      <c r="E187" t="s">
        <v>28</v>
      </c>
    </row>
    <row r="188" spans="1:5" x14ac:dyDescent="0.35">
      <c r="A188">
        <v>187</v>
      </c>
      <c r="B188">
        <v>583</v>
      </c>
      <c r="C188" s="1">
        <v>45559.370266203703</v>
      </c>
      <c r="D188" t="s">
        <v>798</v>
      </c>
      <c r="E188" t="s">
        <v>28</v>
      </c>
    </row>
    <row r="189" spans="1:5" x14ac:dyDescent="0.35">
      <c r="A189">
        <v>188</v>
      </c>
      <c r="B189">
        <v>584</v>
      </c>
      <c r="C189" s="1">
        <v>45559.37091435185</v>
      </c>
      <c r="D189" t="s">
        <v>778</v>
      </c>
      <c r="E189" t="s">
        <v>28</v>
      </c>
    </row>
    <row r="190" spans="1:5" x14ac:dyDescent="0.35">
      <c r="A190">
        <v>189</v>
      </c>
      <c r="B190">
        <v>584</v>
      </c>
      <c r="C190" s="1">
        <v>45559.37096064815</v>
      </c>
      <c r="D190" t="s">
        <v>788</v>
      </c>
      <c r="E190" t="s">
        <v>28</v>
      </c>
    </row>
    <row r="191" spans="1:5" x14ac:dyDescent="0.35">
      <c r="A191">
        <v>190</v>
      </c>
      <c r="B191">
        <v>584</v>
      </c>
      <c r="C191" s="1">
        <v>45559.370995370373</v>
      </c>
      <c r="D191" t="s">
        <v>797</v>
      </c>
      <c r="E191" t="s">
        <v>28</v>
      </c>
    </row>
    <row r="192" spans="1:5" x14ac:dyDescent="0.35">
      <c r="A192">
        <v>191</v>
      </c>
      <c r="B192">
        <v>584</v>
      </c>
      <c r="C192" s="1">
        <v>45559.371770833335</v>
      </c>
      <c r="D192" t="s">
        <v>798</v>
      </c>
      <c r="E192" t="s">
        <v>28</v>
      </c>
    </row>
    <row r="193" spans="1:5" x14ac:dyDescent="0.35">
      <c r="A193">
        <v>192</v>
      </c>
      <c r="B193">
        <v>585</v>
      </c>
      <c r="C193" s="1">
        <v>45559.372002314813</v>
      </c>
      <c r="D193" t="s">
        <v>778</v>
      </c>
      <c r="E193" t="s">
        <v>28</v>
      </c>
    </row>
    <row r="194" spans="1:5" x14ac:dyDescent="0.35">
      <c r="A194">
        <v>193</v>
      </c>
      <c r="B194">
        <v>585</v>
      </c>
      <c r="C194" s="1">
        <v>45559.372071759259</v>
      </c>
      <c r="D194" t="s">
        <v>788</v>
      </c>
      <c r="E194" t="s">
        <v>28</v>
      </c>
    </row>
    <row r="195" spans="1:5" x14ac:dyDescent="0.35">
      <c r="A195">
        <v>194</v>
      </c>
      <c r="B195">
        <v>585</v>
      </c>
      <c r="C195" s="1">
        <v>45559.372083333335</v>
      </c>
      <c r="D195" t="s">
        <v>797</v>
      </c>
      <c r="E195" t="s">
        <v>28</v>
      </c>
    </row>
    <row r="196" spans="1:5" x14ac:dyDescent="0.35">
      <c r="A196">
        <v>195</v>
      </c>
      <c r="B196">
        <v>585</v>
      </c>
      <c r="C196" s="1">
        <v>45559.372141203705</v>
      </c>
      <c r="D196" t="s">
        <v>798</v>
      </c>
      <c r="E196" t="s">
        <v>28</v>
      </c>
    </row>
    <row r="197" spans="1:5" x14ac:dyDescent="0.35">
      <c r="A197">
        <v>196</v>
      </c>
      <c r="B197">
        <v>581</v>
      </c>
      <c r="C197" s="1">
        <v>45559.373692129629</v>
      </c>
      <c r="D197" t="s">
        <v>802</v>
      </c>
      <c r="E197" t="s">
        <v>28</v>
      </c>
    </row>
    <row r="198" spans="1:5" x14ac:dyDescent="0.35">
      <c r="A198">
        <v>197</v>
      </c>
      <c r="B198">
        <v>585</v>
      </c>
      <c r="C198" s="1">
        <v>45559.37395833333</v>
      </c>
      <c r="D198" t="s">
        <v>802</v>
      </c>
      <c r="E198" t="s">
        <v>28</v>
      </c>
    </row>
    <row r="199" spans="1:5" x14ac:dyDescent="0.35">
      <c r="A199">
        <v>198</v>
      </c>
      <c r="B199">
        <v>585</v>
      </c>
      <c r="C199" s="1">
        <v>45559.374143518522</v>
      </c>
      <c r="D199" t="s">
        <v>777</v>
      </c>
      <c r="E199" t="s">
        <v>28</v>
      </c>
    </row>
    <row r="200" spans="1:5" x14ac:dyDescent="0.35">
      <c r="A200">
        <v>199</v>
      </c>
      <c r="B200">
        <v>585</v>
      </c>
      <c r="C200" s="1">
        <v>45559.374201388891</v>
      </c>
      <c r="D200" t="s">
        <v>773</v>
      </c>
      <c r="E200" t="s">
        <v>28</v>
      </c>
    </row>
    <row r="201" spans="1:5" x14ac:dyDescent="0.35">
      <c r="A201">
        <v>200</v>
      </c>
      <c r="B201">
        <v>585</v>
      </c>
      <c r="C201" s="1">
        <v>45559.374652777777</v>
      </c>
      <c r="D201" t="s">
        <v>772</v>
      </c>
      <c r="E201" t="s">
        <v>28</v>
      </c>
    </row>
    <row r="202" spans="1:5" x14ac:dyDescent="0.35">
      <c r="A202">
        <v>201</v>
      </c>
      <c r="B202">
        <v>584</v>
      </c>
      <c r="C202" s="1">
        <v>45559.375277777777</v>
      </c>
      <c r="D202" t="s">
        <v>802</v>
      </c>
      <c r="E202" t="s">
        <v>28</v>
      </c>
    </row>
    <row r="203" spans="1:5" x14ac:dyDescent="0.35">
      <c r="A203">
        <v>202</v>
      </c>
      <c r="B203">
        <v>584</v>
      </c>
      <c r="C203" s="1">
        <v>45559.375300925924</v>
      </c>
      <c r="D203" t="s">
        <v>777</v>
      </c>
      <c r="E203" t="s">
        <v>28</v>
      </c>
    </row>
    <row r="204" spans="1:5" x14ac:dyDescent="0.35">
      <c r="A204">
        <v>203</v>
      </c>
      <c r="B204">
        <v>584</v>
      </c>
      <c r="C204" s="1">
        <v>45559.375358796293</v>
      </c>
      <c r="D204" t="s">
        <v>773</v>
      </c>
      <c r="E204" t="s">
        <v>28</v>
      </c>
    </row>
    <row r="205" spans="1:5" x14ac:dyDescent="0.35">
      <c r="A205">
        <v>204</v>
      </c>
      <c r="B205">
        <v>584</v>
      </c>
      <c r="C205" s="1">
        <v>45559.375694444447</v>
      </c>
      <c r="D205" t="s">
        <v>772</v>
      </c>
      <c r="E205" t="s">
        <v>28</v>
      </c>
    </row>
    <row r="206" spans="1:5" x14ac:dyDescent="0.35">
      <c r="A206">
        <v>205</v>
      </c>
      <c r="B206">
        <v>580</v>
      </c>
      <c r="C206" s="1">
        <v>45559.37672453704</v>
      </c>
      <c r="D206" t="s">
        <v>802</v>
      </c>
      <c r="E206" t="s">
        <v>28</v>
      </c>
    </row>
    <row r="207" spans="1:5" x14ac:dyDescent="0.35">
      <c r="A207">
        <v>206</v>
      </c>
      <c r="B207">
        <v>580</v>
      </c>
      <c r="C207" s="1">
        <v>45559.376736111109</v>
      </c>
      <c r="D207" t="s">
        <v>777</v>
      </c>
      <c r="E207" t="s">
        <v>28</v>
      </c>
    </row>
    <row r="208" spans="1:5" x14ac:dyDescent="0.35">
      <c r="A208">
        <v>207</v>
      </c>
      <c r="B208">
        <v>580</v>
      </c>
      <c r="C208" s="1">
        <v>45559.376805555556</v>
      </c>
      <c r="D208" t="s">
        <v>773</v>
      </c>
      <c r="E208" t="s">
        <v>28</v>
      </c>
    </row>
    <row r="209" spans="1:5" x14ac:dyDescent="0.35">
      <c r="A209">
        <v>208</v>
      </c>
      <c r="B209">
        <v>580</v>
      </c>
      <c r="C209" s="1">
        <v>45559.376886574071</v>
      </c>
      <c r="D209" t="s">
        <v>772</v>
      </c>
      <c r="E209" t="s">
        <v>28</v>
      </c>
    </row>
    <row r="210" spans="1:5" x14ac:dyDescent="0.35">
      <c r="A210">
        <v>209</v>
      </c>
      <c r="B210">
        <v>583</v>
      </c>
      <c r="C210" s="1">
        <v>45559.377152777779</v>
      </c>
      <c r="D210" t="s">
        <v>802</v>
      </c>
      <c r="E210" t="s">
        <v>28</v>
      </c>
    </row>
    <row r="211" spans="1:5" x14ac:dyDescent="0.35">
      <c r="A211">
        <v>210</v>
      </c>
      <c r="B211">
        <v>583</v>
      </c>
      <c r="C211" s="1">
        <v>45559.377175925925</v>
      </c>
      <c r="D211" t="s">
        <v>777</v>
      </c>
      <c r="E211" t="s">
        <v>28</v>
      </c>
    </row>
    <row r="212" spans="1:5" x14ac:dyDescent="0.35">
      <c r="A212">
        <v>211</v>
      </c>
      <c r="B212">
        <v>583</v>
      </c>
      <c r="C212" s="1">
        <v>45559.377222222225</v>
      </c>
      <c r="D212" t="s">
        <v>773</v>
      </c>
      <c r="E212" t="s">
        <v>28</v>
      </c>
    </row>
    <row r="213" spans="1:5" x14ac:dyDescent="0.35">
      <c r="A213">
        <v>212</v>
      </c>
      <c r="B213">
        <v>583</v>
      </c>
      <c r="C213" s="1">
        <v>45559.37777777778</v>
      </c>
      <c r="D213" t="s">
        <v>772</v>
      </c>
      <c r="E213" t="s">
        <v>28</v>
      </c>
    </row>
    <row r="214" spans="1:5" x14ac:dyDescent="0.35">
      <c r="A214">
        <v>213</v>
      </c>
      <c r="B214">
        <v>581</v>
      </c>
      <c r="C214" s="1">
        <v>45559.378865740742</v>
      </c>
      <c r="D214" t="s">
        <v>777</v>
      </c>
      <c r="E214" t="s">
        <v>28</v>
      </c>
    </row>
    <row r="215" spans="1:5" x14ac:dyDescent="0.35">
      <c r="A215">
        <v>214</v>
      </c>
      <c r="B215">
        <v>581</v>
      </c>
      <c r="C215" s="1">
        <v>45559.378912037035</v>
      </c>
      <c r="D215" t="s">
        <v>773</v>
      </c>
      <c r="E215" t="s">
        <v>28</v>
      </c>
    </row>
    <row r="216" spans="1:5" x14ac:dyDescent="0.35">
      <c r="A216">
        <v>215</v>
      </c>
      <c r="B216">
        <v>581</v>
      </c>
      <c r="C216" s="1">
        <v>45559.378935185188</v>
      </c>
      <c r="D216" t="s">
        <v>772</v>
      </c>
      <c r="E216" t="s">
        <v>28</v>
      </c>
    </row>
    <row r="217" spans="1:5" x14ac:dyDescent="0.35">
      <c r="A217">
        <v>216</v>
      </c>
      <c r="B217">
        <v>582</v>
      </c>
      <c r="C217" s="1">
        <v>45559.379236111112</v>
      </c>
      <c r="D217" t="s">
        <v>802</v>
      </c>
      <c r="E217" t="s">
        <v>28</v>
      </c>
    </row>
    <row r="218" spans="1:5" x14ac:dyDescent="0.35">
      <c r="A218">
        <v>217</v>
      </c>
      <c r="B218">
        <v>582</v>
      </c>
      <c r="C218" s="1">
        <v>45559.379247685189</v>
      </c>
      <c r="D218" t="s">
        <v>777</v>
      </c>
      <c r="E218" t="s">
        <v>28</v>
      </c>
    </row>
    <row r="219" spans="1:5" x14ac:dyDescent="0.35">
      <c r="A219">
        <v>218</v>
      </c>
      <c r="B219">
        <v>582</v>
      </c>
      <c r="C219" s="1">
        <v>45559.379282407404</v>
      </c>
      <c r="D219" t="s">
        <v>773</v>
      </c>
      <c r="E219" t="s">
        <v>28</v>
      </c>
    </row>
    <row r="220" spans="1:5" x14ac:dyDescent="0.35">
      <c r="A220">
        <v>219</v>
      </c>
      <c r="B220">
        <v>582</v>
      </c>
      <c r="C220" s="1">
        <v>45559.379444444443</v>
      </c>
      <c r="D220" t="s">
        <v>772</v>
      </c>
      <c r="E220" t="s">
        <v>28</v>
      </c>
    </row>
    <row r="221" spans="1:5" x14ac:dyDescent="0.35">
      <c r="A221">
        <v>220</v>
      </c>
      <c r="B221">
        <v>586</v>
      </c>
      <c r="C221" s="1">
        <v>45559.432372685187</v>
      </c>
      <c r="D221" t="s">
        <v>102</v>
      </c>
      <c r="E221" t="s">
        <v>787</v>
      </c>
    </row>
    <row r="222" spans="1:5" x14ac:dyDescent="0.35">
      <c r="A222">
        <v>221</v>
      </c>
      <c r="B222">
        <v>587</v>
      </c>
      <c r="C222" s="1">
        <v>45559.436284722222</v>
      </c>
      <c r="D222" t="s">
        <v>102</v>
      </c>
      <c r="E222" t="s">
        <v>787</v>
      </c>
    </row>
    <row r="223" spans="1:5" x14ac:dyDescent="0.35">
      <c r="A223">
        <v>222</v>
      </c>
      <c r="B223">
        <v>588</v>
      </c>
      <c r="C223" s="1">
        <v>45559.436597222222</v>
      </c>
      <c r="D223" t="s">
        <v>102</v>
      </c>
      <c r="E223" t="s">
        <v>787</v>
      </c>
    </row>
    <row r="224" spans="1:5" x14ac:dyDescent="0.35">
      <c r="A224">
        <v>223</v>
      </c>
      <c r="B224">
        <v>589</v>
      </c>
      <c r="C224" s="1">
        <v>45559.436736111114</v>
      </c>
      <c r="D224" t="s">
        <v>102</v>
      </c>
      <c r="E224" t="s">
        <v>787</v>
      </c>
    </row>
    <row r="225" spans="1:5" x14ac:dyDescent="0.35">
      <c r="A225">
        <v>224</v>
      </c>
      <c r="B225">
        <v>590</v>
      </c>
      <c r="C225" s="1">
        <v>45559.437268518515</v>
      </c>
      <c r="D225" t="s">
        <v>102</v>
      </c>
      <c r="E225" t="s">
        <v>787</v>
      </c>
    </row>
    <row r="226" spans="1:5" x14ac:dyDescent="0.35">
      <c r="A226">
        <v>225</v>
      </c>
      <c r="B226">
        <v>591</v>
      </c>
      <c r="C226" s="1">
        <v>45559.437361111108</v>
      </c>
      <c r="D226" t="s">
        <v>102</v>
      </c>
      <c r="E226" t="s">
        <v>787</v>
      </c>
    </row>
    <row r="227" spans="1:5" x14ac:dyDescent="0.35">
      <c r="A227">
        <v>226</v>
      </c>
      <c r="B227">
        <v>592</v>
      </c>
      <c r="C227" s="1">
        <v>45559.437361111108</v>
      </c>
      <c r="D227" t="s">
        <v>102</v>
      </c>
      <c r="E227" t="s">
        <v>787</v>
      </c>
    </row>
    <row r="228" spans="1:5" x14ac:dyDescent="0.35">
      <c r="A228">
        <v>227</v>
      </c>
      <c r="B228">
        <v>593</v>
      </c>
      <c r="C228" s="1">
        <v>45559.437395833331</v>
      </c>
      <c r="D228" t="s">
        <v>102</v>
      </c>
      <c r="E228" t="s">
        <v>787</v>
      </c>
    </row>
    <row r="229" spans="1:5" x14ac:dyDescent="0.35">
      <c r="A229">
        <v>228</v>
      </c>
      <c r="B229">
        <v>594</v>
      </c>
      <c r="C229" s="1">
        <v>45559.437430555554</v>
      </c>
      <c r="D229" t="s">
        <v>102</v>
      </c>
      <c r="E229" t="s">
        <v>787</v>
      </c>
    </row>
    <row r="230" spans="1:5" x14ac:dyDescent="0.35">
      <c r="A230">
        <v>229</v>
      </c>
      <c r="B230">
        <v>595</v>
      </c>
      <c r="C230" s="1">
        <v>45559.437523148146</v>
      </c>
      <c r="D230" t="s">
        <v>102</v>
      </c>
      <c r="E230" t="s">
        <v>787</v>
      </c>
    </row>
    <row r="231" spans="1:5" x14ac:dyDescent="0.35">
      <c r="A231">
        <v>230</v>
      </c>
      <c r="B231">
        <v>596</v>
      </c>
      <c r="C231" s="1">
        <v>45559.437534722223</v>
      </c>
      <c r="D231" t="s">
        <v>102</v>
      </c>
      <c r="E231" t="s">
        <v>787</v>
      </c>
    </row>
    <row r="232" spans="1:5" x14ac:dyDescent="0.35">
      <c r="A232">
        <v>231</v>
      </c>
      <c r="B232">
        <v>597</v>
      </c>
      <c r="C232" s="1">
        <v>45559.437569444446</v>
      </c>
      <c r="D232" t="s">
        <v>102</v>
      </c>
      <c r="E232" t="s">
        <v>787</v>
      </c>
    </row>
    <row r="233" spans="1:5" x14ac:dyDescent="0.35">
      <c r="A233">
        <v>232</v>
      </c>
      <c r="B233">
        <v>598</v>
      </c>
      <c r="C233" s="1">
        <v>45559.437581018516</v>
      </c>
      <c r="D233" t="s">
        <v>102</v>
      </c>
      <c r="E233" t="s">
        <v>787</v>
      </c>
    </row>
    <row r="234" spans="1:5" x14ac:dyDescent="0.35">
      <c r="A234">
        <v>233</v>
      </c>
      <c r="B234">
        <v>599</v>
      </c>
      <c r="C234" s="1">
        <v>45559.437685185185</v>
      </c>
      <c r="D234" t="s">
        <v>102</v>
      </c>
      <c r="E234" t="s">
        <v>787</v>
      </c>
    </row>
    <row r="235" spans="1:5" x14ac:dyDescent="0.35">
      <c r="A235">
        <v>234</v>
      </c>
      <c r="B235">
        <v>600</v>
      </c>
      <c r="C235" s="1">
        <v>45559.437719907408</v>
      </c>
      <c r="D235" t="s">
        <v>102</v>
      </c>
      <c r="E235" t="s">
        <v>787</v>
      </c>
    </row>
    <row r="236" spans="1:5" x14ac:dyDescent="0.35">
      <c r="A236">
        <v>235</v>
      </c>
      <c r="B236">
        <v>601</v>
      </c>
      <c r="C236" s="1">
        <v>45559.438136574077</v>
      </c>
      <c r="D236" t="s">
        <v>102</v>
      </c>
      <c r="E236" t="s">
        <v>787</v>
      </c>
    </row>
    <row r="237" spans="1:5" x14ac:dyDescent="0.35">
      <c r="A237">
        <v>236</v>
      </c>
      <c r="B237">
        <v>602</v>
      </c>
      <c r="C237" s="1">
        <v>45559.438437500001</v>
      </c>
      <c r="D237" t="s">
        <v>102</v>
      </c>
      <c r="E237" t="s">
        <v>787</v>
      </c>
    </row>
    <row r="238" spans="1:5" x14ac:dyDescent="0.35">
      <c r="A238">
        <v>237</v>
      </c>
      <c r="B238">
        <v>603</v>
      </c>
      <c r="C238" s="1">
        <v>45559.438576388886</v>
      </c>
      <c r="D238" t="s">
        <v>102</v>
      </c>
      <c r="E238" t="s">
        <v>787</v>
      </c>
    </row>
    <row r="239" spans="1:5" x14ac:dyDescent="0.35">
      <c r="A239">
        <v>238</v>
      </c>
      <c r="B239">
        <v>604</v>
      </c>
      <c r="C239" s="1">
        <v>45559.438634259262</v>
      </c>
      <c r="D239" t="s">
        <v>102</v>
      </c>
      <c r="E239" t="s">
        <v>787</v>
      </c>
    </row>
    <row r="240" spans="1:5" x14ac:dyDescent="0.35">
      <c r="A240">
        <v>239</v>
      </c>
      <c r="B240">
        <v>605</v>
      </c>
      <c r="C240" s="1">
        <v>45559.438645833332</v>
      </c>
      <c r="D240" t="s">
        <v>102</v>
      </c>
      <c r="E240" t="s">
        <v>787</v>
      </c>
    </row>
    <row r="241" spans="1:5" x14ac:dyDescent="0.35">
      <c r="A241">
        <v>240</v>
      </c>
      <c r="B241">
        <v>606</v>
      </c>
      <c r="C241" s="1">
        <v>45559.438761574071</v>
      </c>
      <c r="D241" t="s">
        <v>102</v>
      </c>
      <c r="E241" t="s">
        <v>787</v>
      </c>
    </row>
    <row r="242" spans="1:5" x14ac:dyDescent="0.35">
      <c r="A242">
        <v>241</v>
      </c>
      <c r="B242">
        <v>607</v>
      </c>
      <c r="C242" s="1">
        <v>45559.438807870371</v>
      </c>
      <c r="D242" t="s">
        <v>102</v>
      </c>
      <c r="E242" t="s">
        <v>787</v>
      </c>
    </row>
    <row r="243" spans="1:5" x14ac:dyDescent="0.35">
      <c r="A243">
        <v>242</v>
      </c>
      <c r="B243">
        <v>608</v>
      </c>
      <c r="C243" s="1">
        <v>45559.438888888886</v>
      </c>
      <c r="D243" t="s">
        <v>102</v>
      </c>
      <c r="E243" t="s">
        <v>787</v>
      </c>
    </row>
    <row r="244" spans="1:5" x14ac:dyDescent="0.35">
      <c r="A244">
        <v>243</v>
      </c>
      <c r="B244">
        <v>609</v>
      </c>
      <c r="C244" s="1">
        <v>45559.438981481479</v>
      </c>
      <c r="D244" t="s">
        <v>102</v>
      </c>
      <c r="E244" t="s">
        <v>787</v>
      </c>
    </row>
    <row r="245" spans="1:5" x14ac:dyDescent="0.35">
      <c r="A245">
        <v>244</v>
      </c>
      <c r="B245">
        <v>610</v>
      </c>
      <c r="C245" s="1">
        <v>45559.438993055555</v>
      </c>
      <c r="D245" t="s">
        <v>102</v>
      </c>
      <c r="E245" t="s">
        <v>787</v>
      </c>
    </row>
    <row r="246" spans="1:5" x14ac:dyDescent="0.35">
      <c r="A246">
        <v>245</v>
      </c>
      <c r="B246">
        <v>611</v>
      </c>
      <c r="C246" s="1">
        <v>45559.439027777778</v>
      </c>
      <c r="D246" t="s">
        <v>102</v>
      </c>
      <c r="E246" t="s">
        <v>787</v>
      </c>
    </row>
    <row r="247" spans="1:5" x14ac:dyDescent="0.35">
      <c r="A247">
        <v>246</v>
      </c>
      <c r="B247">
        <v>612</v>
      </c>
      <c r="C247" s="1">
        <v>45559.439039351855</v>
      </c>
      <c r="D247" t="s">
        <v>102</v>
      </c>
      <c r="E247" t="s">
        <v>787</v>
      </c>
    </row>
    <row r="248" spans="1:5" x14ac:dyDescent="0.35">
      <c r="A248">
        <v>247</v>
      </c>
      <c r="B248">
        <v>613</v>
      </c>
      <c r="C248" s="1">
        <v>45559.439085648148</v>
      </c>
      <c r="D248" t="s">
        <v>102</v>
      </c>
      <c r="E248" t="s">
        <v>787</v>
      </c>
    </row>
    <row r="249" spans="1:5" x14ac:dyDescent="0.35">
      <c r="A249">
        <v>248</v>
      </c>
      <c r="B249">
        <v>614</v>
      </c>
      <c r="C249" s="1">
        <v>45559.439120370371</v>
      </c>
      <c r="D249" t="s">
        <v>102</v>
      </c>
      <c r="E249" t="s">
        <v>787</v>
      </c>
    </row>
    <row r="250" spans="1:5" x14ac:dyDescent="0.35">
      <c r="A250">
        <v>249</v>
      </c>
      <c r="B250">
        <v>615</v>
      </c>
      <c r="C250" s="1">
        <v>45559.439131944448</v>
      </c>
      <c r="D250" t="s">
        <v>102</v>
      </c>
      <c r="E250" t="s">
        <v>787</v>
      </c>
    </row>
    <row r="251" spans="1:5" x14ac:dyDescent="0.35">
      <c r="A251">
        <v>250</v>
      </c>
      <c r="B251">
        <v>616</v>
      </c>
      <c r="C251" s="1">
        <v>45559.439143518517</v>
      </c>
      <c r="D251" t="s">
        <v>102</v>
      </c>
      <c r="E251" t="s">
        <v>787</v>
      </c>
    </row>
    <row r="252" spans="1:5" x14ac:dyDescent="0.35">
      <c r="A252">
        <v>251</v>
      </c>
      <c r="B252">
        <v>617</v>
      </c>
      <c r="C252" s="1">
        <v>45559.439155092594</v>
      </c>
      <c r="D252" t="s">
        <v>102</v>
      </c>
      <c r="E252" t="s">
        <v>787</v>
      </c>
    </row>
    <row r="253" spans="1:5" x14ac:dyDescent="0.35">
      <c r="A253">
        <v>252</v>
      </c>
      <c r="B253">
        <v>618</v>
      </c>
      <c r="C253" s="1">
        <v>45559.439189814817</v>
      </c>
      <c r="D253" t="s">
        <v>102</v>
      </c>
      <c r="E253" t="s">
        <v>787</v>
      </c>
    </row>
    <row r="254" spans="1:5" x14ac:dyDescent="0.35">
      <c r="A254">
        <v>253</v>
      </c>
      <c r="B254">
        <v>619</v>
      </c>
      <c r="C254" s="1">
        <v>45559.439201388886</v>
      </c>
      <c r="D254" t="s">
        <v>102</v>
      </c>
      <c r="E254" t="s">
        <v>787</v>
      </c>
    </row>
    <row r="255" spans="1:5" x14ac:dyDescent="0.35">
      <c r="A255">
        <v>254</v>
      </c>
      <c r="B255">
        <v>620</v>
      </c>
      <c r="C255" s="1">
        <v>45559.439398148148</v>
      </c>
      <c r="D255" t="s">
        <v>102</v>
      </c>
      <c r="E255" t="s">
        <v>787</v>
      </c>
    </row>
    <row r="256" spans="1:5" x14ac:dyDescent="0.35">
      <c r="A256">
        <v>255</v>
      </c>
      <c r="B256">
        <v>621</v>
      </c>
      <c r="C256" s="1">
        <v>45559.439398148148</v>
      </c>
      <c r="D256" t="s">
        <v>102</v>
      </c>
      <c r="E256" t="s">
        <v>787</v>
      </c>
    </row>
    <row r="257" spans="1:5" x14ac:dyDescent="0.35">
      <c r="A257">
        <v>256</v>
      </c>
      <c r="B257">
        <v>622</v>
      </c>
      <c r="C257" s="1">
        <v>45559.439560185187</v>
      </c>
      <c r="D257" t="s">
        <v>102</v>
      </c>
      <c r="E257" t="s">
        <v>787</v>
      </c>
    </row>
    <row r="258" spans="1:5" x14ac:dyDescent="0.35">
      <c r="A258">
        <v>257</v>
      </c>
      <c r="B258">
        <v>623</v>
      </c>
      <c r="C258" s="1">
        <v>45559.439583333333</v>
      </c>
      <c r="D258" t="s">
        <v>102</v>
      </c>
      <c r="E258" t="s">
        <v>787</v>
      </c>
    </row>
    <row r="259" spans="1:5" x14ac:dyDescent="0.35">
      <c r="A259">
        <v>258</v>
      </c>
      <c r="B259">
        <v>624</v>
      </c>
      <c r="C259" s="1">
        <v>45559.439884259256</v>
      </c>
      <c r="D259" t="s">
        <v>102</v>
      </c>
      <c r="E259" t="s">
        <v>787</v>
      </c>
    </row>
    <row r="260" spans="1:5" x14ac:dyDescent="0.35">
      <c r="A260">
        <v>259</v>
      </c>
      <c r="B260">
        <v>625</v>
      </c>
      <c r="C260" s="1">
        <v>45559.440057870372</v>
      </c>
      <c r="D260" t="s">
        <v>778</v>
      </c>
      <c r="E260" t="s">
        <v>28</v>
      </c>
    </row>
    <row r="261" spans="1:5" x14ac:dyDescent="0.35">
      <c r="A261">
        <v>260</v>
      </c>
      <c r="B261">
        <v>626</v>
      </c>
      <c r="C261" s="1">
        <v>45559.440057870372</v>
      </c>
      <c r="D261" t="s">
        <v>778</v>
      </c>
      <c r="E261" t="s">
        <v>28</v>
      </c>
    </row>
    <row r="262" spans="1:5" x14ac:dyDescent="0.35">
      <c r="A262">
        <v>261</v>
      </c>
      <c r="B262">
        <v>627</v>
      </c>
      <c r="C262" s="1">
        <v>45559.440092592595</v>
      </c>
      <c r="D262" t="s">
        <v>778</v>
      </c>
      <c r="E262" t="s">
        <v>28</v>
      </c>
    </row>
    <row r="263" spans="1:5" x14ac:dyDescent="0.35">
      <c r="A263">
        <v>262</v>
      </c>
      <c r="B263">
        <v>628</v>
      </c>
      <c r="C263" s="1">
        <v>45559.440104166664</v>
      </c>
      <c r="D263" t="s">
        <v>778</v>
      </c>
      <c r="E263" t="s">
        <v>28</v>
      </c>
    </row>
    <row r="264" spans="1:5" x14ac:dyDescent="0.35">
      <c r="A264">
        <v>263</v>
      </c>
      <c r="B264">
        <v>629</v>
      </c>
      <c r="C264" s="1">
        <v>45559.440138888887</v>
      </c>
      <c r="D264" t="s">
        <v>778</v>
      </c>
      <c r="E264" t="s">
        <v>28</v>
      </c>
    </row>
    <row r="265" spans="1:5" x14ac:dyDescent="0.35">
      <c r="A265">
        <v>264</v>
      </c>
      <c r="B265">
        <v>630</v>
      </c>
      <c r="C265" s="1">
        <v>45559.440150462964</v>
      </c>
      <c r="D265" t="s">
        <v>778</v>
      </c>
      <c r="E265" t="s">
        <v>28</v>
      </c>
    </row>
    <row r="266" spans="1:5" x14ac:dyDescent="0.35">
      <c r="A266">
        <v>265</v>
      </c>
      <c r="B266">
        <v>631</v>
      </c>
      <c r="C266" s="1">
        <v>45559.44017361111</v>
      </c>
      <c r="D266" t="s">
        <v>778</v>
      </c>
      <c r="E266" t="s">
        <v>28</v>
      </c>
    </row>
    <row r="267" spans="1:5" x14ac:dyDescent="0.35">
      <c r="A267">
        <v>266</v>
      </c>
      <c r="B267">
        <v>632</v>
      </c>
      <c r="C267" s="1">
        <v>45559.440196759257</v>
      </c>
      <c r="D267" t="s">
        <v>778</v>
      </c>
      <c r="E267" t="s">
        <v>28</v>
      </c>
    </row>
    <row r="268" spans="1:5" x14ac:dyDescent="0.35">
      <c r="A268">
        <v>267</v>
      </c>
      <c r="B268">
        <v>633</v>
      </c>
      <c r="C268" s="1">
        <v>45559.440648148149</v>
      </c>
      <c r="D268" t="s">
        <v>778</v>
      </c>
      <c r="E268" t="s">
        <v>28</v>
      </c>
    </row>
    <row r="269" spans="1:5" x14ac:dyDescent="0.35">
      <c r="A269">
        <v>268</v>
      </c>
      <c r="B269">
        <v>634</v>
      </c>
      <c r="C269" s="1">
        <v>45559.440682870372</v>
      </c>
      <c r="D269" t="s">
        <v>778</v>
      </c>
      <c r="E269" t="s">
        <v>28</v>
      </c>
    </row>
    <row r="270" spans="1:5" x14ac:dyDescent="0.35">
      <c r="A270">
        <v>269</v>
      </c>
      <c r="B270">
        <v>635</v>
      </c>
      <c r="C270" s="1">
        <v>45559.440706018519</v>
      </c>
      <c r="D270" t="s">
        <v>778</v>
      </c>
      <c r="E270" t="s">
        <v>28</v>
      </c>
    </row>
    <row r="271" spans="1:5" x14ac:dyDescent="0.35">
      <c r="A271">
        <v>270</v>
      </c>
      <c r="B271">
        <v>636</v>
      </c>
      <c r="C271" s="1">
        <v>45559.440740740742</v>
      </c>
      <c r="D271" t="s">
        <v>778</v>
      </c>
      <c r="E271" t="s">
        <v>28</v>
      </c>
    </row>
    <row r="272" spans="1:5" x14ac:dyDescent="0.35">
      <c r="A272">
        <v>271</v>
      </c>
      <c r="B272">
        <v>637</v>
      </c>
      <c r="C272" s="1">
        <v>45559.440740740742</v>
      </c>
      <c r="D272" t="s">
        <v>778</v>
      </c>
      <c r="E272" t="s">
        <v>28</v>
      </c>
    </row>
    <row r="273" spans="1:5" x14ac:dyDescent="0.35">
      <c r="A273">
        <v>272</v>
      </c>
      <c r="B273">
        <v>638</v>
      </c>
      <c r="C273" s="1">
        <v>45559.440740740742</v>
      </c>
      <c r="D273" t="s">
        <v>778</v>
      </c>
      <c r="E273" t="s">
        <v>28</v>
      </c>
    </row>
    <row r="274" spans="1:5" x14ac:dyDescent="0.35">
      <c r="A274">
        <v>273</v>
      </c>
      <c r="B274">
        <v>639</v>
      </c>
      <c r="C274" s="1">
        <v>45559.440752314818</v>
      </c>
      <c r="D274" t="s">
        <v>778</v>
      </c>
      <c r="E274" t="s">
        <v>28</v>
      </c>
    </row>
    <row r="275" spans="1:5" x14ac:dyDescent="0.35">
      <c r="A275">
        <v>274</v>
      </c>
      <c r="B275">
        <v>640</v>
      </c>
      <c r="C275" s="1">
        <v>45559.440752314818</v>
      </c>
      <c r="D275" t="s">
        <v>778</v>
      </c>
      <c r="E275" t="s">
        <v>28</v>
      </c>
    </row>
    <row r="276" spans="1:5" x14ac:dyDescent="0.35">
      <c r="A276">
        <v>275</v>
      </c>
      <c r="B276">
        <v>625</v>
      </c>
      <c r="C276" s="1">
        <v>45559.441087962965</v>
      </c>
      <c r="D276" t="s">
        <v>788</v>
      </c>
      <c r="E276" t="s">
        <v>28</v>
      </c>
    </row>
    <row r="277" spans="1:5" x14ac:dyDescent="0.35">
      <c r="A277">
        <v>276</v>
      </c>
      <c r="B277">
        <v>630</v>
      </c>
      <c r="C277" s="1">
        <v>45559.441099537034</v>
      </c>
      <c r="D277" t="s">
        <v>788</v>
      </c>
      <c r="E277" t="s">
        <v>28</v>
      </c>
    </row>
    <row r="278" spans="1:5" x14ac:dyDescent="0.35">
      <c r="A278">
        <v>277</v>
      </c>
      <c r="B278">
        <v>628</v>
      </c>
      <c r="C278" s="1">
        <v>45559.441122685188</v>
      </c>
      <c r="D278" t="s">
        <v>788</v>
      </c>
      <c r="E278" t="s">
        <v>28</v>
      </c>
    </row>
    <row r="279" spans="1:5" x14ac:dyDescent="0.35">
      <c r="A279">
        <v>278</v>
      </c>
      <c r="B279">
        <v>626</v>
      </c>
      <c r="C279" s="1">
        <v>45559.441122685188</v>
      </c>
      <c r="D279" t="s">
        <v>788</v>
      </c>
      <c r="E279" t="s">
        <v>28</v>
      </c>
    </row>
    <row r="280" spans="1:5" x14ac:dyDescent="0.35">
      <c r="A280">
        <v>279</v>
      </c>
      <c r="B280">
        <v>632</v>
      </c>
      <c r="C280" s="1">
        <v>45559.441134259258</v>
      </c>
      <c r="D280" t="s">
        <v>788</v>
      </c>
      <c r="E280" t="s">
        <v>28</v>
      </c>
    </row>
    <row r="281" spans="1:5" x14ac:dyDescent="0.35">
      <c r="A281">
        <v>280</v>
      </c>
      <c r="B281">
        <v>631</v>
      </c>
      <c r="C281" s="1">
        <v>45559.441134259258</v>
      </c>
      <c r="D281" t="s">
        <v>788</v>
      </c>
      <c r="E281" t="s">
        <v>28</v>
      </c>
    </row>
    <row r="282" spans="1:5" x14ac:dyDescent="0.35">
      <c r="A282">
        <v>281</v>
      </c>
      <c r="B282">
        <v>629</v>
      </c>
      <c r="C282" s="1">
        <v>45559.441145833334</v>
      </c>
      <c r="D282" t="s">
        <v>788</v>
      </c>
      <c r="E282" t="s">
        <v>28</v>
      </c>
    </row>
    <row r="283" spans="1:5" x14ac:dyDescent="0.35">
      <c r="A283">
        <v>282</v>
      </c>
      <c r="B283">
        <v>641</v>
      </c>
      <c r="C283" s="1">
        <v>45559.441342592596</v>
      </c>
      <c r="D283" t="s">
        <v>778</v>
      </c>
      <c r="E283" t="s">
        <v>28</v>
      </c>
    </row>
    <row r="284" spans="1:5" x14ac:dyDescent="0.35">
      <c r="A284">
        <v>283</v>
      </c>
      <c r="B284">
        <v>642</v>
      </c>
      <c r="C284" s="1">
        <v>45559.441342592596</v>
      </c>
      <c r="D284" t="s">
        <v>778</v>
      </c>
      <c r="E284" t="s">
        <v>28</v>
      </c>
    </row>
    <row r="285" spans="1:5" x14ac:dyDescent="0.35">
      <c r="A285">
        <v>284</v>
      </c>
      <c r="B285">
        <v>643</v>
      </c>
      <c r="C285" s="1">
        <v>45559.441354166665</v>
      </c>
      <c r="D285" t="s">
        <v>778</v>
      </c>
      <c r="E285" t="s">
        <v>28</v>
      </c>
    </row>
    <row r="286" spans="1:5" x14ac:dyDescent="0.35">
      <c r="A286">
        <v>285</v>
      </c>
      <c r="B286">
        <v>644</v>
      </c>
      <c r="C286" s="1">
        <v>45559.441354166665</v>
      </c>
      <c r="D286" t="s">
        <v>778</v>
      </c>
      <c r="E286" t="s">
        <v>28</v>
      </c>
    </row>
    <row r="287" spans="1:5" x14ac:dyDescent="0.35">
      <c r="A287">
        <v>286</v>
      </c>
      <c r="B287">
        <v>645</v>
      </c>
      <c r="C287" s="1">
        <v>45559.441354166665</v>
      </c>
      <c r="D287" t="s">
        <v>778</v>
      </c>
      <c r="E287" t="s">
        <v>28</v>
      </c>
    </row>
    <row r="288" spans="1:5" x14ac:dyDescent="0.35">
      <c r="A288">
        <v>287</v>
      </c>
      <c r="B288">
        <v>627</v>
      </c>
      <c r="C288" s="1">
        <v>45559.441365740742</v>
      </c>
      <c r="D288" t="s">
        <v>788</v>
      </c>
      <c r="E288" t="s">
        <v>28</v>
      </c>
    </row>
    <row r="289" spans="1:5" x14ac:dyDescent="0.35">
      <c r="A289">
        <v>288</v>
      </c>
      <c r="B289">
        <v>646</v>
      </c>
      <c r="C289" s="1">
        <v>45559.441377314812</v>
      </c>
      <c r="D289" t="s">
        <v>778</v>
      </c>
      <c r="E289" t="s">
        <v>28</v>
      </c>
    </row>
    <row r="290" spans="1:5" x14ac:dyDescent="0.35">
      <c r="A290">
        <v>289</v>
      </c>
      <c r="B290">
        <v>647</v>
      </c>
      <c r="C290" s="1">
        <v>45559.441377314812</v>
      </c>
      <c r="D290" t="s">
        <v>778</v>
      </c>
      <c r="E290" t="s">
        <v>28</v>
      </c>
    </row>
    <row r="291" spans="1:5" x14ac:dyDescent="0.35">
      <c r="A291">
        <v>290</v>
      </c>
      <c r="B291">
        <v>648</v>
      </c>
      <c r="C291" s="1">
        <v>45559.441435185188</v>
      </c>
      <c r="D291" t="s">
        <v>778</v>
      </c>
      <c r="E291" t="s">
        <v>28</v>
      </c>
    </row>
    <row r="292" spans="1:5" x14ac:dyDescent="0.35">
      <c r="A292">
        <v>291</v>
      </c>
      <c r="B292">
        <v>633</v>
      </c>
      <c r="C292" s="1">
        <v>45559.441458333335</v>
      </c>
      <c r="D292" t="s">
        <v>788</v>
      </c>
      <c r="E292" t="s">
        <v>28</v>
      </c>
    </row>
    <row r="293" spans="1:5" x14ac:dyDescent="0.35">
      <c r="A293">
        <v>292</v>
      </c>
      <c r="B293">
        <v>649</v>
      </c>
      <c r="C293" s="1">
        <v>45559.441550925927</v>
      </c>
      <c r="D293" t="s">
        <v>778</v>
      </c>
      <c r="E293" t="s">
        <v>28</v>
      </c>
    </row>
    <row r="294" spans="1:5" x14ac:dyDescent="0.35">
      <c r="A294">
        <v>293</v>
      </c>
      <c r="B294">
        <v>650</v>
      </c>
      <c r="C294" s="1">
        <v>45559.441550925927</v>
      </c>
      <c r="D294" t="s">
        <v>778</v>
      </c>
      <c r="E294" t="s">
        <v>28</v>
      </c>
    </row>
    <row r="295" spans="1:5" x14ac:dyDescent="0.35">
      <c r="A295">
        <v>294</v>
      </c>
      <c r="B295">
        <v>651</v>
      </c>
      <c r="C295" s="1">
        <v>45559.441562499997</v>
      </c>
      <c r="D295" t="s">
        <v>778</v>
      </c>
      <c r="E295" t="s">
        <v>28</v>
      </c>
    </row>
    <row r="296" spans="1:5" x14ac:dyDescent="0.35">
      <c r="A296">
        <v>295</v>
      </c>
      <c r="B296">
        <v>652</v>
      </c>
      <c r="C296" s="1">
        <v>45559.441562499997</v>
      </c>
      <c r="D296" t="s">
        <v>778</v>
      </c>
      <c r="E296" t="s">
        <v>28</v>
      </c>
    </row>
    <row r="297" spans="1:5" x14ac:dyDescent="0.35">
      <c r="A297">
        <v>296</v>
      </c>
      <c r="B297">
        <v>653</v>
      </c>
      <c r="C297" s="1">
        <v>45559.441574074073</v>
      </c>
      <c r="D297" t="s">
        <v>778</v>
      </c>
      <c r="E297" t="s">
        <v>28</v>
      </c>
    </row>
    <row r="298" spans="1:5" x14ac:dyDescent="0.35">
      <c r="A298">
        <v>297</v>
      </c>
      <c r="B298">
        <v>654</v>
      </c>
      <c r="C298" s="1">
        <v>45559.441631944443</v>
      </c>
      <c r="D298" t="s">
        <v>778</v>
      </c>
      <c r="E298" t="s">
        <v>28</v>
      </c>
    </row>
    <row r="299" spans="1:5" x14ac:dyDescent="0.35">
      <c r="A299">
        <v>298</v>
      </c>
      <c r="B299">
        <v>655</v>
      </c>
      <c r="C299" s="1">
        <v>45559.441712962966</v>
      </c>
      <c r="D299" t="s">
        <v>778</v>
      </c>
      <c r="E299" t="s">
        <v>28</v>
      </c>
    </row>
    <row r="300" spans="1:5" x14ac:dyDescent="0.35">
      <c r="A300">
        <v>299</v>
      </c>
      <c r="B300">
        <v>656</v>
      </c>
      <c r="C300" s="1">
        <v>45559.441712962966</v>
      </c>
      <c r="D300" t="s">
        <v>778</v>
      </c>
      <c r="E300" t="s">
        <v>28</v>
      </c>
    </row>
    <row r="301" spans="1:5" x14ac:dyDescent="0.35">
      <c r="A301">
        <v>300</v>
      </c>
      <c r="B301">
        <v>657</v>
      </c>
      <c r="C301" s="1">
        <v>45559.441724537035</v>
      </c>
      <c r="D301" t="s">
        <v>778</v>
      </c>
      <c r="E301" t="s">
        <v>28</v>
      </c>
    </row>
    <row r="302" spans="1:5" x14ac:dyDescent="0.35">
      <c r="A302">
        <v>301</v>
      </c>
      <c r="B302">
        <v>658</v>
      </c>
      <c r="C302" s="1">
        <v>45559.441724537035</v>
      </c>
      <c r="D302" t="s">
        <v>778</v>
      </c>
      <c r="E302" t="s">
        <v>28</v>
      </c>
    </row>
    <row r="303" spans="1:5" x14ac:dyDescent="0.35">
      <c r="A303">
        <v>302</v>
      </c>
      <c r="B303">
        <v>659</v>
      </c>
      <c r="C303" s="1">
        <v>45559.441724537035</v>
      </c>
      <c r="D303" t="s">
        <v>778</v>
      </c>
      <c r="E303" t="s">
        <v>28</v>
      </c>
    </row>
    <row r="304" spans="1:5" x14ac:dyDescent="0.35">
      <c r="A304">
        <v>303</v>
      </c>
      <c r="B304">
        <v>660</v>
      </c>
      <c r="C304" s="1">
        <v>45559.441724537035</v>
      </c>
      <c r="D304" t="s">
        <v>778</v>
      </c>
      <c r="E304" t="s">
        <v>28</v>
      </c>
    </row>
    <row r="305" spans="1:5" x14ac:dyDescent="0.35">
      <c r="A305">
        <v>304</v>
      </c>
      <c r="B305">
        <v>661</v>
      </c>
      <c r="C305" s="1">
        <v>45559.441736111112</v>
      </c>
      <c r="D305" t="s">
        <v>778</v>
      </c>
      <c r="E305" t="s">
        <v>28</v>
      </c>
    </row>
    <row r="306" spans="1:5" x14ac:dyDescent="0.35">
      <c r="A306">
        <v>305</v>
      </c>
      <c r="B306">
        <v>634</v>
      </c>
      <c r="C306" s="1">
        <v>45559.441736111112</v>
      </c>
      <c r="D306" t="s">
        <v>788</v>
      </c>
      <c r="E306" t="s">
        <v>28</v>
      </c>
    </row>
    <row r="307" spans="1:5" x14ac:dyDescent="0.35">
      <c r="A307">
        <v>306</v>
      </c>
      <c r="B307">
        <v>662</v>
      </c>
      <c r="C307" s="1">
        <v>45559.441736111112</v>
      </c>
      <c r="D307" t="s">
        <v>778</v>
      </c>
      <c r="E307" t="s">
        <v>28</v>
      </c>
    </row>
    <row r="308" spans="1:5" x14ac:dyDescent="0.35">
      <c r="A308">
        <v>307</v>
      </c>
      <c r="B308">
        <v>663</v>
      </c>
      <c r="C308" s="1">
        <v>45559.442071759258</v>
      </c>
      <c r="D308" t="s">
        <v>778</v>
      </c>
      <c r="E308" t="s">
        <v>28</v>
      </c>
    </row>
    <row r="309" spans="1:5" x14ac:dyDescent="0.35">
      <c r="A309">
        <v>308</v>
      </c>
      <c r="B309">
        <v>632</v>
      </c>
      <c r="C309" s="1">
        <v>45559.442071759258</v>
      </c>
      <c r="D309" t="s">
        <v>789</v>
      </c>
      <c r="E309" t="s">
        <v>28</v>
      </c>
    </row>
    <row r="310" spans="1:5" x14ac:dyDescent="0.35">
      <c r="A310">
        <v>309</v>
      </c>
      <c r="B310">
        <v>628</v>
      </c>
      <c r="C310" s="1">
        <v>45559.442083333335</v>
      </c>
      <c r="D310" t="s">
        <v>789</v>
      </c>
      <c r="E310" t="s">
        <v>28</v>
      </c>
    </row>
    <row r="311" spans="1:5" x14ac:dyDescent="0.35">
      <c r="A311">
        <v>310</v>
      </c>
      <c r="B311">
        <v>629</v>
      </c>
      <c r="C311" s="1">
        <v>45559.442083333335</v>
      </c>
      <c r="D311" t="s">
        <v>789</v>
      </c>
      <c r="E311" t="s">
        <v>28</v>
      </c>
    </row>
    <row r="312" spans="1:5" x14ac:dyDescent="0.35">
      <c r="A312">
        <v>311</v>
      </c>
      <c r="B312">
        <v>631</v>
      </c>
      <c r="C312" s="1">
        <v>45559.442094907405</v>
      </c>
      <c r="D312" t="s">
        <v>789</v>
      </c>
      <c r="E312" t="s">
        <v>28</v>
      </c>
    </row>
    <row r="313" spans="1:5" x14ac:dyDescent="0.35">
      <c r="A313">
        <v>312</v>
      </c>
      <c r="B313">
        <v>625</v>
      </c>
      <c r="C313" s="1">
        <v>45559.442106481481</v>
      </c>
      <c r="D313" t="s">
        <v>789</v>
      </c>
      <c r="E313" t="s">
        <v>28</v>
      </c>
    </row>
    <row r="314" spans="1:5" x14ac:dyDescent="0.35">
      <c r="A314">
        <v>313</v>
      </c>
      <c r="B314">
        <v>626</v>
      </c>
      <c r="C314" s="1">
        <v>45559.442118055558</v>
      </c>
      <c r="D314" t="s">
        <v>789</v>
      </c>
      <c r="E314" t="s">
        <v>28</v>
      </c>
    </row>
    <row r="315" spans="1:5" x14ac:dyDescent="0.35">
      <c r="A315">
        <v>314</v>
      </c>
      <c r="B315">
        <v>630</v>
      </c>
      <c r="C315" s="1">
        <v>45559.442199074074</v>
      </c>
      <c r="D315" t="s">
        <v>789</v>
      </c>
      <c r="E315" t="s">
        <v>28</v>
      </c>
    </row>
    <row r="316" spans="1:5" x14ac:dyDescent="0.35">
      <c r="A316">
        <v>315</v>
      </c>
      <c r="B316">
        <v>627</v>
      </c>
      <c r="C316" s="1">
        <v>45559.442199074074</v>
      </c>
      <c r="D316" t="s">
        <v>789</v>
      </c>
      <c r="E316" t="s">
        <v>28</v>
      </c>
    </row>
    <row r="317" spans="1:5" x14ac:dyDescent="0.35">
      <c r="A317">
        <v>316</v>
      </c>
      <c r="B317">
        <v>637</v>
      </c>
      <c r="C317" s="1">
        <v>45559.442685185182</v>
      </c>
      <c r="D317" t="s">
        <v>788</v>
      </c>
      <c r="E317" t="s">
        <v>28</v>
      </c>
    </row>
    <row r="318" spans="1:5" x14ac:dyDescent="0.35">
      <c r="A318">
        <v>317</v>
      </c>
      <c r="B318">
        <v>639</v>
      </c>
      <c r="C318" s="1">
        <v>45559.442685185182</v>
      </c>
      <c r="D318" t="s">
        <v>788</v>
      </c>
      <c r="E318" t="s">
        <v>28</v>
      </c>
    </row>
    <row r="319" spans="1:5" x14ac:dyDescent="0.35">
      <c r="A319">
        <v>318</v>
      </c>
      <c r="B319">
        <v>635</v>
      </c>
      <c r="C319" s="1">
        <v>45559.442696759259</v>
      </c>
      <c r="D319" t="s">
        <v>788</v>
      </c>
      <c r="E319" t="s">
        <v>28</v>
      </c>
    </row>
    <row r="320" spans="1:5" x14ac:dyDescent="0.35">
      <c r="A320">
        <v>319</v>
      </c>
      <c r="B320">
        <v>640</v>
      </c>
      <c r="C320" s="1">
        <v>45559.442708333336</v>
      </c>
      <c r="D320" t="s">
        <v>788</v>
      </c>
      <c r="E320" t="s">
        <v>28</v>
      </c>
    </row>
    <row r="321" spans="1:5" x14ac:dyDescent="0.35">
      <c r="A321">
        <v>320</v>
      </c>
      <c r="B321">
        <v>638</v>
      </c>
      <c r="C321" s="1">
        <v>45559.442719907405</v>
      </c>
      <c r="D321" t="s">
        <v>788</v>
      </c>
      <c r="E321" t="s">
        <v>28</v>
      </c>
    </row>
    <row r="322" spans="1:5" x14ac:dyDescent="0.35">
      <c r="A322">
        <v>321</v>
      </c>
      <c r="B322">
        <v>659</v>
      </c>
      <c r="C322" s="1">
        <v>45559.442731481482</v>
      </c>
      <c r="D322" t="s">
        <v>788</v>
      </c>
      <c r="E322" t="s">
        <v>28</v>
      </c>
    </row>
    <row r="323" spans="1:5" x14ac:dyDescent="0.35">
      <c r="A323">
        <v>322</v>
      </c>
      <c r="B323">
        <v>660</v>
      </c>
      <c r="C323" s="1">
        <v>45559.442789351851</v>
      </c>
      <c r="D323" t="s">
        <v>788</v>
      </c>
      <c r="E323" t="s">
        <v>28</v>
      </c>
    </row>
    <row r="324" spans="1:5" x14ac:dyDescent="0.35">
      <c r="A324">
        <v>323</v>
      </c>
      <c r="B324">
        <v>663</v>
      </c>
      <c r="C324" s="1">
        <v>45559.442789351851</v>
      </c>
      <c r="D324" t="s">
        <v>788</v>
      </c>
      <c r="E324" t="s">
        <v>28</v>
      </c>
    </row>
    <row r="325" spans="1:5" x14ac:dyDescent="0.35">
      <c r="A325">
        <v>324</v>
      </c>
      <c r="B325">
        <v>656</v>
      </c>
      <c r="C325" s="1">
        <v>45559.442800925928</v>
      </c>
      <c r="D325" t="s">
        <v>788</v>
      </c>
      <c r="E325" t="s">
        <v>28</v>
      </c>
    </row>
    <row r="326" spans="1:5" x14ac:dyDescent="0.35">
      <c r="A326">
        <v>325</v>
      </c>
      <c r="B326">
        <v>657</v>
      </c>
      <c r="C326" s="1">
        <v>45559.442800925928</v>
      </c>
      <c r="D326" t="s">
        <v>788</v>
      </c>
      <c r="E326" t="s">
        <v>28</v>
      </c>
    </row>
    <row r="327" spans="1:5" x14ac:dyDescent="0.35">
      <c r="A327">
        <v>326</v>
      </c>
      <c r="B327">
        <v>658</v>
      </c>
      <c r="C327" s="1">
        <v>45559.442800925928</v>
      </c>
      <c r="D327" t="s">
        <v>788</v>
      </c>
      <c r="E327" t="s">
        <v>28</v>
      </c>
    </row>
    <row r="328" spans="1:5" x14ac:dyDescent="0.35">
      <c r="A328">
        <v>327</v>
      </c>
      <c r="B328">
        <v>661</v>
      </c>
      <c r="C328" s="1">
        <v>45559.442812499998</v>
      </c>
      <c r="D328" t="s">
        <v>788</v>
      </c>
      <c r="E328" t="s">
        <v>28</v>
      </c>
    </row>
    <row r="329" spans="1:5" x14ac:dyDescent="0.35">
      <c r="A329">
        <v>328</v>
      </c>
      <c r="B329">
        <v>662</v>
      </c>
      <c r="C329" s="1">
        <v>45559.442812499998</v>
      </c>
      <c r="D329" t="s">
        <v>788</v>
      </c>
      <c r="E329" t="s">
        <v>28</v>
      </c>
    </row>
    <row r="330" spans="1:5" x14ac:dyDescent="0.35">
      <c r="A330">
        <v>329</v>
      </c>
      <c r="B330">
        <v>636</v>
      </c>
      <c r="C330" s="1">
        <v>45559.442893518521</v>
      </c>
      <c r="D330" t="s">
        <v>788</v>
      </c>
      <c r="E330" t="s">
        <v>28</v>
      </c>
    </row>
    <row r="331" spans="1:5" x14ac:dyDescent="0.35">
      <c r="A331">
        <v>330</v>
      </c>
      <c r="B331">
        <v>634</v>
      </c>
      <c r="C331" s="1">
        <v>45559.443101851852</v>
      </c>
      <c r="D331" t="s">
        <v>789</v>
      </c>
      <c r="E331" t="s">
        <v>28</v>
      </c>
    </row>
    <row r="332" spans="1:5" x14ac:dyDescent="0.35">
      <c r="A332">
        <v>331</v>
      </c>
      <c r="B332">
        <v>637</v>
      </c>
      <c r="C332" s="1">
        <v>45559.443113425928</v>
      </c>
      <c r="D332" t="s">
        <v>789</v>
      </c>
      <c r="E332" t="s">
        <v>28</v>
      </c>
    </row>
    <row r="333" spans="1:5" x14ac:dyDescent="0.35">
      <c r="A333">
        <v>332</v>
      </c>
      <c r="B333">
        <v>635</v>
      </c>
      <c r="C333" s="1">
        <v>45559.443136574075</v>
      </c>
      <c r="D333" t="s">
        <v>789</v>
      </c>
      <c r="E333" t="s">
        <v>28</v>
      </c>
    </row>
    <row r="334" spans="1:5" x14ac:dyDescent="0.35">
      <c r="A334">
        <v>333</v>
      </c>
      <c r="B334">
        <v>633</v>
      </c>
      <c r="C334" s="1">
        <v>45559.443136574075</v>
      </c>
      <c r="D334" t="s">
        <v>789</v>
      </c>
      <c r="E334" t="s">
        <v>28</v>
      </c>
    </row>
    <row r="335" spans="1:5" x14ac:dyDescent="0.35">
      <c r="A335">
        <v>334</v>
      </c>
      <c r="B335">
        <v>640</v>
      </c>
      <c r="C335" s="1">
        <v>45559.443136574075</v>
      </c>
      <c r="D335" t="s">
        <v>789</v>
      </c>
      <c r="E335" t="s">
        <v>28</v>
      </c>
    </row>
    <row r="336" spans="1:5" x14ac:dyDescent="0.35">
      <c r="A336">
        <v>335</v>
      </c>
      <c r="B336">
        <v>638</v>
      </c>
      <c r="C336" s="1">
        <v>45559.443171296298</v>
      </c>
      <c r="D336" t="s">
        <v>789</v>
      </c>
      <c r="E336" t="s">
        <v>28</v>
      </c>
    </row>
    <row r="337" spans="1:5" x14ac:dyDescent="0.35">
      <c r="A337">
        <v>336</v>
      </c>
      <c r="B337">
        <v>636</v>
      </c>
      <c r="C337" s="1">
        <v>45559.443171296298</v>
      </c>
      <c r="D337" t="s">
        <v>789</v>
      </c>
      <c r="E337" t="s">
        <v>28</v>
      </c>
    </row>
    <row r="338" spans="1:5" x14ac:dyDescent="0.35">
      <c r="A338">
        <v>337</v>
      </c>
      <c r="B338">
        <v>639</v>
      </c>
      <c r="C338" s="1">
        <v>45559.443182870367</v>
      </c>
      <c r="D338" t="s">
        <v>789</v>
      </c>
      <c r="E338" t="s">
        <v>28</v>
      </c>
    </row>
    <row r="339" spans="1:5" x14ac:dyDescent="0.35">
      <c r="A339">
        <v>338</v>
      </c>
      <c r="B339">
        <v>661</v>
      </c>
      <c r="C339" s="1">
        <v>45559.443449074075</v>
      </c>
      <c r="D339" t="s">
        <v>789</v>
      </c>
      <c r="E339" t="s">
        <v>28</v>
      </c>
    </row>
    <row r="340" spans="1:5" x14ac:dyDescent="0.35">
      <c r="A340">
        <v>339</v>
      </c>
      <c r="B340">
        <v>658</v>
      </c>
      <c r="C340" s="1">
        <v>45559.443449074075</v>
      </c>
      <c r="D340" t="s">
        <v>789</v>
      </c>
      <c r="E340" t="s">
        <v>28</v>
      </c>
    </row>
    <row r="341" spans="1:5" x14ac:dyDescent="0.35">
      <c r="A341">
        <v>340</v>
      </c>
      <c r="B341">
        <v>659</v>
      </c>
      <c r="C341" s="1">
        <v>45559.443460648145</v>
      </c>
      <c r="D341" t="s">
        <v>789</v>
      </c>
      <c r="E341" t="s">
        <v>28</v>
      </c>
    </row>
    <row r="342" spans="1:5" x14ac:dyDescent="0.35">
      <c r="A342">
        <v>341</v>
      </c>
      <c r="B342">
        <v>660</v>
      </c>
      <c r="C342" s="1">
        <v>45559.443483796298</v>
      </c>
      <c r="D342" t="s">
        <v>789</v>
      </c>
      <c r="E342" t="s">
        <v>28</v>
      </c>
    </row>
    <row r="343" spans="1:5" x14ac:dyDescent="0.35">
      <c r="A343">
        <v>342</v>
      </c>
      <c r="B343">
        <v>656</v>
      </c>
      <c r="C343" s="1">
        <v>45559.443483796298</v>
      </c>
      <c r="D343" t="s">
        <v>789</v>
      </c>
      <c r="E343" t="s">
        <v>28</v>
      </c>
    </row>
    <row r="344" spans="1:5" x14ac:dyDescent="0.35">
      <c r="A344">
        <v>343</v>
      </c>
      <c r="B344">
        <v>663</v>
      </c>
      <c r="C344" s="1">
        <v>45559.443506944444</v>
      </c>
      <c r="D344" t="s">
        <v>789</v>
      </c>
      <c r="E344" t="s">
        <v>28</v>
      </c>
    </row>
    <row r="345" spans="1:5" x14ac:dyDescent="0.35">
      <c r="A345">
        <v>344</v>
      </c>
      <c r="B345">
        <v>657</v>
      </c>
      <c r="C345" s="1">
        <v>45559.443506944444</v>
      </c>
      <c r="D345" t="s">
        <v>789</v>
      </c>
      <c r="E345" t="s">
        <v>28</v>
      </c>
    </row>
    <row r="346" spans="1:5" x14ac:dyDescent="0.35">
      <c r="A346">
        <v>345</v>
      </c>
      <c r="B346">
        <v>662</v>
      </c>
      <c r="C346" s="1">
        <v>45559.443541666667</v>
      </c>
      <c r="D346" t="s">
        <v>789</v>
      </c>
      <c r="E346" t="s">
        <v>28</v>
      </c>
    </row>
    <row r="347" spans="1:5" x14ac:dyDescent="0.35">
      <c r="A347">
        <v>346</v>
      </c>
      <c r="B347">
        <v>641</v>
      </c>
      <c r="C347" s="1">
        <v>45559.443715277775</v>
      </c>
      <c r="D347" t="s">
        <v>788</v>
      </c>
      <c r="E347" t="s">
        <v>28</v>
      </c>
    </row>
    <row r="348" spans="1:5" x14ac:dyDescent="0.35">
      <c r="A348">
        <v>347</v>
      </c>
      <c r="B348">
        <v>648</v>
      </c>
      <c r="C348" s="1">
        <v>45559.443726851852</v>
      </c>
      <c r="D348" t="s">
        <v>788</v>
      </c>
      <c r="E348" t="s">
        <v>28</v>
      </c>
    </row>
    <row r="349" spans="1:5" x14ac:dyDescent="0.35">
      <c r="A349">
        <v>348</v>
      </c>
      <c r="B349">
        <v>646</v>
      </c>
      <c r="C349" s="1">
        <v>45559.443738425929</v>
      </c>
      <c r="D349" t="s">
        <v>788</v>
      </c>
      <c r="E349" t="s">
        <v>28</v>
      </c>
    </row>
    <row r="350" spans="1:5" x14ac:dyDescent="0.35">
      <c r="A350">
        <v>349</v>
      </c>
      <c r="B350">
        <v>642</v>
      </c>
      <c r="C350" s="1">
        <v>45559.443738425929</v>
      </c>
      <c r="D350" t="s">
        <v>788</v>
      </c>
      <c r="E350" t="s">
        <v>28</v>
      </c>
    </row>
    <row r="351" spans="1:5" x14ac:dyDescent="0.35">
      <c r="A351">
        <v>350</v>
      </c>
      <c r="B351">
        <v>645</v>
      </c>
      <c r="C351" s="1">
        <v>45559.443738425929</v>
      </c>
      <c r="D351" t="s">
        <v>788</v>
      </c>
      <c r="E351" t="s">
        <v>28</v>
      </c>
    </row>
    <row r="352" spans="1:5" x14ac:dyDescent="0.35">
      <c r="A352">
        <v>351</v>
      </c>
      <c r="B352">
        <v>644</v>
      </c>
      <c r="C352" s="1">
        <v>45559.443761574075</v>
      </c>
      <c r="D352" t="s">
        <v>788</v>
      </c>
      <c r="E352" t="s">
        <v>28</v>
      </c>
    </row>
    <row r="353" spans="1:5" x14ac:dyDescent="0.35">
      <c r="A353">
        <v>352</v>
      </c>
      <c r="B353">
        <v>647</v>
      </c>
      <c r="C353" s="1">
        <v>45559.443865740737</v>
      </c>
      <c r="D353" t="s">
        <v>788</v>
      </c>
      <c r="E353" t="s">
        <v>28</v>
      </c>
    </row>
    <row r="354" spans="1:5" x14ac:dyDescent="0.35">
      <c r="A354">
        <v>353</v>
      </c>
      <c r="B354">
        <v>643</v>
      </c>
      <c r="C354" s="1">
        <v>45559.444016203706</v>
      </c>
      <c r="D354" t="s">
        <v>788</v>
      </c>
      <c r="E354" t="s">
        <v>28</v>
      </c>
    </row>
    <row r="355" spans="1:5" x14ac:dyDescent="0.35">
      <c r="A355">
        <v>354</v>
      </c>
      <c r="B355">
        <v>653</v>
      </c>
      <c r="C355" s="1">
        <v>45559.444131944445</v>
      </c>
      <c r="D355" t="s">
        <v>788</v>
      </c>
      <c r="E355" t="s">
        <v>28</v>
      </c>
    </row>
    <row r="356" spans="1:5" x14ac:dyDescent="0.35">
      <c r="A356">
        <v>355</v>
      </c>
      <c r="B356">
        <v>654</v>
      </c>
      <c r="C356" s="1">
        <v>45559.444201388891</v>
      </c>
      <c r="D356" t="s">
        <v>788</v>
      </c>
      <c r="E356" t="s">
        <v>28</v>
      </c>
    </row>
    <row r="357" spans="1:5" x14ac:dyDescent="0.35">
      <c r="A357">
        <v>356</v>
      </c>
      <c r="B357">
        <v>650</v>
      </c>
      <c r="C357" s="1">
        <v>45559.444224537037</v>
      </c>
      <c r="D357" t="s">
        <v>788</v>
      </c>
      <c r="E357" t="s">
        <v>28</v>
      </c>
    </row>
    <row r="358" spans="1:5" x14ac:dyDescent="0.35">
      <c r="A358">
        <v>357</v>
      </c>
      <c r="B358">
        <v>649</v>
      </c>
      <c r="C358" s="1">
        <v>45559.444224537037</v>
      </c>
      <c r="D358" t="s">
        <v>788</v>
      </c>
      <c r="E358" t="s">
        <v>28</v>
      </c>
    </row>
    <row r="359" spans="1:5" x14ac:dyDescent="0.35">
      <c r="A359">
        <v>358</v>
      </c>
      <c r="B359">
        <v>654</v>
      </c>
      <c r="C359" s="1">
        <v>45559.444236111114</v>
      </c>
      <c r="D359" t="s">
        <v>789</v>
      </c>
      <c r="E359" t="s">
        <v>28</v>
      </c>
    </row>
    <row r="360" spans="1:5" x14ac:dyDescent="0.35">
      <c r="A360">
        <v>359</v>
      </c>
      <c r="B360">
        <v>655</v>
      </c>
      <c r="C360" s="1">
        <v>45559.444247685184</v>
      </c>
      <c r="D360" t="s">
        <v>788</v>
      </c>
      <c r="E360" t="s">
        <v>28</v>
      </c>
    </row>
    <row r="361" spans="1:5" x14ac:dyDescent="0.35">
      <c r="A361">
        <v>360</v>
      </c>
      <c r="B361">
        <v>650</v>
      </c>
      <c r="C361" s="1">
        <v>45559.44427083333</v>
      </c>
      <c r="D361" t="s">
        <v>789</v>
      </c>
      <c r="E361" t="s">
        <v>28</v>
      </c>
    </row>
    <row r="362" spans="1:5" x14ac:dyDescent="0.35">
      <c r="A362">
        <v>361</v>
      </c>
      <c r="B362">
        <v>655</v>
      </c>
      <c r="C362" s="1">
        <v>45559.44427083333</v>
      </c>
      <c r="D362" t="s">
        <v>789</v>
      </c>
      <c r="E362" t="s">
        <v>28</v>
      </c>
    </row>
    <row r="363" spans="1:5" x14ac:dyDescent="0.35">
      <c r="A363">
        <v>362</v>
      </c>
      <c r="B363">
        <v>649</v>
      </c>
      <c r="C363" s="1">
        <v>45559.44427083333</v>
      </c>
      <c r="D363" t="s">
        <v>789</v>
      </c>
      <c r="E363" t="s">
        <v>28</v>
      </c>
    </row>
    <row r="364" spans="1:5" x14ac:dyDescent="0.35">
      <c r="A364">
        <v>363</v>
      </c>
      <c r="B364">
        <v>653</v>
      </c>
      <c r="C364" s="1">
        <v>45559.444293981483</v>
      </c>
      <c r="D364" t="s">
        <v>789</v>
      </c>
      <c r="E364" t="s">
        <v>28</v>
      </c>
    </row>
    <row r="365" spans="1:5" x14ac:dyDescent="0.35">
      <c r="A365">
        <v>364</v>
      </c>
      <c r="B365">
        <v>651</v>
      </c>
      <c r="C365" s="1">
        <v>45559.44431712963</v>
      </c>
      <c r="D365" t="s">
        <v>788</v>
      </c>
      <c r="E365" t="s">
        <v>28</v>
      </c>
    </row>
    <row r="366" spans="1:5" x14ac:dyDescent="0.35">
      <c r="A366">
        <v>365</v>
      </c>
      <c r="B366">
        <v>651</v>
      </c>
      <c r="C366" s="1">
        <v>45559.444351851853</v>
      </c>
      <c r="D366" t="s">
        <v>789</v>
      </c>
      <c r="E366" t="s">
        <v>28</v>
      </c>
    </row>
    <row r="367" spans="1:5" x14ac:dyDescent="0.35">
      <c r="A367">
        <v>366</v>
      </c>
      <c r="B367">
        <v>652</v>
      </c>
      <c r="C367" s="1">
        <v>45559.444432870368</v>
      </c>
      <c r="D367" t="s">
        <v>788</v>
      </c>
      <c r="E367" t="s">
        <v>28</v>
      </c>
    </row>
    <row r="368" spans="1:5" x14ac:dyDescent="0.35">
      <c r="A368">
        <v>367</v>
      </c>
      <c r="B368">
        <v>652</v>
      </c>
      <c r="C368" s="1">
        <v>45559.444548611114</v>
      </c>
      <c r="D368" t="s">
        <v>789</v>
      </c>
      <c r="E368" t="s">
        <v>28</v>
      </c>
    </row>
    <row r="369" spans="1:5" x14ac:dyDescent="0.35">
      <c r="A369">
        <v>368</v>
      </c>
      <c r="B369">
        <v>644</v>
      </c>
      <c r="C369" s="1">
        <v>45559.445150462961</v>
      </c>
      <c r="D369" t="s">
        <v>789</v>
      </c>
      <c r="E369" t="s">
        <v>28</v>
      </c>
    </row>
    <row r="370" spans="1:5" x14ac:dyDescent="0.35">
      <c r="A370">
        <v>369</v>
      </c>
      <c r="B370">
        <v>643</v>
      </c>
      <c r="C370" s="1">
        <v>45559.445173611108</v>
      </c>
      <c r="D370" t="s">
        <v>789</v>
      </c>
      <c r="E370" t="s">
        <v>28</v>
      </c>
    </row>
    <row r="371" spans="1:5" x14ac:dyDescent="0.35">
      <c r="A371">
        <v>370</v>
      </c>
      <c r="B371">
        <v>642</v>
      </c>
      <c r="C371" s="1">
        <v>45559.445185185185</v>
      </c>
      <c r="D371" t="s">
        <v>789</v>
      </c>
      <c r="E371" t="s">
        <v>28</v>
      </c>
    </row>
    <row r="372" spans="1:5" x14ac:dyDescent="0.35">
      <c r="A372">
        <v>371</v>
      </c>
      <c r="B372">
        <v>645</v>
      </c>
      <c r="C372" s="1">
        <v>45559.445185185185</v>
      </c>
      <c r="D372" t="s">
        <v>789</v>
      </c>
      <c r="E372" t="s">
        <v>28</v>
      </c>
    </row>
    <row r="373" spans="1:5" x14ac:dyDescent="0.35">
      <c r="A373">
        <v>372</v>
      </c>
      <c r="B373">
        <v>641</v>
      </c>
      <c r="C373" s="1">
        <v>45559.445185185185</v>
      </c>
      <c r="D373" t="s">
        <v>789</v>
      </c>
      <c r="E373" t="s">
        <v>28</v>
      </c>
    </row>
    <row r="374" spans="1:5" x14ac:dyDescent="0.35">
      <c r="A374">
        <v>373</v>
      </c>
      <c r="B374">
        <v>646</v>
      </c>
      <c r="C374" s="1">
        <v>45559.445231481484</v>
      </c>
      <c r="D374" t="s">
        <v>789</v>
      </c>
      <c r="E374" t="s">
        <v>28</v>
      </c>
    </row>
    <row r="375" spans="1:5" x14ac:dyDescent="0.35">
      <c r="A375">
        <v>374</v>
      </c>
      <c r="B375">
        <v>648</v>
      </c>
      <c r="C375" s="1">
        <v>45559.445370370369</v>
      </c>
      <c r="D375" t="s">
        <v>789</v>
      </c>
      <c r="E375" t="s">
        <v>28</v>
      </c>
    </row>
    <row r="376" spans="1:5" x14ac:dyDescent="0.35">
      <c r="A376">
        <v>375</v>
      </c>
      <c r="B376">
        <v>635</v>
      </c>
      <c r="C376" s="1">
        <v>45559.446273148147</v>
      </c>
      <c r="D376" t="s">
        <v>774</v>
      </c>
      <c r="E376" t="s">
        <v>28</v>
      </c>
    </row>
    <row r="377" spans="1:5" x14ac:dyDescent="0.35">
      <c r="A377">
        <v>376</v>
      </c>
      <c r="B377">
        <v>633</v>
      </c>
      <c r="C377" s="1">
        <v>45559.446296296293</v>
      </c>
      <c r="D377" t="s">
        <v>774</v>
      </c>
      <c r="E377" t="s">
        <v>28</v>
      </c>
    </row>
    <row r="378" spans="1:5" x14ac:dyDescent="0.35">
      <c r="A378">
        <v>377</v>
      </c>
      <c r="B378">
        <v>640</v>
      </c>
      <c r="C378" s="1">
        <v>45559.446296296293</v>
      </c>
      <c r="D378" t="s">
        <v>774</v>
      </c>
      <c r="E378" t="s">
        <v>28</v>
      </c>
    </row>
    <row r="379" spans="1:5" x14ac:dyDescent="0.35">
      <c r="A379">
        <v>378</v>
      </c>
      <c r="B379">
        <v>636</v>
      </c>
      <c r="C379" s="1">
        <v>45559.44630787037</v>
      </c>
      <c r="D379" t="s">
        <v>774</v>
      </c>
      <c r="E379" t="s">
        <v>28</v>
      </c>
    </row>
    <row r="380" spans="1:5" x14ac:dyDescent="0.35">
      <c r="A380">
        <v>379</v>
      </c>
      <c r="B380">
        <v>638</v>
      </c>
      <c r="C380" s="1">
        <v>45559.44630787037</v>
      </c>
      <c r="D380" t="s">
        <v>774</v>
      </c>
      <c r="E380" t="s">
        <v>28</v>
      </c>
    </row>
    <row r="381" spans="1:5" x14ac:dyDescent="0.35">
      <c r="A381">
        <v>380</v>
      </c>
      <c r="B381">
        <v>647</v>
      </c>
      <c r="C381" s="1">
        <v>45559.446331018517</v>
      </c>
      <c r="D381" t="s">
        <v>789</v>
      </c>
      <c r="E381" t="s">
        <v>28</v>
      </c>
    </row>
    <row r="382" spans="1:5" x14ac:dyDescent="0.35">
      <c r="A382">
        <v>381</v>
      </c>
      <c r="B382">
        <v>637</v>
      </c>
      <c r="C382" s="1">
        <v>45559.446342592593</v>
      </c>
      <c r="D382" t="s">
        <v>774</v>
      </c>
      <c r="E382" t="s">
        <v>28</v>
      </c>
    </row>
    <row r="383" spans="1:5" x14ac:dyDescent="0.35">
      <c r="A383">
        <v>382</v>
      </c>
      <c r="B383">
        <v>634</v>
      </c>
      <c r="C383" s="1">
        <v>45559.446412037039</v>
      </c>
      <c r="D383" t="s">
        <v>774</v>
      </c>
      <c r="E383" t="s">
        <v>28</v>
      </c>
    </row>
    <row r="384" spans="1:5" x14ac:dyDescent="0.35">
      <c r="A384">
        <v>383</v>
      </c>
      <c r="B384">
        <v>639</v>
      </c>
      <c r="C384" s="1">
        <v>45559.448229166665</v>
      </c>
      <c r="D384" t="s">
        <v>774</v>
      </c>
      <c r="E384" t="s">
        <v>28</v>
      </c>
    </row>
    <row r="385" spans="1:5" x14ac:dyDescent="0.35">
      <c r="A385">
        <v>384</v>
      </c>
      <c r="B385">
        <v>635</v>
      </c>
      <c r="C385" s="1">
        <v>45559.448298611111</v>
      </c>
      <c r="D385" t="s">
        <v>770</v>
      </c>
      <c r="E385" t="s">
        <v>803</v>
      </c>
    </row>
    <row r="386" spans="1:5" x14ac:dyDescent="0.35">
      <c r="A386">
        <v>385</v>
      </c>
      <c r="B386">
        <v>640</v>
      </c>
      <c r="C386" s="1">
        <v>45559.448391203703</v>
      </c>
      <c r="D386" t="s">
        <v>770</v>
      </c>
      <c r="E386" t="s">
        <v>795</v>
      </c>
    </row>
    <row r="387" spans="1:5" x14ac:dyDescent="0.35">
      <c r="A387">
        <v>386</v>
      </c>
      <c r="B387">
        <v>634</v>
      </c>
      <c r="C387" s="1">
        <v>45559.448564814818</v>
      </c>
      <c r="D387" t="s">
        <v>770</v>
      </c>
      <c r="E387" t="s">
        <v>790</v>
      </c>
    </row>
    <row r="388" spans="1:5" x14ac:dyDescent="0.35">
      <c r="A388">
        <v>387</v>
      </c>
      <c r="B388">
        <v>633</v>
      </c>
      <c r="C388" s="1">
        <v>45559.448564814818</v>
      </c>
      <c r="D388" t="s">
        <v>770</v>
      </c>
      <c r="E388" t="s">
        <v>792</v>
      </c>
    </row>
    <row r="389" spans="1:5" x14ac:dyDescent="0.35">
      <c r="A389">
        <v>388</v>
      </c>
      <c r="B389">
        <v>639</v>
      </c>
      <c r="C389" s="1">
        <v>45559.448564814818</v>
      </c>
      <c r="D389" t="s">
        <v>770</v>
      </c>
      <c r="E389" t="s">
        <v>796</v>
      </c>
    </row>
    <row r="390" spans="1:5" x14ac:dyDescent="0.35">
      <c r="A390">
        <v>389</v>
      </c>
      <c r="B390">
        <v>638</v>
      </c>
      <c r="C390" s="1">
        <v>45559.448587962965</v>
      </c>
      <c r="D390" t="s">
        <v>770</v>
      </c>
      <c r="E390" t="s">
        <v>794</v>
      </c>
    </row>
    <row r="391" spans="1:5" x14ac:dyDescent="0.35">
      <c r="A391">
        <v>390</v>
      </c>
      <c r="B391">
        <v>637</v>
      </c>
      <c r="C391" s="1">
        <v>45559.448599537034</v>
      </c>
      <c r="D391" t="s">
        <v>770</v>
      </c>
      <c r="E391" t="s">
        <v>791</v>
      </c>
    </row>
    <row r="392" spans="1:5" x14ac:dyDescent="0.35">
      <c r="A392">
        <v>391</v>
      </c>
      <c r="B392">
        <v>636</v>
      </c>
      <c r="C392" s="1">
        <v>45559.448611111111</v>
      </c>
      <c r="D392" t="s">
        <v>770</v>
      </c>
      <c r="E392" t="s">
        <v>804</v>
      </c>
    </row>
    <row r="393" spans="1:5" x14ac:dyDescent="0.35">
      <c r="A393">
        <v>392</v>
      </c>
      <c r="B393">
        <v>635</v>
      </c>
      <c r="C393" s="1">
        <v>45559.448784722219</v>
      </c>
      <c r="D393" t="s">
        <v>777</v>
      </c>
      <c r="E393" t="s">
        <v>28</v>
      </c>
    </row>
    <row r="394" spans="1:5" x14ac:dyDescent="0.35">
      <c r="A394">
        <v>393</v>
      </c>
      <c r="B394">
        <v>633</v>
      </c>
      <c r="C394" s="1">
        <v>45559.448819444442</v>
      </c>
      <c r="D394" t="s">
        <v>777</v>
      </c>
      <c r="E394" t="s">
        <v>28</v>
      </c>
    </row>
    <row r="395" spans="1:5" x14ac:dyDescent="0.35">
      <c r="A395">
        <v>394</v>
      </c>
      <c r="B395">
        <v>637</v>
      </c>
      <c r="C395" s="1">
        <v>45559.448831018519</v>
      </c>
      <c r="D395" t="s">
        <v>777</v>
      </c>
      <c r="E395" t="s">
        <v>28</v>
      </c>
    </row>
    <row r="396" spans="1:5" x14ac:dyDescent="0.35">
      <c r="A396">
        <v>395</v>
      </c>
      <c r="B396">
        <v>639</v>
      </c>
      <c r="C396" s="1">
        <v>45559.448854166665</v>
      </c>
      <c r="D396" t="s">
        <v>777</v>
      </c>
      <c r="E396" t="s">
        <v>28</v>
      </c>
    </row>
    <row r="397" spans="1:5" x14ac:dyDescent="0.35">
      <c r="A397">
        <v>396</v>
      </c>
      <c r="B397">
        <v>634</v>
      </c>
      <c r="C397" s="1">
        <v>45559.448865740742</v>
      </c>
      <c r="D397" t="s">
        <v>777</v>
      </c>
      <c r="E397" t="s">
        <v>28</v>
      </c>
    </row>
    <row r="398" spans="1:5" x14ac:dyDescent="0.35">
      <c r="A398">
        <v>397</v>
      </c>
      <c r="B398">
        <v>640</v>
      </c>
      <c r="C398" s="1">
        <v>45559.448865740742</v>
      </c>
      <c r="D398" t="s">
        <v>777</v>
      </c>
      <c r="E398" t="s">
        <v>28</v>
      </c>
    </row>
    <row r="399" spans="1:5" x14ac:dyDescent="0.35">
      <c r="A399">
        <v>398</v>
      </c>
      <c r="B399">
        <v>638</v>
      </c>
      <c r="C399" s="1">
        <v>45559.448912037034</v>
      </c>
      <c r="D399" t="s">
        <v>777</v>
      </c>
      <c r="E399" t="s">
        <v>28</v>
      </c>
    </row>
    <row r="400" spans="1:5" x14ac:dyDescent="0.35">
      <c r="A400">
        <v>399</v>
      </c>
      <c r="B400">
        <v>632</v>
      </c>
      <c r="C400" s="1">
        <v>45559.448912037034</v>
      </c>
      <c r="D400" t="s">
        <v>774</v>
      </c>
      <c r="E400" t="s">
        <v>28</v>
      </c>
    </row>
    <row r="401" spans="1:5" x14ac:dyDescent="0.35">
      <c r="A401">
        <v>400</v>
      </c>
      <c r="B401">
        <v>625</v>
      </c>
      <c r="C401" s="1">
        <v>45559.448935185188</v>
      </c>
      <c r="D401" t="s">
        <v>774</v>
      </c>
      <c r="E401" t="s">
        <v>28</v>
      </c>
    </row>
    <row r="402" spans="1:5" x14ac:dyDescent="0.35">
      <c r="A402">
        <v>401</v>
      </c>
      <c r="B402">
        <v>626</v>
      </c>
      <c r="C402" s="1">
        <v>45559.448946759258</v>
      </c>
      <c r="D402" t="s">
        <v>774</v>
      </c>
      <c r="E402" t="s">
        <v>28</v>
      </c>
    </row>
    <row r="403" spans="1:5" x14ac:dyDescent="0.35">
      <c r="A403">
        <v>402</v>
      </c>
      <c r="B403">
        <v>628</v>
      </c>
      <c r="C403" s="1">
        <v>45559.448946759258</v>
      </c>
      <c r="D403" t="s">
        <v>774</v>
      </c>
      <c r="E403" t="s">
        <v>28</v>
      </c>
    </row>
    <row r="404" spans="1:5" x14ac:dyDescent="0.35">
      <c r="A404">
        <v>403</v>
      </c>
      <c r="B404">
        <v>630</v>
      </c>
      <c r="C404" s="1">
        <v>45559.448969907404</v>
      </c>
      <c r="D404" t="s">
        <v>774</v>
      </c>
      <c r="E404" t="s">
        <v>28</v>
      </c>
    </row>
    <row r="405" spans="1:5" x14ac:dyDescent="0.35">
      <c r="A405">
        <v>404</v>
      </c>
      <c r="B405">
        <v>631</v>
      </c>
      <c r="C405" s="1">
        <v>45559.448981481481</v>
      </c>
      <c r="D405" t="s">
        <v>774</v>
      </c>
      <c r="E405" t="s">
        <v>28</v>
      </c>
    </row>
    <row r="406" spans="1:5" x14ac:dyDescent="0.35">
      <c r="A406">
        <v>405</v>
      </c>
      <c r="B406">
        <v>627</v>
      </c>
      <c r="C406" s="1">
        <v>45559.44903935185</v>
      </c>
      <c r="D406" t="s">
        <v>774</v>
      </c>
      <c r="E406" t="s">
        <v>28</v>
      </c>
    </row>
    <row r="407" spans="1:5" x14ac:dyDescent="0.35">
      <c r="A407">
        <v>406</v>
      </c>
      <c r="B407">
        <v>629</v>
      </c>
      <c r="C407" s="1">
        <v>45559.449097222219</v>
      </c>
      <c r="D407" t="s">
        <v>774</v>
      </c>
      <c r="E407" t="s">
        <v>28</v>
      </c>
    </row>
    <row r="408" spans="1:5" x14ac:dyDescent="0.35">
      <c r="A408">
        <v>407</v>
      </c>
      <c r="B408">
        <v>636</v>
      </c>
      <c r="C408" s="1">
        <v>45559.449131944442</v>
      </c>
      <c r="D408" t="s">
        <v>777</v>
      </c>
      <c r="E408" t="s">
        <v>28</v>
      </c>
    </row>
    <row r="409" spans="1:5" x14ac:dyDescent="0.35">
      <c r="A409">
        <v>408</v>
      </c>
      <c r="B409">
        <v>650</v>
      </c>
      <c r="C409" s="1">
        <v>45559.449247685188</v>
      </c>
      <c r="D409" t="s">
        <v>774</v>
      </c>
      <c r="E409" t="s">
        <v>28</v>
      </c>
    </row>
    <row r="410" spans="1:5" x14ac:dyDescent="0.35">
      <c r="A410">
        <v>409</v>
      </c>
      <c r="B410">
        <v>632</v>
      </c>
      <c r="C410" s="1">
        <v>45559.449317129627</v>
      </c>
      <c r="D410" t="s">
        <v>770</v>
      </c>
      <c r="E410" t="s">
        <v>803</v>
      </c>
    </row>
    <row r="411" spans="1:5" x14ac:dyDescent="0.35">
      <c r="A411">
        <v>410</v>
      </c>
      <c r="B411">
        <v>649</v>
      </c>
      <c r="C411" s="1">
        <v>45559.449340277781</v>
      </c>
      <c r="D411" t="s">
        <v>774</v>
      </c>
      <c r="E411" t="s">
        <v>28</v>
      </c>
    </row>
    <row r="412" spans="1:5" x14ac:dyDescent="0.35">
      <c r="A412">
        <v>411</v>
      </c>
      <c r="B412">
        <v>652</v>
      </c>
      <c r="C412" s="1">
        <v>45559.449814814812</v>
      </c>
      <c r="D412" t="s">
        <v>774</v>
      </c>
      <c r="E412" t="s">
        <v>28</v>
      </c>
    </row>
    <row r="413" spans="1:5" x14ac:dyDescent="0.35">
      <c r="A413">
        <v>412</v>
      </c>
      <c r="B413">
        <v>651</v>
      </c>
      <c r="C413" s="1">
        <v>45559.449814814812</v>
      </c>
      <c r="D413" t="s">
        <v>774</v>
      </c>
      <c r="E413" t="s">
        <v>28</v>
      </c>
    </row>
    <row r="414" spans="1:5" x14ac:dyDescent="0.35">
      <c r="A414">
        <v>413</v>
      </c>
      <c r="B414">
        <v>653</v>
      </c>
      <c r="C414" s="1">
        <v>45559.449837962966</v>
      </c>
      <c r="D414" t="s">
        <v>774</v>
      </c>
      <c r="E414" t="s">
        <v>28</v>
      </c>
    </row>
    <row r="415" spans="1:5" x14ac:dyDescent="0.35">
      <c r="A415">
        <v>414</v>
      </c>
      <c r="B415">
        <v>638</v>
      </c>
      <c r="C415" s="1">
        <v>45559.449872685182</v>
      </c>
      <c r="D415" t="s">
        <v>773</v>
      </c>
      <c r="E415" t="s">
        <v>28</v>
      </c>
    </row>
    <row r="416" spans="1:5" x14ac:dyDescent="0.35">
      <c r="A416">
        <v>415</v>
      </c>
      <c r="B416">
        <v>637</v>
      </c>
      <c r="C416" s="1">
        <v>45559.449884259258</v>
      </c>
      <c r="D416" t="s">
        <v>773</v>
      </c>
      <c r="E416" t="s">
        <v>28</v>
      </c>
    </row>
    <row r="417" spans="1:5" x14ac:dyDescent="0.35">
      <c r="A417">
        <v>416</v>
      </c>
      <c r="B417">
        <v>655</v>
      </c>
      <c r="C417" s="1">
        <v>45559.449895833335</v>
      </c>
      <c r="D417" t="s">
        <v>774</v>
      </c>
      <c r="E417" t="s">
        <v>28</v>
      </c>
    </row>
    <row r="418" spans="1:5" x14ac:dyDescent="0.35">
      <c r="A418">
        <v>417</v>
      </c>
      <c r="B418">
        <v>633</v>
      </c>
      <c r="C418" s="1">
        <v>45559.449907407405</v>
      </c>
      <c r="D418" t="s">
        <v>773</v>
      </c>
      <c r="E418" t="s">
        <v>28</v>
      </c>
    </row>
    <row r="419" spans="1:5" x14ac:dyDescent="0.35">
      <c r="A419">
        <v>418</v>
      </c>
      <c r="B419">
        <v>635</v>
      </c>
      <c r="C419" s="1">
        <v>45559.449918981481</v>
      </c>
      <c r="D419" t="s">
        <v>773</v>
      </c>
      <c r="E419" t="s">
        <v>28</v>
      </c>
    </row>
    <row r="420" spans="1:5" x14ac:dyDescent="0.35">
      <c r="A420">
        <v>419</v>
      </c>
      <c r="B420">
        <v>654</v>
      </c>
      <c r="C420" s="1">
        <v>45559.449930555558</v>
      </c>
      <c r="D420" t="s">
        <v>774</v>
      </c>
      <c r="E420" t="s">
        <v>28</v>
      </c>
    </row>
    <row r="421" spans="1:5" x14ac:dyDescent="0.35">
      <c r="A421">
        <v>420</v>
      </c>
      <c r="B421">
        <v>640</v>
      </c>
      <c r="C421" s="1">
        <v>45559.449965277781</v>
      </c>
      <c r="D421" t="s">
        <v>773</v>
      </c>
      <c r="E421" t="s">
        <v>28</v>
      </c>
    </row>
    <row r="422" spans="1:5" x14ac:dyDescent="0.35">
      <c r="A422">
        <v>421</v>
      </c>
      <c r="B422">
        <v>625</v>
      </c>
      <c r="C422" s="1">
        <v>45559.450011574074</v>
      </c>
      <c r="D422" t="s">
        <v>770</v>
      </c>
      <c r="E422" t="s">
        <v>791</v>
      </c>
    </row>
    <row r="423" spans="1:5" x14ac:dyDescent="0.35">
      <c r="A423">
        <v>422</v>
      </c>
      <c r="B423">
        <v>626</v>
      </c>
      <c r="C423" s="1">
        <v>45559.450011574074</v>
      </c>
      <c r="D423" t="s">
        <v>770</v>
      </c>
      <c r="E423" t="s">
        <v>794</v>
      </c>
    </row>
    <row r="424" spans="1:5" x14ac:dyDescent="0.35">
      <c r="A424">
        <v>423</v>
      </c>
      <c r="B424">
        <v>636</v>
      </c>
      <c r="C424" s="1">
        <v>45559.450011574074</v>
      </c>
      <c r="D424" t="s">
        <v>773</v>
      </c>
      <c r="E424" t="s">
        <v>28</v>
      </c>
    </row>
    <row r="425" spans="1:5" x14ac:dyDescent="0.35">
      <c r="A425">
        <v>424</v>
      </c>
      <c r="B425">
        <v>634</v>
      </c>
      <c r="C425" s="1">
        <v>45559.450023148151</v>
      </c>
      <c r="D425" t="s">
        <v>773</v>
      </c>
      <c r="E425" t="s">
        <v>28</v>
      </c>
    </row>
    <row r="426" spans="1:5" x14ac:dyDescent="0.35">
      <c r="A426">
        <v>425</v>
      </c>
      <c r="B426">
        <v>640</v>
      </c>
      <c r="C426" s="1">
        <v>45559.450613425928</v>
      </c>
      <c r="D426" t="s">
        <v>772</v>
      </c>
      <c r="E426" t="s">
        <v>28</v>
      </c>
    </row>
    <row r="427" spans="1:5" x14ac:dyDescent="0.35">
      <c r="A427">
        <v>426</v>
      </c>
      <c r="B427">
        <v>633</v>
      </c>
      <c r="C427" s="1">
        <v>45559.450706018521</v>
      </c>
      <c r="D427" t="s">
        <v>772</v>
      </c>
      <c r="E427" t="s">
        <v>28</v>
      </c>
    </row>
    <row r="428" spans="1:5" x14ac:dyDescent="0.35">
      <c r="A428">
        <v>427</v>
      </c>
      <c r="B428">
        <v>651</v>
      </c>
      <c r="C428" s="1">
        <v>45559.450798611113</v>
      </c>
      <c r="D428" t="s">
        <v>770</v>
      </c>
      <c r="E428" t="s">
        <v>790</v>
      </c>
    </row>
    <row r="429" spans="1:5" x14ac:dyDescent="0.35">
      <c r="A429">
        <v>428</v>
      </c>
      <c r="B429">
        <v>639</v>
      </c>
      <c r="C429" s="1">
        <v>45559.450833333336</v>
      </c>
      <c r="D429" t="s">
        <v>773</v>
      </c>
      <c r="E429" t="s">
        <v>28</v>
      </c>
    </row>
    <row r="430" spans="1:5" x14ac:dyDescent="0.35">
      <c r="A430">
        <v>429</v>
      </c>
      <c r="B430">
        <v>649</v>
      </c>
      <c r="C430" s="1">
        <v>45559.450868055559</v>
      </c>
      <c r="D430" t="s">
        <v>770</v>
      </c>
      <c r="E430" t="s">
        <v>805</v>
      </c>
    </row>
    <row r="431" spans="1:5" x14ac:dyDescent="0.35">
      <c r="A431">
        <v>430</v>
      </c>
      <c r="B431">
        <v>653</v>
      </c>
      <c r="C431" s="1">
        <v>45559.450879629629</v>
      </c>
      <c r="D431" t="s">
        <v>770</v>
      </c>
      <c r="E431" t="s">
        <v>803</v>
      </c>
    </row>
    <row r="432" spans="1:5" x14ac:dyDescent="0.35">
      <c r="A432">
        <v>431</v>
      </c>
      <c r="B432">
        <v>652</v>
      </c>
      <c r="C432" s="1">
        <v>45559.450902777775</v>
      </c>
      <c r="D432" t="s">
        <v>770</v>
      </c>
      <c r="E432" t="s">
        <v>793</v>
      </c>
    </row>
    <row r="433" spans="1:5" x14ac:dyDescent="0.35">
      <c r="A433">
        <v>432</v>
      </c>
      <c r="B433">
        <v>637</v>
      </c>
      <c r="C433" s="1">
        <v>45559.450925925928</v>
      </c>
      <c r="D433" t="s">
        <v>772</v>
      </c>
      <c r="E433" t="s">
        <v>28</v>
      </c>
    </row>
    <row r="434" spans="1:5" x14ac:dyDescent="0.35">
      <c r="A434">
        <v>433</v>
      </c>
      <c r="B434">
        <v>650</v>
      </c>
      <c r="C434" s="1">
        <v>45559.450995370367</v>
      </c>
      <c r="D434" t="s">
        <v>770</v>
      </c>
      <c r="E434" t="s">
        <v>791</v>
      </c>
    </row>
    <row r="435" spans="1:5" x14ac:dyDescent="0.35">
      <c r="A435">
        <v>434</v>
      </c>
      <c r="B435">
        <v>627</v>
      </c>
      <c r="C435" s="1">
        <v>45559.45107638889</v>
      </c>
      <c r="D435" t="s">
        <v>770</v>
      </c>
      <c r="E435" t="s">
        <v>793</v>
      </c>
    </row>
    <row r="436" spans="1:5" x14ac:dyDescent="0.35">
      <c r="A436">
        <v>435</v>
      </c>
      <c r="B436">
        <v>630</v>
      </c>
      <c r="C436" s="1">
        <v>45559.451192129629</v>
      </c>
      <c r="D436" t="s">
        <v>770</v>
      </c>
      <c r="E436" t="s">
        <v>796</v>
      </c>
    </row>
    <row r="437" spans="1:5" x14ac:dyDescent="0.35">
      <c r="A437">
        <v>436</v>
      </c>
      <c r="B437">
        <v>635</v>
      </c>
      <c r="C437" s="1">
        <v>45559.451215277775</v>
      </c>
      <c r="D437" t="s">
        <v>772</v>
      </c>
      <c r="E437" t="s">
        <v>28</v>
      </c>
    </row>
    <row r="438" spans="1:5" x14ac:dyDescent="0.35">
      <c r="A438">
        <v>437</v>
      </c>
      <c r="B438">
        <v>654</v>
      </c>
      <c r="C438" s="1">
        <v>45559.451215277775</v>
      </c>
      <c r="D438" t="s">
        <v>770</v>
      </c>
      <c r="E438" t="s">
        <v>795</v>
      </c>
    </row>
    <row r="439" spans="1:5" x14ac:dyDescent="0.35">
      <c r="A439">
        <v>438</v>
      </c>
      <c r="B439">
        <v>642</v>
      </c>
      <c r="C439" s="1">
        <v>45559.451388888891</v>
      </c>
      <c r="D439" t="s">
        <v>774</v>
      </c>
      <c r="E439" t="s">
        <v>28</v>
      </c>
    </row>
    <row r="440" spans="1:5" x14ac:dyDescent="0.35">
      <c r="A440">
        <v>439</v>
      </c>
      <c r="B440">
        <v>645</v>
      </c>
      <c r="C440" s="1">
        <v>45559.451388888891</v>
      </c>
      <c r="D440" t="s">
        <v>774</v>
      </c>
      <c r="E440" t="s">
        <v>28</v>
      </c>
    </row>
    <row r="441" spans="1:5" x14ac:dyDescent="0.35">
      <c r="A441">
        <v>440</v>
      </c>
      <c r="B441">
        <v>636</v>
      </c>
      <c r="C441" s="1">
        <v>45559.45140046296</v>
      </c>
      <c r="D441" t="s">
        <v>772</v>
      </c>
      <c r="E441" t="s">
        <v>28</v>
      </c>
    </row>
    <row r="442" spans="1:5" x14ac:dyDescent="0.35">
      <c r="A442">
        <v>441</v>
      </c>
      <c r="B442">
        <v>641</v>
      </c>
      <c r="C442" s="1">
        <v>45559.451412037037</v>
      </c>
      <c r="D442" t="s">
        <v>774</v>
      </c>
      <c r="E442" t="s">
        <v>28</v>
      </c>
    </row>
    <row r="443" spans="1:5" x14ac:dyDescent="0.35">
      <c r="A443">
        <v>442</v>
      </c>
      <c r="B443">
        <v>643</v>
      </c>
      <c r="C443" s="1">
        <v>45559.451412037037</v>
      </c>
      <c r="D443" t="s">
        <v>774</v>
      </c>
      <c r="E443" t="s">
        <v>28</v>
      </c>
    </row>
    <row r="444" spans="1:5" x14ac:dyDescent="0.35">
      <c r="A444">
        <v>443</v>
      </c>
      <c r="B444">
        <v>644</v>
      </c>
      <c r="C444" s="1">
        <v>45559.451412037037</v>
      </c>
      <c r="D444" t="s">
        <v>774</v>
      </c>
      <c r="E444" t="s">
        <v>28</v>
      </c>
    </row>
    <row r="445" spans="1:5" x14ac:dyDescent="0.35">
      <c r="A445">
        <v>444</v>
      </c>
      <c r="B445">
        <v>646</v>
      </c>
      <c r="C445" s="1">
        <v>45559.45144675926</v>
      </c>
      <c r="D445" t="s">
        <v>774</v>
      </c>
      <c r="E445" t="s">
        <v>28</v>
      </c>
    </row>
    <row r="446" spans="1:5" x14ac:dyDescent="0.35">
      <c r="A446">
        <v>445</v>
      </c>
      <c r="B446">
        <v>655</v>
      </c>
      <c r="C446" s="1">
        <v>45559.451516203706</v>
      </c>
      <c r="D446" t="s">
        <v>770</v>
      </c>
      <c r="E446" t="s">
        <v>792</v>
      </c>
    </row>
    <row r="447" spans="1:5" x14ac:dyDescent="0.35">
      <c r="A447">
        <v>446</v>
      </c>
      <c r="B447">
        <v>651</v>
      </c>
      <c r="C447" s="1">
        <v>45559.451550925929</v>
      </c>
      <c r="D447" t="s">
        <v>777</v>
      </c>
      <c r="E447" t="s">
        <v>28</v>
      </c>
    </row>
    <row r="448" spans="1:5" x14ac:dyDescent="0.35">
      <c r="A448">
        <v>447</v>
      </c>
      <c r="B448">
        <v>652</v>
      </c>
      <c r="C448" s="1">
        <v>45559.451574074075</v>
      </c>
      <c r="D448" t="s">
        <v>777</v>
      </c>
      <c r="E448" t="s">
        <v>28</v>
      </c>
    </row>
    <row r="449" spans="1:5" x14ac:dyDescent="0.35">
      <c r="A449">
        <v>448</v>
      </c>
      <c r="B449">
        <v>650</v>
      </c>
      <c r="C449" s="1">
        <v>45559.451585648145</v>
      </c>
      <c r="D449" t="s">
        <v>777</v>
      </c>
      <c r="E449" t="s">
        <v>28</v>
      </c>
    </row>
    <row r="450" spans="1:5" x14ac:dyDescent="0.35">
      <c r="A450">
        <v>449</v>
      </c>
      <c r="B450">
        <v>649</v>
      </c>
      <c r="C450" s="1">
        <v>45559.451805555553</v>
      </c>
      <c r="D450" t="s">
        <v>777</v>
      </c>
      <c r="E450" t="s">
        <v>28</v>
      </c>
    </row>
    <row r="451" spans="1:5" x14ac:dyDescent="0.35">
      <c r="A451">
        <v>450</v>
      </c>
      <c r="B451">
        <v>634</v>
      </c>
      <c r="C451" s="1">
        <v>45559.451921296299</v>
      </c>
      <c r="D451" t="s">
        <v>772</v>
      </c>
      <c r="E451" t="s">
        <v>28</v>
      </c>
    </row>
    <row r="452" spans="1:5" x14ac:dyDescent="0.35">
      <c r="A452">
        <v>451</v>
      </c>
      <c r="B452">
        <v>633</v>
      </c>
      <c r="C452" s="1">
        <v>45559.451956018522</v>
      </c>
      <c r="D452" t="s">
        <v>108</v>
      </c>
      <c r="E452" t="s">
        <v>28</v>
      </c>
    </row>
    <row r="453" spans="1:5" x14ac:dyDescent="0.35">
      <c r="A453">
        <v>452</v>
      </c>
      <c r="B453">
        <v>635</v>
      </c>
      <c r="C453" s="1">
        <v>45559.452002314814</v>
      </c>
      <c r="D453" t="s">
        <v>108</v>
      </c>
      <c r="E453" t="s">
        <v>28</v>
      </c>
    </row>
    <row r="454" spans="1:5" x14ac:dyDescent="0.35">
      <c r="A454">
        <v>453</v>
      </c>
      <c r="B454">
        <v>640</v>
      </c>
      <c r="C454" s="1">
        <v>45559.452002314814</v>
      </c>
      <c r="D454" t="s">
        <v>108</v>
      </c>
      <c r="E454" t="s">
        <v>28</v>
      </c>
    </row>
    <row r="455" spans="1:5" x14ac:dyDescent="0.35">
      <c r="A455">
        <v>454</v>
      </c>
      <c r="B455">
        <v>654</v>
      </c>
      <c r="C455" s="1">
        <v>45559.452025462961</v>
      </c>
      <c r="D455" t="s">
        <v>777</v>
      </c>
      <c r="E455" t="s">
        <v>28</v>
      </c>
    </row>
    <row r="456" spans="1:5" x14ac:dyDescent="0.35">
      <c r="A456">
        <v>455</v>
      </c>
      <c r="B456">
        <v>639</v>
      </c>
      <c r="C456" s="1">
        <v>45559.452037037037</v>
      </c>
      <c r="D456" t="s">
        <v>772</v>
      </c>
      <c r="E456" t="s">
        <v>28</v>
      </c>
    </row>
    <row r="457" spans="1:5" x14ac:dyDescent="0.35">
      <c r="A457">
        <v>456</v>
      </c>
      <c r="B457">
        <v>628</v>
      </c>
      <c r="C457" s="1">
        <v>45559.452118055553</v>
      </c>
      <c r="D457" t="s">
        <v>770</v>
      </c>
      <c r="E457" t="s">
        <v>790</v>
      </c>
    </row>
    <row r="458" spans="1:5" x14ac:dyDescent="0.35">
      <c r="A458">
        <v>457</v>
      </c>
      <c r="B458">
        <v>631</v>
      </c>
      <c r="C458" s="1">
        <v>45559.452118055553</v>
      </c>
      <c r="D458" t="s">
        <v>770</v>
      </c>
      <c r="E458" t="s">
        <v>804</v>
      </c>
    </row>
    <row r="459" spans="1:5" x14ac:dyDescent="0.35">
      <c r="A459">
        <v>458</v>
      </c>
      <c r="B459">
        <v>653</v>
      </c>
      <c r="C459" s="1">
        <v>45559.452175925922</v>
      </c>
      <c r="D459" t="s">
        <v>777</v>
      </c>
      <c r="E459" t="s">
        <v>28</v>
      </c>
    </row>
    <row r="460" spans="1:5" x14ac:dyDescent="0.35">
      <c r="A460">
        <v>459</v>
      </c>
      <c r="B460">
        <v>636</v>
      </c>
      <c r="C460" s="1">
        <v>45559.452175925922</v>
      </c>
      <c r="D460" t="s">
        <v>108</v>
      </c>
      <c r="E460" t="s">
        <v>28</v>
      </c>
    </row>
    <row r="461" spans="1:5" x14ac:dyDescent="0.35">
      <c r="A461">
        <v>460</v>
      </c>
      <c r="B461">
        <v>638</v>
      </c>
      <c r="C461" s="1">
        <v>45559.452210648145</v>
      </c>
      <c r="D461" t="s">
        <v>772</v>
      </c>
      <c r="E461" t="s">
        <v>28</v>
      </c>
    </row>
    <row r="462" spans="1:5" x14ac:dyDescent="0.35">
      <c r="A462">
        <v>461</v>
      </c>
      <c r="B462">
        <v>645</v>
      </c>
      <c r="C462" s="1">
        <v>45559.452233796299</v>
      </c>
      <c r="D462" t="s">
        <v>770</v>
      </c>
      <c r="E462" t="s">
        <v>803</v>
      </c>
    </row>
    <row r="463" spans="1:5" x14ac:dyDescent="0.35">
      <c r="A463">
        <v>462</v>
      </c>
      <c r="B463">
        <v>655</v>
      </c>
      <c r="C463" s="1">
        <v>45559.452268518522</v>
      </c>
      <c r="D463" t="s">
        <v>777</v>
      </c>
      <c r="E463" t="s">
        <v>28</v>
      </c>
    </row>
    <row r="464" spans="1:5" x14ac:dyDescent="0.35">
      <c r="A464">
        <v>463</v>
      </c>
      <c r="B464">
        <v>648</v>
      </c>
      <c r="C464" s="1">
        <v>45559.452268518522</v>
      </c>
      <c r="D464" t="s">
        <v>774</v>
      </c>
      <c r="E464" t="s">
        <v>28</v>
      </c>
    </row>
    <row r="465" spans="1:5" x14ac:dyDescent="0.35">
      <c r="A465">
        <v>464</v>
      </c>
      <c r="B465">
        <v>642</v>
      </c>
      <c r="C465" s="1">
        <v>45559.452268518522</v>
      </c>
      <c r="D465" t="s">
        <v>770</v>
      </c>
      <c r="E465" t="s">
        <v>791</v>
      </c>
    </row>
    <row r="466" spans="1:5" x14ac:dyDescent="0.35">
      <c r="A466">
        <v>465</v>
      </c>
      <c r="B466">
        <v>644</v>
      </c>
      <c r="C466" s="1">
        <v>45559.452291666668</v>
      </c>
      <c r="D466" t="s">
        <v>770</v>
      </c>
      <c r="E466" t="s">
        <v>790</v>
      </c>
    </row>
    <row r="467" spans="1:5" x14ac:dyDescent="0.35">
      <c r="A467">
        <v>466</v>
      </c>
      <c r="B467">
        <v>639</v>
      </c>
      <c r="C467" s="1">
        <v>45559.452303240738</v>
      </c>
      <c r="D467" t="s">
        <v>108</v>
      </c>
      <c r="E467" t="s">
        <v>28</v>
      </c>
    </row>
    <row r="468" spans="1:5" x14ac:dyDescent="0.35">
      <c r="A468">
        <v>467</v>
      </c>
      <c r="B468">
        <v>647</v>
      </c>
      <c r="C468" s="1">
        <v>45559.452303240738</v>
      </c>
      <c r="D468" t="s">
        <v>774</v>
      </c>
      <c r="E468" t="s">
        <v>28</v>
      </c>
    </row>
    <row r="469" spans="1:5" x14ac:dyDescent="0.35">
      <c r="A469">
        <v>468</v>
      </c>
      <c r="B469">
        <v>626</v>
      </c>
      <c r="C469" s="1">
        <v>45559.452314814815</v>
      </c>
      <c r="D469" t="s">
        <v>777</v>
      </c>
      <c r="E469" t="s">
        <v>28</v>
      </c>
    </row>
    <row r="470" spans="1:5" x14ac:dyDescent="0.35">
      <c r="A470">
        <v>469</v>
      </c>
      <c r="B470">
        <v>628</v>
      </c>
      <c r="C470" s="1">
        <v>45559.452326388891</v>
      </c>
      <c r="D470" t="s">
        <v>777</v>
      </c>
      <c r="E470" t="s">
        <v>28</v>
      </c>
    </row>
    <row r="471" spans="1:5" x14ac:dyDescent="0.35">
      <c r="A471">
        <v>470</v>
      </c>
      <c r="B471">
        <v>641</v>
      </c>
      <c r="C471" s="1">
        <v>45559.452326388891</v>
      </c>
      <c r="D471" t="s">
        <v>770</v>
      </c>
      <c r="E471" t="s">
        <v>792</v>
      </c>
    </row>
    <row r="472" spans="1:5" x14ac:dyDescent="0.35">
      <c r="A472">
        <v>471</v>
      </c>
      <c r="B472">
        <v>646</v>
      </c>
      <c r="C472" s="1">
        <v>45559.452326388891</v>
      </c>
      <c r="D472" t="s">
        <v>770</v>
      </c>
      <c r="E472" t="s">
        <v>793</v>
      </c>
    </row>
    <row r="473" spans="1:5" x14ac:dyDescent="0.35">
      <c r="A473">
        <v>472</v>
      </c>
      <c r="B473">
        <v>631</v>
      </c>
      <c r="C473" s="1">
        <v>45559.452337962961</v>
      </c>
      <c r="D473" t="s">
        <v>777</v>
      </c>
      <c r="E473" t="s">
        <v>28</v>
      </c>
    </row>
    <row r="474" spans="1:5" x14ac:dyDescent="0.35">
      <c r="A474">
        <v>473</v>
      </c>
      <c r="B474">
        <v>627</v>
      </c>
      <c r="C474" s="1">
        <v>45559.452349537038</v>
      </c>
      <c r="D474" t="s">
        <v>777</v>
      </c>
      <c r="E474" t="s">
        <v>28</v>
      </c>
    </row>
    <row r="475" spans="1:5" x14ac:dyDescent="0.35">
      <c r="A475">
        <v>474</v>
      </c>
      <c r="B475">
        <v>630</v>
      </c>
      <c r="C475" s="1">
        <v>45559.452372685184</v>
      </c>
      <c r="D475" t="s">
        <v>777</v>
      </c>
      <c r="E475" t="s">
        <v>28</v>
      </c>
    </row>
    <row r="476" spans="1:5" x14ac:dyDescent="0.35">
      <c r="A476">
        <v>475</v>
      </c>
      <c r="B476">
        <v>643</v>
      </c>
      <c r="C476" s="1">
        <v>45559.452372685184</v>
      </c>
      <c r="D476" t="s">
        <v>770</v>
      </c>
      <c r="E476" t="s">
        <v>794</v>
      </c>
    </row>
    <row r="477" spans="1:5" x14ac:dyDescent="0.35">
      <c r="A477">
        <v>476</v>
      </c>
      <c r="B477">
        <v>647</v>
      </c>
      <c r="C477" s="1">
        <v>45559.45244212963</v>
      </c>
      <c r="D477" t="s">
        <v>770</v>
      </c>
      <c r="E477" t="s">
        <v>804</v>
      </c>
    </row>
    <row r="478" spans="1:5" x14ac:dyDescent="0.35">
      <c r="A478">
        <v>477</v>
      </c>
      <c r="B478">
        <v>638</v>
      </c>
      <c r="C478" s="1">
        <v>45559.452511574076</v>
      </c>
      <c r="D478" t="s">
        <v>108</v>
      </c>
      <c r="E478" t="s">
        <v>28</v>
      </c>
    </row>
    <row r="479" spans="1:5" x14ac:dyDescent="0.35">
      <c r="A479">
        <v>478</v>
      </c>
      <c r="B479">
        <v>632</v>
      </c>
      <c r="C479" s="1">
        <v>45559.452557870369</v>
      </c>
      <c r="D479" t="s">
        <v>777</v>
      </c>
      <c r="E479" t="s">
        <v>28</v>
      </c>
    </row>
    <row r="480" spans="1:5" x14ac:dyDescent="0.35">
      <c r="A480">
        <v>479</v>
      </c>
      <c r="B480">
        <v>629</v>
      </c>
      <c r="C480" s="1">
        <v>45559.452604166669</v>
      </c>
      <c r="D480" t="s">
        <v>770</v>
      </c>
      <c r="E480" t="s">
        <v>792</v>
      </c>
    </row>
    <row r="481" spans="1:5" x14ac:dyDescent="0.35">
      <c r="A481">
        <v>480</v>
      </c>
      <c r="B481">
        <v>629</v>
      </c>
      <c r="C481" s="1">
        <v>45559.452719907407</v>
      </c>
      <c r="D481" t="s">
        <v>777</v>
      </c>
      <c r="E481" t="s">
        <v>28</v>
      </c>
    </row>
    <row r="482" spans="1:5" x14ac:dyDescent="0.35">
      <c r="A482">
        <v>481</v>
      </c>
      <c r="B482">
        <v>648</v>
      </c>
      <c r="C482" s="1">
        <v>45559.4528125</v>
      </c>
      <c r="D482" t="s">
        <v>770</v>
      </c>
      <c r="E482" t="s">
        <v>796</v>
      </c>
    </row>
    <row r="483" spans="1:5" x14ac:dyDescent="0.35">
      <c r="A483">
        <v>482</v>
      </c>
      <c r="B483">
        <v>634</v>
      </c>
      <c r="C483" s="1">
        <v>45559.452986111108</v>
      </c>
      <c r="D483" t="s">
        <v>108</v>
      </c>
      <c r="E483" t="s">
        <v>28</v>
      </c>
    </row>
    <row r="484" spans="1:5" x14ac:dyDescent="0.35">
      <c r="A484">
        <v>483</v>
      </c>
      <c r="B484">
        <v>637</v>
      </c>
      <c r="C484" s="1">
        <v>45559.452997685185</v>
      </c>
      <c r="D484" t="s">
        <v>108</v>
      </c>
      <c r="E484" t="s">
        <v>28</v>
      </c>
    </row>
    <row r="485" spans="1:5" x14ac:dyDescent="0.35">
      <c r="A485">
        <v>484</v>
      </c>
      <c r="B485">
        <v>625</v>
      </c>
      <c r="C485" s="1">
        <v>45559.453379629631</v>
      </c>
      <c r="D485" t="s">
        <v>777</v>
      </c>
      <c r="E485" t="s">
        <v>28</v>
      </c>
    </row>
    <row r="486" spans="1:5" x14ac:dyDescent="0.35">
      <c r="A486">
        <v>485</v>
      </c>
      <c r="B486">
        <v>627</v>
      </c>
      <c r="C486" s="1">
        <v>45559.453634259262</v>
      </c>
      <c r="D486" t="s">
        <v>773</v>
      </c>
      <c r="E486" t="s">
        <v>28</v>
      </c>
    </row>
    <row r="487" spans="1:5" x14ac:dyDescent="0.35">
      <c r="A487">
        <v>486</v>
      </c>
      <c r="B487">
        <v>625</v>
      </c>
      <c r="C487" s="1">
        <v>45559.453634259262</v>
      </c>
      <c r="D487" t="s">
        <v>773</v>
      </c>
      <c r="E487" t="s">
        <v>28</v>
      </c>
    </row>
    <row r="488" spans="1:5" x14ac:dyDescent="0.35">
      <c r="A488">
        <v>487</v>
      </c>
      <c r="B488">
        <v>628</v>
      </c>
      <c r="C488" s="1">
        <v>45559.453657407408</v>
      </c>
      <c r="D488" t="s">
        <v>773</v>
      </c>
      <c r="E488" t="s">
        <v>28</v>
      </c>
    </row>
    <row r="489" spans="1:5" x14ac:dyDescent="0.35">
      <c r="A489">
        <v>488</v>
      </c>
      <c r="B489">
        <v>626</v>
      </c>
      <c r="C489" s="1">
        <v>45559.453657407408</v>
      </c>
      <c r="D489" t="s">
        <v>773</v>
      </c>
      <c r="E489" t="s">
        <v>28</v>
      </c>
    </row>
    <row r="490" spans="1:5" x14ac:dyDescent="0.35">
      <c r="A490">
        <v>489</v>
      </c>
      <c r="B490">
        <v>629</v>
      </c>
      <c r="C490" s="1">
        <v>45559.453680555554</v>
      </c>
      <c r="D490" t="s">
        <v>773</v>
      </c>
      <c r="E490" t="s">
        <v>28</v>
      </c>
    </row>
    <row r="491" spans="1:5" x14ac:dyDescent="0.35">
      <c r="A491">
        <v>490</v>
      </c>
      <c r="B491">
        <v>630</v>
      </c>
      <c r="C491" s="1">
        <v>45559.453680555554</v>
      </c>
      <c r="D491" t="s">
        <v>773</v>
      </c>
      <c r="E491" t="s">
        <v>28</v>
      </c>
    </row>
    <row r="492" spans="1:5" x14ac:dyDescent="0.35">
      <c r="A492">
        <v>491</v>
      </c>
      <c r="B492">
        <v>631</v>
      </c>
      <c r="C492" s="1">
        <v>45559.453692129631</v>
      </c>
      <c r="D492" t="s">
        <v>773</v>
      </c>
      <c r="E492" t="s">
        <v>28</v>
      </c>
    </row>
    <row r="493" spans="1:5" x14ac:dyDescent="0.35">
      <c r="A493">
        <v>492</v>
      </c>
      <c r="B493">
        <v>632</v>
      </c>
      <c r="C493" s="1">
        <v>45559.453784722224</v>
      </c>
      <c r="D493" t="s">
        <v>773</v>
      </c>
      <c r="E493" t="s">
        <v>28</v>
      </c>
    </row>
    <row r="494" spans="1:5" x14ac:dyDescent="0.35">
      <c r="A494">
        <v>493</v>
      </c>
      <c r="B494">
        <v>633</v>
      </c>
      <c r="C494" s="1">
        <v>45559.454224537039</v>
      </c>
      <c r="D494" t="s">
        <v>776</v>
      </c>
      <c r="E494" t="s">
        <v>28</v>
      </c>
    </row>
    <row r="495" spans="1:5" x14ac:dyDescent="0.35">
      <c r="A495">
        <v>494</v>
      </c>
      <c r="B495">
        <v>634</v>
      </c>
      <c r="C495" s="1">
        <v>45559.454236111109</v>
      </c>
      <c r="D495" t="s">
        <v>776</v>
      </c>
      <c r="E495" t="s">
        <v>28</v>
      </c>
    </row>
    <row r="496" spans="1:5" x14ac:dyDescent="0.35">
      <c r="A496">
        <v>495</v>
      </c>
      <c r="B496">
        <v>637</v>
      </c>
      <c r="C496" s="1">
        <v>45559.454247685186</v>
      </c>
      <c r="D496" t="s">
        <v>776</v>
      </c>
      <c r="E496" t="s">
        <v>28</v>
      </c>
    </row>
    <row r="497" spans="1:5" x14ac:dyDescent="0.35">
      <c r="A497">
        <v>496</v>
      </c>
      <c r="B497">
        <v>636</v>
      </c>
      <c r="C497" s="1">
        <v>45559.454247685186</v>
      </c>
      <c r="D497" t="s">
        <v>776</v>
      </c>
      <c r="E497" t="s">
        <v>28</v>
      </c>
    </row>
    <row r="498" spans="1:5" x14ac:dyDescent="0.35">
      <c r="A498">
        <v>497</v>
      </c>
      <c r="B498">
        <v>638</v>
      </c>
      <c r="C498" s="1">
        <v>45559.454247685186</v>
      </c>
      <c r="D498" t="s">
        <v>776</v>
      </c>
      <c r="E498" t="s">
        <v>28</v>
      </c>
    </row>
    <row r="499" spans="1:5" x14ac:dyDescent="0.35">
      <c r="A499">
        <v>498</v>
      </c>
      <c r="B499">
        <v>640</v>
      </c>
      <c r="C499" s="1">
        <v>45559.454247685186</v>
      </c>
      <c r="D499" t="s">
        <v>776</v>
      </c>
      <c r="E499" t="s">
        <v>28</v>
      </c>
    </row>
    <row r="500" spans="1:5" x14ac:dyDescent="0.35">
      <c r="A500">
        <v>499</v>
      </c>
      <c r="B500">
        <v>635</v>
      </c>
      <c r="C500" s="1">
        <v>45559.454259259262</v>
      </c>
      <c r="D500" t="s">
        <v>776</v>
      </c>
      <c r="E500" t="s">
        <v>28</v>
      </c>
    </row>
    <row r="501" spans="1:5" x14ac:dyDescent="0.35">
      <c r="A501">
        <v>500</v>
      </c>
      <c r="B501">
        <v>639</v>
      </c>
      <c r="C501" s="1">
        <v>45559.454282407409</v>
      </c>
      <c r="D501" t="s">
        <v>776</v>
      </c>
      <c r="E501" t="s">
        <v>28</v>
      </c>
    </row>
    <row r="502" spans="1:5" x14ac:dyDescent="0.35">
      <c r="A502">
        <v>501</v>
      </c>
      <c r="B502">
        <v>633</v>
      </c>
      <c r="C502" s="1">
        <v>45559.455729166664</v>
      </c>
      <c r="D502" t="s">
        <v>771</v>
      </c>
      <c r="E502" t="s">
        <v>28</v>
      </c>
    </row>
    <row r="503" spans="1:5" x14ac:dyDescent="0.35">
      <c r="A503">
        <v>502</v>
      </c>
      <c r="B503">
        <v>639</v>
      </c>
      <c r="C503" s="1">
        <v>45559.455775462964</v>
      </c>
      <c r="D503" t="s">
        <v>771</v>
      </c>
      <c r="E503" t="s">
        <v>28</v>
      </c>
    </row>
    <row r="504" spans="1:5" x14ac:dyDescent="0.35">
      <c r="A504">
        <v>503</v>
      </c>
      <c r="B504">
        <v>658</v>
      </c>
      <c r="C504" s="1">
        <v>45559.455833333333</v>
      </c>
      <c r="D504" t="s">
        <v>774</v>
      </c>
      <c r="E504" t="s">
        <v>28</v>
      </c>
    </row>
    <row r="505" spans="1:5" x14ac:dyDescent="0.35">
      <c r="A505">
        <v>504</v>
      </c>
      <c r="B505">
        <v>659</v>
      </c>
      <c r="C505" s="1">
        <v>45559.45584490741</v>
      </c>
      <c r="D505" t="s">
        <v>774</v>
      </c>
      <c r="E505" t="s">
        <v>28</v>
      </c>
    </row>
    <row r="506" spans="1:5" x14ac:dyDescent="0.35">
      <c r="A506">
        <v>505</v>
      </c>
      <c r="B506">
        <v>660</v>
      </c>
      <c r="C506" s="1">
        <v>45559.45585648148</v>
      </c>
      <c r="D506" t="s">
        <v>774</v>
      </c>
      <c r="E506" t="s">
        <v>28</v>
      </c>
    </row>
    <row r="507" spans="1:5" x14ac:dyDescent="0.35">
      <c r="A507">
        <v>506</v>
      </c>
      <c r="B507">
        <v>656</v>
      </c>
      <c r="C507" s="1">
        <v>45559.455868055556</v>
      </c>
      <c r="D507" t="s">
        <v>774</v>
      </c>
      <c r="E507" t="s">
        <v>28</v>
      </c>
    </row>
    <row r="508" spans="1:5" x14ac:dyDescent="0.35">
      <c r="A508">
        <v>507</v>
      </c>
      <c r="B508">
        <v>657</v>
      </c>
      <c r="C508" s="1">
        <v>45559.455868055556</v>
      </c>
      <c r="D508" t="s">
        <v>774</v>
      </c>
      <c r="E508" t="s">
        <v>28</v>
      </c>
    </row>
    <row r="509" spans="1:5" x14ac:dyDescent="0.35">
      <c r="A509">
        <v>508</v>
      </c>
      <c r="B509">
        <v>662</v>
      </c>
      <c r="C509" s="1">
        <v>45559.455868055556</v>
      </c>
      <c r="D509" t="s">
        <v>774</v>
      </c>
      <c r="E509" t="s">
        <v>28</v>
      </c>
    </row>
    <row r="510" spans="1:5" x14ac:dyDescent="0.35">
      <c r="A510">
        <v>509</v>
      </c>
      <c r="B510">
        <v>663</v>
      </c>
      <c r="C510" s="1">
        <v>45559.455891203703</v>
      </c>
      <c r="D510" t="s">
        <v>774</v>
      </c>
      <c r="E510" t="s">
        <v>28</v>
      </c>
    </row>
    <row r="511" spans="1:5" x14ac:dyDescent="0.35">
      <c r="A511">
        <v>510</v>
      </c>
      <c r="B511">
        <v>636</v>
      </c>
      <c r="C511" s="1">
        <v>45559.455937500003</v>
      </c>
      <c r="D511" t="s">
        <v>771</v>
      </c>
      <c r="E511" t="s">
        <v>28</v>
      </c>
    </row>
    <row r="512" spans="1:5" x14ac:dyDescent="0.35">
      <c r="A512">
        <v>511</v>
      </c>
      <c r="B512">
        <v>634</v>
      </c>
      <c r="C512" s="1">
        <v>45559.456018518518</v>
      </c>
      <c r="D512" t="s">
        <v>771</v>
      </c>
      <c r="E512" t="s">
        <v>28</v>
      </c>
    </row>
    <row r="513" spans="1:5" x14ac:dyDescent="0.35">
      <c r="A513">
        <v>512</v>
      </c>
      <c r="B513">
        <v>661</v>
      </c>
      <c r="C513" s="1">
        <v>45559.456018518518</v>
      </c>
      <c r="D513" t="s">
        <v>774</v>
      </c>
      <c r="E513" t="s">
        <v>28</v>
      </c>
    </row>
    <row r="514" spans="1:5" x14ac:dyDescent="0.35">
      <c r="A514">
        <v>513</v>
      </c>
      <c r="B514">
        <v>638</v>
      </c>
      <c r="C514" s="1">
        <v>45559.456018518518</v>
      </c>
      <c r="D514" t="s">
        <v>771</v>
      </c>
      <c r="E514" t="s">
        <v>28</v>
      </c>
    </row>
    <row r="515" spans="1:5" x14ac:dyDescent="0.35">
      <c r="A515">
        <v>514</v>
      </c>
      <c r="B515">
        <v>642</v>
      </c>
      <c r="C515" s="1">
        <v>45559.456041666665</v>
      </c>
      <c r="D515" t="s">
        <v>777</v>
      </c>
      <c r="E515" t="s">
        <v>28</v>
      </c>
    </row>
    <row r="516" spans="1:5" x14ac:dyDescent="0.35">
      <c r="A516">
        <v>515</v>
      </c>
      <c r="B516">
        <v>647</v>
      </c>
      <c r="C516" s="1">
        <v>45559.456041666665</v>
      </c>
      <c r="D516" t="s">
        <v>777</v>
      </c>
      <c r="E516" t="s">
        <v>28</v>
      </c>
    </row>
    <row r="517" spans="1:5" x14ac:dyDescent="0.35">
      <c r="A517">
        <v>516</v>
      </c>
      <c r="B517">
        <v>641</v>
      </c>
      <c r="C517" s="1">
        <v>45559.456053240741</v>
      </c>
      <c r="D517" t="s">
        <v>777</v>
      </c>
      <c r="E517" t="s">
        <v>28</v>
      </c>
    </row>
    <row r="518" spans="1:5" x14ac:dyDescent="0.35">
      <c r="A518">
        <v>517</v>
      </c>
      <c r="B518">
        <v>645</v>
      </c>
      <c r="C518" s="1">
        <v>45559.456053240741</v>
      </c>
      <c r="D518" t="s">
        <v>777</v>
      </c>
      <c r="E518" t="s">
        <v>28</v>
      </c>
    </row>
    <row r="519" spans="1:5" x14ac:dyDescent="0.35">
      <c r="A519">
        <v>518</v>
      </c>
      <c r="B519">
        <v>648</v>
      </c>
      <c r="C519" s="1">
        <v>45559.456064814818</v>
      </c>
      <c r="D519" t="s">
        <v>777</v>
      </c>
      <c r="E519" t="s">
        <v>28</v>
      </c>
    </row>
    <row r="520" spans="1:5" x14ac:dyDescent="0.35">
      <c r="A520">
        <v>519</v>
      </c>
      <c r="B520">
        <v>644</v>
      </c>
      <c r="C520" s="1">
        <v>45559.456064814818</v>
      </c>
      <c r="D520" t="s">
        <v>777</v>
      </c>
      <c r="E520" t="s">
        <v>28</v>
      </c>
    </row>
    <row r="521" spans="1:5" x14ac:dyDescent="0.35">
      <c r="A521">
        <v>520</v>
      </c>
      <c r="B521">
        <v>646</v>
      </c>
      <c r="C521" s="1">
        <v>45559.456122685187</v>
      </c>
      <c r="D521" t="s">
        <v>777</v>
      </c>
      <c r="E521" t="s">
        <v>28</v>
      </c>
    </row>
    <row r="522" spans="1:5" x14ac:dyDescent="0.35">
      <c r="A522">
        <v>521</v>
      </c>
      <c r="B522">
        <v>627</v>
      </c>
      <c r="C522" s="1">
        <v>45559.456145833334</v>
      </c>
      <c r="D522" t="s">
        <v>772</v>
      </c>
      <c r="E522" t="s">
        <v>28</v>
      </c>
    </row>
    <row r="523" spans="1:5" x14ac:dyDescent="0.35">
      <c r="A523">
        <v>522</v>
      </c>
      <c r="B523">
        <v>640</v>
      </c>
      <c r="C523" s="1">
        <v>45559.456180555557</v>
      </c>
      <c r="D523" t="s">
        <v>771</v>
      </c>
      <c r="E523" t="s">
        <v>28</v>
      </c>
    </row>
    <row r="524" spans="1:5" x14ac:dyDescent="0.35">
      <c r="A524">
        <v>523</v>
      </c>
      <c r="B524">
        <v>642</v>
      </c>
      <c r="C524" s="1">
        <v>45559.456192129626</v>
      </c>
      <c r="D524" t="s">
        <v>773</v>
      </c>
      <c r="E524" t="s">
        <v>28</v>
      </c>
    </row>
    <row r="525" spans="1:5" x14ac:dyDescent="0.35">
      <c r="A525">
        <v>524</v>
      </c>
      <c r="B525">
        <v>641</v>
      </c>
      <c r="C525" s="1">
        <v>45559.456192129626</v>
      </c>
      <c r="D525" t="s">
        <v>773</v>
      </c>
      <c r="E525" t="s">
        <v>28</v>
      </c>
    </row>
    <row r="526" spans="1:5" x14ac:dyDescent="0.35">
      <c r="A526">
        <v>525</v>
      </c>
      <c r="B526">
        <v>629</v>
      </c>
      <c r="C526" s="1">
        <v>45559.456261574072</v>
      </c>
      <c r="D526" t="s">
        <v>772</v>
      </c>
      <c r="E526" t="s">
        <v>28</v>
      </c>
    </row>
    <row r="527" spans="1:5" x14ac:dyDescent="0.35">
      <c r="A527">
        <v>526</v>
      </c>
      <c r="B527">
        <v>645</v>
      </c>
      <c r="C527" s="1">
        <v>45559.456273148149</v>
      </c>
      <c r="D527" t="s">
        <v>773</v>
      </c>
      <c r="E527" t="s">
        <v>28</v>
      </c>
    </row>
    <row r="528" spans="1:5" x14ac:dyDescent="0.35">
      <c r="A528">
        <v>527</v>
      </c>
      <c r="B528">
        <v>635</v>
      </c>
      <c r="C528" s="1">
        <v>45559.456273148149</v>
      </c>
      <c r="D528" t="s">
        <v>771</v>
      </c>
      <c r="E528" t="s">
        <v>28</v>
      </c>
    </row>
    <row r="529" spans="1:5" x14ac:dyDescent="0.35">
      <c r="A529">
        <v>528</v>
      </c>
      <c r="B529">
        <v>637</v>
      </c>
      <c r="C529" s="1">
        <v>45559.456331018519</v>
      </c>
      <c r="D529" t="s">
        <v>771</v>
      </c>
      <c r="E529" t="s">
        <v>28</v>
      </c>
    </row>
    <row r="530" spans="1:5" x14ac:dyDescent="0.35">
      <c r="A530">
        <v>529</v>
      </c>
      <c r="B530">
        <v>625</v>
      </c>
      <c r="C530" s="1">
        <v>45559.456388888888</v>
      </c>
      <c r="D530" t="s">
        <v>772</v>
      </c>
      <c r="E530" t="s">
        <v>28</v>
      </c>
    </row>
    <row r="531" spans="1:5" x14ac:dyDescent="0.35">
      <c r="A531">
        <v>530</v>
      </c>
      <c r="B531">
        <v>644</v>
      </c>
      <c r="C531" s="1">
        <v>45559.456400462965</v>
      </c>
      <c r="D531" t="s">
        <v>773</v>
      </c>
      <c r="E531" t="s">
        <v>28</v>
      </c>
    </row>
    <row r="532" spans="1:5" x14ac:dyDescent="0.35">
      <c r="A532">
        <v>531</v>
      </c>
      <c r="B532">
        <v>630</v>
      </c>
      <c r="C532" s="1">
        <v>45559.456435185188</v>
      </c>
      <c r="D532" t="s">
        <v>772</v>
      </c>
      <c r="E532" t="s">
        <v>28</v>
      </c>
    </row>
    <row r="533" spans="1:5" x14ac:dyDescent="0.35">
      <c r="A533">
        <v>532</v>
      </c>
      <c r="B533">
        <v>664</v>
      </c>
      <c r="C533" s="1">
        <v>45559.456446759257</v>
      </c>
      <c r="D533" t="s">
        <v>778</v>
      </c>
      <c r="E533" t="s">
        <v>28</v>
      </c>
    </row>
    <row r="534" spans="1:5" x14ac:dyDescent="0.35">
      <c r="A534">
        <v>533</v>
      </c>
      <c r="B534">
        <v>665</v>
      </c>
      <c r="C534" s="1">
        <v>45559.456446759257</v>
      </c>
      <c r="D534" t="s">
        <v>778</v>
      </c>
      <c r="E534" t="s">
        <v>28</v>
      </c>
    </row>
    <row r="535" spans="1:5" x14ac:dyDescent="0.35">
      <c r="A535">
        <v>534</v>
      </c>
      <c r="B535">
        <v>661</v>
      </c>
      <c r="C535" s="1">
        <v>45559.456458333334</v>
      </c>
      <c r="D535" t="s">
        <v>770</v>
      </c>
      <c r="E535" t="s">
        <v>803</v>
      </c>
    </row>
    <row r="536" spans="1:5" x14ac:dyDescent="0.35">
      <c r="A536">
        <v>535</v>
      </c>
      <c r="B536">
        <v>666</v>
      </c>
      <c r="C536" s="1">
        <v>45559.456458333334</v>
      </c>
      <c r="D536" t="s">
        <v>778</v>
      </c>
      <c r="E536" t="s">
        <v>28</v>
      </c>
    </row>
    <row r="537" spans="1:5" x14ac:dyDescent="0.35">
      <c r="A537">
        <v>536</v>
      </c>
      <c r="B537">
        <v>667</v>
      </c>
      <c r="C537" s="1">
        <v>45559.456458333334</v>
      </c>
      <c r="D537" t="s">
        <v>778</v>
      </c>
      <c r="E537" t="s">
        <v>28</v>
      </c>
    </row>
    <row r="538" spans="1:5" x14ac:dyDescent="0.35">
      <c r="A538">
        <v>537</v>
      </c>
      <c r="B538">
        <v>668</v>
      </c>
      <c r="C538" s="1">
        <v>45559.456493055557</v>
      </c>
      <c r="D538" t="s">
        <v>778</v>
      </c>
      <c r="E538" t="s">
        <v>28</v>
      </c>
    </row>
    <row r="539" spans="1:5" x14ac:dyDescent="0.35">
      <c r="A539">
        <v>538</v>
      </c>
      <c r="B539">
        <v>669</v>
      </c>
      <c r="C539" s="1">
        <v>45559.456504629627</v>
      </c>
      <c r="D539" t="s">
        <v>778</v>
      </c>
      <c r="E539" t="s">
        <v>28</v>
      </c>
    </row>
    <row r="540" spans="1:5" x14ac:dyDescent="0.35">
      <c r="A540">
        <v>539</v>
      </c>
      <c r="B540">
        <v>670</v>
      </c>
      <c r="C540" s="1">
        <v>45559.456504629627</v>
      </c>
      <c r="D540" t="s">
        <v>778</v>
      </c>
      <c r="E540" t="s">
        <v>28</v>
      </c>
    </row>
    <row r="541" spans="1:5" x14ac:dyDescent="0.35">
      <c r="A541">
        <v>540</v>
      </c>
      <c r="B541">
        <v>653</v>
      </c>
      <c r="C541" s="1">
        <v>45559.45652777778</v>
      </c>
      <c r="D541" t="s">
        <v>773</v>
      </c>
      <c r="E541" t="s">
        <v>28</v>
      </c>
    </row>
    <row r="542" spans="1:5" x14ac:dyDescent="0.35">
      <c r="A542">
        <v>541</v>
      </c>
      <c r="B542">
        <v>649</v>
      </c>
      <c r="C542" s="1">
        <v>45559.45653935185</v>
      </c>
      <c r="D542" t="s">
        <v>773</v>
      </c>
      <c r="E542" t="s">
        <v>28</v>
      </c>
    </row>
    <row r="543" spans="1:5" x14ac:dyDescent="0.35">
      <c r="A543">
        <v>542</v>
      </c>
      <c r="B543">
        <v>651</v>
      </c>
      <c r="C543" s="1">
        <v>45559.45653935185</v>
      </c>
      <c r="D543" t="s">
        <v>773</v>
      </c>
      <c r="E543" t="s">
        <v>28</v>
      </c>
    </row>
    <row r="544" spans="1:5" x14ac:dyDescent="0.35">
      <c r="A544">
        <v>543</v>
      </c>
      <c r="B544">
        <v>650</v>
      </c>
      <c r="C544" s="1">
        <v>45559.456562500003</v>
      </c>
      <c r="D544" t="s">
        <v>773</v>
      </c>
      <c r="E544" t="s">
        <v>28</v>
      </c>
    </row>
    <row r="545" spans="1:5" x14ac:dyDescent="0.35">
      <c r="A545">
        <v>544</v>
      </c>
      <c r="B545">
        <v>662</v>
      </c>
      <c r="C545" s="1">
        <v>45559.456608796296</v>
      </c>
      <c r="D545" t="s">
        <v>770</v>
      </c>
      <c r="E545" t="s">
        <v>790</v>
      </c>
    </row>
    <row r="546" spans="1:5" x14ac:dyDescent="0.35">
      <c r="A546">
        <v>545</v>
      </c>
      <c r="B546">
        <v>632</v>
      </c>
      <c r="C546" s="1">
        <v>45559.456631944442</v>
      </c>
      <c r="D546" t="s">
        <v>772</v>
      </c>
      <c r="E546" t="s">
        <v>28</v>
      </c>
    </row>
    <row r="547" spans="1:5" x14ac:dyDescent="0.35">
      <c r="A547">
        <v>546</v>
      </c>
      <c r="B547">
        <v>631</v>
      </c>
      <c r="C547" s="1">
        <v>45559.456666666665</v>
      </c>
      <c r="D547" t="s">
        <v>772</v>
      </c>
      <c r="E547" t="s">
        <v>28</v>
      </c>
    </row>
    <row r="548" spans="1:5" x14ac:dyDescent="0.35">
      <c r="A548">
        <v>547</v>
      </c>
      <c r="B548">
        <v>652</v>
      </c>
      <c r="C548" s="1">
        <v>45559.456678240742</v>
      </c>
      <c r="D548" t="s">
        <v>773</v>
      </c>
      <c r="E548" t="s">
        <v>28</v>
      </c>
    </row>
    <row r="549" spans="1:5" x14ac:dyDescent="0.35">
      <c r="A549">
        <v>548</v>
      </c>
      <c r="B549">
        <v>654</v>
      </c>
      <c r="C549" s="1">
        <v>45559.456712962965</v>
      </c>
      <c r="D549" t="s">
        <v>773</v>
      </c>
      <c r="E549" t="s">
        <v>28</v>
      </c>
    </row>
    <row r="550" spans="1:5" x14ac:dyDescent="0.35">
      <c r="A550">
        <v>549</v>
      </c>
      <c r="B550">
        <v>666</v>
      </c>
      <c r="C550" s="1">
        <v>45559.456724537034</v>
      </c>
      <c r="D550" t="s">
        <v>788</v>
      </c>
      <c r="E550" t="s">
        <v>28</v>
      </c>
    </row>
    <row r="551" spans="1:5" x14ac:dyDescent="0.35">
      <c r="A551">
        <v>550</v>
      </c>
      <c r="B551">
        <v>659</v>
      </c>
      <c r="C551" s="1">
        <v>45559.45689814815</v>
      </c>
      <c r="D551" t="s">
        <v>770</v>
      </c>
      <c r="E551" t="s">
        <v>792</v>
      </c>
    </row>
    <row r="552" spans="1:5" x14ac:dyDescent="0.35">
      <c r="A552">
        <v>551</v>
      </c>
      <c r="B552">
        <v>664</v>
      </c>
      <c r="C552" s="1">
        <v>45559.456967592596</v>
      </c>
      <c r="D552" t="s">
        <v>788</v>
      </c>
      <c r="E552" t="s">
        <v>28</v>
      </c>
    </row>
    <row r="553" spans="1:5" x14ac:dyDescent="0.35">
      <c r="A553">
        <v>552</v>
      </c>
      <c r="B553">
        <v>655</v>
      </c>
      <c r="C553" s="1">
        <v>45559.456990740742</v>
      </c>
      <c r="D553" t="s">
        <v>773</v>
      </c>
      <c r="E553" t="s">
        <v>28</v>
      </c>
    </row>
    <row r="554" spans="1:5" x14ac:dyDescent="0.35">
      <c r="A554">
        <v>553</v>
      </c>
      <c r="B554">
        <v>667</v>
      </c>
      <c r="C554" s="1">
        <v>45559.457199074073</v>
      </c>
      <c r="D554" t="s">
        <v>788</v>
      </c>
      <c r="E554" t="s">
        <v>28</v>
      </c>
    </row>
    <row r="555" spans="1:5" x14ac:dyDescent="0.35">
      <c r="A555">
        <v>554</v>
      </c>
      <c r="B555">
        <v>670</v>
      </c>
      <c r="C555" s="1">
        <v>45559.45721064815</v>
      </c>
      <c r="D555" t="s">
        <v>788</v>
      </c>
      <c r="E555" t="s">
        <v>28</v>
      </c>
    </row>
    <row r="556" spans="1:5" x14ac:dyDescent="0.35">
      <c r="A556">
        <v>555</v>
      </c>
      <c r="B556">
        <v>647</v>
      </c>
      <c r="C556" s="1">
        <v>45559.457280092596</v>
      </c>
      <c r="D556" t="s">
        <v>773</v>
      </c>
      <c r="E556" t="s">
        <v>28</v>
      </c>
    </row>
    <row r="557" spans="1:5" x14ac:dyDescent="0.35">
      <c r="A557">
        <v>556</v>
      </c>
      <c r="B557">
        <v>669</v>
      </c>
      <c r="C557" s="1">
        <v>45559.457280092596</v>
      </c>
      <c r="D557" t="s">
        <v>788</v>
      </c>
      <c r="E557" t="s">
        <v>28</v>
      </c>
    </row>
    <row r="558" spans="1:5" x14ac:dyDescent="0.35">
      <c r="A558">
        <v>557</v>
      </c>
      <c r="B558">
        <v>658</v>
      </c>
      <c r="C558" s="1">
        <v>45559.457696759258</v>
      </c>
      <c r="D558" t="s">
        <v>770</v>
      </c>
      <c r="E558" t="s">
        <v>796</v>
      </c>
    </row>
    <row r="559" spans="1:5" x14ac:dyDescent="0.35">
      <c r="A559">
        <v>558</v>
      </c>
      <c r="B559">
        <v>665</v>
      </c>
      <c r="C559" s="1">
        <v>45559.457731481481</v>
      </c>
      <c r="D559" t="s">
        <v>788</v>
      </c>
      <c r="E559" t="s">
        <v>28</v>
      </c>
    </row>
    <row r="560" spans="1:5" x14ac:dyDescent="0.35">
      <c r="A560">
        <v>559</v>
      </c>
      <c r="B560">
        <v>660</v>
      </c>
      <c r="C560" s="1">
        <v>45559.457766203705</v>
      </c>
      <c r="D560" t="s">
        <v>770</v>
      </c>
      <c r="E560" t="s">
        <v>795</v>
      </c>
    </row>
    <row r="561" spans="1:5" x14ac:dyDescent="0.35">
      <c r="A561">
        <v>560</v>
      </c>
      <c r="B561">
        <v>656</v>
      </c>
      <c r="C561" s="1">
        <v>45559.457905092589</v>
      </c>
      <c r="D561" t="s">
        <v>770</v>
      </c>
      <c r="E561" t="s">
        <v>794</v>
      </c>
    </row>
    <row r="562" spans="1:5" x14ac:dyDescent="0.35">
      <c r="A562">
        <v>561</v>
      </c>
      <c r="B562">
        <v>663</v>
      </c>
      <c r="C562" s="1">
        <v>45559.458148148151</v>
      </c>
      <c r="D562" t="s">
        <v>770</v>
      </c>
      <c r="E562" t="s">
        <v>791</v>
      </c>
    </row>
    <row r="563" spans="1:5" x14ac:dyDescent="0.35">
      <c r="A563">
        <v>562</v>
      </c>
      <c r="B563">
        <v>671</v>
      </c>
      <c r="C563" s="1">
        <v>45559.458240740743</v>
      </c>
      <c r="D563" t="s">
        <v>778</v>
      </c>
      <c r="E563" t="s">
        <v>28</v>
      </c>
    </row>
    <row r="564" spans="1:5" x14ac:dyDescent="0.35">
      <c r="A564">
        <v>563</v>
      </c>
      <c r="B564">
        <v>671</v>
      </c>
      <c r="C564" s="1">
        <v>45559.458587962959</v>
      </c>
      <c r="D564" t="s">
        <v>788</v>
      </c>
      <c r="E564" t="s">
        <v>28</v>
      </c>
    </row>
    <row r="565" spans="1:5" x14ac:dyDescent="0.35">
      <c r="A565">
        <v>564</v>
      </c>
      <c r="B565">
        <v>666</v>
      </c>
      <c r="C565" s="1">
        <v>45559.458622685182</v>
      </c>
      <c r="D565" t="s">
        <v>797</v>
      </c>
      <c r="E565" t="s">
        <v>28</v>
      </c>
    </row>
    <row r="566" spans="1:5" x14ac:dyDescent="0.35">
      <c r="A566">
        <v>565</v>
      </c>
      <c r="B566">
        <v>669</v>
      </c>
      <c r="C566" s="1">
        <v>45559.458622685182</v>
      </c>
      <c r="D566" t="s">
        <v>797</v>
      </c>
      <c r="E566" t="s">
        <v>28</v>
      </c>
    </row>
    <row r="567" spans="1:5" x14ac:dyDescent="0.35">
      <c r="A567">
        <v>566</v>
      </c>
      <c r="B567">
        <v>665</v>
      </c>
      <c r="C567" s="1">
        <v>45559.458622685182</v>
      </c>
      <c r="D567" t="s">
        <v>797</v>
      </c>
      <c r="E567" t="s">
        <v>28</v>
      </c>
    </row>
    <row r="568" spans="1:5" x14ac:dyDescent="0.35">
      <c r="A568">
        <v>567</v>
      </c>
      <c r="B568">
        <v>664</v>
      </c>
      <c r="C568" s="1">
        <v>45559.458645833336</v>
      </c>
      <c r="D568" t="s">
        <v>797</v>
      </c>
      <c r="E568" t="s">
        <v>28</v>
      </c>
    </row>
    <row r="569" spans="1:5" x14ac:dyDescent="0.35">
      <c r="A569">
        <v>568</v>
      </c>
      <c r="B569">
        <v>667</v>
      </c>
      <c r="C569" s="1">
        <v>45559.458692129629</v>
      </c>
      <c r="D569" t="s">
        <v>797</v>
      </c>
      <c r="E569" t="s">
        <v>28</v>
      </c>
    </row>
    <row r="570" spans="1:5" x14ac:dyDescent="0.35">
      <c r="A570">
        <v>569</v>
      </c>
      <c r="B570">
        <v>655</v>
      </c>
      <c r="C570" s="1">
        <v>45559.458726851852</v>
      </c>
      <c r="D570" t="s">
        <v>772</v>
      </c>
      <c r="E570" t="s">
        <v>28</v>
      </c>
    </row>
    <row r="571" spans="1:5" x14ac:dyDescent="0.35">
      <c r="A571">
        <v>570</v>
      </c>
      <c r="B571">
        <v>646</v>
      </c>
      <c r="C571" s="1">
        <v>45559.458738425928</v>
      </c>
      <c r="D571" t="s">
        <v>773</v>
      </c>
      <c r="E571" t="s">
        <v>28</v>
      </c>
    </row>
    <row r="572" spans="1:5" x14ac:dyDescent="0.35">
      <c r="A572">
        <v>571</v>
      </c>
      <c r="B572">
        <v>671</v>
      </c>
      <c r="C572" s="1">
        <v>45559.458749999998</v>
      </c>
      <c r="D572" t="s">
        <v>797</v>
      </c>
      <c r="E572" t="s">
        <v>28</v>
      </c>
    </row>
    <row r="573" spans="1:5" x14ac:dyDescent="0.35">
      <c r="A573">
        <v>572</v>
      </c>
      <c r="B573">
        <v>670</v>
      </c>
      <c r="C573" s="1">
        <v>45559.458807870367</v>
      </c>
      <c r="D573" t="s">
        <v>797</v>
      </c>
      <c r="E573" t="s">
        <v>28</v>
      </c>
    </row>
    <row r="574" spans="1:5" x14ac:dyDescent="0.35">
      <c r="A574">
        <v>573</v>
      </c>
      <c r="B574">
        <v>663</v>
      </c>
      <c r="C574" s="1">
        <v>45559.45890046296</v>
      </c>
      <c r="D574" t="s">
        <v>777</v>
      </c>
      <c r="E574" t="s">
        <v>28</v>
      </c>
    </row>
    <row r="575" spans="1:5" x14ac:dyDescent="0.35">
      <c r="A575">
        <v>574</v>
      </c>
      <c r="B575">
        <v>660</v>
      </c>
      <c r="C575" s="1">
        <v>45559.458912037036</v>
      </c>
      <c r="D575" t="s">
        <v>777</v>
      </c>
      <c r="E575" t="s">
        <v>28</v>
      </c>
    </row>
    <row r="576" spans="1:5" x14ac:dyDescent="0.35">
      <c r="A576">
        <v>575</v>
      </c>
      <c r="B576">
        <v>656</v>
      </c>
      <c r="C576" s="1">
        <v>45559.458912037036</v>
      </c>
      <c r="D576" t="s">
        <v>777</v>
      </c>
      <c r="E576" t="s">
        <v>28</v>
      </c>
    </row>
    <row r="577" spans="1:5" x14ac:dyDescent="0.35">
      <c r="A577">
        <v>576</v>
      </c>
      <c r="B577">
        <v>661</v>
      </c>
      <c r="C577" s="1">
        <v>45559.458923611113</v>
      </c>
      <c r="D577" t="s">
        <v>777</v>
      </c>
      <c r="E577" t="s">
        <v>28</v>
      </c>
    </row>
    <row r="578" spans="1:5" x14ac:dyDescent="0.35">
      <c r="A578">
        <v>577</v>
      </c>
      <c r="B578">
        <v>659</v>
      </c>
      <c r="C578" s="1">
        <v>45559.458935185183</v>
      </c>
      <c r="D578" t="s">
        <v>777</v>
      </c>
      <c r="E578" t="s">
        <v>28</v>
      </c>
    </row>
    <row r="579" spans="1:5" x14ac:dyDescent="0.35">
      <c r="A579">
        <v>578</v>
      </c>
      <c r="B579">
        <v>662</v>
      </c>
      <c r="C579" s="1">
        <v>45559.458958333336</v>
      </c>
      <c r="D579" t="s">
        <v>777</v>
      </c>
      <c r="E579" t="s">
        <v>28</v>
      </c>
    </row>
    <row r="580" spans="1:5" x14ac:dyDescent="0.35">
      <c r="A580">
        <v>579</v>
      </c>
      <c r="B580">
        <v>626</v>
      </c>
      <c r="C580" s="1">
        <v>45559.459004629629</v>
      </c>
      <c r="D580" t="s">
        <v>772</v>
      </c>
      <c r="E580" t="s">
        <v>28</v>
      </c>
    </row>
    <row r="581" spans="1:5" x14ac:dyDescent="0.35">
      <c r="A581">
        <v>580</v>
      </c>
      <c r="B581">
        <v>628</v>
      </c>
      <c r="C581" s="1">
        <v>45559.459016203706</v>
      </c>
      <c r="D581" t="s">
        <v>772</v>
      </c>
      <c r="E581" t="s">
        <v>28</v>
      </c>
    </row>
    <row r="582" spans="1:5" x14ac:dyDescent="0.35">
      <c r="A582">
        <v>581</v>
      </c>
      <c r="B582">
        <v>658</v>
      </c>
      <c r="C582" s="1">
        <v>45559.459027777775</v>
      </c>
      <c r="D582" t="s">
        <v>777</v>
      </c>
      <c r="E582" t="s">
        <v>28</v>
      </c>
    </row>
    <row r="583" spans="1:5" x14ac:dyDescent="0.35">
      <c r="A583">
        <v>582</v>
      </c>
      <c r="B583">
        <v>645</v>
      </c>
      <c r="C583" s="1">
        <v>45559.459166666667</v>
      </c>
      <c r="D583" t="s">
        <v>772</v>
      </c>
      <c r="E583" t="s">
        <v>28</v>
      </c>
    </row>
    <row r="584" spans="1:5" x14ac:dyDescent="0.35">
      <c r="A584">
        <v>583</v>
      </c>
      <c r="B584">
        <v>650</v>
      </c>
      <c r="C584" s="1">
        <v>45559.459178240744</v>
      </c>
      <c r="D584" t="s">
        <v>772</v>
      </c>
      <c r="E584" t="s">
        <v>28</v>
      </c>
    </row>
    <row r="585" spans="1:5" x14ac:dyDescent="0.35">
      <c r="A585">
        <v>584</v>
      </c>
      <c r="B585">
        <v>647</v>
      </c>
      <c r="C585" s="1">
        <v>45559.459282407406</v>
      </c>
      <c r="D585" t="s">
        <v>772</v>
      </c>
      <c r="E585" t="s">
        <v>28</v>
      </c>
    </row>
    <row r="586" spans="1:5" x14ac:dyDescent="0.35">
      <c r="A586">
        <v>585</v>
      </c>
      <c r="B586">
        <v>653</v>
      </c>
      <c r="C586" s="1">
        <v>45559.459340277775</v>
      </c>
      <c r="D586" t="s">
        <v>772</v>
      </c>
      <c r="E586" t="s">
        <v>28</v>
      </c>
    </row>
    <row r="587" spans="1:5" x14ac:dyDescent="0.35">
      <c r="A587">
        <v>586</v>
      </c>
      <c r="B587">
        <v>629</v>
      </c>
      <c r="C587" s="1">
        <v>45559.459456018521</v>
      </c>
      <c r="D587" t="s">
        <v>108</v>
      </c>
      <c r="E587" t="s">
        <v>28</v>
      </c>
    </row>
    <row r="588" spans="1:5" x14ac:dyDescent="0.35">
      <c r="A588">
        <v>587</v>
      </c>
      <c r="B588">
        <v>631</v>
      </c>
      <c r="C588" s="1">
        <v>45559.459467592591</v>
      </c>
      <c r="D588" t="s">
        <v>108</v>
      </c>
      <c r="E588" t="s">
        <v>28</v>
      </c>
    </row>
    <row r="589" spans="1:5" x14ac:dyDescent="0.35">
      <c r="A589">
        <v>588</v>
      </c>
      <c r="B589">
        <v>625</v>
      </c>
      <c r="C589" s="1">
        <v>45559.459479166668</v>
      </c>
      <c r="D589" t="s">
        <v>108</v>
      </c>
      <c r="E589" t="s">
        <v>28</v>
      </c>
    </row>
    <row r="590" spans="1:5" x14ac:dyDescent="0.35">
      <c r="A590">
        <v>589</v>
      </c>
      <c r="B590">
        <v>654</v>
      </c>
      <c r="C590" s="1">
        <v>45559.459513888891</v>
      </c>
      <c r="D590" t="s">
        <v>772</v>
      </c>
      <c r="E590" t="s">
        <v>28</v>
      </c>
    </row>
    <row r="591" spans="1:5" x14ac:dyDescent="0.35">
      <c r="A591">
        <v>590</v>
      </c>
      <c r="B591">
        <v>657</v>
      </c>
      <c r="C591" s="1">
        <v>45559.459537037037</v>
      </c>
      <c r="D591" t="s">
        <v>770</v>
      </c>
      <c r="E591" t="s">
        <v>793</v>
      </c>
    </row>
    <row r="592" spans="1:5" x14ac:dyDescent="0.35">
      <c r="A592">
        <v>591</v>
      </c>
      <c r="B592">
        <v>642</v>
      </c>
      <c r="C592" s="1">
        <v>45559.459641203706</v>
      </c>
      <c r="D592" t="s">
        <v>772</v>
      </c>
      <c r="E592" t="s">
        <v>28</v>
      </c>
    </row>
    <row r="593" spans="1:5" x14ac:dyDescent="0.35">
      <c r="A593">
        <v>592</v>
      </c>
      <c r="B593">
        <v>644</v>
      </c>
      <c r="C593" s="1">
        <v>45559.459641203706</v>
      </c>
      <c r="D593" t="s">
        <v>772</v>
      </c>
      <c r="E593" t="s">
        <v>28</v>
      </c>
    </row>
    <row r="594" spans="1:5" x14ac:dyDescent="0.35">
      <c r="A594">
        <v>593</v>
      </c>
      <c r="B594">
        <v>668</v>
      </c>
      <c r="C594" s="1">
        <v>45559.459710648145</v>
      </c>
      <c r="D594" t="s">
        <v>788</v>
      </c>
      <c r="E594" t="s">
        <v>28</v>
      </c>
    </row>
    <row r="595" spans="1:5" x14ac:dyDescent="0.35">
      <c r="A595">
        <v>594</v>
      </c>
      <c r="B595">
        <v>630</v>
      </c>
      <c r="C595" s="1">
        <v>45559.459745370368</v>
      </c>
      <c r="D595" t="s">
        <v>108</v>
      </c>
      <c r="E595" t="s">
        <v>28</v>
      </c>
    </row>
    <row r="596" spans="1:5" x14ac:dyDescent="0.35">
      <c r="A596">
        <v>595</v>
      </c>
      <c r="B596">
        <v>643</v>
      </c>
      <c r="C596" s="1">
        <v>45559.459768518522</v>
      </c>
      <c r="D596" t="s">
        <v>777</v>
      </c>
      <c r="E596" t="s">
        <v>28</v>
      </c>
    </row>
    <row r="597" spans="1:5" x14ac:dyDescent="0.35">
      <c r="A597">
        <v>596</v>
      </c>
      <c r="B597">
        <v>643</v>
      </c>
      <c r="C597" s="1">
        <v>45559.459814814814</v>
      </c>
      <c r="D597" t="s">
        <v>773</v>
      </c>
      <c r="E597" t="s">
        <v>28</v>
      </c>
    </row>
    <row r="598" spans="1:5" x14ac:dyDescent="0.35">
      <c r="A598">
        <v>597</v>
      </c>
      <c r="B598">
        <v>651</v>
      </c>
      <c r="C598" s="1">
        <v>45559.459826388891</v>
      </c>
      <c r="D598" t="s">
        <v>772</v>
      </c>
      <c r="E598" t="s">
        <v>28</v>
      </c>
    </row>
    <row r="599" spans="1:5" x14ac:dyDescent="0.35">
      <c r="A599">
        <v>598</v>
      </c>
      <c r="B599">
        <v>627</v>
      </c>
      <c r="C599" s="1">
        <v>45559.459849537037</v>
      </c>
      <c r="D599" t="s">
        <v>108</v>
      </c>
      <c r="E599" t="s">
        <v>28</v>
      </c>
    </row>
    <row r="600" spans="1:5" x14ac:dyDescent="0.35">
      <c r="A600">
        <v>599</v>
      </c>
      <c r="B600">
        <v>668</v>
      </c>
      <c r="C600" s="1">
        <v>45559.459861111114</v>
      </c>
      <c r="D600" t="s">
        <v>797</v>
      </c>
      <c r="E600" t="s">
        <v>28</v>
      </c>
    </row>
    <row r="601" spans="1:5" x14ac:dyDescent="0.35">
      <c r="A601">
        <v>600</v>
      </c>
      <c r="B601">
        <v>632</v>
      </c>
      <c r="C601" s="1">
        <v>45559.459872685184</v>
      </c>
      <c r="D601" t="s">
        <v>108</v>
      </c>
      <c r="E601" t="s">
        <v>28</v>
      </c>
    </row>
    <row r="602" spans="1:5" x14ac:dyDescent="0.35">
      <c r="A602">
        <v>601</v>
      </c>
      <c r="B602">
        <v>652</v>
      </c>
      <c r="C602" s="1">
        <v>45559.459988425922</v>
      </c>
      <c r="D602" t="s">
        <v>772</v>
      </c>
      <c r="E602" t="s">
        <v>28</v>
      </c>
    </row>
    <row r="603" spans="1:5" x14ac:dyDescent="0.35">
      <c r="A603">
        <v>602</v>
      </c>
      <c r="B603">
        <v>649</v>
      </c>
      <c r="C603" s="1">
        <v>45559.460011574076</v>
      </c>
      <c r="D603" t="s">
        <v>772</v>
      </c>
      <c r="E603" t="s">
        <v>28</v>
      </c>
    </row>
    <row r="604" spans="1:5" x14ac:dyDescent="0.35">
      <c r="A604">
        <v>603</v>
      </c>
      <c r="B604">
        <v>626</v>
      </c>
      <c r="C604" s="1">
        <v>45559.460092592592</v>
      </c>
      <c r="D604" t="s">
        <v>108</v>
      </c>
      <c r="E604" t="s">
        <v>28</v>
      </c>
    </row>
    <row r="605" spans="1:5" x14ac:dyDescent="0.35">
      <c r="A605">
        <v>604</v>
      </c>
      <c r="B605">
        <v>648</v>
      </c>
      <c r="C605" s="1">
        <v>45559.460104166668</v>
      </c>
      <c r="D605" t="s">
        <v>773</v>
      </c>
      <c r="E605" t="s">
        <v>28</v>
      </c>
    </row>
    <row r="606" spans="1:5" x14ac:dyDescent="0.35">
      <c r="A606">
        <v>605</v>
      </c>
      <c r="B606">
        <v>628</v>
      </c>
      <c r="C606" s="1">
        <v>45559.460173611114</v>
      </c>
      <c r="D606" t="s">
        <v>108</v>
      </c>
      <c r="E606" t="s">
        <v>28</v>
      </c>
    </row>
    <row r="607" spans="1:5" x14ac:dyDescent="0.35">
      <c r="A607">
        <v>606</v>
      </c>
      <c r="B607">
        <v>666</v>
      </c>
      <c r="C607" s="1">
        <v>45559.460416666669</v>
      </c>
      <c r="D607" t="s">
        <v>798</v>
      </c>
      <c r="E607" t="s">
        <v>28</v>
      </c>
    </row>
    <row r="608" spans="1:5" x14ac:dyDescent="0.35">
      <c r="A608">
        <v>607</v>
      </c>
      <c r="B608">
        <v>669</v>
      </c>
      <c r="C608" s="1">
        <v>45559.460416666669</v>
      </c>
      <c r="D608" t="s">
        <v>798</v>
      </c>
      <c r="E608" t="s">
        <v>28</v>
      </c>
    </row>
    <row r="609" spans="1:5" x14ac:dyDescent="0.35">
      <c r="A609">
        <v>608</v>
      </c>
      <c r="B609">
        <v>668</v>
      </c>
      <c r="C609" s="1">
        <v>45559.460428240738</v>
      </c>
      <c r="D609" t="s">
        <v>798</v>
      </c>
      <c r="E609" t="s">
        <v>28</v>
      </c>
    </row>
    <row r="610" spans="1:5" x14ac:dyDescent="0.35">
      <c r="A610">
        <v>609</v>
      </c>
      <c r="B610">
        <v>665</v>
      </c>
      <c r="C610" s="1">
        <v>45559.460451388892</v>
      </c>
      <c r="D610" t="s">
        <v>798</v>
      </c>
      <c r="E610" t="s">
        <v>28</v>
      </c>
    </row>
    <row r="611" spans="1:5" x14ac:dyDescent="0.35">
      <c r="A611">
        <v>610</v>
      </c>
      <c r="B611">
        <v>670</v>
      </c>
      <c r="C611" s="1">
        <v>45559.460462962961</v>
      </c>
      <c r="D611" t="s">
        <v>798</v>
      </c>
      <c r="E611" t="s">
        <v>28</v>
      </c>
    </row>
    <row r="612" spans="1:5" x14ac:dyDescent="0.35">
      <c r="A612">
        <v>611</v>
      </c>
      <c r="B612">
        <v>667</v>
      </c>
      <c r="C612" s="1">
        <v>45559.460474537038</v>
      </c>
      <c r="D612" t="s">
        <v>798</v>
      </c>
      <c r="E612" t="s">
        <v>28</v>
      </c>
    </row>
    <row r="613" spans="1:5" x14ac:dyDescent="0.35">
      <c r="A613">
        <v>612</v>
      </c>
      <c r="B613">
        <v>664</v>
      </c>
      <c r="C613" s="1">
        <v>45559.460520833331</v>
      </c>
      <c r="D613" t="s">
        <v>798</v>
      </c>
      <c r="E613" t="s">
        <v>28</v>
      </c>
    </row>
    <row r="614" spans="1:5" x14ac:dyDescent="0.35">
      <c r="A614">
        <v>613</v>
      </c>
      <c r="B614">
        <v>657</v>
      </c>
      <c r="C614" s="1">
        <v>45559.460555555554</v>
      </c>
      <c r="D614" t="s">
        <v>777</v>
      </c>
      <c r="E614" t="s">
        <v>28</v>
      </c>
    </row>
    <row r="615" spans="1:5" x14ac:dyDescent="0.35">
      <c r="A615">
        <v>614</v>
      </c>
      <c r="B615">
        <v>658</v>
      </c>
      <c r="C615" s="1">
        <v>45559.460648148146</v>
      </c>
      <c r="D615" t="s">
        <v>773</v>
      </c>
      <c r="E615" t="s">
        <v>28</v>
      </c>
    </row>
    <row r="616" spans="1:5" x14ac:dyDescent="0.35">
      <c r="A616">
        <v>615</v>
      </c>
      <c r="B616">
        <v>661</v>
      </c>
      <c r="C616" s="1">
        <v>45559.460659722223</v>
      </c>
      <c r="D616" t="s">
        <v>773</v>
      </c>
      <c r="E616" t="s">
        <v>28</v>
      </c>
    </row>
    <row r="617" spans="1:5" x14ac:dyDescent="0.35">
      <c r="A617">
        <v>616</v>
      </c>
      <c r="B617">
        <v>662</v>
      </c>
      <c r="C617" s="1">
        <v>45559.460659722223</v>
      </c>
      <c r="D617" t="s">
        <v>773</v>
      </c>
      <c r="E617" t="s">
        <v>28</v>
      </c>
    </row>
    <row r="618" spans="1:5" x14ac:dyDescent="0.35">
      <c r="A618">
        <v>617</v>
      </c>
      <c r="B618">
        <v>656</v>
      </c>
      <c r="C618" s="1">
        <v>45559.460706018515</v>
      </c>
      <c r="D618" t="s">
        <v>773</v>
      </c>
      <c r="E618" t="s">
        <v>28</v>
      </c>
    </row>
    <row r="619" spans="1:5" x14ac:dyDescent="0.35">
      <c r="A619">
        <v>618</v>
      </c>
      <c r="B619">
        <v>660</v>
      </c>
      <c r="C619" s="1">
        <v>45559.460717592592</v>
      </c>
      <c r="D619" t="s">
        <v>773</v>
      </c>
      <c r="E619" t="s">
        <v>28</v>
      </c>
    </row>
    <row r="620" spans="1:5" x14ac:dyDescent="0.35">
      <c r="A620">
        <v>619</v>
      </c>
      <c r="B620">
        <v>643</v>
      </c>
      <c r="C620" s="1">
        <v>45559.460833333331</v>
      </c>
      <c r="D620" t="s">
        <v>772</v>
      </c>
      <c r="E620" t="s">
        <v>28</v>
      </c>
    </row>
    <row r="621" spans="1:5" x14ac:dyDescent="0.35">
      <c r="A621">
        <v>620</v>
      </c>
      <c r="B621">
        <v>671</v>
      </c>
      <c r="C621" s="1">
        <v>45559.460868055554</v>
      </c>
      <c r="D621" t="s">
        <v>798</v>
      </c>
      <c r="E621" t="s">
        <v>28</v>
      </c>
    </row>
    <row r="622" spans="1:5" x14ac:dyDescent="0.35">
      <c r="A622">
        <v>621</v>
      </c>
      <c r="B622">
        <v>650</v>
      </c>
      <c r="C622" s="1">
        <v>45559.461076388892</v>
      </c>
      <c r="D622" t="s">
        <v>108</v>
      </c>
      <c r="E622" t="s">
        <v>28</v>
      </c>
    </row>
    <row r="623" spans="1:5" x14ac:dyDescent="0.35">
      <c r="A623">
        <v>622</v>
      </c>
      <c r="B623">
        <v>659</v>
      </c>
      <c r="C623" s="1">
        <v>45559.461238425924</v>
      </c>
      <c r="D623" t="s">
        <v>773</v>
      </c>
      <c r="E623" t="s">
        <v>28</v>
      </c>
    </row>
    <row r="624" spans="1:5" x14ac:dyDescent="0.35">
      <c r="A624">
        <v>623</v>
      </c>
      <c r="B624">
        <v>654</v>
      </c>
      <c r="C624" s="1">
        <v>45559.461273148147</v>
      </c>
      <c r="D624" t="s">
        <v>108</v>
      </c>
      <c r="E624" t="s">
        <v>28</v>
      </c>
    </row>
    <row r="625" spans="1:5" x14ac:dyDescent="0.35">
      <c r="A625">
        <v>624</v>
      </c>
      <c r="B625">
        <v>655</v>
      </c>
      <c r="C625" s="1">
        <v>45559.461493055554</v>
      </c>
      <c r="D625" t="s">
        <v>108</v>
      </c>
      <c r="E625" t="s">
        <v>28</v>
      </c>
    </row>
    <row r="626" spans="1:5" x14ac:dyDescent="0.35">
      <c r="A626">
        <v>625</v>
      </c>
      <c r="B626">
        <v>663</v>
      </c>
      <c r="C626" s="1">
        <v>45559.461493055554</v>
      </c>
      <c r="D626" t="s">
        <v>773</v>
      </c>
      <c r="E626" t="s">
        <v>28</v>
      </c>
    </row>
    <row r="627" spans="1:5" x14ac:dyDescent="0.35">
      <c r="A627">
        <v>626</v>
      </c>
      <c r="B627">
        <v>657</v>
      </c>
      <c r="C627" s="1">
        <v>45559.461493055554</v>
      </c>
      <c r="D627" t="s">
        <v>773</v>
      </c>
      <c r="E627" t="s">
        <v>28</v>
      </c>
    </row>
    <row r="628" spans="1:5" x14ac:dyDescent="0.35">
      <c r="A628">
        <v>627</v>
      </c>
      <c r="B628">
        <v>666</v>
      </c>
      <c r="C628" s="1">
        <v>45559.461504629631</v>
      </c>
      <c r="D628" t="s">
        <v>802</v>
      </c>
      <c r="E628" t="s">
        <v>28</v>
      </c>
    </row>
    <row r="629" spans="1:5" x14ac:dyDescent="0.35">
      <c r="A629">
        <v>628</v>
      </c>
      <c r="B629">
        <v>669</v>
      </c>
      <c r="C629" s="1">
        <v>45559.461504629631</v>
      </c>
      <c r="D629" t="s">
        <v>802</v>
      </c>
      <c r="E629" t="s">
        <v>28</v>
      </c>
    </row>
    <row r="630" spans="1:5" x14ac:dyDescent="0.35">
      <c r="A630">
        <v>629</v>
      </c>
      <c r="B630">
        <v>669</v>
      </c>
      <c r="C630" s="1">
        <v>45559.461539351854</v>
      </c>
      <c r="D630" t="s">
        <v>777</v>
      </c>
      <c r="E630" t="s">
        <v>28</v>
      </c>
    </row>
    <row r="631" spans="1:5" x14ac:dyDescent="0.35">
      <c r="A631">
        <v>630</v>
      </c>
      <c r="B631">
        <v>631</v>
      </c>
      <c r="C631" s="1">
        <v>45559.461550925924</v>
      </c>
      <c r="D631" t="s">
        <v>776</v>
      </c>
      <c r="E631" t="s">
        <v>28</v>
      </c>
    </row>
    <row r="632" spans="1:5" x14ac:dyDescent="0.35">
      <c r="A632">
        <v>631</v>
      </c>
      <c r="B632">
        <v>629</v>
      </c>
      <c r="C632" s="1">
        <v>45559.461574074077</v>
      </c>
      <c r="D632" t="s">
        <v>776</v>
      </c>
      <c r="E632" t="s">
        <v>28</v>
      </c>
    </row>
    <row r="633" spans="1:5" x14ac:dyDescent="0.35">
      <c r="A633">
        <v>632</v>
      </c>
      <c r="B633">
        <v>630</v>
      </c>
      <c r="C633" s="1">
        <v>45559.461585648147</v>
      </c>
      <c r="D633" t="s">
        <v>776</v>
      </c>
      <c r="E633" t="s">
        <v>28</v>
      </c>
    </row>
    <row r="634" spans="1:5" x14ac:dyDescent="0.35">
      <c r="A634">
        <v>633</v>
      </c>
      <c r="B634">
        <v>666</v>
      </c>
      <c r="C634" s="1">
        <v>45559.461585648147</v>
      </c>
      <c r="D634" t="s">
        <v>777</v>
      </c>
      <c r="E634" t="s">
        <v>28</v>
      </c>
    </row>
    <row r="635" spans="1:5" x14ac:dyDescent="0.35">
      <c r="A635">
        <v>634</v>
      </c>
      <c r="B635">
        <v>665</v>
      </c>
      <c r="C635" s="1">
        <v>45559.461585648147</v>
      </c>
      <c r="D635" t="s">
        <v>802</v>
      </c>
      <c r="E635" t="s">
        <v>28</v>
      </c>
    </row>
    <row r="636" spans="1:5" x14ac:dyDescent="0.35">
      <c r="A636">
        <v>635</v>
      </c>
      <c r="B636">
        <v>670</v>
      </c>
      <c r="C636" s="1">
        <v>45559.461597222224</v>
      </c>
      <c r="D636" t="s">
        <v>802</v>
      </c>
      <c r="E636" t="s">
        <v>28</v>
      </c>
    </row>
    <row r="637" spans="1:5" x14ac:dyDescent="0.35">
      <c r="A637">
        <v>636</v>
      </c>
      <c r="B637">
        <v>668</v>
      </c>
      <c r="C637" s="1">
        <v>45559.461608796293</v>
      </c>
      <c r="D637" t="s">
        <v>802</v>
      </c>
      <c r="E637" t="s">
        <v>28</v>
      </c>
    </row>
    <row r="638" spans="1:5" x14ac:dyDescent="0.35">
      <c r="A638">
        <v>637</v>
      </c>
      <c r="B638">
        <v>641</v>
      </c>
      <c r="C638" s="1">
        <v>45559.46162037037</v>
      </c>
      <c r="D638" t="s">
        <v>772</v>
      </c>
      <c r="E638" t="s">
        <v>28</v>
      </c>
    </row>
    <row r="639" spans="1:5" x14ac:dyDescent="0.35">
      <c r="A639">
        <v>638</v>
      </c>
      <c r="B639">
        <v>625</v>
      </c>
      <c r="C639" s="1">
        <v>45559.46162037037</v>
      </c>
      <c r="D639" t="s">
        <v>776</v>
      </c>
      <c r="E639" t="s">
        <v>28</v>
      </c>
    </row>
    <row r="640" spans="1:5" x14ac:dyDescent="0.35">
      <c r="A640">
        <v>639</v>
      </c>
      <c r="B640">
        <v>669</v>
      </c>
      <c r="C640" s="1">
        <v>45559.461631944447</v>
      </c>
      <c r="D640" t="s">
        <v>773</v>
      </c>
      <c r="E640" t="s">
        <v>28</v>
      </c>
    </row>
    <row r="641" spans="1:5" x14ac:dyDescent="0.35">
      <c r="A641">
        <v>640</v>
      </c>
      <c r="B641">
        <v>668</v>
      </c>
      <c r="C641" s="1">
        <v>45559.461655092593</v>
      </c>
      <c r="D641" t="s">
        <v>777</v>
      </c>
      <c r="E641" t="s">
        <v>28</v>
      </c>
    </row>
    <row r="642" spans="1:5" x14ac:dyDescent="0.35">
      <c r="A642">
        <v>641</v>
      </c>
      <c r="B642">
        <v>667</v>
      </c>
      <c r="C642" s="1">
        <v>45559.461655092593</v>
      </c>
      <c r="D642" t="s">
        <v>802</v>
      </c>
      <c r="E642" t="s">
        <v>28</v>
      </c>
    </row>
    <row r="643" spans="1:5" x14ac:dyDescent="0.35">
      <c r="A643">
        <v>642</v>
      </c>
      <c r="B643">
        <v>670</v>
      </c>
      <c r="C643" s="1">
        <v>45559.461655092593</v>
      </c>
      <c r="D643" t="s">
        <v>777</v>
      </c>
      <c r="E643" t="s">
        <v>28</v>
      </c>
    </row>
    <row r="644" spans="1:5" x14ac:dyDescent="0.35">
      <c r="A644">
        <v>643</v>
      </c>
      <c r="B644">
        <v>665</v>
      </c>
      <c r="C644" s="1">
        <v>45559.461678240739</v>
      </c>
      <c r="D644" t="s">
        <v>777</v>
      </c>
      <c r="E644" t="s">
        <v>28</v>
      </c>
    </row>
    <row r="645" spans="1:5" x14ac:dyDescent="0.35">
      <c r="A645">
        <v>644</v>
      </c>
      <c r="B645">
        <v>632</v>
      </c>
      <c r="C645" s="1">
        <v>45559.461689814816</v>
      </c>
      <c r="D645" t="s">
        <v>776</v>
      </c>
      <c r="E645" t="s">
        <v>28</v>
      </c>
    </row>
    <row r="646" spans="1:5" x14ac:dyDescent="0.35">
      <c r="A646">
        <v>645</v>
      </c>
      <c r="B646">
        <v>628</v>
      </c>
      <c r="C646" s="1">
        <v>45559.461701388886</v>
      </c>
      <c r="D646" t="s">
        <v>776</v>
      </c>
      <c r="E646" t="s">
        <v>28</v>
      </c>
    </row>
    <row r="647" spans="1:5" x14ac:dyDescent="0.35">
      <c r="A647">
        <v>646</v>
      </c>
      <c r="B647">
        <v>666</v>
      </c>
      <c r="C647" s="1">
        <v>45559.461712962962</v>
      </c>
      <c r="D647" t="s">
        <v>773</v>
      </c>
      <c r="E647" t="s">
        <v>28</v>
      </c>
    </row>
    <row r="648" spans="1:5" x14ac:dyDescent="0.35">
      <c r="A648">
        <v>647</v>
      </c>
      <c r="B648">
        <v>670</v>
      </c>
      <c r="C648" s="1">
        <v>45559.461712962962</v>
      </c>
      <c r="D648" t="s">
        <v>773</v>
      </c>
      <c r="E648" t="s">
        <v>28</v>
      </c>
    </row>
    <row r="649" spans="1:5" x14ac:dyDescent="0.35">
      <c r="A649">
        <v>648</v>
      </c>
      <c r="B649">
        <v>626</v>
      </c>
      <c r="C649" s="1">
        <v>45559.461724537039</v>
      </c>
      <c r="D649" t="s">
        <v>776</v>
      </c>
      <c r="E649" t="s">
        <v>28</v>
      </c>
    </row>
    <row r="650" spans="1:5" x14ac:dyDescent="0.35">
      <c r="A650">
        <v>649</v>
      </c>
      <c r="B650">
        <v>664</v>
      </c>
      <c r="C650" s="1">
        <v>45559.461736111109</v>
      </c>
      <c r="D650" t="s">
        <v>802</v>
      </c>
      <c r="E650" t="s">
        <v>28</v>
      </c>
    </row>
    <row r="651" spans="1:5" x14ac:dyDescent="0.35">
      <c r="A651">
        <v>650</v>
      </c>
      <c r="B651">
        <v>627</v>
      </c>
      <c r="C651" s="1">
        <v>45559.461759259262</v>
      </c>
      <c r="D651" t="s">
        <v>776</v>
      </c>
      <c r="E651" t="s">
        <v>28</v>
      </c>
    </row>
    <row r="652" spans="1:5" x14ac:dyDescent="0.35">
      <c r="A652">
        <v>651</v>
      </c>
      <c r="B652">
        <v>665</v>
      </c>
      <c r="C652" s="1">
        <v>45559.461793981478</v>
      </c>
      <c r="D652" t="s">
        <v>773</v>
      </c>
      <c r="E652" t="s">
        <v>28</v>
      </c>
    </row>
    <row r="653" spans="1:5" x14ac:dyDescent="0.35">
      <c r="A653">
        <v>652</v>
      </c>
      <c r="B653">
        <v>664</v>
      </c>
      <c r="C653" s="1">
        <v>45559.461793981478</v>
      </c>
      <c r="D653" t="s">
        <v>777</v>
      </c>
      <c r="E653" t="s">
        <v>28</v>
      </c>
    </row>
    <row r="654" spans="1:5" x14ac:dyDescent="0.35">
      <c r="A654">
        <v>653</v>
      </c>
      <c r="B654">
        <v>667</v>
      </c>
      <c r="C654" s="1">
        <v>45559.461840277778</v>
      </c>
      <c r="D654" t="s">
        <v>777</v>
      </c>
      <c r="E654" t="s">
        <v>28</v>
      </c>
    </row>
    <row r="655" spans="1:5" x14ac:dyDescent="0.35">
      <c r="A655">
        <v>654</v>
      </c>
      <c r="B655">
        <v>664</v>
      </c>
      <c r="C655" s="1">
        <v>45559.461875000001</v>
      </c>
      <c r="D655" t="s">
        <v>773</v>
      </c>
      <c r="E655" t="s">
        <v>28</v>
      </c>
    </row>
    <row r="656" spans="1:5" x14ac:dyDescent="0.35">
      <c r="A656">
        <v>655</v>
      </c>
      <c r="B656">
        <v>666</v>
      </c>
      <c r="C656" s="1">
        <v>45559.461909722224</v>
      </c>
      <c r="D656" t="s">
        <v>772</v>
      </c>
      <c r="E656" t="s">
        <v>28</v>
      </c>
    </row>
    <row r="657" spans="1:5" x14ac:dyDescent="0.35">
      <c r="A657">
        <v>656</v>
      </c>
      <c r="B657">
        <v>646</v>
      </c>
      <c r="C657" s="1">
        <v>45559.461921296293</v>
      </c>
      <c r="D657" t="s">
        <v>772</v>
      </c>
      <c r="E657" t="s">
        <v>28</v>
      </c>
    </row>
    <row r="658" spans="1:5" x14ac:dyDescent="0.35">
      <c r="A658">
        <v>657</v>
      </c>
      <c r="B658">
        <v>668</v>
      </c>
      <c r="C658" s="1">
        <v>45559.461944444447</v>
      </c>
      <c r="D658" t="s">
        <v>773</v>
      </c>
      <c r="E658" t="s">
        <v>28</v>
      </c>
    </row>
    <row r="659" spans="1:5" x14ac:dyDescent="0.35">
      <c r="A659">
        <v>658</v>
      </c>
      <c r="B659">
        <v>663</v>
      </c>
      <c r="C659" s="1">
        <v>45559.461956018517</v>
      </c>
      <c r="D659" t="s">
        <v>772</v>
      </c>
      <c r="E659" t="s">
        <v>28</v>
      </c>
    </row>
    <row r="660" spans="1:5" x14ac:dyDescent="0.35">
      <c r="A660">
        <v>659</v>
      </c>
      <c r="B660">
        <v>667</v>
      </c>
      <c r="C660" s="1">
        <v>45559.461967592593</v>
      </c>
      <c r="D660" t="s">
        <v>773</v>
      </c>
      <c r="E660" t="s">
        <v>28</v>
      </c>
    </row>
    <row r="661" spans="1:5" x14ac:dyDescent="0.35">
      <c r="A661">
        <v>660</v>
      </c>
      <c r="B661">
        <v>653</v>
      </c>
      <c r="C661" s="1">
        <v>45559.462175925924</v>
      </c>
      <c r="D661" t="s">
        <v>108</v>
      </c>
      <c r="E661" t="s">
        <v>28</v>
      </c>
    </row>
    <row r="662" spans="1:5" x14ac:dyDescent="0.35">
      <c r="A662">
        <v>661</v>
      </c>
      <c r="B662">
        <v>659</v>
      </c>
      <c r="C662" s="1">
        <v>45559.462187500001</v>
      </c>
      <c r="D662" t="s">
        <v>772</v>
      </c>
      <c r="E662" t="s">
        <v>28</v>
      </c>
    </row>
    <row r="663" spans="1:5" x14ac:dyDescent="0.35">
      <c r="A663">
        <v>662</v>
      </c>
      <c r="B663">
        <v>648</v>
      </c>
      <c r="C663" s="1">
        <v>45559.462199074071</v>
      </c>
      <c r="D663" t="s">
        <v>772</v>
      </c>
      <c r="E663" t="s">
        <v>28</v>
      </c>
    </row>
    <row r="664" spans="1:5" x14ac:dyDescent="0.35">
      <c r="A664">
        <v>663</v>
      </c>
      <c r="B664">
        <v>652</v>
      </c>
      <c r="C664" s="1">
        <v>45559.462210648147</v>
      </c>
      <c r="D664" t="s">
        <v>108</v>
      </c>
      <c r="E664" t="s">
        <v>28</v>
      </c>
    </row>
    <row r="665" spans="1:5" x14ac:dyDescent="0.35">
      <c r="A665">
        <v>664</v>
      </c>
      <c r="B665">
        <v>670</v>
      </c>
      <c r="C665" s="1">
        <v>45559.462245370371</v>
      </c>
      <c r="D665" t="s">
        <v>772</v>
      </c>
      <c r="E665" t="s">
        <v>28</v>
      </c>
    </row>
    <row r="666" spans="1:5" x14ac:dyDescent="0.35">
      <c r="A666">
        <v>665</v>
      </c>
      <c r="B666">
        <v>671</v>
      </c>
      <c r="C666" s="1">
        <v>45559.462314814817</v>
      </c>
      <c r="D666" t="s">
        <v>802</v>
      </c>
      <c r="E666" t="s">
        <v>28</v>
      </c>
    </row>
    <row r="667" spans="1:5" x14ac:dyDescent="0.35">
      <c r="A667">
        <v>666</v>
      </c>
      <c r="B667">
        <v>665</v>
      </c>
      <c r="C667" s="1">
        <v>45559.462314814817</v>
      </c>
      <c r="D667" t="s">
        <v>772</v>
      </c>
      <c r="E667" t="s">
        <v>28</v>
      </c>
    </row>
    <row r="668" spans="1:5" x14ac:dyDescent="0.35">
      <c r="A668">
        <v>667</v>
      </c>
      <c r="B668">
        <v>649</v>
      </c>
      <c r="C668" s="1">
        <v>45559.462326388886</v>
      </c>
      <c r="D668" t="s">
        <v>108</v>
      </c>
      <c r="E668" t="s">
        <v>28</v>
      </c>
    </row>
    <row r="669" spans="1:5" x14ac:dyDescent="0.35">
      <c r="A669">
        <v>668</v>
      </c>
      <c r="B669">
        <v>671</v>
      </c>
      <c r="C669" s="1">
        <v>45559.462372685186</v>
      </c>
      <c r="D669" t="s">
        <v>777</v>
      </c>
      <c r="E669" t="s">
        <v>28</v>
      </c>
    </row>
    <row r="670" spans="1:5" x14ac:dyDescent="0.35">
      <c r="A670">
        <v>669</v>
      </c>
      <c r="B670">
        <v>671</v>
      </c>
      <c r="C670" s="1">
        <v>45559.462407407409</v>
      </c>
      <c r="D670" t="s">
        <v>773</v>
      </c>
      <c r="E670" t="s">
        <v>28</v>
      </c>
    </row>
    <row r="671" spans="1:5" x14ac:dyDescent="0.35">
      <c r="A671">
        <v>670</v>
      </c>
      <c r="B671">
        <v>651</v>
      </c>
      <c r="C671" s="1">
        <v>45559.462534722225</v>
      </c>
      <c r="D671" t="s">
        <v>108</v>
      </c>
      <c r="E671" t="s">
        <v>28</v>
      </c>
    </row>
    <row r="672" spans="1:5" x14ac:dyDescent="0.35">
      <c r="A672">
        <v>671</v>
      </c>
      <c r="B672">
        <v>647</v>
      </c>
      <c r="C672" s="1">
        <v>45559.462546296294</v>
      </c>
      <c r="D672" t="s">
        <v>108</v>
      </c>
      <c r="E672" t="s">
        <v>28</v>
      </c>
    </row>
    <row r="673" spans="1:5" x14ac:dyDescent="0.35">
      <c r="A673">
        <v>672</v>
      </c>
      <c r="B673">
        <v>641</v>
      </c>
      <c r="C673" s="1">
        <v>45559.462557870371</v>
      </c>
      <c r="D673" t="s">
        <v>108</v>
      </c>
      <c r="E673" t="s">
        <v>28</v>
      </c>
    </row>
    <row r="674" spans="1:5" x14ac:dyDescent="0.35">
      <c r="A674">
        <v>673</v>
      </c>
      <c r="B674">
        <v>645</v>
      </c>
      <c r="C674" s="1">
        <v>45559.462592592594</v>
      </c>
      <c r="D674" t="s">
        <v>108</v>
      </c>
      <c r="E674" t="s">
        <v>28</v>
      </c>
    </row>
    <row r="675" spans="1:5" x14ac:dyDescent="0.35">
      <c r="A675">
        <v>674</v>
      </c>
      <c r="B675">
        <v>631</v>
      </c>
      <c r="C675" s="1">
        <v>45559.462650462963</v>
      </c>
      <c r="D675" t="s">
        <v>771</v>
      </c>
      <c r="E675" t="s">
        <v>28</v>
      </c>
    </row>
    <row r="676" spans="1:5" x14ac:dyDescent="0.35">
      <c r="A676">
        <v>675</v>
      </c>
      <c r="B676">
        <v>630</v>
      </c>
      <c r="C676" s="1">
        <v>45559.462650462963</v>
      </c>
      <c r="D676" t="s">
        <v>771</v>
      </c>
      <c r="E676" t="s">
        <v>28</v>
      </c>
    </row>
    <row r="677" spans="1:5" x14ac:dyDescent="0.35">
      <c r="A677">
        <v>676</v>
      </c>
      <c r="B677">
        <v>628</v>
      </c>
      <c r="C677" s="1">
        <v>45559.462650462963</v>
      </c>
      <c r="D677" t="s">
        <v>771</v>
      </c>
      <c r="E677" t="s">
        <v>28</v>
      </c>
    </row>
    <row r="678" spans="1:5" x14ac:dyDescent="0.35">
      <c r="A678">
        <v>677</v>
      </c>
      <c r="B678">
        <v>625</v>
      </c>
      <c r="C678" s="1">
        <v>45559.462650462963</v>
      </c>
      <c r="D678" t="s">
        <v>771</v>
      </c>
      <c r="E678" t="s">
        <v>28</v>
      </c>
    </row>
    <row r="679" spans="1:5" x14ac:dyDescent="0.35">
      <c r="A679">
        <v>678</v>
      </c>
      <c r="B679">
        <v>642</v>
      </c>
      <c r="C679" s="1">
        <v>45559.46266203704</v>
      </c>
      <c r="D679" t="s">
        <v>108</v>
      </c>
      <c r="E679" t="s">
        <v>28</v>
      </c>
    </row>
    <row r="680" spans="1:5" x14ac:dyDescent="0.35">
      <c r="A680">
        <v>679</v>
      </c>
      <c r="B680">
        <v>627</v>
      </c>
      <c r="C680" s="1">
        <v>45559.462685185186</v>
      </c>
      <c r="D680" t="s">
        <v>771</v>
      </c>
      <c r="E680" t="s">
        <v>28</v>
      </c>
    </row>
    <row r="681" spans="1:5" x14ac:dyDescent="0.35">
      <c r="A681">
        <v>680</v>
      </c>
      <c r="B681">
        <v>656</v>
      </c>
      <c r="C681" s="1">
        <v>45559.462789351855</v>
      </c>
      <c r="D681" t="s">
        <v>772</v>
      </c>
      <c r="E681" t="s">
        <v>28</v>
      </c>
    </row>
    <row r="682" spans="1:5" x14ac:dyDescent="0.35">
      <c r="A682">
        <v>681</v>
      </c>
      <c r="B682">
        <v>629</v>
      </c>
      <c r="C682" s="1">
        <v>45559.462812500002</v>
      </c>
      <c r="D682" t="s">
        <v>771</v>
      </c>
      <c r="E682" t="s">
        <v>28</v>
      </c>
    </row>
    <row r="683" spans="1:5" x14ac:dyDescent="0.35">
      <c r="A683">
        <v>682</v>
      </c>
      <c r="B683">
        <v>632</v>
      </c>
      <c r="C683" s="1">
        <v>45559.462835648148</v>
      </c>
      <c r="D683" t="s">
        <v>771</v>
      </c>
      <c r="E683" t="s">
        <v>28</v>
      </c>
    </row>
    <row r="684" spans="1:5" x14ac:dyDescent="0.35">
      <c r="A684">
        <v>683</v>
      </c>
      <c r="B684">
        <v>626</v>
      </c>
      <c r="C684" s="1">
        <v>45559.462835648148</v>
      </c>
      <c r="D684" t="s">
        <v>771</v>
      </c>
      <c r="E684" t="s">
        <v>28</v>
      </c>
    </row>
    <row r="685" spans="1:5" x14ac:dyDescent="0.35">
      <c r="A685">
        <v>684</v>
      </c>
      <c r="B685">
        <v>672</v>
      </c>
      <c r="C685" s="1">
        <v>45559.46297453704</v>
      </c>
      <c r="D685" t="s">
        <v>778</v>
      </c>
      <c r="E685" t="s">
        <v>28</v>
      </c>
    </row>
    <row r="686" spans="1:5" x14ac:dyDescent="0.35">
      <c r="A686">
        <v>685</v>
      </c>
      <c r="B686">
        <v>673</v>
      </c>
      <c r="C686" s="1">
        <v>45559.46297453704</v>
      </c>
      <c r="D686" t="s">
        <v>778</v>
      </c>
      <c r="E686" t="s">
        <v>28</v>
      </c>
    </row>
    <row r="687" spans="1:5" x14ac:dyDescent="0.35">
      <c r="A687">
        <v>686</v>
      </c>
      <c r="B687">
        <v>674</v>
      </c>
      <c r="C687" s="1">
        <v>45559.46297453704</v>
      </c>
      <c r="D687" t="s">
        <v>778</v>
      </c>
      <c r="E687" t="s">
        <v>28</v>
      </c>
    </row>
    <row r="688" spans="1:5" x14ac:dyDescent="0.35">
      <c r="A688">
        <v>687</v>
      </c>
      <c r="B688">
        <v>675</v>
      </c>
      <c r="C688" s="1">
        <v>45559.46298611111</v>
      </c>
      <c r="D688" t="s">
        <v>778</v>
      </c>
      <c r="E688" t="s">
        <v>28</v>
      </c>
    </row>
    <row r="689" spans="1:5" x14ac:dyDescent="0.35">
      <c r="A689">
        <v>688</v>
      </c>
      <c r="B689">
        <v>676</v>
      </c>
      <c r="C689" s="1">
        <v>45559.46298611111</v>
      </c>
      <c r="D689" t="s">
        <v>778</v>
      </c>
      <c r="E689" t="s">
        <v>28</v>
      </c>
    </row>
    <row r="690" spans="1:5" x14ac:dyDescent="0.35">
      <c r="A690">
        <v>689</v>
      </c>
      <c r="B690">
        <v>677</v>
      </c>
      <c r="C690" s="1">
        <v>45559.463009259256</v>
      </c>
      <c r="D690" t="s">
        <v>778</v>
      </c>
      <c r="E690" t="s">
        <v>28</v>
      </c>
    </row>
    <row r="691" spans="1:5" x14ac:dyDescent="0.35">
      <c r="A691">
        <v>690</v>
      </c>
      <c r="B691">
        <v>678</v>
      </c>
      <c r="C691" s="1">
        <v>45559.463043981479</v>
      </c>
      <c r="D691" t="s">
        <v>778</v>
      </c>
      <c r="E691" t="s">
        <v>28</v>
      </c>
    </row>
    <row r="692" spans="1:5" x14ac:dyDescent="0.35">
      <c r="A692">
        <v>691</v>
      </c>
      <c r="B692">
        <v>669</v>
      </c>
      <c r="C692" s="1">
        <v>45559.463055555556</v>
      </c>
      <c r="D692" t="s">
        <v>772</v>
      </c>
      <c r="E692" t="s">
        <v>28</v>
      </c>
    </row>
    <row r="693" spans="1:5" x14ac:dyDescent="0.35">
      <c r="A693">
        <v>692</v>
      </c>
      <c r="B693">
        <v>662</v>
      </c>
      <c r="C693" s="1">
        <v>45559.463055555556</v>
      </c>
      <c r="D693" t="s">
        <v>772</v>
      </c>
      <c r="E693" t="s">
        <v>28</v>
      </c>
    </row>
    <row r="694" spans="1:5" x14ac:dyDescent="0.35">
      <c r="A694">
        <v>693</v>
      </c>
      <c r="B694">
        <v>679</v>
      </c>
      <c r="C694" s="1">
        <v>45559.463055555556</v>
      </c>
      <c r="D694" t="s">
        <v>778</v>
      </c>
      <c r="E694" t="s">
        <v>28</v>
      </c>
    </row>
    <row r="695" spans="1:5" x14ac:dyDescent="0.35">
      <c r="A695">
        <v>694</v>
      </c>
      <c r="B695">
        <v>660</v>
      </c>
      <c r="C695" s="1">
        <v>45559.463078703702</v>
      </c>
      <c r="D695" t="s">
        <v>772</v>
      </c>
      <c r="E695" t="s">
        <v>28</v>
      </c>
    </row>
    <row r="696" spans="1:5" x14ac:dyDescent="0.35">
      <c r="A696">
        <v>695</v>
      </c>
      <c r="B696">
        <v>658</v>
      </c>
      <c r="C696" s="1">
        <v>45559.463090277779</v>
      </c>
      <c r="D696" t="s">
        <v>772</v>
      </c>
      <c r="E696" t="s">
        <v>28</v>
      </c>
    </row>
    <row r="697" spans="1:5" x14ac:dyDescent="0.35">
      <c r="A697">
        <v>696</v>
      </c>
      <c r="B697">
        <v>667</v>
      </c>
      <c r="C697" s="1">
        <v>45559.463321759256</v>
      </c>
      <c r="D697" t="s">
        <v>772</v>
      </c>
      <c r="E697" t="s">
        <v>28</v>
      </c>
    </row>
    <row r="698" spans="1:5" x14ac:dyDescent="0.35">
      <c r="A698">
        <v>697</v>
      </c>
      <c r="B698">
        <v>661</v>
      </c>
      <c r="C698" s="1">
        <v>45559.463321759256</v>
      </c>
      <c r="D698" t="s">
        <v>772</v>
      </c>
      <c r="E698" t="s">
        <v>28</v>
      </c>
    </row>
    <row r="699" spans="1:5" x14ac:dyDescent="0.35">
      <c r="A699">
        <v>698</v>
      </c>
      <c r="B699">
        <v>657</v>
      </c>
      <c r="C699" s="1">
        <v>45559.463738425926</v>
      </c>
      <c r="D699" t="s">
        <v>772</v>
      </c>
      <c r="E699" t="s">
        <v>28</v>
      </c>
    </row>
    <row r="700" spans="1:5" x14ac:dyDescent="0.35">
      <c r="A700">
        <v>699</v>
      </c>
      <c r="B700">
        <v>648</v>
      </c>
      <c r="C700" s="1">
        <v>45559.463738425926</v>
      </c>
      <c r="D700" t="s">
        <v>108</v>
      </c>
      <c r="E700" t="s">
        <v>28</v>
      </c>
    </row>
    <row r="701" spans="1:5" x14ac:dyDescent="0.35">
      <c r="A701">
        <v>700</v>
      </c>
      <c r="B701">
        <v>644</v>
      </c>
      <c r="C701" s="1">
        <v>45559.463796296295</v>
      </c>
      <c r="D701" t="s">
        <v>108</v>
      </c>
      <c r="E701" t="s">
        <v>28</v>
      </c>
    </row>
    <row r="702" spans="1:5" x14ac:dyDescent="0.35">
      <c r="A702">
        <v>701</v>
      </c>
      <c r="B702">
        <v>646</v>
      </c>
      <c r="C702" s="1">
        <v>45559.463912037034</v>
      </c>
      <c r="D702" t="s">
        <v>108</v>
      </c>
      <c r="E702" t="s">
        <v>28</v>
      </c>
    </row>
    <row r="703" spans="1:5" x14ac:dyDescent="0.35">
      <c r="A703">
        <v>702</v>
      </c>
      <c r="B703">
        <v>677</v>
      </c>
      <c r="C703" s="1">
        <v>45559.463958333334</v>
      </c>
      <c r="D703" t="s">
        <v>788</v>
      </c>
      <c r="E703" t="s">
        <v>28</v>
      </c>
    </row>
    <row r="704" spans="1:5" x14ac:dyDescent="0.35">
      <c r="A704">
        <v>703</v>
      </c>
      <c r="B704">
        <v>679</v>
      </c>
      <c r="C704" s="1">
        <v>45559.463958333334</v>
      </c>
      <c r="D704" t="s">
        <v>788</v>
      </c>
      <c r="E704" t="s">
        <v>28</v>
      </c>
    </row>
    <row r="705" spans="1:5" x14ac:dyDescent="0.35">
      <c r="A705">
        <v>704</v>
      </c>
      <c r="B705">
        <v>676</v>
      </c>
      <c r="C705" s="1">
        <v>45559.463958333334</v>
      </c>
      <c r="D705" t="s">
        <v>788</v>
      </c>
      <c r="E705" t="s">
        <v>28</v>
      </c>
    </row>
    <row r="706" spans="1:5" x14ac:dyDescent="0.35">
      <c r="A706">
        <v>705</v>
      </c>
      <c r="B706">
        <v>674</v>
      </c>
      <c r="C706" s="1">
        <v>45559.463958333334</v>
      </c>
      <c r="D706" t="s">
        <v>788</v>
      </c>
      <c r="E706" t="s">
        <v>28</v>
      </c>
    </row>
    <row r="707" spans="1:5" x14ac:dyDescent="0.35">
      <c r="A707">
        <v>706</v>
      </c>
      <c r="B707">
        <v>673</v>
      </c>
      <c r="C707" s="1">
        <v>45559.46398148148</v>
      </c>
      <c r="D707" t="s">
        <v>788</v>
      </c>
      <c r="E707" t="s">
        <v>28</v>
      </c>
    </row>
    <row r="708" spans="1:5" x14ac:dyDescent="0.35">
      <c r="A708">
        <v>707</v>
      </c>
      <c r="B708">
        <v>675</v>
      </c>
      <c r="C708" s="1">
        <v>45559.46398148148</v>
      </c>
      <c r="D708" t="s">
        <v>788</v>
      </c>
      <c r="E708" t="s">
        <v>28</v>
      </c>
    </row>
    <row r="709" spans="1:5" x14ac:dyDescent="0.35">
      <c r="A709">
        <v>708</v>
      </c>
      <c r="B709">
        <v>672</v>
      </c>
      <c r="C709" s="1">
        <v>45559.46398148148</v>
      </c>
      <c r="D709" t="s">
        <v>788</v>
      </c>
      <c r="E709" t="s">
        <v>28</v>
      </c>
    </row>
    <row r="710" spans="1:5" x14ac:dyDescent="0.35">
      <c r="A710">
        <v>709</v>
      </c>
      <c r="B710">
        <v>678</v>
      </c>
      <c r="C710" s="1">
        <v>45559.46402777778</v>
      </c>
      <c r="D710" t="s">
        <v>788</v>
      </c>
      <c r="E710" t="s">
        <v>28</v>
      </c>
    </row>
    <row r="711" spans="1:5" x14ac:dyDescent="0.35">
      <c r="A711">
        <v>710</v>
      </c>
      <c r="B711">
        <v>668</v>
      </c>
      <c r="C711" s="1">
        <v>45559.464178240742</v>
      </c>
      <c r="D711" t="s">
        <v>772</v>
      </c>
      <c r="E711" t="s">
        <v>28</v>
      </c>
    </row>
    <row r="712" spans="1:5" x14ac:dyDescent="0.35">
      <c r="A712">
        <v>711</v>
      </c>
      <c r="B712">
        <v>656</v>
      </c>
      <c r="C712" s="1">
        <v>45559.46429398148</v>
      </c>
      <c r="D712" t="s">
        <v>108</v>
      </c>
      <c r="E712" t="s">
        <v>28</v>
      </c>
    </row>
    <row r="713" spans="1:5" x14ac:dyDescent="0.35">
      <c r="A713">
        <v>712</v>
      </c>
      <c r="B713">
        <v>657</v>
      </c>
      <c r="C713" s="1">
        <v>45559.46434027778</v>
      </c>
      <c r="D713" t="s">
        <v>108</v>
      </c>
      <c r="E713" t="s">
        <v>28</v>
      </c>
    </row>
    <row r="714" spans="1:5" x14ac:dyDescent="0.35">
      <c r="A714">
        <v>713</v>
      </c>
      <c r="B714">
        <v>662</v>
      </c>
      <c r="C714" s="1">
        <v>45559.46435185185</v>
      </c>
      <c r="D714" t="s">
        <v>108</v>
      </c>
      <c r="E714" t="s">
        <v>28</v>
      </c>
    </row>
    <row r="715" spans="1:5" x14ac:dyDescent="0.35">
      <c r="A715">
        <v>714</v>
      </c>
      <c r="B715">
        <v>664</v>
      </c>
      <c r="C715" s="1">
        <v>45559.464363425926</v>
      </c>
      <c r="D715" t="s">
        <v>772</v>
      </c>
      <c r="E715" t="s">
        <v>28</v>
      </c>
    </row>
    <row r="716" spans="1:5" x14ac:dyDescent="0.35">
      <c r="A716">
        <v>715</v>
      </c>
      <c r="B716">
        <v>661</v>
      </c>
      <c r="C716" s="1">
        <v>45559.464421296296</v>
      </c>
      <c r="D716" t="s">
        <v>108</v>
      </c>
      <c r="E716" t="s">
        <v>28</v>
      </c>
    </row>
    <row r="717" spans="1:5" x14ac:dyDescent="0.35">
      <c r="A717">
        <v>716</v>
      </c>
      <c r="B717">
        <v>655</v>
      </c>
      <c r="C717" s="1">
        <v>45559.46466435185</v>
      </c>
      <c r="D717" t="s">
        <v>776</v>
      </c>
      <c r="E717" t="s">
        <v>28</v>
      </c>
    </row>
    <row r="718" spans="1:5" x14ac:dyDescent="0.35">
      <c r="A718">
        <v>717</v>
      </c>
      <c r="B718">
        <v>654</v>
      </c>
      <c r="C718" s="1">
        <v>45559.464675925927</v>
      </c>
      <c r="D718" t="s">
        <v>776</v>
      </c>
      <c r="E718" t="s">
        <v>28</v>
      </c>
    </row>
    <row r="719" spans="1:5" x14ac:dyDescent="0.35">
      <c r="A719">
        <v>718</v>
      </c>
      <c r="B719">
        <v>671</v>
      </c>
      <c r="C719" s="1">
        <v>45559.464699074073</v>
      </c>
      <c r="D719" t="s">
        <v>772</v>
      </c>
      <c r="E719" t="s">
        <v>28</v>
      </c>
    </row>
    <row r="720" spans="1:5" x14ac:dyDescent="0.35">
      <c r="A720">
        <v>719</v>
      </c>
      <c r="B720">
        <v>650</v>
      </c>
      <c r="C720" s="1">
        <v>45559.46471064815</v>
      </c>
      <c r="D720" t="s">
        <v>776</v>
      </c>
      <c r="E720" t="s">
        <v>28</v>
      </c>
    </row>
    <row r="721" spans="1:5" x14ac:dyDescent="0.35">
      <c r="A721">
        <v>720</v>
      </c>
      <c r="B721">
        <v>649</v>
      </c>
      <c r="C721" s="1">
        <v>45559.464733796296</v>
      </c>
      <c r="D721" t="s">
        <v>776</v>
      </c>
      <c r="E721" t="s">
        <v>28</v>
      </c>
    </row>
    <row r="722" spans="1:5" x14ac:dyDescent="0.35">
      <c r="A722">
        <v>721</v>
      </c>
      <c r="B722">
        <v>652</v>
      </c>
      <c r="C722" s="1">
        <v>45559.464768518519</v>
      </c>
      <c r="D722" t="s">
        <v>776</v>
      </c>
      <c r="E722" t="s">
        <v>28</v>
      </c>
    </row>
    <row r="723" spans="1:5" x14ac:dyDescent="0.35">
      <c r="A723">
        <v>722</v>
      </c>
      <c r="B723">
        <v>653</v>
      </c>
      <c r="C723" s="1">
        <v>45559.464780092596</v>
      </c>
      <c r="D723" t="s">
        <v>776</v>
      </c>
      <c r="E723" t="s">
        <v>28</v>
      </c>
    </row>
    <row r="724" spans="1:5" x14ac:dyDescent="0.35">
      <c r="A724">
        <v>723</v>
      </c>
      <c r="B724">
        <v>660</v>
      </c>
      <c r="C724" s="1">
        <v>45559.464814814812</v>
      </c>
      <c r="D724" t="s">
        <v>108</v>
      </c>
      <c r="E724" t="s">
        <v>28</v>
      </c>
    </row>
    <row r="725" spans="1:5" x14ac:dyDescent="0.35">
      <c r="A725">
        <v>724</v>
      </c>
      <c r="B725">
        <v>658</v>
      </c>
      <c r="C725" s="1">
        <v>45559.464826388888</v>
      </c>
      <c r="D725" t="s">
        <v>108</v>
      </c>
      <c r="E725" t="s">
        <v>28</v>
      </c>
    </row>
    <row r="726" spans="1:5" x14ac:dyDescent="0.35">
      <c r="A726">
        <v>725</v>
      </c>
      <c r="B726">
        <v>650</v>
      </c>
      <c r="C726" s="1">
        <v>45559.464849537035</v>
      </c>
      <c r="D726" t="s">
        <v>771</v>
      </c>
      <c r="E726" t="s">
        <v>28</v>
      </c>
    </row>
    <row r="727" spans="1:5" x14ac:dyDescent="0.35">
      <c r="A727">
        <v>726</v>
      </c>
      <c r="B727">
        <v>651</v>
      </c>
      <c r="C727" s="1">
        <v>45559.464907407404</v>
      </c>
      <c r="D727" t="s">
        <v>776</v>
      </c>
      <c r="E727" t="s">
        <v>28</v>
      </c>
    </row>
    <row r="728" spans="1:5" x14ac:dyDescent="0.35">
      <c r="A728">
        <v>727</v>
      </c>
      <c r="B728">
        <v>655</v>
      </c>
      <c r="C728" s="1">
        <v>45559.464942129627</v>
      </c>
      <c r="D728" t="s">
        <v>771</v>
      </c>
      <c r="E728" t="s">
        <v>28</v>
      </c>
    </row>
    <row r="729" spans="1:5" x14ac:dyDescent="0.35">
      <c r="A729">
        <v>728</v>
      </c>
      <c r="B729">
        <v>649</v>
      </c>
      <c r="C729" s="1">
        <v>45559.464988425927</v>
      </c>
      <c r="D729" t="s">
        <v>771</v>
      </c>
      <c r="E729" t="s">
        <v>28</v>
      </c>
    </row>
    <row r="730" spans="1:5" x14ac:dyDescent="0.35">
      <c r="A730">
        <v>729</v>
      </c>
      <c r="B730">
        <v>659</v>
      </c>
      <c r="C730" s="1">
        <v>45559.464988425927</v>
      </c>
      <c r="D730" t="s">
        <v>108</v>
      </c>
      <c r="E730" t="s">
        <v>28</v>
      </c>
    </row>
    <row r="731" spans="1:5" x14ac:dyDescent="0.35">
      <c r="A731">
        <v>730</v>
      </c>
      <c r="B731">
        <v>663</v>
      </c>
      <c r="C731" s="1">
        <v>45559.465115740742</v>
      </c>
      <c r="D731" t="s">
        <v>108</v>
      </c>
      <c r="E731" t="s">
        <v>28</v>
      </c>
    </row>
    <row r="732" spans="1:5" x14ac:dyDescent="0.35">
      <c r="A732">
        <v>731</v>
      </c>
      <c r="B732">
        <v>652</v>
      </c>
      <c r="C732" s="1">
        <v>45559.465162037035</v>
      </c>
      <c r="D732" t="s">
        <v>771</v>
      </c>
      <c r="E732" t="s">
        <v>28</v>
      </c>
    </row>
    <row r="733" spans="1:5" x14ac:dyDescent="0.35">
      <c r="A733">
        <v>732</v>
      </c>
      <c r="B733">
        <v>651</v>
      </c>
      <c r="C733" s="1">
        <v>45559.465266203704</v>
      </c>
      <c r="D733" t="s">
        <v>771</v>
      </c>
      <c r="E733" t="s">
        <v>28</v>
      </c>
    </row>
    <row r="734" spans="1:5" x14ac:dyDescent="0.35">
      <c r="A734">
        <v>733</v>
      </c>
      <c r="B734">
        <v>673</v>
      </c>
      <c r="C734" s="1">
        <v>45559.46533564815</v>
      </c>
      <c r="D734" t="s">
        <v>797</v>
      </c>
      <c r="E734" t="s">
        <v>28</v>
      </c>
    </row>
    <row r="735" spans="1:5" x14ac:dyDescent="0.35">
      <c r="A735">
        <v>734</v>
      </c>
      <c r="B735">
        <v>675</v>
      </c>
      <c r="C735" s="1">
        <v>45559.46534722222</v>
      </c>
      <c r="D735" t="s">
        <v>797</v>
      </c>
      <c r="E735" t="s">
        <v>28</v>
      </c>
    </row>
    <row r="736" spans="1:5" x14ac:dyDescent="0.35">
      <c r="A736">
        <v>735</v>
      </c>
      <c r="B736">
        <v>676</v>
      </c>
      <c r="C736" s="1">
        <v>45559.46534722222</v>
      </c>
      <c r="D736" t="s">
        <v>797</v>
      </c>
      <c r="E736" t="s">
        <v>28</v>
      </c>
    </row>
    <row r="737" spans="1:5" x14ac:dyDescent="0.35">
      <c r="A737">
        <v>736</v>
      </c>
      <c r="B737">
        <v>678</v>
      </c>
      <c r="C737" s="1">
        <v>45559.465439814812</v>
      </c>
      <c r="D737" t="s">
        <v>797</v>
      </c>
      <c r="E737" t="s">
        <v>28</v>
      </c>
    </row>
    <row r="738" spans="1:5" x14ac:dyDescent="0.35">
      <c r="A738">
        <v>737</v>
      </c>
      <c r="B738">
        <v>674</v>
      </c>
      <c r="C738" s="1">
        <v>45559.465451388889</v>
      </c>
      <c r="D738" t="s">
        <v>797</v>
      </c>
      <c r="E738" t="s">
        <v>28</v>
      </c>
    </row>
    <row r="739" spans="1:5" x14ac:dyDescent="0.35">
      <c r="A739">
        <v>738</v>
      </c>
      <c r="B739">
        <v>677</v>
      </c>
      <c r="C739" s="1">
        <v>45559.465590277781</v>
      </c>
      <c r="D739" t="s">
        <v>797</v>
      </c>
      <c r="E739" t="s">
        <v>28</v>
      </c>
    </row>
    <row r="740" spans="1:5" x14ac:dyDescent="0.35">
      <c r="A740">
        <v>739</v>
      </c>
      <c r="B740">
        <v>679</v>
      </c>
      <c r="C740" s="1">
        <v>45559.465613425928</v>
      </c>
      <c r="D740" t="s">
        <v>797</v>
      </c>
      <c r="E740" t="s">
        <v>28</v>
      </c>
    </row>
    <row r="741" spans="1:5" x14ac:dyDescent="0.35">
      <c r="A741">
        <v>740</v>
      </c>
      <c r="B741">
        <v>668</v>
      </c>
      <c r="C741" s="1">
        <v>45559.465613425928</v>
      </c>
      <c r="D741" t="s">
        <v>108</v>
      </c>
      <c r="E741" t="s">
        <v>28</v>
      </c>
    </row>
    <row r="742" spans="1:5" x14ac:dyDescent="0.35">
      <c r="A742">
        <v>741</v>
      </c>
      <c r="B742">
        <v>664</v>
      </c>
      <c r="C742" s="1">
        <v>45559.465624999997</v>
      </c>
      <c r="D742" t="s">
        <v>108</v>
      </c>
      <c r="E742" t="s">
        <v>28</v>
      </c>
    </row>
    <row r="743" spans="1:5" x14ac:dyDescent="0.35">
      <c r="A743">
        <v>742</v>
      </c>
      <c r="B743">
        <v>665</v>
      </c>
      <c r="C743" s="1">
        <v>45559.465636574074</v>
      </c>
      <c r="D743" t="s">
        <v>108</v>
      </c>
      <c r="E743" t="s">
        <v>28</v>
      </c>
    </row>
    <row r="744" spans="1:5" x14ac:dyDescent="0.35">
      <c r="A744">
        <v>743</v>
      </c>
      <c r="B744">
        <v>667</v>
      </c>
      <c r="C744" s="1">
        <v>45559.465636574074</v>
      </c>
      <c r="D744" t="s">
        <v>108</v>
      </c>
      <c r="E744" t="s">
        <v>28</v>
      </c>
    </row>
    <row r="745" spans="1:5" x14ac:dyDescent="0.35">
      <c r="A745">
        <v>744</v>
      </c>
      <c r="B745">
        <v>669</v>
      </c>
      <c r="C745" s="1">
        <v>45559.46565972222</v>
      </c>
      <c r="D745" t="s">
        <v>108</v>
      </c>
      <c r="E745" t="s">
        <v>28</v>
      </c>
    </row>
    <row r="746" spans="1:5" x14ac:dyDescent="0.35">
      <c r="A746">
        <v>745</v>
      </c>
      <c r="B746">
        <v>672</v>
      </c>
      <c r="C746" s="1">
        <v>45559.465694444443</v>
      </c>
      <c r="D746" t="s">
        <v>797</v>
      </c>
      <c r="E746" t="s">
        <v>28</v>
      </c>
    </row>
    <row r="747" spans="1:5" x14ac:dyDescent="0.35">
      <c r="A747">
        <v>746</v>
      </c>
      <c r="B747">
        <v>670</v>
      </c>
      <c r="C747" s="1">
        <v>45559.465752314813</v>
      </c>
      <c r="D747" t="s">
        <v>108</v>
      </c>
      <c r="E747" t="s">
        <v>28</v>
      </c>
    </row>
    <row r="748" spans="1:5" x14ac:dyDescent="0.35">
      <c r="A748">
        <v>747</v>
      </c>
      <c r="B748">
        <v>666</v>
      </c>
      <c r="C748" s="1">
        <v>45559.465775462966</v>
      </c>
      <c r="D748" t="s">
        <v>108</v>
      </c>
      <c r="E748" t="s">
        <v>28</v>
      </c>
    </row>
    <row r="749" spans="1:5" x14ac:dyDescent="0.35">
      <c r="A749">
        <v>748</v>
      </c>
      <c r="B749">
        <v>647</v>
      </c>
      <c r="C749" s="1">
        <v>45559.465810185182</v>
      </c>
      <c r="D749" t="s">
        <v>776</v>
      </c>
      <c r="E749" t="s">
        <v>28</v>
      </c>
    </row>
    <row r="750" spans="1:5" x14ac:dyDescent="0.35">
      <c r="A750">
        <v>749</v>
      </c>
      <c r="B750">
        <v>653</v>
      </c>
      <c r="C750" s="1">
        <v>45559.465868055559</v>
      </c>
      <c r="D750" t="s">
        <v>771</v>
      </c>
      <c r="E750" t="s">
        <v>28</v>
      </c>
    </row>
    <row r="751" spans="1:5" x14ac:dyDescent="0.35">
      <c r="A751">
        <v>750</v>
      </c>
      <c r="B751">
        <v>644</v>
      </c>
      <c r="C751" s="1">
        <v>45559.465937499997</v>
      </c>
      <c r="D751" t="s">
        <v>776</v>
      </c>
      <c r="E751" t="s">
        <v>28</v>
      </c>
    </row>
    <row r="752" spans="1:5" x14ac:dyDescent="0.35">
      <c r="A752">
        <v>751</v>
      </c>
      <c r="B752">
        <v>641</v>
      </c>
      <c r="C752" s="1">
        <v>45559.46597222222</v>
      </c>
      <c r="D752" t="s">
        <v>776</v>
      </c>
      <c r="E752" t="s">
        <v>28</v>
      </c>
    </row>
    <row r="753" spans="1:5" x14ac:dyDescent="0.35">
      <c r="A753">
        <v>752</v>
      </c>
      <c r="B753">
        <v>646</v>
      </c>
      <c r="C753" s="1">
        <v>45559.46597222222</v>
      </c>
      <c r="D753" t="s">
        <v>776</v>
      </c>
      <c r="E753" t="s">
        <v>28</v>
      </c>
    </row>
    <row r="754" spans="1:5" x14ac:dyDescent="0.35">
      <c r="A754">
        <v>753</v>
      </c>
      <c r="B754">
        <v>642</v>
      </c>
      <c r="C754" s="1">
        <v>45559.465995370374</v>
      </c>
      <c r="D754" t="s">
        <v>776</v>
      </c>
      <c r="E754" t="s">
        <v>28</v>
      </c>
    </row>
    <row r="755" spans="1:5" x14ac:dyDescent="0.35">
      <c r="A755">
        <v>754</v>
      </c>
      <c r="B755">
        <v>645</v>
      </c>
      <c r="C755" s="1">
        <v>45559.46601851852</v>
      </c>
      <c r="D755" t="s">
        <v>776</v>
      </c>
      <c r="E755" t="s">
        <v>28</v>
      </c>
    </row>
    <row r="756" spans="1:5" x14ac:dyDescent="0.35">
      <c r="A756">
        <v>755</v>
      </c>
      <c r="B756">
        <v>648</v>
      </c>
      <c r="C756" s="1">
        <v>45559.46601851852</v>
      </c>
      <c r="D756" t="s">
        <v>776</v>
      </c>
      <c r="E756" t="s">
        <v>28</v>
      </c>
    </row>
    <row r="757" spans="1:5" x14ac:dyDescent="0.35">
      <c r="A757">
        <v>756</v>
      </c>
      <c r="B757">
        <v>647</v>
      </c>
      <c r="C757" s="1">
        <v>45559.46603009259</v>
      </c>
      <c r="D757" t="s">
        <v>771</v>
      </c>
      <c r="E757" t="s">
        <v>28</v>
      </c>
    </row>
    <row r="758" spans="1:5" x14ac:dyDescent="0.35">
      <c r="A758">
        <v>757</v>
      </c>
      <c r="B758">
        <v>671</v>
      </c>
      <c r="C758" s="1">
        <v>45559.466041666667</v>
      </c>
      <c r="D758" t="s">
        <v>108</v>
      </c>
      <c r="E758" t="s">
        <v>28</v>
      </c>
    </row>
    <row r="759" spans="1:5" x14ac:dyDescent="0.35">
      <c r="A759">
        <v>758</v>
      </c>
      <c r="B759">
        <v>644</v>
      </c>
      <c r="C759" s="1">
        <v>45559.466053240743</v>
      </c>
      <c r="D759" t="s">
        <v>771</v>
      </c>
      <c r="E759" t="s">
        <v>28</v>
      </c>
    </row>
    <row r="760" spans="1:5" x14ac:dyDescent="0.35">
      <c r="A760">
        <v>759</v>
      </c>
      <c r="B760">
        <v>654</v>
      </c>
      <c r="C760" s="1">
        <v>45559.466064814813</v>
      </c>
      <c r="D760" t="s">
        <v>771</v>
      </c>
      <c r="E760" t="s">
        <v>28</v>
      </c>
    </row>
    <row r="761" spans="1:5" x14ac:dyDescent="0.35">
      <c r="A761">
        <v>760</v>
      </c>
      <c r="B761">
        <v>641</v>
      </c>
      <c r="C761" s="1">
        <v>45559.466134259259</v>
      </c>
      <c r="D761" t="s">
        <v>771</v>
      </c>
      <c r="E761" t="s">
        <v>28</v>
      </c>
    </row>
    <row r="762" spans="1:5" x14ac:dyDescent="0.35">
      <c r="A762">
        <v>761</v>
      </c>
      <c r="B762">
        <v>662</v>
      </c>
      <c r="C762" s="1">
        <v>45559.466157407405</v>
      </c>
      <c r="D762" t="s">
        <v>776</v>
      </c>
      <c r="E762" t="s">
        <v>28</v>
      </c>
    </row>
    <row r="763" spans="1:5" x14ac:dyDescent="0.35">
      <c r="A763">
        <v>762</v>
      </c>
      <c r="B763">
        <v>642</v>
      </c>
      <c r="C763" s="1">
        <v>45559.466238425928</v>
      </c>
      <c r="D763" t="s">
        <v>771</v>
      </c>
      <c r="E763" t="s">
        <v>28</v>
      </c>
    </row>
    <row r="764" spans="1:5" x14ac:dyDescent="0.35">
      <c r="A764">
        <v>763</v>
      </c>
      <c r="B764">
        <v>646</v>
      </c>
      <c r="C764" s="1">
        <v>45559.466238425928</v>
      </c>
      <c r="D764" t="s">
        <v>771</v>
      </c>
      <c r="E764" t="s">
        <v>28</v>
      </c>
    </row>
    <row r="765" spans="1:5" x14ac:dyDescent="0.35">
      <c r="A765">
        <v>764</v>
      </c>
      <c r="B765">
        <v>661</v>
      </c>
      <c r="C765" s="1">
        <v>45559.466238425928</v>
      </c>
      <c r="D765" t="s">
        <v>776</v>
      </c>
      <c r="E765" t="s">
        <v>28</v>
      </c>
    </row>
    <row r="766" spans="1:5" x14ac:dyDescent="0.35">
      <c r="A766">
        <v>765</v>
      </c>
      <c r="B766">
        <v>659</v>
      </c>
      <c r="C766" s="1">
        <v>45559.466238425928</v>
      </c>
      <c r="D766" t="s">
        <v>776</v>
      </c>
      <c r="E766" t="s">
        <v>28</v>
      </c>
    </row>
    <row r="767" spans="1:5" x14ac:dyDescent="0.35">
      <c r="A767">
        <v>766</v>
      </c>
      <c r="B767">
        <v>645</v>
      </c>
      <c r="C767" s="1">
        <v>45559.466238425928</v>
      </c>
      <c r="D767" t="s">
        <v>771</v>
      </c>
      <c r="E767" t="s">
        <v>28</v>
      </c>
    </row>
    <row r="768" spans="1:5" x14ac:dyDescent="0.35">
      <c r="A768">
        <v>767</v>
      </c>
      <c r="B768">
        <v>657</v>
      </c>
      <c r="C768" s="1">
        <v>45559.466261574074</v>
      </c>
      <c r="D768" t="s">
        <v>776</v>
      </c>
      <c r="E768" t="s">
        <v>28</v>
      </c>
    </row>
    <row r="769" spans="1:5" x14ac:dyDescent="0.35">
      <c r="A769">
        <v>768</v>
      </c>
      <c r="B769">
        <v>656</v>
      </c>
      <c r="C769" s="1">
        <v>45559.466261574074</v>
      </c>
      <c r="D769" t="s">
        <v>776</v>
      </c>
      <c r="E769" t="s">
        <v>28</v>
      </c>
    </row>
    <row r="770" spans="1:5" x14ac:dyDescent="0.35">
      <c r="A770">
        <v>769</v>
      </c>
      <c r="B770">
        <v>660</v>
      </c>
      <c r="C770" s="1">
        <v>45559.466284722221</v>
      </c>
      <c r="D770" t="s">
        <v>776</v>
      </c>
      <c r="E770" t="s">
        <v>28</v>
      </c>
    </row>
    <row r="771" spans="1:5" x14ac:dyDescent="0.35">
      <c r="A771">
        <v>770</v>
      </c>
      <c r="B771">
        <v>658</v>
      </c>
      <c r="C771" s="1">
        <v>45559.466296296298</v>
      </c>
      <c r="D771" t="s">
        <v>776</v>
      </c>
      <c r="E771" t="s">
        <v>28</v>
      </c>
    </row>
    <row r="772" spans="1:5" x14ac:dyDescent="0.35">
      <c r="A772">
        <v>771</v>
      </c>
      <c r="B772">
        <v>643</v>
      </c>
      <c r="C772" s="1">
        <v>45559.46634259259</v>
      </c>
      <c r="D772" t="s">
        <v>108</v>
      </c>
      <c r="E772" t="s">
        <v>28</v>
      </c>
    </row>
    <row r="773" spans="1:5" x14ac:dyDescent="0.35">
      <c r="A773">
        <v>772</v>
      </c>
      <c r="B773">
        <v>658</v>
      </c>
      <c r="C773" s="1">
        <v>45559.466377314813</v>
      </c>
      <c r="D773" t="s">
        <v>771</v>
      </c>
      <c r="E773" t="s">
        <v>28</v>
      </c>
    </row>
    <row r="774" spans="1:5" x14ac:dyDescent="0.35">
      <c r="A774">
        <v>773</v>
      </c>
      <c r="B774">
        <v>659</v>
      </c>
      <c r="C774" s="1">
        <v>45559.46638888889</v>
      </c>
      <c r="D774" t="s">
        <v>771</v>
      </c>
      <c r="E774" t="s">
        <v>28</v>
      </c>
    </row>
    <row r="775" spans="1:5" x14ac:dyDescent="0.35">
      <c r="A775">
        <v>774</v>
      </c>
      <c r="B775">
        <v>663</v>
      </c>
      <c r="C775" s="1">
        <v>45559.466412037036</v>
      </c>
      <c r="D775" t="s">
        <v>776</v>
      </c>
      <c r="E775" t="s">
        <v>28</v>
      </c>
    </row>
    <row r="776" spans="1:5" x14ac:dyDescent="0.35">
      <c r="A776">
        <v>775</v>
      </c>
      <c r="B776">
        <v>680</v>
      </c>
      <c r="C776" s="1">
        <v>45559.466423611113</v>
      </c>
      <c r="D776" t="s">
        <v>778</v>
      </c>
      <c r="E776" t="s">
        <v>28</v>
      </c>
    </row>
    <row r="777" spans="1:5" x14ac:dyDescent="0.35">
      <c r="A777">
        <v>776</v>
      </c>
      <c r="B777">
        <v>681</v>
      </c>
      <c r="C777" s="1">
        <v>45559.466446759259</v>
      </c>
      <c r="D777" t="s">
        <v>778</v>
      </c>
      <c r="E777" t="s">
        <v>28</v>
      </c>
    </row>
    <row r="778" spans="1:5" x14ac:dyDescent="0.35">
      <c r="A778">
        <v>777</v>
      </c>
      <c r="B778">
        <v>648</v>
      </c>
      <c r="C778" s="1">
        <v>45559.466446759259</v>
      </c>
      <c r="D778" t="s">
        <v>771</v>
      </c>
      <c r="E778" t="s">
        <v>28</v>
      </c>
    </row>
    <row r="779" spans="1:5" x14ac:dyDescent="0.35">
      <c r="A779">
        <v>778</v>
      </c>
      <c r="B779">
        <v>656</v>
      </c>
      <c r="C779" s="1">
        <v>45559.466446759259</v>
      </c>
      <c r="D779" t="s">
        <v>771</v>
      </c>
      <c r="E779" t="s">
        <v>28</v>
      </c>
    </row>
    <row r="780" spans="1:5" x14ac:dyDescent="0.35">
      <c r="A780">
        <v>779</v>
      </c>
      <c r="B780">
        <v>662</v>
      </c>
      <c r="C780" s="1">
        <v>45559.466458333336</v>
      </c>
      <c r="D780" t="s">
        <v>771</v>
      </c>
      <c r="E780" t="s">
        <v>28</v>
      </c>
    </row>
    <row r="781" spans="1:5" x14ac:dyDescent="0.35">
      <c r="A781">
        <v>780</v>
      </c>
      <c r="B781">
        <v>680</v>
      </c>
      <c r="C781" s="1">
        <v>45559.466493055559</v>
      </c>
      <c r="D781" t="s">
        <v>788</v>
      </c>
      <c r="E781" t="s">
        <v>28</v>
      </c>
    </row>
    <row r="782" spans="1:5" x14ac:dyDescent="0.35">
      <c r="A782">
        <v>781</v>
      </c>
      <c r="B782">
        <v>643</v>
      </c>
      <c r="C782" s="1">
        <v>45559.466493055559</v>
      </c>
      <c r="D782" t="s">
        <v>776</v>
      </c>
      <c r="E782" t="s">
        <v>28</v>
      </c>
    </row>
    <row r="783" spans="1:5" x14ac:dyDescent="0.35">
      <c r="A783">
        <v>782</v>
      </c>
      <c r="B783">
        <v>682</v>
      </c>
      <c r="C783" s="1">
        <v>45559.466493055559</v>
      </c>
      <c r="D783" t="s">
        <v>778</v>
      </c>
      <c r="E783" t="s">
        <v>28</v>
      </c>
    </row>
    <row r="784" spans="1:5" x14ac:dyDescent="0.35">
      <c r="A784">
        <v>783</v>
      </c>
      <c r="B784">
        <v>683</v>
      </c>
      <c r="C784" s="1">
        <v>45559.466516203705</v>
      </c>
      <c r="D784" t="s">
        <v>778</v>
      </c>
      <c r="E784" t="s">
        <v>28</v>
      </c>
    </row>
    <row r="785" spans="1:5" x14ac:dyDescent="0.35">
      <c r="A785">
        <v>784</v>
      </c>
      <c r="B785">
        <v>684</v>
      </c>
      <c r="C785" s="1">
        <v>45559.466516203705</v>
      </c>
      <c r="D785" t="s">
        <v>778</v>
      </c>
      <c r="E785" t="s">
        <v>28</v>
      </c>
    </row>
    <row r="786" spans="1:5" x14ac:dyDescent="0.35">
      <c r="A786">
        <v>785</v>
      </c>
      <c r="B786">
        <v>657</v>
      </c>
      <c r="C786" s="1">
        <v>45559.466527777775</v>
      </c>
      <c r="D786" t="s">
        <v>771</v>
      </c>
      <c r="E786" t="s">
        <v>28</v>
      </c>
    </row>
    <row r="787" spans="1:5" x14ac:dyDescent="0.35">
      <c r="A787">
        <v>786</v>
      </c>
      <c r="B787">
        <v>683</v>
      </c>
      <c r="C787" s="1">
        <v>45559.466550925928</v>
      </c>
      <c r="D787" t="s">
        <v>788</v>
      </c>
      <c r="E787" t="s">
        <v>28</v>
      </c>
    </row>
    <row r="788" spans="1:5" x14ac:dyDescent="0.35">
      <c r="A788">
        <v>787</v>
      </c>
      <c r="B788">
        <v>682</v>
      </c>
      <c r="C788" s="1">
        <v>45559.466550925928</v>
      </c>
      <c r="D788" t="s">
        <v>788</v>
      </c>
      <c r="E788" t="s">
        <v>28</v>
      </c>
    </row>
    <row r="789" spans="1:5" x14ac:dyDescent="0.35">
      <c r="A789">
        <v>788</v>
      </c>
      <c r="B789">
        <v>684</v>
      </c>
      <c r="C789" s="1">
        <v>45559.466562499998</v>
      </c>
      <c r="D789" t="s">
        <v>788</v>
      </c>
      <c r="E789" t="s">
        <v>28</v>
      </c>
    </row>
    <row r="790" spans="1:5" x14ac:dyDescent="0.35">
      <c r="A790">
        <v>789</v>
      </c>
      <c r="B790">
        <v>667</v>
      </c>
      <c r="C790" s="1">
        <v>45559.466597222221</v>
      </c>
      <c r="D790" t="s">
        <v>776</v>
      </c>
      <c r="E790" t="s">
        <v>28</v>
      </c>
    </row>
    <row r="791" spans="1:5" x14ac:dyDescent="0.35">
      <c r="A791">
        <v>790</v>
      </c>
      <c r="B791">
        <v>664</v>
      </c>
      <c r="C791" s="1">
        <v>45559.466608796298</v>
      </c>
      <c r="D791" t="s">
        <v>776</v>
      </c>
      <c r="E791" t="s">
        <v>28</v>
      </c>
    </row>
    <row r="792" spans="1:5" x14ac:dyDescent="0.35">
      <c r="A792">
        <v>791</v>
      </c>
      <c r="B792">
        <v>665</v>
      </c>
      <c r="C792" s="1">
        <v>45559.466608796298</v>
      </c>
      <c r="D792" t="s">
        <v>776</v>
      </c>
      <c r="E792" t="s">
        <v>28</v>
      </c>
    </row>
    <row r="793" spans="1:5" x14ac:dyDescent="0.35">
      <c r="A793">
        <v>792</v>
      </c>
      <c r="B793">
        <v>643</v>
      </c>
      <c r="C793" s="1">
        <v>45559.466631944444</v>
      </c>
      <c r="D793" t="s">
        <v>771</v>
      </c>
      <c r="E793" t="s">
        <v>28</v>
      </c>
    </row>
    <row r="794" spans="1:5" x14ac:dyDescent="0.35">
      <c r="A794">
        <v>793</v>
      </c>
      <c r="B794">
        <v>685</v>
      </c>
      <c r="C794" s="1">
        <v>45559.466631944444</v>
      </c>
      <c r="D794" t="s">
        <v>778</v>
      </c>
      <c r="E794" t="s">
        <v>28</v>
      </c>
    </row>
    <row r="795" spans="1:5" x14ac:dyDescent="0.35">
      <c r="A795">
        <v>794</v>
      </c>
      <c r="B795">
        <v>668</v>
      </c>
      <c r="C795" s="1">
        <v>45559.466643518521</v>
      </c>
      <c r="D795" t="s">
        <v>776</v>
      </c>
      <c r="E795" t="s">
        <v>28</v>
      </c>
    </row>
    <row r="796" spans="1:5" x14ac:dyDescent="0.35">
      <c r="A796">
        <v>795</v>
      </c>
      <c r="B796">
        <v>671</v>
      </c>
      <c r="C796" s="1">
        <v>45559.466643518521</v>
      </c>
      <c r="D796" t="s">
        <v>776</v>
      </c>
      <c r="E796" t="s">
        <v>28</v>
      </c>
    </row>
    <row r="797" spans="1:5" x14ac:dyDescent="0.35">
      <c r="A797">
        <v>796</v>
      </c>
      <c r="B797">
        <v>669</v>
      </c>
      <c r="C797" s="1">
        <v>45559.46665509259</v>
      </c>
      <c r="D797" t="s">
        <v>776</v>
      </c>
      <c r="E797" t="s">
        <v>28</v>
      </c>
    </row>
    <row r="798" spans="1:5" x14ac:dyDescent="0.35">
      <c r="A798">
        <v>797</v>
      </c>
      <c r="B798">
        <v>670</v>
      </c>
      <c r="C798" s="1">
        <v>45559.46665509259</v>
      </c>
      <c r="D798" t="s">
        <v>776</v>
      </c>
      <c r="E798" t="s">
        <v>28</v>
      </c>
    </row>
    <row r="799" spans="1:5" x14ac:dyDescent="0.35">
      <c r="A799">
        <v>798</v>
      </c>
      <c r="B799">
        <v>666</v>
      </c>
      <c r="C799" s="1">
        <v>45559.466666666667</v>
      </c>
      <c r="D799" t="s">
        <v>776</v>
      </c>
      <c r="E799" t="s">
        <v>28</v>
      </c>
    </row>
    <row r="800" spans="1:5" x14ac:dyDescent="0.35">
      <c r="A800">
        <v>799</v>
      </c>
      <c r="B800">
        <v>660</v>
      </c>
      <c r="C800" s="1">
        <v>45559.466724537036</v>
      </c>
      <c r="D800" t="s">
        <v>771</v>
      </c>
      <c r="E800" t="s">
        <v>28</v>
      </c>
    </row>
    <row r="801" spans="1:5" x14ac:dyDescent="0.35">
      <c r="A801">
        <v>800</v>
      </c>
      <c r="B801">
        <v>661</v>
      </c>
      <c r="C801" s="1">
        <v>45559.466736111113</v>
      </c>
      <c r="D801" t="s">
        <v>771</v>
      </c>
      <c r="E801" t="s">
        <v>28</v>
      </c>
    </row>
    <row r="802" spans="1:5" x14ac:dyDescent="0.35">
      <c r="A802">
        <v>801</v>
      </c>
      <c r="B802">
        <v>685</v>
      </c>
      <c r="C802" s="1">
        <v>45559.466840277775</v>
      </c>
      <c r="D802" t="s">
        <v>788</v>
      </c>
      <c r="E802" t="s">
        <v>28</v>
      </c>
    </row>
    <row r="803" spans="1:5" x14ac:dyDescent="0.35">
      <c r="A803">
        <v>802</v>
      </c>
      <c r="B803">
        <v>663</v>
      </c>
      <c r="C803" s="1">
        <v>45559.466932870368</v>
      </c>
      <c r="D803" t="s">
        <v>771</v>
      </c>
      <c r="E803" t="s">
        <v>28</v>
      </c>
    </row>
    <row r="804" spans="1:5" x14ac:dyDescent="0.35">
      <c r="A804">
        <v>803</v>
      </c>
      <c r="B804">
        <v>686</v>
      </c>
      <c r="C804" s="1">
        <v>45559.467106481483</v>
      </c>
      <c r="D804" t="s">
        <v>778</v>
      </c>
      <c r="E804" t="s">
        <v>28</v>
      </c>
    </row>
    <row r="805" spans="1:5" x14ac:dyDescent="0.35">
      <c r="A805">
        <v>804</v>
      </c>
      <c r="B805">
        <v>687</v>
      </c>
      <c r="C805" s="1">
        <v>45559.467106481483</v>
      </c>
      <c r="D805" t="s">
        <v>778</v>
      </c>
      <c r="E805" t="s">
        <v>28</v>
      </c>
    </row>
    <row r="806" spans="1:5" x14ac:dyDescent="0.35">
      <c r="A806">
        <v>805</v>
      </c>
      <c r="B806">
        <v>688</v>
      </c>
      <c r="C806" s="1">
        <v>45559.467118055552</v>
      </c>
      <c r="D806" t="s">
        <v>778</v>
      </c>
      <c r="E806" t="s">
        <v>28</v>
      </c>
    </row>
    <row r="807" spans="1:5" x14ac:dyDescent="0.35">
      <c r="A807">
        <v>806</v>
      </c>
      <c r="B807">
        <v>689</v>
      </c>
      <c r="C807" s="1">
        <v>45559.467118055552</v>
      </c>
      <c r="D807" t="s">
        <v>778</v>
      </c>
      <c r="E807" t="s">
        <v>28</v>
      </c>
    </row>
    <row r="808" spans="1:5" x14ac:dyDescent="0.35">
      <c r="A808">
        <v>807</v>
      </c>
      <c r="B808">
        <v>690</v>
      </c>
      <c r="C808" s="1">
        <v>45559.467129629629</v>
      </c>
      <c r="D808" t="s">
        <v>778</v>
      </c>
      <c r="E808" t="s">
        <v>28</v>
      </c>
    </row>
    <row r="809" spans="1:5" x14ac:dyDescent="0.35">
      <c r="A809">
        <v>808</v>
      </c>
      <c r="B809">
        <v>673</v>
      </c>
      <c r="C809" s="1">
        <v>45559.467141203706</v>
      </c>
      <c r="D809" t="s">
        <v>798</v>
      </c>
      <c r="E809" t="s">
        <v>28</v>
      </c>
    </row>
    <row r="810" spans="1:5" x14ac:dyDescent="0.35">
      <c r="A810">
        <v>809</v>
      </c>
      <c r="B810">
        <v>690</v>
      </c>
      <c r="C810" s="1">
        <v>45559.467141203706</v>
      </c>
      <c r="D810" t="s">
        <v>788</v>
      </c>
      <c r="E810" t="s">
        <v>28</v>
      </c>
    </row>
    <row r="811" spans="1:5" x14ac:dyDescent="0.35">
      <c r="A811">
        <v>810</v>
      </c>
      <c r="B811">
        <v>675</v>
      </c>
      <c r="C811" s="1">
        <v>45559.467164351852</v>
      </c>
      <c r="D811" t="s">
        <v>799</v>
      </c>
      <c r="E811" t="s">
        <v>28</v>
      </c>
    </row>
    <row r="812" spans="1:5" x14ac:dyDescent="0.35">
      <c r="A812">
        <v>811</v>
      </c>
      <c r="B812">
        <v>689</v>
      </c>
      <c r="C812" s="1">
        <v>45559.467175925929</v>
      </c>
      <c r="D812" t="s">
        <v>788</v>
      </c>
      <c r="E812" t="s">
        <v>28</v>
      </c>
    </row>
    <row r="813" spans="1:5" x14ac:dyDescent="0.35">
      <c r="A813">
        <v>812</v>
      </c>
      <c r="B813">
        <v>687</v>
      </c>
      <c r="C813" s="1">
        <v>45559.467187499999</v>
      </c>
      <c r="D813" t="s">
        <v>788</v>
      </c>
      <c r="E813" t="s">
        <v>28</v>
      </c>
    </row>
    <row r="814" spans="1:5" x14ac:dyDescent="0.35">
      <c r="A814">
        <v>813</v>
      </c>
      <c r="B814">
        <v>691</v>
      </c>
      <c r="C814" s="1">
        <v>45559.467199074075</v>
      </c>
      <c r="D814" t="s">
        <v>778</v>
      </c>
      <c r="E814" t="s">
        <v>28</v>
      </c>
    </row>
    <row r="815" spans="1:5" x14ac:dyDescent="0.35">
      <c r="A815">
        <v>814</v>
      </c>
      <c r="B815">
        <v>692</v>
      </c>
      <c r="C815" s="1">
        <v>45559.467199074075</v>
      </c>
      <c r="D815" t="s">
        <v>778</v>
      </c>
      <c r="E815" t="s">
        <v>28</v>
      </c>
    </row>
    <row r="816" spans="1:5" x14ac:dyDescent="0.35">
      <c r="A816">
        <v>815</v>
      </c>
      <c r="B816">
        <v>686</v>
      </c>
      <c r="C816" s="1">
        <v>45559.467222222222</v>
      </c>
      <c r="D816" t="s">
        <v>788</v>
      </c>
      <c r="E816" t="s">
        <v>28</v>
      </c>
    </row>
    <row r="817" spans="1:5" x14ac:dyDescent="0.35">
      <c r="A817">
        <v>816</v>
      </c>
      <c r="B817">
        <v>693</v>
      </c>
      <c r="C817" s="1">
        <v>45559.467233796298</v>
      </c>
      <c r="D817" t="s">
        <v>778</v>
      </c>
      <c r="E817" t="s">
        <v>28</v>
      </c>
    </row>
    <row r="818" spans="1:5" x14ac:dyDescent="0.35">
      <c r="A818">
        <v>817</v>
      </c>
      <c r="B818">
        <v>694</v>
      </c>
      <c r="C818" s="1">
        <v>45559.467256944445</v>
      </c>
      <c r="D818" t="s">
        <v>778</v>
      </c>
      <c r="E818" t="s">
        <v>28</v>
      </c>
    </row>
    <row r="819" spans="1:5" x14ac:dyDescent="0.35">
      <c r="A819">
        <v>818</v>
      </c>
      <c r="B819">
        <v>695</v>
      </c>
      <c r="C819" s="1">
        <v>45559.467268518521</v>
      </c>
      <c r="D819" t="s">
        <v>778</v>
      </c>
      <c r="E819" t="s">
        <v>28</v>
      </c>
    </row>
    <row r="820" spans="1:5" x14ac:dyDescent="0.35">
      <c r="A820">
        <v>819</v>
      </c>
      <c r="B820">
        <v>696</v>
      </c>
      <c r="C820" s="1">
        <v>45559.467268518521</v>
      </c>
      <c r="D820" t="s">
        <v>778</v>
      </c>
      <c r="E820" t="s">
        <v>28</v>
      </c>
    </row>
    <row r="821" spans="1:5" x14ac:dyDescent="0.35">
      <c r="A821">
        <v>820</v>
      </c>
      <c r="B821">
        <v>697</v>
      </c>
      <c r="C821" s="1">
        <v>45559.467268518521</v>
      </c>
      <c r="D821" t="s">
        <v>778</v>
      </c>
      <c r="E821" t="s">
        <v>28</v>
      </c>
    </row>
    <row r="822" spans="1:5" x14ac:dyDescent="0.35">
      <c r="A822">
        <v>821</v>
      </c>
      <c r="B822">
        <v>698</v>
      </c>
      <c r="C822" s="1">
        <v>45559.467268518521</v>
      </c>
      <c r="D822" t="s">
        <v>778</v>
      </c>
      <c r="E822" t="s">
        <v>28</v>
      </c>
    </row>
    <row r="823" spans="1:5" x14ac:dyDescent="0.35">
      <c r="A823">
        <v>822</v>
      </c>
      <c r="B823">
        <v>699</v>
      </c>
      <c r="C823" s="1">
        <v>45559.467268518521</v>
      </c>
      <c r="D823" t="s">
        <v>778</v>
      </c>
      <c r="E823" t="s">
        <v>28</v>
      </c>
    </row>
    <row r="824" spans="1:5" x14ac:dyDescent="0.35">
      <c r="A824">
        <v>823</v>
      </c>
      <c r="B824">
        <v>700</v>
      </c>
      <c r="C824" s="1">
        <v>45559.467280092591</v>
      </c>
      <c r="D824" t="s">
        <v>778</v>
      </c>
      <c r="E824" t="s">
        <v>28</v>
      </c>
    </row>
    <row r="825" spans="1:5" x14ac:dyDescent="0.35">
      <c r="A825">
        <v>824</v>
      </c>
      <c r="B825">
        <v>691</v>
      </c>
      <c r="C825" s="1">
        <v>45559.467280092591</v>
      </c>
      <c r="D825" t="s">
        <v>788</v>
      </c>
      <c r="E825" t="s">
        <v>28</v>
      </c>
    </row>
    <row r="826" spans="1:5" x14ac:dyDescent="0.35">
      <c r="A826">
        <v>825</v>
      </c>
      <c r="B826">
        <v>666</v>
      </c>
      <c r="C826" s="1">
        <v>45559.467280092591</v>
      </c>
      <c r="D826" t="s">
        <v>771</v>
      </c>
      <c r="E826" t="s">
        <v>28</v>
      </c>
    </row>
    <row r="827" spans="1:5" x14ac:dyDescent="0.35">
      <c r="A827">
        <v>826</v>
      </c>
      <c r="B827">
        <v>694</v>
      </c>
      <c r="C827" s="1">
        <v>45559.467291666668</v>
      </c>
      <c r="D827" t="s">
        <v>788</v>
      </c>
      <c r="E827" t="s">
        <v>28</v>
      </c>
    </row>
    <row r="828" spans="1:5" x14ac:dyDescent="0.35">
      <c r="A828">
        <v>827</v>
      </c>
      <c r="B828">
        <v>692</v>
      </c>
      <c r="C828" s="1">
        <v>45559.467291666668</v>
      </c>
      <c r="D828" t="s">
        <v>771</v>
      </c>
      <c r="E828" t="s">
        <v>28</v>
      </c>
    </row>
    <row r="829" spans="1:5" x14ac:dyDescent="0.35">
      <c r="A829">
        <v>828</v>
      </c>
      <c r="B829">
        <v>699</v>
      </c>
      <c r="C829" s="1">
        <v>45559.467303240737</v>
      </c>
      <c r="D829" t="s">
        <v>788</v>
      </c>
      <c r="E829" t="s">
        <v>28</v>
      </c>
    </row>
    <row r="830" spans="1:5" x14ac:dyDescent="0.35">
      <c r="A830">
        <v>829</v>
      </c>
      <c r="B830">
        <v>698</v>
      </c>
      <c r="C830" s="1">
        <v>45559.467303240737</v>
      </c>
      <c r="D830" t="s">
        <v>788</v>
      </c>
      <c r="E830" t="s">
        <v>28</v>
      </c>
    </row>
    <row r="831" spans="1:5" x14ac:dyDescent="0.35">
      <c r="A831">
        <v>830</v>
      </c>
      <c r="B831">
        <v>677</v>
      </c>
      <c r="C831" s="1">
        <v>45559.467303240737</v>
      </c>
      <c r="D831" t="s">
        <v>798</v>
      </c>
      <c r="E831" t="s">
        <v>28</v>
      </c>
    </row>
    <row r="832" spans="1:5" x14ac:dyDescent="0.35">
      <c r="A832">
        <v>831</v>
      </c>
      <c r="B832">
        <v>669</v>
      </c>
      <c r="C832" s="1">
        <v>45559.467326388891</v>
      </c>
      <c r="D832" t="s">
        <v>771</v>
      </c>
      <c r="E832" t="s">
        <v>28</v>
      </c>
    </row>
    <row r="833" spans="1:5" x14ac:dyDescent="0.35">
      <c r="A833">
        <v>832</v>
      </c>
      <c r="B833">
        <v>665</v>
      </c>
      <c r="C833" s="1">
        <v>45559.46733796296</v>
      </c>
      <c r="D833" t="s">
        <v>771</v>
      </c>
      <c r="E833" t="s">
        <v>28</v>
      </c>
    </row>
    <row r="834" spans="1:5" x14ac:dyDescent="0.35">
      <c r="A834">
        <v>833</v>
      </c>
      <c r="B834">
        <v>670</v>
      </c>
      <c r="C834" s="1">
        <v>45559.46733796296</v>
      </c>
      <c r="D834" t="s">
        <v>771</v>
      </c>
      <c r="E834" t="s">
        <v>28</v>
      </c>
    </row>
    <row r="835" spans="1:5" x14ac:dyDescent="0.35">
      <c r="A835">
        <v>834</v>
      </c>
      <c r="B835">
        <v>667</v>
      </c>
      <c r="C835" s="1">
        <v>45559.467349537037</v>
      </c>
      <c r="D835" t="s">
        <v>771</v>
      </c>
      <c r="E835" t="s">
        <v>28</v>
      </c>
    </row>
    <row r="836" spans="1:5" x14ac:dyDescent="0.35">
      <c r="A836">
        <v>835</v>
      </c>
      <c r="B836">
        <v>671</v>
      </c>
      <c r="C836" s="1">
        <v>45559.467349537037</v>
      </c>
      <c r="D836" t="s">
        <v>771</v>
      </c>
      <c r="E836" t="s">
        <v>28</v>
      </c>
    </row>
    <row r="837" spans="1:5" x14ac:dyDescent="0.35">
      <c r="A837">
        <v>836</v>
      </c>
      <c r="B837">
        <v>668</v>
      </c>
      <c r="C837" s="1">
        <v>45559.467349537037</v>
      </c>
      <c r="D837" t="s">
        <v>771</v>
      </c>
      <c r="E837" t="s">
        <v>28</v>
      </c>
    </row>
    <row r="838" spans="1:5" x14ac:dyDescent="0.35">
      <c r="A838">
        <v>837</v>
      </c>
      <c r="B838">
        <v>664</v>
      </c>
      <c r="C838" s="1">
        <v>45559.467349537037</v>
      </c>
      <c r="D838" t="s">
        <v>771</v>
      </c>
      <c r="E838" t="s">
        <v>28</v>
      </c>
    </row>
    <row r="839" spans="1:5" x14ac:dyDescent="0.35">
      <c r="A839">
        <v>838</v>
      </c>
      <c r="B839">
        <v>697</v>
      </c>
      <c r="C839" s="1">
        <v>45559.467349537037</v>
      </c>
      <c r="D839" t="s">
        <v>788</v>
      </c>
      <c r="E839" t="s">
        <v>28</v>
      </c>
    </row>
    <row r="840" spans="1:5" x14ac:dyDescent="0.35">
      <c r="A840">
        <v>839</v>
      </c>
      <c r="B840">
        <v>688</v>
      </c>
      <c r="C840" s="1">
        <v>45559.46738425926</v>
      </c>
      <c r="D840" t="s">
        <v>788</v>
      </c>
      <c r="E840" t="s">
        <v>28</v>
      </c>
    </row>
    <row r="841" spans="1:5" x14ac:dyDescent="0.35">
      <c r="A841">
        <v>840</v>
      </c>
      <c r="B841">
        <v>700</v>
      </c>
      <c r="C841" s="1">
        <v>45559.467418981483</v>
      </c>
      <c r="D841" t="s">
        <v>788</v>
      </c>
      <c r="E841" t="s">
        <v>28</v>
      </c>
    </row>
    <row r="842" spans="1:5" x14ac:dyDescent="0.35">
      <c r="A842">
        <v>841</v>
      </c>
      <c r="B842">
        <v>678</v>
      </c>
      <c r="C842" s="1">
        <v>45559.467430555553</v>
      </c>
      <c r="D842" t="s">
        <v>798</v>
      </c>
      <c r="E842" t="s">
        <v>28</v>
      </c>
    </row>
    <row r="843" spans="1:5" x14ac:dyDescent="0.35">
      <c r="A843">
        <v>842</v>
      </c>
      <c r="B843">
        <v>693</v>
      </c>
      <c r="C843" s="1">
        <v>45559.467430555553</v>
      </c>
      <c r="D843" t="s">
        <v>788</v>
      </c>
      <c r="E843" t="s">
        <v>28</v>
      </c>
    </row>
    <row r="844" spans="1:5" x14ac:dyDescent="0.35">
      <c r="A844">
        <v>843</v>
      </c>
      <c r="B844">
        <v>696</v>
      </c>
      <c r="C844" s="1">
        <v>45559.467511574076</v>
      </c>
      <c r="D844" t="s">
        <v>788</v>
      </c>
      <c r="E844" t="s">
        <v>28</v>
      </c>
    </row>
    <row r="845" spans="1:5" x14ac:dyDescent="0.35">
      <c r="A845">
        <v>844</v>
      </c>
      <c r="B845">
        <v>701</v>
      </c>
      <c r="C845" s="1">
        <v>45559.467511574076</v>
      </c>
      <c r="D845" t="s">
        <v>778</v>
      </c>
      <c r="E845" t="s">
        <v>28</v>
      </c>
    </row>
    <row r="846" spans="1:5" x14ac:dyDescent="0.35">
      <c r="A846">
        <v>845</v>
      </c>
      <c r="B846">
        <v>695</v>
      </c>
      <c r="C846" s="1">
        <v>45559.467546296299</v>
      </c>
      <c r="D846" t="s">
        <v>788</v>
      </c>
      <c r="E846" t="s">
        <v>28</v>
      </c>
    </row>
    <row r="847" spans="1:5" x14ac:dyDescent="0.35">
      <c r="A847">
        <v>846</v>
      </c>
      <c r="B847">
        <v>680</v>
      </c>
      <c r="C847" s="1">
        <v>45559.467650462961</v>
      </c>
      <c r="D847" t="s">
        <v>797</v>
      </c>
      <c r="E847" t="s">
        <v>28</v>
      </c>
    </row>
    <row r="848" spans="1:5" x14ac:dyDescent="0.35">
      <c r="A848">
        <v>847</v>
      </c>
      <c r="B848">
        <v>701</v>
      </c>
      <c r="C848" s="1">
        <v>45559.46770833333</v>
      </c>
      <c r="D848" t="s">
        <v>788</v>
      </c>
      <c r="E848" t="s">
        <v>28</v>
      </c>
    </row>
    <row r="849" spans="1:5" x14ac:dyDescent="0.35">
      <c r="A849">
        <v>848</v>
      </c>
      <c r="B849">
        <v>702</v>
      </c>
      <c r="C849" s="1">
        <v>45559.467719907407</v>
      </c>
      <c r="D849" t="s">
        <v>778</v>
      </c>
      <c r="E849" t="s">
        <v>28</v>
      </c>
    </row>
    <row r="850" spans="1:5" x14ac:dyDescent="0.35">
      <c r="A850">
        <v>849</v>
      </c>
      <c r="B850">
        <v>679</v>
      </c>
      <c r="C850" s="1">
        <v>45559.467743055553</v>
      </c>
      <c r="D850" t="s">
        <v>799</v>
      </c>
      <c r="E850" t="s">
        <v>28</v>
      </c>
    </row>
    <row r="851" spans="1:5" x14ac:dyDescent="0.35">
      <c r="A851">
        <v>850</v>
      </c>
      <c r="B851">
        <v>683</v>
      </c>
      <c r="C851" s="1">
        <v>45559.467812499999</v>
      </c>
      <c r="D851" t="s">
        <v>797</v>
      </c>
      <c r="E851" t="s">
        <v>28</v>
      </c>
    </row>
    <row r="852" spans="1:5" x14ac:dyDescent="0.35">
      <c r="A852">
        <v>851</v>
      </c>
      <c r="B852">
        <v>682</v>
      </c>
      <c r="C852" s="1">
        <v>45559.467835648145</v>
      </c>
      <c r="D852" t="s">
        <v>797</v>
      </c>
      <c r="E852" t="s">
        <v>28</v>
      </c>
    </row>
    <row r="853" spans="1:5" x14ac:dyDescent="0.35">
      <c r="A853">
        <v>852</v>
      </c>
      <c r="B853">
        <v>685</v>
      </c>
      <c r="C853" s="1">
        <v>45559.467858796299</v>
      </c>
      <c r="D853" t="s">
        <v>797</v>
      </c>
      <c r="E853" t="s">
        <v>28</v>
      </c>
    </row>
    <row r="854" spans="1:5" x14ac:dyDescent="0.35">
      <c r="A854">
        <v>853</v>
      </c>
      <c r="B854">
        <v>681</v>
      </c>
      <c r="C854" s="1">
        <v>45559.467893518522</v>
      </c>
      <c r="D854" t="s">
        <v>788</v>
      </c>
      <c r="E854" t="s">
        <v>28</v>
      </c>
    </row>
    <row r="855" spans="1:5" x14ac:dyDescent="0.35">
      <c r="A855">
        <v>854</v>
      </c>
      <c r="B855">
        <v>684</v>
      </c>
      <c r="C855" s="1">
        <v>45559.467905092592</v>
      </c>
      <c r="D855" t="s">
        <v>797</v>
      </c>
      <c r="E855" t="s">
        <v>28</v>
      </c>
    </row>
    <row r="856" spans="1:5" x14ac:dyDescent="0.35">
      <c r="A856">
        <v>855</v>
      </c>
      <c r="B856">
        <v>681</v>
      </c>
      <c r="C856" s="1">
        <v>45559.467939814815</v>
      </c>
      <c r="D856" t="s">
        <v>797</v>
      </c>
      <c r="E856" t="s">
        <v>28</v>
      </c>
    </row>
    <row r="857" spans="1:5" x14ac:dyDescent="0.35">
      <c r="A857">
        <v>856</v>
      </c>
      <c r="B857">
        <v>702</v>
      </c>
      <c r="C857" s="1">
        <v>45559.468113425923</v>
      </c>
      <c r="D857" t="s">
        <v>788</v>
      </c>
      <c r="E857" t="s">
        <v>28</v>
      </c>
    </row>
    <row r="858" spans="1:5" x14ac:dyDescent="0.35">
      <c r="A858">
        <v>857</v>
      </c>
      <c r="B858">
        <v>702</v>
      </c>
      <c r="C858" s="1">
        <v>45559.468159722222</v>
      </c>
      <c r="D858" t="s">
        <v>797</v>
      </c>
      <c r="E858" t="s">
        <v>28</v>
      </c>
    </row>
    <row r="859" spans="1:5" x14ac:dyDescent="0.35">
      <c r="A859">
        <v>858</v>
      </c>
      <c r="B859">
        <v>675</v>
      </c>
      <c r="C859" s="1">
        <v>45559.468414351853</v>
      </c>
      <c r="D859" t="s">
        <v>789</v>
      </c>
      <c r="E859" t="s">
        <v>800</v>
      </c>
    </row>
    <row r="860" spans="1:5" x14ac:dyDescent="0.35">
      <c r="A860">
        <v>859</v>
      </c>
      <c r="B860">
        <v>674</v>
      </c>
      <c r="C860" s="1">
        <v>45559.4684837963</v>
      </c>
      <c r="D860" t="s">
        <v>798</v>
      </c>
      <c r="E860" t="s">
        <v>28</v>
      </c>
    </row>
    <row r="861" spans="1:5" x14ac:dyDescent="0.35">
      <c r="A861">
        <v>860</v>
      </c>
      <c r="B861">
        <v>676</v>
      </c>
      <c r="C861" s="1">
        <v>45559.468518518515</v>
      </c>
      <c r="D861" t="s">
        <v>798</v>
      </c>
      <c r="E861" t="s">
        <v>28</v>
      </c>
    </row>
    <row r="862" spans="1:5" x14ac:dyDescent="0.35">
      <c r="A862">
        <v>861</v>
      </c>
      <c r="B862">
        <v>703</v>
      </c>
      <c r="C862" s="1">
        <v>45559.468530092592</v>
      </c>
      <c r="D862" t="s">
        <v>778</v>
      </c>
      <c r="E862" t="s">
        <v>28</v>
      </c>
    </row>
    <row r="863" spans="1:5" x14ac:dyDescent="0.35">
      <c r="A863">
        <v>862</v>
      </c>
      <c r="B863">
        <v>704</v>
      </c>
      <c r="C863" s="1">
        <v>45559.468541666669</v>
      </c>
      <c r="D863" t="s">
        <v>778</v>
      </c>
      <c r="E863" t="s">
        <v>28</v>
      </c>
    </row>
    <row r="864" spans="1:5" x14ac:dyDescent="0.35">
      <c r="A864">
        <v>863</v>
      </c>
      <c r="B864">
        <v>705</v>
      </c>
      <c r="C864" s="1">
        <v>45559.468541666669</v>
      </c>
      <c r="D864" t="s">
        <v>778</v>
      </c>
      <c r="E864" t="s">
        <v>28</v>
      </c>
    </row>
    <row r="865" spans="1:5" x14ac:dyDescent="0.35">
      <c r="A865">
        <v>864</v>
      </c>
      <c r="B865">
        <v>700</v>
      </c>
      <c r="C865" s="1">
        <v>45559.468541666669</v>
      </c>
      <c r="D865" t="s">
        <v>797</v>
      </c>
      <c r="E865" t="s">
        <v>28</v>
      </c>
    </row>
    <row r="866" spans="1:5" x14ac:dyDescent="0.35">
      <c r="A866">
        <v>865</v>
      </c>
      <c r="B866">
        <v>706</v>
      </c>
      <c r="C866" s="1">
        <v>45559.468541666669</v>
      </c>
      <c r="D866" t="s">
        <v>778</v>
      </c>
      <c r="E866" t="s">
        <v>28</v>
      </c>
    </row>
    <row r="867" spans="1:5" x14ac:dyDescent="0.35">
      <c r="A867">
        <v>866</v>
      </c>
      <c r="B867">
        <v>707</v>
      </c>
      <c r="C867" s="1">
        <v>45559.468541666669</v>
      </c>
      <c r="D867" t="s">
        <v>778</v>
      </c>
      <c r="E867" t="s">
        <v>28</v>
      </c>
    </row>
    <row r="868" spans="1:5" x14ac:dyDescent="0.35">
      <c r="A868">
        <v>867</v>
      </c>
      <c r="B868">
        <v>708</v>
      </c>
      <c r="C868" s="1">
        <v>45559.468553240738</v>
      </c>
      <c r="D868" t="s">
        <v>778</v>
      </c>
      <c r="E868" t="s">
        <v>28</v>
      </c>
    </row>
    <row r="869" spans="1:5" x14ac:dyDescent="0.35">
      <c r="A869">
        <v>868</v>
      </c>
      <c r="B869">
        <v>709</v>
      </c>
      <c r="C869" s="1">
        <v>45559.468564814815</v>
      </c>
      <c r="D869" t="s">
        <v>778</v>
      </c>
      <c r="E869" t="s">
        <v>28</v>
      </c>
    </row>
    <row r="870" spans="1:5" x14ac:dyDescent="0.35">
      <c r="A870">
        <v>869</v>
      </c>
      <c r="B870">
        <v>694</v>
      </c>
      <c r="C870" s="1">
        <v>45559.468564814815</v>
      </c>
      <c r="D870" t="s">
        <v>797</v>
      </c>
      <c r="E870" t="s">
        <v>28</v>
      </c>
    </row>
    <row r="871" spans="1:5" x14ac:dyDescent="0.35">
      <c r="A871">
        <v>870</v>
      </c>
      <c r="B871">
        <v>697</v>
      </c>
      <c r="C871" s="1">
        <v>45559.468576388892</v>
      </c>
      <c r="D871" t="s">
        <v>797</v>
      </c>
      <c r="E871" t="s">
        <v>28</v>
      </c>
    </row>
    <row r="872" spans="1:5" x14ac:dyDescent="0.35">
      <c r="A872">
        <v>871</v>
      </c>
      <c r="B872">
        <v>679</v>
      </c>
      <c r="C872" s="1">
        <v>45559.468622685185</v>
      </c>
      <c r="D872" t="s">
        <v>789</v>
      </c>
      <c r="E872" t="s">
        <v>800</v>
      </c>
    </row>
    <row r="873" spans="1:5" x14ac:dyDescent="0.35">
      <c r="A873">
        <v>872</v>
      </c>
      <c r="B873">
        <v>707</v>
      </c>
      <c r="C873" s="1">
        <v>45559.468622685185</v>
      </c>
      <c r="D873" t="s">
        <v>788</v>
      </c>
      <c r="E873" t="s">
        <v>28</v>
      </c>
    </row>
    <row r="874" spans="1:5" x14ac:dyDescent="0.35">
      <c r="A874">
        <v>873</v>
      </c>
      <c r="B874">
        <v>693</v>
      </c>
      <c r="C874" s="1">
        <v>45559.468634259261</v>
      </c>
      <c r="D874" t="s">
        <v>797</v>
      </c>
      <c r="E874" t="s">
        <v>28</v>
      </c>
    </row>
    <row r="875" spans="1:5" x14ac:dyDescent="0.35">
      <c r="A875">
        <v>874</v>
      </c>
      <c r="B875">
        <v>705</v>
      </c>
      <c r="C875" s="1">
        <v>45559.468634259261</v>
      </c>
      <c r="D875" t="s">
        <v>788</v>
      </c>
      <c r="E875" t="s">
        <v>28</v>
      </c>
    </row>
    <row r="876" spans="1:5" x14ac:dyDescent="0.35">
      <c r="A876">
        <v>875</v>
      </c>
      <c r="B876">
        <v>704</v>
      </c>
      <c r="C876" s="1">
        <v>45559.468645833331</v>
      </c>
      <c r="D876" t="s">
        <v>788</v>
      </c>
      <c r="E876" t="s">
        <v>28</v>
      </c>
    </row>
    <row r="877" spans="1:5" x14ac:dyDescent="0.35">
      <c r="A877">
        <v>876</v>
      </c>
      <c r="B877">
        <v>703</v>
      </c>
      <c r="C877" s="1">
        <v>45559.468657407408</v>
      </c>
      <c r="D877" t="s">
        <v>788</v>
      </c>
      <c r="E877" t="s">
        <v>28</v>
      </c>
    </row>
    <row r="878" spans="1:5" x14ac:dyDescent="0.35">
      <c r="A878">
        <v>877</v>
      </c>
      <c r="B878">
        <v>696</v>
      </c>
      <c r="C878" s="1">
        <v>45559.468668981484</v>
      </c>
      <c r="D878" t="s">
        <v>797</v>
      </c>
      <c r="E878" t="s">
        <v>28</v>
      </c>
    </row>
    <row r="879" spans="1:5" x14ac:dyDescent="0.35">
      <c r="A879">
        <v>878</v>
      </c>
      <c r="B879">
        <v>708</v>
      </c>
      <c r="C879" s="1">
        <v>45559.468692129631</v>
      </c>
      <c r="D879" t="s">
        <v>788</v>
      </c>
      <c r="E879" t="s">
        <v>28</v>
      </c>
    </row>
    <row r="880" spans="1:5" x14ac:dyDescent="0.35">
      <c r="A880">
        <v>879</v>
      </c>
      <c r="B880">
        <v>698</v>
      </c>
      <c r="C880" s="1">
        <v>45559.468738425923</v>
      </c>
      <c r="D880" t="s">
        <v>797</v>
      </c>
      <c r="E880" t="s">
        <v>28</v>
      </c>
    </row>
    <row r="881" spans="1:5" x14ac:dyDescent="0.35">
      <c r="A881">
        <v>880</v>
      </c>
      <c r="B881">
        <v>706</v>
      </c>
      <c r="C881" s="1">
        <v>45559.46875</v>
      </c>
      <c r="D881" t="s">
        <v>788</v>
      </c>
      <c r="E881" t="s">
        <v>28</v>
      </c>
    </row>
    <row r="882" spans="1:5" x14ac:dyDescent="0.35">
      <c r="A882">
        <v>881</v>
      </c>
      <c r="B882">
        <v>695</v>
      </c>
      <c r="C882" s="1">
        <v>45559.468784722223</v>
      </c>
      <c r="D882" t="s">
        <v>797</v>
      </c>
      <c r="E882" t="s">
        <v>28</v>
      </c>
    </row>
    <row r="883" spans="1:5" x14ac:dyDescent="0.35">
      <c r="A883">
        <v>882</v>
      </c>
      <c r="B883">
        <v>709</v>
      </c>
      <c r="C883" s="1">
        <v>45559.468842592592</v>
      </c>
      <c r="D883" t="s">
        <v>788</v>
      </c>
      <c r="E883" t="s">
        <v>28</v>
      </c>
    </row>
    <row r="884" spans="1:5" x14ac:dyDescent="0.35">
      <c r="A884">
        <v>883</v>
      </c>
      <c r="B884">
        <v>710</v>
      </c>
      <c r="C884" s="1">
        <v>45559.468888888892</v>
      </c>
      <c r="D884" t="s">
        <v>778</v>
      </c>
      <c r="E884" t="s">
        <v>28</v>
      </c>
    </row>
    <row r="885" spans="1:5" x14ac:dyDescent="0.35">
      <c r="A885">
        <v>884</v>
      </c>
      <c r="B885">
        <v>710</v>
      </c>
      <c r="C885" s="1">
        <v>45559.468935185185</v>
      </c>
      <c r="D885" t="s">
        <v>788</v>
      </c>
      <c r="E885" t="s">
        <v>28</v>
      </c>
    </row>
    <row r="886" spans="1:5" x14ac:dyDescent="0.35">
      <c r="A886">
        <v>885</v>
      </c>
      <c r="B886">
        <v>672</v>
      </c>
      <c r="C886" s="1">
        <v>45559.469456018516</v>
      </c>
      <c r="D886" t="s">
        <v>798</v>
      </c>
      <c r="E886" t="s">
        <v>28</v>
      </c>
    </row>
    <row r="887" spans="1:5" x14ac:dyDescent="0.35">
      <c r="A887">
        <v>886</v>
      </c>
      <c r="B887">
        <v>676</v>
      </c>
      <c r="C887" s="1">
        <v>45559.469629629632</v>
      </c>
      <c r="D887" t="s">
        <v>802</v>
      </c>
      <c r="E887" t="s">
        <v>28</v>
      </c>
    </row>
    <row r="888" spans="1:5" x14ac:dyDescent="0.35">
      <c r="A888">
        <v>887</v>
      </c>
      <c r="B888">
        <v>677</v>
      </c>
      <c r="C888" s="1">
        <v>45559.469629629632</v>
      </c>
      <c r="D888" t="s">
        <v>802</v>
      </c>
      <c r="E888" t="s">
        <v>28</v>
      </c>
    </row>
    <row r="889" spans="1:5" x14ac:dyDescent="0.35">
      <c r="A889">
        <v>888</v>
      </c>
      <c r="B889">
        <v>673</v>
      </c>
      <c r="C889" s="1">
        <v>45559.469641203701</v>
      </c>
      <c r="D889" t="s">
        <v>802</v>
      </c>
      <c r="E889" t="s">
        <v>28</v>
      </c>
    </row>
    <row r="890" spans="1:5" x14ac:dyDescent="0.35">
      <c r="A890">
        <v>889</v>
      </c>
      <c r="B890">
        <v>674</v>
      </c>
      <c r="C890" s="1">
        <v>45559.469641203701</v>
      </c>
      <c r="D890" t="s">
        <v>802</v>
      </c>
      <c r="E890" t="s">
        <v>28</v>
      </c>
    </row>
    <row r="891" spans="1:5" x14ac:dyDescent="0.35">
      <c r="A891">
        <v>890</v>
      </c>
      <c r="B891">
        <v>680</v>
      </c>
      <c r="C891" s="1">
        <v>45559.469675925924</v>
      </c>
      <c r="D891" t="s">
        <v>798</v>
      </c>
      <c r="E891" t="s">
        <v>28</v>
      </c>
    </row>
    <row r="892" spans="1:5" x14ac:dyDescent="0.35">
      <c r="A892">
        <v>891</v>
      </c>
      <c r="B892">
        <v>672</v>
      </c>
      <c r="C892" s="1">
        <v>45559.469675925924</v>
      </c>
      <c r="D892" t="s">
        <v>802</v>
      </c>
      <c r="E892" t="s">
        <v>28</v>
      </c>
    </row>
    <row r="893" spans="1:5" x14ac:dyDescent="0.35">
      <c r="A893">
        <v>892</v>
      </c>
      <c r="B893">
        <v>709</v>
      </c>
      <c r="C893" s="1">
        <v>45559.469675925924</v>
      </c>
      <c r="D893" t="s">
        <v>797</v>
      </c>
      <c r="E893" t="s">
        <v>28</v>
      </c>
    </row>
    <row r="894" spans="1:5" x14ac:dyDescent="0.35">
      <c r="A894">
        <v>893</v>
      </c>
      <c r="B894">
        <v>703</v>
      </c>
      <c r="C894" s="1">
        <v>45559.469687500001</v>
      </c>
      <c r="D894" t="s">
        <v>797</v>
      </c>
      <c r="E894" t="s">
        <v>28</v>
      </c>
    </row>
    <row r="895" spans="1:5" x14ac:dyDescent="0.35">
      <c r="A895">
        <v>894</v>
      </c>
      <c r="B895">
        <v>707</v>
      </c>
      <c r="C895" s="1">
        <v>45559.469699074078</v>
      </c>
      <c r="D895" t="s">
        <v>797</v>
      </c>
      <c r="E895" t="s">
        <v>28</v>
      </c>
    </row>
    <row r="896" spans="1:5" x14ac:dyDescent="0.35">
      <c r="A896">
        <v>895</v>
      </c>
      <c r="B896">
        <v>681</v>
      </c>
      <c r="C896" s="1">
        <v>45559.469699074078</v>
      </c>
      <c r="D896" t="s">
        <v>798</v>
      </c>
      <c r="E896" t="s">
        <v>28</v>
      </c>
    </row>
    <row r="897" spans="1:5" x14ac:dyDescent="0.35">
      <c r="A897">
        <v>896</v>
      </c>
      <c r="B897">
        <v>710</v>
      </c>
      <c r="C897" s="1">
        <v>45559.469722222224</v>
      </c>
      <c r="D897" t="s">
        <v>797</v>
      </c>
      <c r="E897" t="s">
        <v>28</v>
      </c>
    </row>
    <row r="898" spans="1:5" x14ac:dyDescent="0.35">
      <c r="A898">
        <v>897</v>
      </c>
      <c r="B898">
        <v>675</v>
      </c>
      <c r="C898" s="1">
        <v>45559.469722222224</v>
      </c>
      <c r="D898" t="s">
        <v>774</v>
      </c>
      <c r="E898" t="s">
        <v>28</v>
      </c>
    </row>
    <row r="899" spans="1:5" x14ac:dyDescent="0.35">
      <c r="A899">
        <v>898</v>
      </c>
      <c r="B899">
        <v>678</v>
      </c>
      <c r="C899" s="1">
        <v>45559.469722222224</v>
      </c>
      <c r="D899" t="s">
        <v>802</v>
      </c>
      <c r="E899" t="s">
        <v>28</v>
      </c>
    </row>
    <row r="900" spans="1:5" x14ac:dyDescent="0.35">
      <c r="A900">
        <v>899</v>
      </c>
      <c r="B900">
        <v>679</v>
      </c>
      <c r="C900" s="1">
        <v>45559.469722222224</v>
      </c>
      <c r="D900" t="s">
        <v>774</v>
      </c>
      <c r="E900" t="s">
        <v>28</v>
      </c>
    </row>
    <row r="901" spans="1:5" x14ac:dyDescent="0.35">
      <c r="A901">
        <v>900</v>
      </c>
      <c r="B901">
        <v>684</v>
      </c>
      <c r="C901" s="1">
        <v>45559.469733796293</v>
      </c>
      <c r="D901" t="s">
        <v>798</v>
      </c>
      <c r="E901" t="s">
        <v>28</v>
      </c>
    </row>
    <row r="902" spans="1:5" x14ac:dyDescent="0.35">
      <c r="A902">
        <v>901</v>
      </c>
      <c r="B902">
        <v>705</v>
      </c>
      <c r="C902" s="1">
        <v>45559.469733796293</v>
      </c>
      <c r="D902" t="s">
        <v>797</v>
      </c>
      <c r="E902" t="s">
        <v>28</v>
      </c>
    </row>
    <row r="903" spans="1:5" x14ac:dyDescent="0.35">
      <c r="A903">
        <v>902</v>
      </c>
      <c r="B903">
        <v>708</v>
      </c>
      <c r="C903" s="1">
        <v>45559.46974537037</v>
      </c>
      <c r="D903" t="s">
        <v>797</v>
      </c>
      <c r="E903" t="s">
        <v>28</v>
      </c>
    </row>
    <row r="904" spans="1:5" x14ac:dyDescent="0.35">
      <c r="A904">
        <v>903</v>
      </c>
      <c r="B904">
        <v>706</v>
      </c>
      <c r="C904" s="1">
        <v>45559.469756944447</v>
      </c>
      <c r="D904" t="s">
        <v>797</v>
      </c>
      <c r="E904" t="s">
        <v>28</v>
      </c>
    </row>
    <row r="905" spans="1:5" x14ac:dyDescent="0.35">
      <c r="A905">
        <v>904</v>
      </c>
      <c r="B905">
        <v>683</v>
      </c>
      <c r="C905" s="1">
        <v>45559.469872685186</v>
      </c>
      <c r="D905" t="s">
        <v>798</v>
      </c>
      <c r="E905" t="s">
        <v>28</v>
      </c>
    </row>
    <row r="906" spans="1:5" x14ac:dyDescent="0.35">
      <c r="A906">
        <v>905</v>
      </c>
      <c r="B906">
        <v>682</v>
      </c>
      <c r="C906" s="1">
        <v>45559.469976851855</v>
      </c>
      <c r="D906" t="s">
        <v>798</v>
      </c>
      <c r="E906" t="s">
        <v>28</v>
      </c>
    </row>
    <row r="907" spans="1:5" x14ac:dyDescent="0.35">
      <c r="A907">
        <v>906</v>
      </c>
      <c r="B907">
        <v>704</v>
      </c>
      <c r="C907" s="1">
        <v>45559.470034722224</v>
      </c>
      <c r="D907" t="s">
        <v>797</v>
      </c>
      <c r="E907" t="s">
        <v>28</v>
      </c>
    </row>
    <row r="908" spans="1:5" x14ac:dyDescent="0.35">
      <c r="A908">
        <v>907</v>
      </c>
      <c r="B908">
        <v>685</v>
      </c>
      <c r="C908" s="1">
        <v>45559.470173611109</v>
      </c>
      <c r="D908" t="s">
        <v>798</v>
      </c>
      <c r="E908" t="s">
        <v>28</v>
      </c>
    </row>
    <row r="909" spans="1:5" x14ac:dyDescent="0.35">
      <c r="A909">
        <v>908</v>
      </c>
      <c r="B909">
        <v>675</v>
      </c>
      <c r="C909" s="1">
        <v>45559.470231481479</v>
      </c>
      <c r="D909" t="s">
        <v>770</v>
      </c>
      <c r="E909" t="s">
        <v>806</v>
      </c>
    </row>
    <row r="910" spans="1:5" x14ac:dyDescent="0.35">
      <c r="A910">
        <v>909</v>
      </c>
      <c r="B910">
        <v>702</v>
      </c>
      <c r="C910" s="1">
        <v>45559.470312500001</v>
      </c>
      <c r="D910" t="s">
        <v>798</v>
      </c>
      <c r="E910" t="s">
        <v>28</v>
      </c>
    </row>
    <row r="911" spans="1:5" x14ac:dyDescent="0.35">
      <c r="A911">
        <v>910</v>
      </c>
      <c r="B911">
        <v>679</v>
      </c>
      <c r="C911" s="1">
        <v>45559.470370370371</v>
      </c>
      <c r="D911" t="s">
        <v>770</v>
      </c>
      <c r="E911" t="s">
        <v>807</v>
      </c>
    </row>
    <row r="912" spans="1:5" x14ac:dyDescent="0.35">
      <c r="A912">
        <v>911</v>
      </c>
      <c r="B912">
        <v>678</v>
      </c>
      <c r="C912" s="1">
        <v>45559.470601851855</v>
      </c>
      <c r="D912" t="s">
        <v>777</v>
      </c>
      <c r="E912" t="s">
        <v>28</v>
      </c>
    </row>
    <row r="913" spans="1:5" x14ac:dyDescent="0.35">
      <c r="A913">
        <v>912</v>
      </c>
      <c r="B913">
        <v>675</v>
      </c>
      <c r="C913" s="1">
        <v>45559.470625000002</v>
      </c>
      <c r="D913" t="s">
        <v>777</v>
      </c>
      <c r="E913" t="s">
        <v>28</v>
      </c>
    </row>
    <row r="914" spans="1:5" x14ac:dyDescent="0.35">
      <c r="A914">
        <v>913</v>
      </c>
      <c r="B914">
        <v>673</v>
      </c>
      <c r="C914" s="1">
        <v>45559.470636574071</v>
      </c>
      <c r="D914" t="s">
        <v>777</v>
      </c>
      <c r="E914" t="s">
        <v>28</v>
      </c>
    </row>
    <row r="915" spans="1:5" x14ac:dyDescent="0.35">
      <c r="A915">
        <v>914</v>
      </c>
      <c r="B915">
        <v>674</v>
      </c>
      <c r="C915" s="1">
        <v>45559.470636574071</v>
      </c>
      <c r="D915" t="s">
        <v>777</v>
      </c>
      <c r="E915" t="s">
        <v>28</v>
      </c>
    </row>
    <row r="916" spans="1:5" x14ac:dyDescent="0.35">
      <c r="A916">
        <v>915</v>
      </c>
      <c r="B916">
        <v>676</v>
      </c>
      <c r="C916" s="1">
        <v>45559.470636574071</v>
      </c>
      <c r="D916" t="s">
        <v>777</v>
      </c>
      <c r="E916" t="s">
        <v>28</v>
      </c>
    </row>
    <row r="917" spans="1:5" x14ac:dyDescent="0.35">
      <c r="A917">
        <v>916</v>
      </c>
      <c r="B917">
        <v>679</v>
      </c>
      <c r="C917" s="1">
        <v>45559.470648148148</v>
      </c>
      <c r="D917" t="s">
        <v>777</v>
      </c>
      <c r="E917" t="s">
        <v>28</v>
      </c>
    </row>
    <row r="918" spans="1:5" x14ac:dyDescent="0.35">
      <c r="A918">
        <v>917</v>
      </c>
      <c r="B918">
        <v>672</v>
      </c>
      <c r="C918" s="1">
        <v>45559.470648148148</v>
      </c>
      <c r="D918" t="s">
        <v>777</v>
      </c>
      <c r="E918" t="s">
        <v>28</v>
      </c>
    </row>
    <row r="919" spans="1:5" x14ac:dyDescent="0.35">
      <c r="A919">
        <v>918</v>
      </c>
      <c r="B919">
        <v>677</v>
      </c>
      <c r="C919" s="1">
        <v>45559.470659722225</v>
      </c>
      <c r="D919" t="s">
        <v>777</v>
      </c>
      <c r="E919" t="s">
        <v>28</v>
      </c>
    </row>
    <row r="920" spans="1:5" x14ac:dyDescent="0.35">
      <c r="A920">
        <v>919</v>
      </c>
      <c r="B920">
        <v>675</v>
      </c>
      <c r="C920" s="1">
        <v>45559.470763888887</v>
      </c>
      <c r="D920" t="s">
        <v>773</v>
      </c>
      <c r="E920" t="s">
        <v>28</v>
      </c>
    </row>
    <row r="921" spans="1:5" x14ac:dyDescent="0.35">
      <c r="A921">
        <v>920</v>
      </c>
      <c r="B921">
        <v>673</v>
      </c>
      <c r="C921" s="1">
        <v>45559.470775462964</v>
      </c>
      <c r="D921" t="s">
        <v>773</v>
      </c>
      <c r="E921" t="s">
        <v>28</v>
      </c>
    </row>
    <row r="922" spans="1:5" x14ac:dyDescent="0.35">
      <c r="A922">
        <v>921</v>
      </c>
      <c r="B922">
        <v>672</v>
      </c>
      <c r="C922" s="1">
        <v>45559.47078703704</v>
      </c>
      <c r="D922" t="s">
        <v>773</v>
      </c>
      <c r="E922" t="s">
        <v>28</v>
      </c>
    </row>
    <row r="923" spans="1:5" x14ac:dyDescent="0.35">
      <c r="A923">
        <v>922</v>
      </c>
      <c r="B923">
        <v>679</v>
      </c>
      <c r="C923" s="1">
        <v>45559.47079861111</v>
      </c>
      <c r="D923" t="s">
        <v>773</v>
      </c>
      <c r="E923" t="s">
        <v>28</v>
      </c>
    </row>
    <row r="924" spans="1:5" x14ac:dyDescent="0.35">
      <c r="A924">
        <v>923</v>
      </c>
      <c r="B924">
        <v>677</v>
      </c>
      <c r="C924" s="1">
        <v>45559.47079861111</v>
      </c>
      <c r="D924" t="s">
        <v>773</v>
      </c>
      <c r="E924" t="s">
        <v>28</v>
      </c>
    </row>
    <row r="925" spans="1:5" x14ac:dyDescent="0.35">
      <c r="A925">
        <v>924</v>
      </c>
      <c r="B925">
        <v>674</v>
      </c>
      <c r="C925" s="1">
        <v>45559.47079861111</v>
      </c>
      <c r="D925" t="s">
        <v>773</v>
      </c>
      <c r="E925" t="s">
        <v>28</v>
      </c>
    </row>
    <row r="926" spans="1:5" x14ac:dyDescent="0.35">
      <c r="A926">
        <v>925</v>
      </c>
      <c r="B926">
        <v>676</v>
      </c>
      <c r="C926" s="1">
        <v>45559.47079861111</v>
      </c>
      <c r="D926" t="s">
        <v>773</v>
      </c>
      <c r="E926" t="s">
        <v>28</v>
      </c>
    </row>
    <row r="927" spans="1:5" x14ac:dyDescent="0.35">
      <c r="A927">
        <v>926</v>
      </c>
      <c r="B927">
        <v>672</v>
      </c>
      <c r="C927" s="1">
        <v>45559.470810185187</v>
      </c>
      <c r="D927" t="s">
        <v>772</v>
      </c>
      <c r="E927" t="s">
        <v>28</v>
      </c>
    </row>
    <row r="928" spans="1:5" x14ac:dyDescent="0.35">
      <c r="A928">
        <v>927</v>
      </c>
      <c r="B928">
        <v>678</v>
      </c>
      <c r="C928" s="1">
        <v>45559.470856481479</v>
      </c>
      <c r="D928" t="s">
        <v>773</v>
      </c>
      <c r="E928" t="s">
        <v>28</v>
      </c>
    </row>
    <row r="929" spans="1:5" x14ac:dyDescent="0.35">
      <c r="A929">
        <v>928</v>
      </c>
      <c r="B929">
        <v>673</v>
      </c>
      <c r="C929" s="1">
        <v>45559.470868055556</v>
      </c>
      <c r="D929" t="s">
        <v>772</v>
      </c>
      <c r="E929" t="s">
        <v>28</v>
      </c>
    </row>
    <row r="930" spans="1:5" x14ac:dyDescent="0.35">
      <c r="A930">
        <v>929</v>
      </c>
      <c r="B930">
        <v>695</v>
      </c>
      <c r="C930" s="1">
        <v>45559.470879629633</v>
      </c>
      <c r="D930" t="s">
        <v>798</v>
      </c>
      <c r="E930" t="s">
        <v>28</v>
      </c>
    </row>
    <row r="931" spans="1:5" x14ac:dyDescent="0.35">
      <c r="A931">
        <v>930</v>
      </c>
      <c r="B931">
        <v>697</v>
      </c>
      <c r="C931" s="1">
        <v>45559.470902777779</v>
      </c>
      <c r="D931" t="s">
        <v>798</v>
      </c>
      <c r="E931" t="s">
        <v>28</v>
      </c>
    </row>
    <row r="932" spans="1:5" x14ac:dyDescent="0.35">
      <c r="A932">
        <v>931</v>
      </c>
      <c r="B932">
        <v>700</v>
      </c>
      <c r="C932" s="1">
        <v>45559.470902777779</v>
      </c>
      <c r="D932" t="s">
        <v>798</v>
      </c>
      <c r="E932" t="s">
        <v>28</v>
      </c>
    </row>
    <row r="933" spans="1:5" x14ac:dyDescent="0.35">
      <c r="A933">
        <v>932</v>
      </c>
      <c r="B933">
        <v>698</v>
      </c>
      <c r="C933" s="1">
        <v>45559.470925925925</v>
      </c>
      <c r="D933" t="s">
        <v>798</v>
      </c>
      <c r="E933" t="s">
        <v>28</v>
      </c>
    </row>
    <row r="934" spans="1:5" x14ac:dyDescent="0.35">
      <c r="A934">
        <v>933</v>
      </c>
      <c r="B934">
        <v>694</v>
      </c>
      <c r="C934" s="1">
        <v>45559.470937500002</v>
      </c>
      <c r="D934" t="s">
        <v>798</v>
      </c>
      <c r="E934" t="s">
        <v>28</v>
      </c>
    </row>
    <row r="935" spans="1:5" x14ac:dyDescent="0.35">
      <c r="A935">
        <v>934</v>
      </c>
      <c r="B935">
        <v>693</v>
      </c>
      <c r="C935" s="1">
        <v>45559.470937500002</v>
      </c>
      <c r="D935" t="s">
        <v>798</v>
      </c>
      <c r="E935" t="s">
        <v>28</v>
      </c>
    </row>
    <row r="936" spans="1:5" x14ac:dyDescent="0.35">
      <c r="A936">
        <v>935</v>
      </c>
      <c r="B936">
        <v>680</v>
      </c>
      <c r="C936" s="1">
        <v>45559.471018518518</v>
      </c>
      <c r="D936" t="s">
        <v>802</v>
      </c>
      <c r="E936" t="s">
        <v>28</v>
      </c>
    </row>
    <row r="937" spans="1:5" x14ac:dyDescent="0.35">
      <c r="A937">
        <v>936</v>
      </c>
      <c r="B937">
        <v>678</v>
      </c>
      <c r="C937" s="1">
        <v>45559.471041666664</v>
      </c>
      <c r="D937" t="s">
        <v>772</v>
      </c>
      <c r="E937" t="s">
        <v>28</v>
      </c>
    </row>
    <row r="938" spans="1:5" x14ac:dyDescent="0.35">
      <c r="A938">
        <v>937</v>
      </c>
      <c r="B938">
        <v>696</v>
      </c>
      <c r="C938" s="1">
        <v>45559.471053240741</v>
      </c>
      <c r="D938" t="s">
        <v>799</v>
      </c>
      <c r="E938" t="s">
        <v>28</v>
      </c>
    </row>
    <row r="939" spans="1:5" x14ac:dyDescent="0.35">
      <c r="A939">
        <v>938</v>
      </c>
      <c r="B939">
        <v>699</v>
      </c>
      <c r="C939" s="1">
        <v>45559.47111111111</v>
      </c>
      <c r="D939" t="s">
        <v>797</v>
      </c>
      <c r="E939" t="s">
        <v>28</v>
      </c>
    </row>
    <row r="940" spans="1:5" x14ac:dyDescent="0.35">
      <c r="A940">
        <v>939</v>
      </c>
      <c r="B940">
        <v>683</v>
      </c>
      <c r="C940" s="1">
        <v>45559.471192129633</v>
      </c>
      <c r="D940" t="s">
        <v>802</v>
      </c>
      <c r="E940" t="s">
        <v>28</v>
      </c>
    </row>
    <row r="941" spans="1:5" x14ac:dyDescent="0.35">
      <c r="A941">
        <v>940</v>
      </c>
      <c r="B941">
        <v>681</v>
      </c>
      <c r="C941" s="1">
        <v>45559.47152777778</v>
      </c>
      <c r="D941" t="s">
        <v>802</v>
      </c>
      <c r="E941" t="s">
        <v>28</v>
      </c>
    </row>
    <row r="942" spans="1:5" x14ac:dyDescent="0.35">
      <c r="A942">
        <v>941</v>
      </c>
      <c r="B942">
        <v>689</v>
      </c>
      <c r="C942" s="1">
        <v>45559.471562500003</v>
      </c>
      <c r="D942" t="s">
        <v>797</v>
      </c>
      <c r="E942" t="s">
        <v>28</v>
      </c>
    </row>
    <row r="943" spans="1:5" x14ac:dyDescent="0.35">
      <c r="A943">
        <v>942</v>
      </c>
      <c r="B943">
        <v>690</v>
      </c>
      <c r="C943" s="1">
        <v>45559.471585648149</v>
      </c>
      <c r="D943" t="s">
        <v>797</v>
      </c>
      <c r="E943" t="s">
        <v>28</v>
      </c>
    </row>
    <row r="944" spans="1:5" x14ac:dyDescent="0.35">
      <c r="A944">
        <v>943</v>
      </c>
      <c r="B944">
        <v>688</v>
      </c>
      <c r="C944" s="1">
        <v>45559.471597222226</v>
      </c>
      <c r="D944" t="s">
        <v>797</v>
      </c>
      <c r="E944" t="s">
        <v>28</v>
      </c>
    </row>
    <row r="945" spans="1:5" x14ac:dyDescent="0.35">
      <c r="A945">
        <v>944</v>
      </c>
      <c r="B945">
        <v>682</v>
      </c>
      <c r="C945" s="1">
        <v>45559.471597222226</v>
      </c>
      <c r="D945" t="s">
        <v>802</v>
      </c>
      <c r="E945" t="s">
        <v>28</v>
      </c>
    </row>
    <row r="946" spans="1:5" x14ac:dyDescent="0.35">
      <c r="A946">
        <v>945</v>
      </c>
      <c r="B946">
        <v>696</v>
      </c>
      <c r="C946" s="1">
        <v>45559.471608796295</v>
      </c>
      <c r="D946" t="s">
        <v>789</v>
      </c>
      <c r="E946" t="s">
        <v>800</v>
      </c>
    </row>
    <row r="947" spans="1:5" x14ac:dyDescent="0.35">
      <c r="A947">
        <v>946</v>
      </c>
      <c r="B947">
        <v>684</v>
      </c>
      <c r="C947" s="1">
        <v>45559.471620370372</v>
      </c>
      <c r="D947" t="s">
        <v>802</v>
      </c>
      <c r="E947" t="s">
        <v>28</v>
      </c>
    </row>
    <row r="948" spans="1:5" x14ac:dyDescent="0.35">
      <c r="A948">
        <v>947</v>
      </c>
      <c r="B948">
        <v>701</v>
      </c>
      <c r="C948" s="1">
        <v>45559.471631944441</v>
      </c>
      <c r="D948" t="s">
        <v>797</v>
      </c>
      <c r="E948" t="s">
        <v>28</v>
      </c>
    </row>
    <row r="949" spans="1:5" x14ac:dyDescent="0.35">
      <c r="A949">
        <v>948</v>
      </c>
      <c r="B949">
        <v>675</v>
      </c>
      <c r="C949" s="1">
        <v>45559.471643518518</v>
      </c>
      <c r="D949" t="s">
        <v>772</v>
      </c>
      <c r="E949" t="s">
        <v>28</v>
      </c>
    </row>
    <row r="950" spans="1:5" x14ac:dyDescent="0.35">
      <c r="A950">
        <v>949</v>
      </c>
      <c r="B950">
        <v>685</v>
      </c>
      <c r="C950" s="1">
        <v>45559.471689814818</v>
      </c>
      <c r="D950" t="s">
        <v>802</v>
      </c>
      <c r="E950" t="s">
        <v>28</v>
      </c>
    </row>
    <row r="951" spans="1:5" x14ac:dyDescent="0.35">
      <c r="A951">
        <v>950</v>
      </c>
      <c r="B951">
        <v>683</v>
      </c>
      <c r="C951" s="1">
        <v>45559.471701388888</v>
      </c>
      <c r="D951" t="s">
        <v>777</v>
      </c>
      <c r="E951" t="s">
        <v>28</v>
      </c>
    </row>
    <row r="952" spans="1:5" x14ac:dyDescent="0.35">
      <c r="A952">
        <v>951</v>
      </c>
      <c r="B952">
        <v>702</v>
      </c>
      <c r="C952" s="1">
        <v>45559.471712962964</v>
      </c>
      <c r="D952" t="s">
        <v>802</v>
      </c>
      <c r="E952" t="s">
        <v>28</v>
      </c>
    </row>
    <row r="953" spans="1:5" x14ac:dyDescent="0.35">
      <c r="A953">
        <v>952</v>
      </c>
      <c r="B953">
        <v>677</v>
      </c>
      <c r="C953" s="1">
        <v>45559.471712962964</v>
      </c>
      <c r="D953" t="s">
        <v>772</v>
      </c>
      <c r="E953" t="s">
        <v>28</v>
      </c>
    </row>
    <row r="954" spans="1:5" x14ac:dyDescent="0.35">
      <c r="A954">
        <v>953</v>
      </c>
      <c r="B954">
        <v>680</v>
      </c>
      <c r="C954" s="1">
        <v>45559.471712962964</v>
      </c>
      <c r="D954" t="s">
        <v>777</v>
      </c>
      <c r="E954" t="s">
        <v>28</v>
      </c>
    </row>
    <row r="955" spans="1:5" x14ac:dyDescent="0.35">
      <c r="A955">
        <v>954</v>
      </c>
      <c r="B955">
        <v>681</v>
      </c>
      <c r="C955" s="1">
        <v>45559.471712962964</v>
      </c>
      <c r="D955" t="s">
        <v>777</v>
      </c>
      <c r="E955" t="s">
        <v>28</v>
      </c>
    </row>
    <row r="956" spans="1:5" x14ac:dyDescent="0.35">
      <c r="A956">
        <v>955</v>
      </c>
      <c r="B956">
        <v>685</v>
      </c>
      <c r="C956" s="1">
        <v>45559.471724537034</v>
      </c>
      <c r="D956" t="s">
        <v>777</v>
      </c>
      <c r="E956" t="s">
        <v>28</v>
      </c>
    </row>
    <row r="957" spans="1:5" x14ac:dyDescent="0.35">
      <c r="A957">
        <v>956</v>
      </c>
      <c r="B957">
        <v>702</v>
      </c>
      <c r="C957" s="1">
        <v>45559.471736111111</v>
      </c>
      <c r="D957" t="s">
        <v>777</v>
      </c>
      <c r="E957" t="s">
        <v>28</v>
      </c>
    </row>
    <row r="958" spans="1:5" x14ac:dyDescent="0.35">
      <c r="A958">
        <v>957</v>
      </c>
      <c r="B958">
        <v>684</v>
      </c>
      <c r="C958" s="1">
        <v>45559.471747685187</v>
      </c>
      <c r="D958" t="s">
        <v>777</v>
      </c>
      <c r="E958" t="s">
        <v>28</v>
      </c>
    </row>
    <row r="959" spans="1:5" x14ac:dyDescent="0.35">
      <c r="A959">
        <v>958</v>
      </c>
      <c r="B959">
        <v>682</v>
      </c>
      <c r="C959" s="1">
        <v>45559.471770833334</v>
      </c>
      <c r="D959" t="s">
        <v>777</v>
      </c>
      <c r="E959" t="s">
        <v>28</v>
      </c>
    </row>
    <row r="960" spans="1:5" x14ac:dyDescent="0.35">
      <c r="A960">
        <v>959</v>
      </c>
      <c r="B960">
        <v>686</v>
      </c>
      <c r="C960" s="1">
        <v>45559.471770833334</v>
      </c>
      <c r="D960" t="s">
        <v>797</v>
      </c>
      <c r="E960" t="s">
        <v>28</v>
      </c>
    </row>
    <row r="961" spans="1:5" x14ac:dyDescent="0.35">
      <c r="A961">
        <v>960</v>
      </c>
      <c r="B961">
        <v>687</v>
      </c>
      <c r="C961" s="1">
        <v>45559.471782407411</v>
      </c>
      <c r="D961" t="s">
        <v>797</v>
      </c>
      <c r="E961" t="s">
        <v>28</v>
      </c>
    </row>
    <row r="962" spans="1:5" x14ac:dyDescent="0.35">
      <c r="A962">
        <v>961</v>
      </c>
      <c r="B962">
        <v>681</v>
      </c>
      <c r="C962" s="1">
        <v>45559.47179398148</v>
      </c>
      <c r="D962" t="s">
        <v>773</v>
      </c>
      <c r="E962" t="s">
        <v>28</v>
      </c>
    </row>
    <row r="963" spans="1:5" x14ac:dyDescent="0.35">
      <c r="A963">
        <v>962</v>
      </c>
      <c r="B963">
        <v>685</v>
      </c>
      <c r="C963" s="1">
        <v>45559.471817129626</v>
      </c>
      <c r="D963" t="s">
        <v>773</v>
      </c>
      <c r="E963" t="s">
        <v>28</v>
      </c>
    </row>
    <row r="964" spans="1:5" x14ac:dyDescent="0.35">
      <c r="A964">
        <v>963</v>
      </c>
      <c r="B964">
        <v>702</v>
      </c>
      <c r="C964" s="1">
        <v>45559.471817129626</v>
      </c>
      <c r="D964" t="s">
        <v>773</v>
      </c>
      <c r="E964" t="s">
        <v>28</v>
      </c>
    </row>
    <row r="965" spans="1:5" x14ac:dyDescent="0.35">
      <c r="A965">
        <v>964</v>
      </c>
      <c r="B965">
        <v>680</v>
      </c>
      <c r="C965" s="1">
        <v>45559.471817129626</v>
      </c>
      <c r="D965" t="s">
        <v>773</v>
      </c>
      <c r="E965" t="s">
        <v>28</v>
      </c>
    </row>
    <row r="966" spans="1:5" x14ac:dyDescent="0.35">
      <c r="A966">
        <v>965</v>
      </c>
      <c r="B966">
        <v>684</v>
      </c>
      <c r="C966" s="1">
        <v>45559.471817129626</v>
      </c>
      <c r="D966" t="s">
        <v>773</v>
      </c>
      <c r="E966" t="s">
        <v>28</v>
      </c>
    </row>
    <row r="967" spans="1:5" x14ac:dyDescent="0.35">
      <c r="A967">
        <v>966</v>
      </c>
      <c r="B967">
        <v>700</v>
      </c>
      <c r="C967" s="1">
        <v>45559.47184027778</v>
      </c>
      <c r="D967" t="s">
        <v>802</v>
      </c>
      <c r="E967" t="s">
        <v>28</v>
      </c>
    </row>
    <row r="968" spans="1:5" x14ac:dyDescent="0.35">
      <c r="A968">
        <v>967</v>
      </c>
      <c r="B968">
        <v>697</v>
      </c>
      <c r="C968" s="1">
        <v>45559.47184027778</v>
      </c>
      <c r="D968" t="s">
        <v>802</v>
      </c>
      <c r="E968" t="s">
        <v>28</v>
      </c>
    </row>
    <row r="969" spans="1:5" x14ac:dyDescent="0.35">
      <c r="A969">
        <v>968</v>
      </c>
      <c r="B969">
        <v>695</v>
      </c>
      <c r="C969" s="1">
        <v>45559.471851851849</v>
      </c>
      <c r="D969" t="s">
        <v>802</v>
      </c>
      <c r="E969" t="s">
        <v>28</v>
      </c>
    </row>
    <row r="970" spans="1:5" x14ac:dyDescent="0.35">
      <c r="A970">
        <v>969</v>
      </c>
      <c r="B970">
        <v>679</v>
      </c>
      <c r="C970" s="1">
        <v>45559.471851851849</v>
      </c>
      <c r="D970" t="s">
        <v>772</v>
      </c>
      <c r="E970" t="s">
        <v>28</v>
      </c>
    </row>
    <row r="971" spans="1:5" x14ac:dyDescent="0.35">
      <c r="A971">
        <v>970</v>
      </c>
      <c r="B971">
        <v>693</v>
      </c>
      <c r="C971" s="1">
        <v>45559.471863425926</v>
      </c>
      <c r="D971" t="s">
        <v>802</v>
      </c>
      <c r="E971" t="s">
        <v>28</v>
      </c>
    </row>
    <row r="972" spans="1:5" x14ac:dyDescent="0.35">
      <c r="A972">
        <v>971</v>
      </c>
      <c r="B972">
        <v>683</v>
      </c>
      <c r="C972" s="1">
        <v>45559.471886574072</v>
      </c>
      <c r="D972" t="s">
        <v>773</v>
      </c>
      <c r="E972" t="s">
        <v>28</v>
      </c>
    </row>
    <row r="973" spans="1:5" x14ac:dyDescent="0.35">
      <c r="A973">
        <v>972</v>
      </c>
      <c r="B973">
        <v>698</v>
      </c>
      <c r="C973" s="1">
        <v>45559.471921296295</v>
      </c>
      <c r="D973" t="s">
        <v>802</v>
      </c>
      <c r="E973" t="s">
        <v>28</v>
      </c>
    </row>
    <row r="974" spans="1:5" x14ac:dyDescent="0.35">
      <c r="A974">
        <v>973</v>
      </c>
      <c r="B974">
        <v>696</v>
      </c>
      <c r="C974" s="1">
        <v>45559.471932870372</v>
      </c>
      <c r="D974" t="s">
        <v>774</v>
      </c>
      <c r="E974" t="s">
        <v>28</v>
      </c>
    </row>
    <row r="975" spans="1:5" x14ac:dyDescent="0.35">
      <c r="A975">
        <v>974</v>
      </c>
      <c r="B975">
        <v>694</v>
      </c>
      <c r="C975" s="1">
        <v>45559.471944444442</v>
      </c>
      <c r="D975" t="s">
        <v>802</v>
      </c>
      <c r="E975" t="s">
        <v>28</v>
      </c>
    </row>
    <row r="976" spans="1:5" x14ac:dyDescent="0.35">
      <c r="A976">
        <v>975</v>
      </c>
      <c r="B976">
        <v>685</v>
      </c>
      <c r="C976" s="1">
        <v>45559.472141203703</v>
      </c>
      <c r="D976" t="s">
        <v>772</v>
      </c>
      <c r="E976" t="s">
        <v>28</v>
      </c>
    </row>
    <row r="977" spans="1:5" x14ac:dyDescent="0.35">
      <c r="A977">
        <v>976</v>
      </c>
      <c r="B977">
        <v>696</v>
      </c>
      <c r="C977" s="1">
        <v>45559.47215277778</v>
      </c>
      <c r="D977" t="s">
        <v>770</v>
      </c>
      <c r="E977" t="s">
        <v>808</v>
      </c>
    </row>
    <row r="978" spans="1:5" x14ac:dyDescent="0.35">
      <c r="A978">
        <v>977</v>
      </c>
      <c r="B978">
        <v>694</v>
      </c>
      <c r="C978" s="1">
        <v>45559.472245370373</v>
      </c>
      <c r="D978" t="s">
        <v>777</v>
      </c>
      <c r="E978" t="s">
        <v>28</v>
      </c>
    </row>
    <row r="979" spans="1:5" x14ac:dyDescent="0.35">
      <c r="A979">
        <v>978</v>
      </c>
      <c r="B979">
        <v>696</v>
      </c>
      <c r="C979" s="1">
        <v>45559.472256944442</v>
      </c>
      <c r="D979" t="s">
        <v>777</v>
      </c>
      <c r="E979" t="s">
        <v>28</v>
      </c>
    </row>
    <row r="980" spans="1:5" x14ac:dyDescent="0.35">
      <c r="A980">
        <v>979</v>
      </c>
      <c r="B980">
        <v>693</v>
      </c>
      <c r="C980" s="1">
        <v>45559.472256944442</v>
      </c>
      <c r="D980" t="s">
        <v>777</v>
      </c>
      <c r="E980" t="s">
        <v>28</v>
      </c>
    </row>
    <row r="981" spans="1:5" x14ac:dyDescent="0.35">
      <c r="A981">
        <v>980</v>
      </c>
      <c r="B981">
        <v>697</v>
      </c>
      <c r="C981" s="1">
        <v>45559.472268518519</v>
      </c>
      <c r="D981" t="s">
        <v>777</v>
      </c>
      <c r="E981" t="s">
        <v>28</v>
      </c>
    </row>
    <row r="982" spans="1:5" x14ac:dyDescent="0.35">
      <c r="A982">
        <v>981</v>
      </c>
      <c r="B982">
        <v>700</v>
      </c>
      <c r="C982" s="1">
        <v>45559.472280092596</v>
      </c>
      <c r="D982" t="s">
        <v>777</v>
      </c>
      <c r="E982" t="s">
        <v>28</v>
      </c>
    </row>
    <row r="983" spans="1:5" x14ac:dyDescent="0.35">
      <c r="A983">
        <v>982</v>
      </c>
      <c r="B983">
        <v>699</v>
      </c>
      <c r="C983" s="1">
        <v>45559.472280092596</v>
      </c>
      <c r="D983" t="s">
        <v>798</v>
      </c>
      <c r="E983" t="s">
        <v>28</v>
      </c>
    </row>
    <row r="984" spans="1:5" x14ac:dyDescent="0.35">
      <c r="A984">
        <v>983</v>
      </c>
      <c r="B984">
        <v>698</v>
      </c>
      <c r="C984" s="1">
        <v>45559.472280092596</v>
      </c>
      <c r="D984" t="s">
        <v>777</v>
      </c>
      <c r="E984" t="s">
        <v>28</v>
      </c>
    </row>
    <row r="985" spans="1:5" x14ac:dyDescent="0.35">
      <c r="A985">
        <v>984</v>
      </c>
      <c r="B985">
        <v>700</v>
      </c>
      <c r="C985" s="1">
        <v>45559.472314814811</v>
      </c>
      <c r="D985" t="s">
        <v>773</v>
      </c>
      <c r="E985" t="s">
        <v>28</v>
      </c>
    </row>
    <row r="986" spans="1:5" x14ac:dyDescent="0.35">
      <c r="A986">
        <v>985</v>
      </c>
      <c r="B986">
        <v>697</v>
      </c>
      <c r="C986" s="1">
        <v>45559.472326388888</v>
      </c>
      <c r="D986" t="s">
        <v>773</v>
      </c>
      <c r="E986" t="s">
        <v>28</v>
      </c>
    </row>
    <row r="987" spans="1:5" x14ac:dyDescent="0.35">
      <c r="A987">
        <v>986</v>
      </c>
      <c r="B987">
        <v>693</v>
      </c>
      <c r="C987" s="1">
        <v>45559.472337962965</v>
      </c>
      <c r="D987" t="s">
        <v>773</v>
      </c>
      <c r="E987" t="s">
        <v>28</v>
      </c>
    </row>
    <row r="988" spans="1:5" x14ac:dyDescent="0.35">
      <c r="A988">
        <v>987</v>
      </c>
      <c r="B988">
        <v>695</v>
      </c>
      <c r="C988" s="1">
        <v>45559.472337962965</v>
      </c>
      <c r="D988" t="s">
        <v>777</v>
      </c>
      <c r="E988" t="s">
        <v>28</v>
      </c>
    </row>
    <row r="989" spans="1:5" x14ac:dyDescent="0.35">
      <c r="A989">
        <v>988</v>
      </c>
      <c r="B989">
        <v>694</v>
      </c>
      <c r="C989" s="1">
        <v>45559.472349537034</v>
      </c>
      <c r="D989" t="s">
        <v>773</v>
      </c>
      <c r="E989" t="s">
        <v>28</v>
      </c>
    </row>
    <row r="990" spans="1:5" x14ac:dyDescent="0.35">
      <c r="A990">
        <v>989</v>
      </c>
      <c r="B990">
        <v>695</v>
      </c>
      <c r="C990" s="1">
        <v>45559.472407407404</v>
      </c>
      <c r="D990" t="s">
        <v>773</v>
      </c>
      <c r="E990" t="s">
        <v>28</v>
      </c>
    </row>
    <row r="991" spans="1:5" x14ac:dyDescent="0.35">
      <c r="A991">
        <v>990</v>
      </c>
      <c r="B991">
        <v>699</v>
      </c>
      <c r="C991" s="1">
        <v>45559.472418981481</v>
      </c>
      <c r="D991" t="s">
        <v>802</v>
      </c>
      <c r="E991" t="s">
        <v>28</v>
      </c>
    </row>
    <row r="992" spans="1:5" x14ac:dyDescent="0.35">
      <c r="A992">
        <v>991</v>
      </c>
      <c r="B992">
        <v>699</v>
      </c>
      <c r="C992" s="1">
        <v>45559.47246527778</v>
      </c>
      <c r="D992" t="s">
        <v>777</v>
      </c>
      <c r="E992" t="s">
        <v>28</v>
      </c>
    </row>
    <row r="993" spans="1:5" x14ac:dyDescent="0.35">
      <c r="A993">
        <v>992</v>
      </c>
      <c r="B993">
        <v>706</v>
      </c>
      <c r="C993" s="1">
        <v>45559.472546296296</v>
      </c>
      <c r="D993" t="s">
        <v>798</v>
      </c>
      <c r="E993" t="s">
        <v>28</v>
      </c>
    </row>
    <row r="994" spans="1:5" x14ac:dyDescent="0.35">
      <c r="A994">
        <v>993</v>
      </c>
      <c r="B994">
        <v>695</v>
      </c>
      <c r="C994" s="1">
        <v>45559.472557870373</v>
      </c>
      <c r="D994" t="s">
        <v>772</v>
      </c>
      <c r="E994" t="s">
        <v>28</v>
      </c>
    </row>
    <row r="995" spans="1:5" x14ac:dyDescent="0.35">
      <c r="A995">
        <v>994</v>
      </c>
      <c r="B995">
        <v>703</v>
      </c>
      <c r="C995" s="1">
        <v>45559.472557870373</v>
      </c>
      <c r="D995" t="s">
        <v>798</v>
      </c>
      <c r="E995" t="s">
        <v>28</v>
      </c>
    </row>
    <row r="996" spans="1:5" x14ac:dyDescent="0.35">
      <c r="A996">
        <v>995</v>
      </c>
      <c r="B996">
        <v>682</v>
      </c>
      <c r="C996" s="1">
        <v>45559.472569444442</v>
      </c>
      <c r="D996" t="s">
        <v>773</v>
      </c>
      <c r="E996" t="s">
        <v>28</v>
      </c>
    </row>
    <row r="997" spans="1:5" x14ac:dyDescent="0.35">
      <c r="A997">
        <v>996</v>
      </c>
      <c r="B997">
        <v>710</v>
      </c>
      <c r="C997" s="1">
        <v>45559.472581018519</v>
      </c>
      <c r="D997" t="s">
        <v>798</v>
      </c>
      <c r="E997" t="s">
        <v>28</v>
      </c>
    </row>
    <row r="998" spans="1:5" x14ac:dyDescent="0.35">
      <c r="A998">
        <v>997</v>
      </c>
      <c r="B998">
        <v>699</v>
      </c>
      <c r="C998" s="1">
        <v>45559.472592592596</v>
      </c>
      <c r="D998" t="s">
        <v>773</v>
      </c>
      <c r="E998" t="s">
        <v>28</v>
      </c>
    </row>
    <row r="999" spans="1:5" x14ac:dyDescent="0.35">
      <c r="A999">
        <v>998</v>
      </c>
      <c r="B999">
        <v>707</v>
      </c>
      <c r="C999" s="1">
        <v>45559.472592592596</v>
      </c>
      <c r="D999" t="s">
        <v>798</v>
      </c>
      <c r="E999" t="s">
        <v>28</v>
      </c>
    </row>
    <row r="1000" spans="1:5" x14ac:dyDescent="0.35">
      <c r="A1000">
        <v>999</v>
      </c>
      <c r="B1000">
        <v>708</v>
      </c>
      <c r="C1000" s="1">
        <v>45559.472627314812</v>
      </c>
      <c r="D1000" t="s">
        <v>798</v>
      </c>
      <c r="E1000" t="s">
        <v>28</v>
      </c>
    </row>
    <row r="1001" spans="1:5" x14ac:dyDescent="0.35">
      <c r="A1001">
        <v>1000</v>
      </c>
      <c r="B1001">
        <v>680</v>
      </c>
      <c r="C1001" s="1">
        <v>45559.472627314812</v>
      </c>
      <c r="D1001" t="s">
        <v>772</v>
      </c>
      <c r="E1001" t="s">
        <v>28</v>
      </c>
    </row>
    <row r="1002" spans="1:5" x14ac:dyDescent="0.35">
      <c r="A1002">
        <v>1001</v>
      </c>
      <c r="B1002">
        <v>709</v>
      </c>
      <c r="C1002" s="1">
        <v>45559.472627314812</v>
      </c>
      <c r="D1002" t="s">
        <v>799</v>
      </c>
      <c r="E1002" t="s">
        <v>28</v>
      </c>
    </row>
    <row r="1003" spans="1:5" x14ac:dyDescent="0.35">
      <c r="A1003">
        <v>1002</v>
      </c>
      <c r="B1003">
        <v>705</v>
      </c>
      <c r="C1003" s="1">
        <v>45559.472685185188</v>
      </c>
      <c r="D1003" t="s">
        <v>798</v>
      </c>
      <c r="E1003" t="s">
        <v>28</v>
      </c>
    </row>
    <row r="1004" spans="1:5" x14ac:dyDescent="0.35">
      <c r="A1004">
        <v>1003</v>
      </c>
      <c r="B1004">
        <v>683</v>
      </c>
      <c r="C1004" s="1">
        <v>45559.472754629627</v>
      </c>
      <c r="D1004" t="s">
        <v>772</v>
      </c>
      <c r="E1004" t="s">
        <v>28</v>
      </c>
    </row>
    <row r="1005" spans="1:5" x14ac:dyDescent="0.35">
      <c r="A1005">
        <v>1004</v>
      </c>
      <c r="B1005">
        <v>698</v>
      </c>
      <c r="C1005" s="1">
        <v>45559.472777777781</v>
      </c>
      <c r="D1005" t="s">
        <v>773</v>
      </c>
      <c r="E1005" t="s">
        <v>28</v>
      </c>
    </row>
    <row r="1006" spans="1:5" x14ac:dyDescent="0.35">
      <c r="A1006">
        <v>1005</v>
      </c>
      <c r="B1006">
        <v>684</v>
      </c>
      <c r="C1006" s="1">
        <v>45559.472905092596</v>
      </c>
      <c r="D1006" t="s">
        <v>772</v>
      </c>
      <c r="E1006" t="s">
        <v>28</v>
      </c>
    </row>
    <row r="1007" spans="1:5" x14ac:dyDescent="0.35">
      <c r="A1007">
        <v>1006</v>
      </c>
      <c r="B1007">
        <v>676</v>
      </c>
      <c r="C1007" s="1">
        <v>45559.472986111112</v>
      </c>
      <c r="D1007" t="s">
        <v>772</v>
      </c>
      <c r="E1007" t="s">
        <v>28</v>
      </c>
    </row>
    <row r="1008" spans="1:5" x14ac:dyDescent="0.35">
      <c r="A1008">
        <v>1007</v>
      </c>
      <c r="B1008">
        <v>691</v>
      </c>
      <c r="C1008" s="1">
        <v>45559.473009259258</v>
      </c>
      <c r="D1008" t="s">
        <v>797</v>
      </c>
      <c r="E1008" t="s">
        <v>28</v>
      </c>
    </row>
    <row r="1009" spans="1:5" x14ac:dyDescent="0.35">
      <c r="A1009">
        <v>1008</v>
      </c>
      <c r="B1009">
        <v>702</v>
      </c>
      <c r="C1009" s="1">
        <v>45559.473020833335</v>
      </c>
      <c r="D1009" t="s">
        <v>772</v>
      </c>
      <c r="E1009" t="s">
        <v>28</v>
      </c>
    </row>
    <row r="1010" spans="1:5" x14ac:dyDescent="0.35">
      <c r="A1010">
        <v>1009</v>
      </c>
      <c r="B1010">
        <v>696</v>
      </c>
      <c r="C1010" s="1">
        <v>45559.473067129627</v>
      </c>
      <c r="D1010" t="s">
        <v>773</v>
      </c>
      <c r="E1010" t="s">
        <v>28</v>
      </c>
    </row>
    <row r="1011" spans="1:5" x14ac:dyDescent="0.35">
      <c r="A1011">
        <v>1010</v>
      </c>
      <c r="B1011">
        <v>681</v>
      </c>
      <c r="C1011" s="1">
        <v>45559.473101851851</v>
      </c>
      <c r="D1011" t="s">
        <v>772</v>
      </c>
      <c r="E1011" t="s">
        <v>28</v>
      </c>
    </row>
    <row r="1012" spans="1:5" x14ac:dyDescent="0.35">
      <c r="A1012">
        <v>1011</v>
      </c>
      <c r="B1012">
        <v>704</v>
      </c>
      <c r="C1012" s="1">
        <v>45559.473217592589</v>
      </c>
      <c r="D1012" t="s">
        <v>798</v>
      </c>
      <c r="E1012" t="s">
        <v>28</v>
      </c>
    </row>
    <row r="1013" spans="1:5" x14ac:dyDescent="0.35">
      <c r="A1013">
        <v>1012</v>
      </c>
      <c r="B1013">
        <v>693</v>
      </c>
      <c r="C1013" s="1">
        <v>45559.473229166666</v>
      </c>
      <c r="D1013" t="s">
        <v>772</v>
      </c>
      <c r="E1013" t="s">
        <v>28</v>
      </c>
    </row>
    <row r="1014" spans="1:5" x14ac:dyDescent="0.35">
      <c r="A1014">
        <v>1013</v>
      </c>
      <c r="B1014">
        <v>674</v>
      </c>
      <c r="C1014" s="1">
        <v>45559.473298611112</v>
      </c>
      <c r="D1014" t="s">
        <v>772</v>
      </c>
      <c r="E1014" t="s">
        <v>28</v>
      </c>
    </row>
    <row r="1015" spans="1:5" x14ac:dyDescent="0.35">
      <c r="A1015">
        <v>1014</v>
      </c>
      <c r="B1015">
        <v>697</v>
      </c>
      <c r="C1015" s="1">
        <v>45559.473506944443</v>
      </c>
      <c r="D1015" t="s">
        <v>772</v>
      </c>
      <c r="E1015" t="s">
        <v>28</v>
      </c>
    </row>
    <row r="1016" spans="1:5" x14ac:dyDescent="0.35">
      <c r="A1016">
        <v>1015</v>
      </c>
      <c r="B1016">
        <v>682</v>
      </c>
      <c r="C1016" s="1">
        <v>45559.473645833335</v>
      </c>
      <c r="D1016" t="s">
        <v>772</v>
      </c>
      <c r="E1016" t="s">
        <v>28</v>
      </c>
    </row>
    <row r="1017" spans="1:5" x14ac:dyDescent="0.35">
      <c r="A1017">
        <v>1016</v>
      </c>
      <c r="B1017">
        <v>696</v>
      </c>
      <c r="C1017" s="1">
        <v>45559.47388888889</v>
      </c>
      <c r="D1017" t="s">
        <v>772</v>
      </c>
      <c r="E1017" t="s">
        <v>28</v>
      </c>
    </row>
    <row r="1018" spans="1:5" x14ac:dyDescent="0.35">
      <c r="A1018">
        <v>1017</v>
      </c>
      <c r="B1018">
        <v>677</v>
      </c>
      <c r="C1018" s="1">
        <v>45559.473958333336</v>
      </c>
      <c r="D1018" t="s">
        <v>108</v>
      </c>
      <c r="E1018" t="s">
        <v>28</v>
      </c>
    </row>
    <row r="1019" spans="1:5" x14ac:dyDescent="0.35">
      <c r="A1019">
        <v>1018</v>
      </c>
      <c r="B1019">
        <v>678</v>
      </c>
      <c r="C1019" s="1">
        <v>45559.473969907405</v>
      </c>
      <c r="D1019" t="s">
        <v>108</v>
      </c>
      <c r="E1019" t="s">
        <v>28</v>
      </c>
    </row>
    <row r="1020" spans="1:5" x14ac:dyDescent="0.35">
      <c r="A1020">
        <v>1019</v>
      </c>
      <c r="B1020">
        <v>673</v>
      </c>
      <c r="C1020" s="1">
        <v>45559.473969907405</v>
      </c>
      <c r="D1020" t="s">
        <v>108</v>
      </c>
      <c r="E1020" t="s">
        <v>28</v>
      </c>
    </row>
    <row r="1021" spans="1:5" x14ac:dyDescent="0.35">
      <c r="A1021">
        <v>1020</v>
      </c>
      <c r="B1021">
        <v>679</v>
      </c>
      <c r="C1021" s="1">
        <v>45559.473981481482</v>
      </c>
      <c r="D1021" t="s">
        <v>108</v>
      </c>
      <c r="E1021" t="s">
        <v>28</v>
      </c>
    </row>
    <row r="1022" spans="1:5" x14ac:dyDescent="0.35">
      <c r="A1022">
        <v>1021</v>
      </c>
      <c r="B1022">
        <v>675</v>
      </c>
      <c r="C1022" s="1">
        <v>45559.474027777775</v>
      </c>
      <c r="D1022" t="s">
        <v>108</v>
      </c>
      <c r="E1022" t="s">
        <v>28</v>
      </c>
    </row>
    <row r="1023" spans="1:5" x14ac:dyDescent="0.35">
      <c r="A1023">
        <v>1022</v>
      </c>
      <c r="B1023">
        <v>676</v>
      </c>
      <c r="C1023" s="1">
        <v>45559.474050925928</v>
      </c>
      <c r="D1023" t="s">
        <v>108</v>
      </c>
      <c r="E1023" t="s">
        <v>28</v>
      </c>
    </row>
    <row r="1024" spans="1:5" x14ac:dyDescent="0.35">
      <c r="A1024">
        <v>1023</v>
      </c>
      <c r="B1024">
        <v>672</v>
      </c>
      <c r="C1024" s="1">
        <v>45559.474062499998</v>
      </c>
      <c r="D1024" t="s">
        <v>108</v>
      </c>
      <c r="E1024" t="s">
        <v>28</v>
      </c>
    </row>
    <row r="1025" spans="1:5" x14ac:dyDescent="0.35">
      <c r="A1025">
        <v>1024</v>
      </c>
      <c r="B1025">
        <v>680</v>
      </c>
      <c r="C1025" s="1">
        <v>45559.474074074074</v>
      </c>
      <c r="D1025" t="s">
        <v>108</v>
      </c>
      <c r="E1025" t="s">
        <v>28</v>
      </c>
    </row>
    <row r="1026" spans="1:5" x14ac:dyDescent="0.35">
      <c r="A1026">
        <v>1025</v>
      </c>
      <c r="B1026">
        <v>684</v>
      </c>
      <c r="C1026" s="1">
        <v>45559.474085648151</v>
      </c>
      <c r="D1026" t="s">
        <v>108</v>
      </c>
      <c r="E1026" t="s">
        <v>28</v>
      </c>
    </row>
    <row r="1027" spans="1:5" x14ac:dyDescent="0.35">
      <c r="A1027">
        <v>1026</v>
      </c>
      <c r="B1027">
        <v>700</v>
      </c>
      <c r="C1027" s="1">
        <v>45559.474085648151</v>
      </c>
      <c r="D1027" t="s">
        <v>772</v>
      </c>
      <c r="E1027" t="s">
        <v>28</v>
      </c>
    </row>
    <row r="1028" spans="1:5" x14ac:dyDescent="0.35">
      <c r="A1028">
        <v>1027</v>
      </c>
      <c r="B1028">
        <v>683</v>
      </c>
      <c r="C1028" s="1">
        <v>45559.474097222221</v>
      </c>
      <c r="D1028" t="s">
        <v>108</v>
      </c>
      <c r="E1028" t="s">
        <v>28</v>
      </c>
    </row>
    <row r="1029" spans="1:5" x14ac:dyDescent="0.35">
      <c r="A1029">
        <v>1028</v>
      </c>
      <c r="B1029">
        <v>706</v>
      </c>
      <c r="C1029" s="1">
        <v>45559.474166666667</v>
      </c>
      <c r="D1029" t="s">
        <v>802</v>
      </c>
      <c r="E1029" t="s">
        <v>28</v>
      </c>
    </row>
    <row r="1030" spans="1:5" x14ac:dyDescent="0.35">
      <c r="A1030">
        <v>1029</v>
      </c>
      <c r="B1030">
        <v>704</v>
      </c>
      <c r="C1030" s="1">
        <v>45559.474166666667</v>
      </c>
      <c r="D1030" t="s">
        <v>802</v>
      </c>
      <c r="E1030" t="s">
        <v>28</v>
      </c>
    </row>
    <row r="1031" spans="1:5" x14ac:dyDescent="0.35">
      <c r="A1031">
        <v>1030</v>
      </c>
      <c r="B1031">
        <v>708</v>
      </c>
      <c r="C1031" s="1">
        <v>45559.474166666667</v>
      </c>
      <c r="D1031" t="s">
        <v>802</v>
      </c>
      <c r="E1031" t="s">
        <v>28</v>
      </c>
    </row>
    <row r="1032" spans="1:5" x14ac:dyDescent="0.35">
      <c r="A1032">
        <v>1031</v>
      </c>
      <c r="B1032">
        <v>707</v>
      </c>
      <c r="C1032" s="1">
        <v>45559.474166666667</v>
      </c>
      <c r="D1032" t="s">
        <v>802</v>
      </c>
      <c r="E1032" t="s">
        <v>28</v>
      </c>
    </row>
    <row r="1033" spans="1:5" x14ac:dyDescent="0.35">
      <c r="A1033">
        <v>1032</v>
      </c>
      <c r="B1033">
        <v>703</v>
      </c>
      <c r="C1033" s="1">
        <v>45559.474178240744</v>
      </c>
      <c r="D1033" t="s">
        <v>802</v>
      </c>
      <c r="E1033" t="s">
        <v>28</v>
      </c>
    </row>
    <row r="1034" spans="1:5" x14ac:dyDescent="0.35">
      <c r="A1034">
        <v>1033</v>
      </c>
      <c r="B1034">
        <v>705</v>
      </c>
      <c r="C1034" s="1">
        <v>45559.474189814813</v>
      </c>
      <c r="D1034" t="s">
        <v>802</v>
      </c>
      <c r="E1034" t="s">
        <v>28</v>
      </c>
    </row>
    <row r="1035" spans="1:5" x14ac:dyDescent="0.35">
      <c r="A1035">
        <v>1034</v>
      </c>
      <c r="B1035">
        <v>710</v>
      </c>
      <c r="C1035" s="1">
        <v>45559.474236111113</v>
      </c>
      <c r="D1035" t="s">
        <v>802</v>
      </c>
      <c r="E1035" t="s">
        <v>28</v>
      </c>
    </row>
    <row r="1036" spans="1:5" x14ac:dyDescent="0.35">
      <c r="A1036">
        <v>1035</v>
      </c>
      <c r="B1036">
        <v>702</v>
      </c>
      <c r="C1036" s="1">
        <v>45559.474282407406</v>
      </c>
      <c r="D1036" t="s">
        <v>108</v>
      </c>
      <c r="E1036" t="s">
        <v>28</v>
      </c>
    </row>
    <row r="1037" spans="1:5" x14ac:dyDescent="0.35">
      <c r="A1037">
        <v>1036</v>
      </c>
      <c r="B1037">
        <v>674</v>
      </c>
      <c r="C1037" s="1">
        <v>45559.474293981482</v>
      </c>
      <c r="D1037" t="s">
        <v>108</v>
      </c>
      <c r="E1037" t="s">
        <v>28</v>
      </c>
    </row>
    <row r="1038" spans="1:5" x14ac:dyDescent="0.35">
      <c r="A1038">
        <v>1037</v>
      </c>
      <c r="B1038">
        <v>709</v>
      </c>
      <c r="C1038" s="1">
        <v>45559.474293981482</v>
      </c>
      <c r="D1038" t="s">
        <v>789</v>
      </c>
      <c r="E1038" t="s">
        <v>800</v>
      </c>
    </row>
    <row r="1039" spans="1:5" x14ac:dyDescent="0.35">
      <c r="A1039">
        <v>1038</v>
      </c>
      <c r="B1039">
        <v>681</v>
      </c>
      <c r="C1039" s="1">
        <v>45559.474537037036</v>
      </c>
      <c r="D1039" t="s">
        <v>108</v>
      </c>
      <c r="E1039" t="s">
        <v>28</v>
      </c>
    </row>
    <row r="1040" spans="1:5" x14ac:dyDescent="0.35">
      <c r="A1040">
        <v>1039</v>
      </c>
      <c r="B1040">
        <v>685</v>
      </c>
      <c r="C1040" s="1">
        <v>45559.474560185183</v>
      </c>
      <c r="D1040" t="s">
        <v>108</v>
      </c>
      <c r="E1040" t="s">
        <v>28</v>
      </c>
    </row>
    <row r="1041" spans="1:5" x14ac:dyDescent="0.35">
      <c r="A1041">
        <v>1040</v>
      </c>
      <c r="B1041">
        <v>694</v>
      </c>
      <c r="C1041" s="1">
        <v>45559.474583333336</v>
      </c>
      <c r="D1041" t="s">
        <v>772</v>
      </c>
      <c r="E1041" t="s">
        <v>28</v>
      </c>
    </row>
    <row r="1042" spans="1:5" x14ac:dyDescent="0.35">
      <c r="A1042">
        <v>1041</v>
      </c>
      <c r="B1042">
        <v>682</v>
      </c>
      <c r="C1042" s="1">
        <v>45559.474629629629</v>
      </c>
      <c r="D1042" t="s">
        <v>108</v>
      </c>
      <c r="E1042" t="s">
        <v>28</v>
      </c>
    </row>
    <row r="1043" spans="1:5" x14ac:dyDescent="0.35">
      <c r="A1043">
        <v>1042</v>
      </c>
      <c r="B1043">
        <v>687</v>
      </c>
      <c r="C1043" s="1">
        <v>45559.474699074075</v>
      </c>
      <c r="D1043" t="s">
        <v>799</v>
      </c>
      <c r="E1043" t="s">
        <v>28</v>
      </c>
    </row>
    <row r="1044" spans="1:5" x14ac:dyDescent="0.35">
      <c r="A1044">
        <v>1043</v>
      </c>
      <c r="B1044">
        <v>709</v>
      </c>
      <c r="C1044" s="1">
        <v>45559.474722222221</v>
      </c>
      <c r="D1044" t="s">
        <v>774</v>
      </c>
      <c r="E1044" t="s">
        <v>28</v>
      </c>
    </row>
    <row r="1045" spans="1:5" x14ac:dyDescent="0.35">
      <c r="A1045">
        <v>1044</v>
      </c>
      <c r="B1045">
        <v>690</v>
      </c>
      <c r="C1045" s="1">
        <v>45559.474872685183</v>
      </c>
      <c r="D1045" t="s">
        <v>798</v>
      </c>
      <c r="E1045" t="s">
        <v>28</v>
      </c>
    </row>
    <row r="1046" spans="1:5" x14ac:dyDescent="0.35">
      <c r="A1046">
        <v>1045</v>
      </c>
      <c r="B1046">
        <v>688</v>
      </c>
      <c r="C1046" s="1">
        <v>45559.474895833337</v>
      </c>
      <c r="D1046" t="s">
        <v>798</v>
      </c>
      <c r="E1046" t="s">
        <v>28</v>
      </c>
    </row>
    <row r="1047" spans="1:5" x14ac:dyDescent="0.35">
      <c r="A1047">
        <v>1046</v>
      </c>
      <c r="B1047">
        <v>675</v>
      </c>
      <c r="C1047" s="1">
        <v>45559.474930555552</v>
      </c>
      <c r="D1047" t="s">
        <v>776</v>
      </c>
      <c r="E1047" t="s">
        <v>28</v>
      </c>
    </row>
    <row r="1048" spans="1:5" x14ac:dyDescent="0.35">
      <c r="A1048">
        <v>1047</v>
      </c>
      <c r="B1048">
        <v>674</v>
      </c>
      <c r="C1048" s="1">
        <v>45559.475011574075</v>
      </c>
      <c r="D1048" t="s">
        <v>776</v>
      </c>
      <c r="E1048" t="s">
        <v>28</v>
      </c>
    </row>
    <row r="1049" spans="1:5" x14ac:dyDescent="0.35">
      <c r="A1049">
        <v>1048</v>
      </c>
      <c r="B1049">
        <v>677</v>
      </c>
      <c r="C1049" s="1">
        <v>45559.475023148145</v>
      </c>
      <c r="D1049" t="s">
        <v>776</v>
      </c>
      <c r="E1049" t="s">
        <v>28</v>
      </c>
    </row>
    <row r="1050" spans="1:5" x14ac:dyDescent="0.35">
      <c r="A1050">
        <v>1049</v>
      </c>
      <c r="B1050">
        <v>673</v>
      </c>
      <c r="C1050" s="1">
        <v>45559.475057870368</v>
      </c>
      <c r="D1050" t="s">
        <v>776</v>
      </c>
      <c r="E1050" t="s">
        <v>28</v>
      </c>
    </row>
    <row r="1051" spans="1:5" x14ac:dyDescent="0.35">
      <c r="A1051">
        <v>1050</v>
      </c>
      <c r="B1051">
        <v>672</v>
      </c>
      <c r="C1051" s="1">
        <v>45559.475092592591</v>
      </c>
      <c r="D1051" t="s">
        <v>776</v>
      </c>
      <c r="E1051" t="s">
        <v>28</v>
      </c>
    </row>
    <row r="1052" spans="1:5" x14ac:dyDescent="0.35">
      <c r="A1052">
        <v>1051</v>
      </c>
      <c r="B1052">
        <v>676</v>
      </c>
      <c r="C1052" s="1">
        <v>45559.475104166668</v>
      </c>
      <c r="D1052" t="s">
        <v>776</v>
      </c>
      <c r="E1052" t="s">
        <v>28</v>
      </c>
    </row>
    <row r="1053" spans="1:5" x14ac:dyDescent="0.35">
      <c r="A1053">
        <v>1052</v>
      </c>
      <c r="B1053">
        <v>679</v>
      </c>
      <c r="C1053" s="1">
        <v>45559.475115740737</v>
      </c>
      <c r="D1053" t="s">
        <v>776</v>
      </c>
      <c r="E1053" t="s">
        <v>28</v>
      </c>
    </row>
    <row r="1054" spans="1:5" x14ac:dyDescent="0.35">
      <c r="A1054">
        <v>1053</v>
      </c>
      <c r="B1054">
        <v>678</v>
      </c>
      <c r="C1054" s="1">
        <v>45559.475115740737</v>
      </c>
      <c r="D1054" t="s">
        <v>776</v>
      </c>
      <c r="E1054" t="s">
        <v>28</v>
      </c>
    </row>
    <row r="1055" spans="1:5" x14ac:dyDescent="0.35">
      <c r="A1055">
        <v>1054</v>
      </c>
      <c r="B1055">
        <v>674</v>
      </c>
      <c r="C1055" s="1">
        <v>45559.47515046296</v>
      </c>
      <c r="D1055" t="s">
        <v>771</v>
      </c>
      <c r="E1055" t="s">
        <v>28</v>
      </c>
    </row>
    <row r="1056" spans="1:5" x14ac:dyDescent="0.35">
      <c r="A1056">
        <v>1055</v>
      </c>
      <c r="B1056">
        <v>675</v>
      </c>
      <c r="C1056" s="1">
        <v>45559.47515046296</v>
      </c>
      <c r="D1056" t="s">
        <v>771</v>
      </c>
      <c r="E1056" t="s">
        <v>28</v>
      </c>
    </row>
    <row r="1057" spans="1:5" x14ac:dyDescent="0.35">
      <c r="A1057">
        <v>1056</v>
      </c>
      <c r="B1057">
        <v>676</v>
      </c>
      <c r="C1057" s="1">
        <v>45559.475162037037</v>
      </c>
      <c r="D1057" t="s">
        <v>771</v>
      </c>
      <c r="E1057" t="s">
        <v>28</v>
      </c>
    </row>
    <row r="1058" spans="1:5" x14ac:dyDescent="0.35">
      <c r="A1058">
        <v>1057</v>
      </c>
      <c r="B1058">
        <v>677</v>
      </c>
      <c r="C1058" s="1">
        <v>45559.475219907406</v>
      </c>
      <c r="D1058" t="s">
        <v>771</v>
      </c>
      <c r="E1058" t="s">
        <v>28</v>
      </c>
    </row>
    <row r="1059" spans="1:5" x14ac:dyDescent="0.35">
      <c r="A1059">
        <v>1058</v>
      </c>
      <c r="B1059">
        <v>673</v>
      </c>
      <c r="C1059" s="1">
        <v>45559.475219907406</v>
      </c>
      <c r="D1059" t="s">
        <v>771</v>
      </c>
      <c r="E1059" t="s">
        <v>28</v>
      </c>
    </row>
    <row r="1060" spans="1:5" x14ac:dyDescent="0.35">
      <c r="A1060">
        <v>1059</v>
      </c>
      <c r="B1060">
        <v>678</v>
      </c>
      <c r="C1060" s="1">
        <v>45559.475254629629</v>
      </c>
      <c r="D1060" t="s">
        <v>771</v>
      </c>
      <c r="E1060" t="s">
        <v>28</v>
      </c>
    </row>
    <row r="1061" spans="1:5" x14ac:dyDescent="0.35">
      <c r="A1061">
        <v>1060</v>
      </c>
      <c r="B1061">
        <v>705</v>
      </c>
      <c r="C1061" s="1">
        <v>45559.475381944445</v>
      </c>
      <c r="D1061" t="s">
        <v>777</v>
      </c>
      <c r="E1061" t="s">
        <v>28</v>
      </c>
    </row>
    <row r="1062" spans="1:5" x14ac:dyDescent="0.35">
      <c r="A1062">
        <v>1061</v>
      </c>
      <c r="B1062">
        <v>710</v>
      </c>
      <c r="C1062" s="1">
        <v>45559.475393518522</v>
      </c>
      <c r="D1062" t="s">
        <v>777</v>
      </c>
      <c r="E1062" t="s">
        <v>28</v>
      </c>
    </row>
    <row r="1063" spans="1:5" x14ac:dyDescent="0.35">
      <c r="A1063">
        <v>1062</v>
      </c>
      <c r="B1063">
        <v>708</v>
      </c>
      <c r="C1063" s="1">
        <v>45559.475416666668</v>
      </c>
      <c r="D1063" t="s">
        <v>777</v>
      </c>
      <c r="E1063" t="s">
        <v>28</v>
      </c>
    </row>
    <row r="1064" spans="1:5" x14ac:dyDescent="0.35">
      <c r="A1064">
        <v>1063</v>
      </c>
      <c r="B1064">
        <v>704</v>
      </c>
      <c r="C1064" s="1">
        <v>45559.475428240738</v>
      </c>
      <c r="D1064" t="s">
        <v>777</v>
      </c>
      <c r="E1064" t="s">
        <v>28</v>
      </c>
    </row>
    <row r="1065" spans="1:5" x14ac:dyDescent="0.35">
      <c r="A1065">
        <v>1064</v>
      </c>
      <c r="B1065">
        <v>679</v>
      </c>
      <c r="C1065" s="1">
        <v>45559.475428240738</v>
      </c>
      <c r="D1065" t="s">
        <v>771</v>
      </c>
      <c r="E1065" t="s">
        <v>28</v>
      </c>
    </row>
    <row r="1066" spans="1:5" x14ac:dyDescent="0.35">
      <c r="A1066">
        <v>1065</v>
      </c>
      <c r="B1066">
        <v>706</v>
      </c>
      <c r="C1066" s="1">
        <v>45559.475428240738</v>
      </c>
      <c r="D1066" t="s">
        <v>777</v>
      </c>
      <c r="E1066" t="s">
        <v>28</v>
      </c>
    </row>
    <row r="1067" spans="1:5" x14ac:dyDescent="0.35">
      <c r="A1067">
        <v>1066</v>
      </c>
      <c r="B1067">
        <v>703</v>
      </c>
      <c r="C1067" s="1">
        <v>45559.475428240738</v>
      </c>
      <c r="D1067" t="s">
        <v>777</v>
      </c>
      <c r="E1067" t="s">
        <v>28</v>
      </c>
    </row>
    <row r="1068" spans="1:5" x14ac:dyDescent="0.35">
      <c r="A1068">
        <v>1067</v>
      </c>
      <c r="B1068">
        <v>707</v>
      </c>
      <c r="C1068" s="1">
        <v>45559.475439814814</v>
      </c>
      <c r="D1068" t="s">
        <v>777</v>
      </c>
      <c r="E1068" t="s">
        <v>28</v>
      </c>
    </row>
    <row r="1069" spans="1:5" x14ac:dyDescent="0.35">
      <c r="A1069">
        <v>1068</v>
      </c>
      <c r="B1069">
        <v>681</v>
      </c>
      <c r="C1069" s="1">
        <v>45559.475451388891</v>
      </c>
      <c r="D1069" t="s">
        <v>776</v>
      </c>
      <c r="E1069" t="s">
        <v>28</v>
      </c>
    </row>
    <row r="1070" spans="1:5" x14ac:dyDescent="0.35">
      <c r="A1070">
        <v>1069</v>
      </c>
      <c r="B1070">
        <v>680</v>
      </c>
      <c r="C1070" s="1">
        <v>45559.475451388891</v>
      </c>
      <c r="D1070" t="s">
        <v>776</v>
      </c>
      <c r="E1070" t="s">
        <v>28</v>
      </c>
    </row>
    <row r="1071" spans="1:5" x14ac:dyDescent="0.35">
      <c r="A1071">
        <v>1070</v>
      </c>
      <c r="B1071">
        <v>672</v>
      </c>
      <c r="C1071" s="1">
        <v>45559.475474537037</v>
      </c>
      <c r="D1071" t="s">
        <v>771</v>
      </c>
      <c r="E1071" t="s">
        <v>28</v>
      </c>
    </row>
    <row r="1072" spans="1:5" x14ac:dyDescent="0.35">
      <c r="A1072">
        <v>1071</v>
      </c>
      <c r="B1072">
        <v>710</v>
      </c>
      <c r="C1072" s="1">
        <v>45559.475474537037</v>
      </c>
      <c r="D1072" t="s">
        <v>773</v>
      </c>
      <c r="E1072" t="s">
        <v>28</v>
      </c>
    </row>
    <row r="1073" spans="1:5" x14ac:dyDescent="0.35">
      <c r="A1073">
        <v>1072</v>
      </c>
      <c r="B1073">
        <v>683</v>
      </c>
      <c r="C1073" s="1">
        <v>45559.475474537037</v>
      </c>
      <c r="D1073" t="s">
        <v>776</v>
      </c>
      <c r="E1073" t="s">
        <v>28</v>
      </c>
    </row>
    <row r="1074" spans="1:5" x14ac:dyDescent="0.35">
      <c r="A1074">
        <v>1073</v>
      </c>
      <c r="B1074">
        <v>707</v>
      </c>
      <c r="C1074" s="1">
        <v>45559.475497685184</v>
      </c>
      <c r="D1074" t="s">
        <v>773</v>
      </c>
      <c r="E1074" t="s">
        <v>28</v>
      </c>
    </row>
    <row r="1075" spans="1:5" x14ac:dyDescent="0.35">
      <c r="A1075">
        <v>1074</v>
      </c>
      <c r="B1075">
        <v>683</v>
      </c>
      <c r="C1075" s="1">
        <v>45559.47550925926</v>
      </c>
      <c r="D1075" t="s">
        <v>771</v>
      </c>
      <c r="E1075" t="s">
        <v>28</v>
      </c>
    </row>
    <row r="1076" spans="1:5" x14ac:dyDescent="0.35">
      <c r="A1076">
        <v>1075</v>
      </c>
      <c r="B1076">
        <v>708</v>
      </c>
      <c r="C1076" s="1">
        <v>45559.47550925926</v>
      </c>
      <c r="D1076" t="s">
        <v>773</v>
      </c>
      <c r="E1076" t="s">
        <v>28</v>
      </c>
    </row>
    <row r="1077" spans="1:5" x14ac:dyDescent="0.35">
      <c r="A1077">
        <v>1076</v>
      </c>
      <c r="B1077">
        <v>685</v>
      </c>
      <c r="C1077" s="1">
        <v>45559.47550925926</v>
      </c>
      <c r="D1077" t="s">
        <v>776</v>
      </c>
      <c r="E1077" t="s">
        <v>28</v>
      </c>
    </row>
    <row r="1078" spans="1:5" x14ac:dyDescent="0.35">
      <c r="A1078">
        <v>1077</v>
      </c>
      <c r="B1078">
        <v>681</v>
      </c>
      <c r="C1078" s="1">
        <v>45559.47552083333</v>
      </c>
      <c r="D1078" t="s">
        <v>771</v>
      </c>
      <c r="E1078" t="s">
        <v>28</v>
      </c>
    </row>
    <row r="1079" spans="1:5" x14ac:dyDescent="0.35">
      <c r="A1079">
        <v>1078</v>
      </c>
      <c r="B1079">
        <v>702</v>
      </c>
      <c r="C1079" s="1">
        <v>45559.47552083333</v>
      </c>
      <c r="D1079" t="s">
        <v>776</v>
      </c>
      <c r="E1079" t="s">
        <v>28</v>
      </c>
    </row>
    <row r="1080" spans="1:5" x14ac:dyDescent="0.35">
      <c r="A1080">
        <v>1079</v>
      </c>
      <c r="B1080">
        <v>684</v>
      </c>
      <c r="C1080" s="1">
        <v>45559.475532407407</v>
      </c>
      <c r="D1080" t="s">
        <v>776</v>
      </c>
      <c r="E1080" t="s">
        <v>28</v>
      </c>
    </row>
    <row r="1081" spans="1:5" x14ac:dyDescent="0.35">
      <c r="A1081">
        <v>1080</v>
      </c>
      <c r="B1081">
        <v>682</v>
      </c>
      <c r="C1081" s="1">
        <v>45559.475532407407</v>
      </c>
      <c r="D1081" t="s">
        <v>776</v>
      </c>
      <c r="E1081" t="s">
        <v>28</v>
      </c>
    </row>
    <row r="1082" spans="1:5" x14ac:dyDescent="0.35">
      <c r="A1082">
        <v>1081</v>
      </c>
      <c r="B1082">
        <v>706</v>
      </c>
      <c r="C1082" s="1">
        <v>45559.475543981483</v>
      </c>
      <c r="D1082" t="s">
        <v>773</v>
      </c>
      <c r="E1082" t="s">
        <v>28</v>
      </c>
    </row>
    <row r="1083" spans="1:5" x14ac:dyDescent="0.35">
      <c r="A1083">
        <v>1082</v>
      </c>
      <c r="B1083">
        <v>711</v>
      </c>
      <c r="C1083" s="1">
        <v>45559.475543981483</v>
      </c>
      <c r="D1083" t="s">
        <v>778</v>
      </c>
      <c r="E1083" t="s">
        <v>28</v>
      </c>
    </row>
    <row r="1084" spans="1:5" x14ac:dyDescent="0.35">
      <c r="A1084">
        <v>1083</v>
      </c>
      <c r="B1084">
        <v>680</v>
      </c>
      <c r="C1084" s="1">
        <v>45559.475555555553</v>
      </c>
      <c r="D1084" t="s">
        <v>771</v>
      </c>
      <c r="E1084" t="s">
        <v>28</v>
      </c>
    </row>
    <row r="1085" spans="1:5" x14ac:dyDescent="0.35">
      <c r="A1085">
        <v>1084</v>
      </c>
      <c r="B1085">
        <v>712</v>
      </c>
      <c r="C1085" s="1">
        <v>45559.475555555553</v>
      </c>
      <c r="D1085" t="s">
        <v>778</v>
      </c>
      <c r="E1085" t="s">
        <v>28</v>
      </c>
    </row>
    <row r="1086" spans="1:5" x14ac:dyDescent="0.35">
      <c r="A1086">
        <v>1085</v>
      </c>
      <c r="B1086">
        <v>713</v>
      </c>
      <c r="C1086" s="1">
        <v>45559.475555555553</v>
      </c>
      <c r="D1086" t="s">
        <v>778</v>
      </c>
      <c r="E1086" t="s">
        <v>28</v>
      </c>
    </row>
    <row r="1087" spans="1:5" x14ac:dyDescent="0.35">
      <c r="A1087">
        <v>1086</v>
      </c>
      <c r="B1087">
        <v>714</v>
      </c>
      <c r="C1087" s="1">
        <v>45559.475555555553</v>
      </c>
      <c r="D1087" t="s">
        <v>778</v>
      </c>
      <c r="E1087" t="s">
        <v>28</v>
      </c>
    </row>
    <row r="1088" spans="1:5" x14ac:dyDescent="0.35">
      <c r="A1088">
        <v>1087</v>
      </c>
      <c r="B1088">
        <v>715</v>
      </c>
      <c r="C1088" s="1">
        <v>45559.475578703707</v>
      </c>
      <c r="D1088" t="s">
        <v>778</v>
      </c>
      <c r="E1088" t="s">
        <v>28</v>
      </c>
    </row>
    <row r="1089" spans="1:5" x14ac:dyDescent="0.35">
      <c r="A1089">
        <v>1088</v>
      </c>
      <c r="B1089">
        <v>716</v>
      </c>
      <c r="C1089" s="1">
        <v>45559.475590277776</v>
      </c>
      <c r="D1089" t="s">
        <v>778</v>
      </c>
      <c r="E1089" t="s">
        <v>28</v>
      </c>
    </row>
    <row r="1090" spans="1:5" x14ac:dyDescent="0.35">
      <c r="A1090">
        <v>1089</v>
      </c>
      <c r="B1090">
        <v>685</v>
      </c>
      <c r="C1090" s="1">
        <v>45559.475590277776</v>
      </c>
      <c r="D1090" t="s">
        <v>771</v>
      </c>
      <c r="E1090" t="s">
        <v>28</v>
      </c>
    </row>
    <row r="1091" spans="1:5" x14ac:dyDescent="0.35">
      <c r="A1091">
        <v>1090</v>
      </c>
      <c r="B1091">
        <v>682</v>
      </c>
      <c r="C1091" s="1">
        <v>45559.475601851853</v>
      </c>
      <c r="D1091" t="s">
        <v>771</v>
      </c>
      <c r="E1091" t="s">
        <v>28</v>
      </c>
    </row>
    <row r="1092" spans="1:5" x14ac:dyDescent="0.35">
      <c r="A1092">
        <v>1091</v>
      </c>
      <c r="B1092">
        <v>717</v>
      </c>
      <c r="C1092" s="1">
        <v>45559.475613425922</v>
      </c>
      <c r="D1092" t="s">
        <v>778</v>
      </c>
      <c r="E1092" t="s">
        <v>28</v>
      </c>
    </row>
    <row r="1093" spans="1:5" x14ac:dyDescent="0.35">
      <c r="A1093">
        <v>1092</v>
      </c>
      <c r="B1093">
        <v>702</v>
      </c>
      <c r="C1093" s="1">
        <v>45559.475624999999</v>
      </c>
      <c r="D1093" t="s">
        <v>771</v>
      </c>
      <c r="E1093" t="s">
        <v>28</v>
      </c>
    </row>
    <row r="1094" spans="1:5" x14ac:dyDescent="0.35">
      <c r="A1094">
        <v>1093</v>
      </c>
      <c r="B1094">
        <v>684</v>
      </c>
      <c r="C1094" s="1">
        <v>45559.475624999999</v>
      </c>
      <c r="D1094" t="s">
        <v>771</v>
      </c>
      <c r="E1094" t="s">
        <v>28</v>
      </c>
    </row>
    <row r="1095" spans="1:5" x14ac:dyDescent="0.35">
      <c r="A1095">
        <v>1094</v>
      </c>
      <c r="B1095">
        <v>718</v>
      </c>
      <c r="C1095" s="1">
        <v>45559.475624999999</v>
      </c>
      <c r="D1095" t="s">
        <v>778</v>
      </c>
      <c r="E1095" t="s">
        <v>28</v>
      </c>
    </row>
    <row r="1096" spans="1:5" x14ac:dyDescent="0.35">
      <c r="A1096">
        <v>1095</v>
      </c>
      <c r="B1096">
        <v>703</v>
      </c>
      <c r="C1096" s="1">
        <v>45559.475636574076</v>
      </c>
      <c r="D1096" t="s">
        <v>773</v>
      </c>
      <c r="E1096" t="s">
        <v>28</v>
      </c>
    </row>
    <row r="1097" spans="1:5" x14ac:dyDescent="0.35">
      <c r="A1097">
        <v>1096</v>
      </c>
      <c r="B1097">
        <v>709</v>
      </c>
      <c r="C1097" s="1">
        <v>45559.475706018522</v>
      </c>
      <c r="D1097" t="s">
        <v>770</v>
      </c>
      <c r="E1097" t="s">
        <v>809</v>
      </c>
    </row>
    <row r="1098" spans="1:5" x14ac:dyDescent="0.35">
      <c r="A1098">
        <v>1097</v>
      </c>
      <c r="B1098">
        <v>715</v>
      </c>
      <c r="C1098" s="1">
        <v>45559.475717592592</v>
      </c>
      <c r="D1098" t="s">
        <v>788</v>
      </c>
      <c r="E1098" t="s">
        <v>28</v>
      </c>
    </row>
    <row r="1099" spans="1:5" x14ac:dyDescent="0.35">
      <c r="A1099">
        <v>1098</v>
      </c>
      <c r="B1099">
        <v>709</v>
      </c>
      <c r="C1099" s="1">
        <v>45559.475729166668</v>
      </c>
      <c r="D1099" t="s">
        <v>777</v>
      </c>
      <c r="E1099" t="s">
        <v>28</v>
      </c>
    </row>
    <row r="1100" spans="1:5" x14ac:dyDescent="0.35">
      <c r="A1100">
        <v>1099</v>
      </c>
      <c r="B1100">
        <v>716</v>
      </c>
      <c r="C1100" s="1">
        <v>45559.475740740738</v>
      </c>
      <c r="D1100" t="s">
        <v>788</v>
      </c>
      <c r="E1100" t="s">
        <v>28</v>
      </c>
    </row>
    <row r="1101" spans="1:5" x14ac:dyDescent="0.35">
      <c r="A1101">
        <v>1100</v>
      </c>
      <c r="B1101">
        <v>709</v>
      </c>
      <c r="C1101" s="1">
        <v>45559.475752314815</v>
      </c>
      <c r="D1101" t="s">
        <v>773</v>
      </c>
      <c r="E1101" t="s">
        <v>28</v>
      </c>
    </row>
    <row r="1102" spans="1:5" x14ac:dyDescent="0.35">
      <c r="A1102">
        <v>1101</v>
      </c>
      <c r="B1102">
        <v>713</v>
      </c>
      <c r="C1102" s="1">
        <v>45559.475752314815</v>
      </c>
      <c r="D1102" t="s">
        <v>788</v>
      </c>
      <c r="E1102" t="s">
        <v>28</v>
      </c>
    </row>
    <row r="1103" spans="1:5" x14ac:dyDescent="0.35">
      <c r="A1103">
        <v>1102</v>
      </c>
      <c r="B1103">
        <v>718</v>
      </c>
      <c r="C1103" s="1">
        <v>45559.475775462961</v>
      </c>
      <c r="D1103" t="s">
        <v>788</v>
      </c>
      <c r="E1103" t="s">
        <v>28</v>
      </c>
    </row>
    <row r="1104" spans="1:5" x14ac:dyDescent="0.35">
      <c r="A1104">
        <v>1103</v>
      </c>
      <c r="B1104">
        <v>709</v>
      </c>
      <c r="C1104" s="1">
        <v>45559.475775462961</v>
      </c>
      <c r="D1104" t="s">
        <v>772</v>
      </c>
      <c r="E1104" t="s">
        <v>28</v>
      </c>
    </row>
    <row r="1105" spans="1:5" x14ac:dyDescent="0.35">
      <c r="A1105">
        <v>1104</v>
      </c>
      <c r="B1105">
        <v>714</v>
      </c>
      <c r="C1105" s="1">
        <v>45559.475902777776</v>
      </c>
      <c r="D1105" t="s">
        <v>788</v>
      </c>
      <c r="E1105" t="s">
        <v>28</v>
      </c>
    </row>
    <row r="1106" spans="1:5" x14ac:dyDescent="0.35">
      <c r="A1106">
        <v>1105</v>
      </c>
      <c r="B1106">
        <v>717</v>
      </c>
      <c r="C1106" s="1">
        <v>45559.475914351853</v>
      </c>
      <c r="D1106" t="s">
        <v>788</v>
      </c>
      <c r="E1106" t="s">
        <v>28</v>
      </c>
    </row>
    <row r="1107" spans="1:5" x14ac:dyDescent="0.35">
      <c r="A1107">
        <v>1106</v>
      </c>
      <c r="B1107">
        <v>704</v>
      </c>
      <c r="C1107" s="1">
        <v>45559.475914351853</v>
      </c>
      <c r="D1107" t="s">
        <v>773</v>
      </c>
      <c r="E1107" t="s">
        <v>28</v>
      </c>
    </row>
    <row r="1108" spans="1:5" x14ac:dyDescent="0.35">
      <c r="A1108">
        <v>1107</v>
      </c>
      <c r="B1108">
        <v>705</v>
      </c>
      <c r="C1108" s="1">
        <v>45559.475937499999</v>
      </c>
      <c r="D1108" t="s">
        <v>773</v>
      </c>
      <c r="E1108" t="s">
        <v>28</v>
      </c>
    </row>
    <row r="1109" spans="1:5" x14ac:dyDescent="0.35">
      <c r="A1109">
        <v>1108</v>
      </c>
      <c r="B1109">
        <v>711</v>
      </c>
      <c r="C1109" s="1">
        <v>45559.475949074076</v>
      </c>
      <c r="D1109" t="s">
        <v>788</v>
      </c>
      <c r="E1109" t="s">
        <v>28</v>
      </c>
    </row>
    <row r="1110" spans="1:5" x14ac:dyDescent="0.35">
      <c r="A1110">
        <v>1109</v>
      </c>
      <c r="B1110">
        <v>712</v>
      </c>
      <c r="C1110" s="1">
        <v>45559.475995370369</v>
      </c>
      <c r="D1110" t="s">
        <v>788</v>
      </c>
      <c r="E1110" t="s">
        <v>28</v>
      </c>
    </row>
    <row r="1111" spans="1:5" x14ac:dyDescent="0.35">
      <c r="A1111">
        <v>1110</v>
      </c>
      <c r="B1111">
        <v>687</v>
      </c>
      <c r="C1111" s="1">
        <v>45559.476041666669</v>
      </c>
      <c r="D1111" t="s">
        <v>789</v>
      </c>
      <c r="E1111" t="s">
        <v>800</v>
      </c>
    </row>
    <row r="1112" spans="1:5" x14ac:dyDescent="0.35">
      <c r="A1112">
        <v>1111</v>
      </c>
      <c r="B1112">
        <v>703</v>
      </c>
      <c r="C1112" s="1">
        <v>45559.476041666669</v>
      </c>
      <c r="D1112" t="s">
        <v>772</v>
      </c>
      <c r="E1112" t="s">
        <v>28</v>
      </c>
    </row>
    <row r="1113" spans="1:5" x14ac:dyDescent="0.35">
      <c r="A1113">
        <v>1112</v>
      </c>
      <c r="B1113">
        <v>707</v>
      </c>
      <c r="C1113" s="1">
        <v>45559.476053240738</v>
      </c>
      <c r="D1113" t="s">
        <v>772</v>
      </c>
      <c r="E1113" t="s">
        <v>28</v>
      </c>
    </row>
    <row r="1114" spans="1:5" x14ac:dyDescent="0.35">
      <c r="A1114">
        <v>1113</v>
      </c>
      <c r="B1114">
        <v>719</v>
      </c>
      <c r="C1114" s="1">
        <v>45559.476053240738</v>
      </c>
      <c r="D1114" t="s">
        <v>778</v>
      </c>
      <c r="E1114" t="s">
        <v>28</v>
      </c>
    </row>
    <row r="1115" spans="1:5" x14ac:dyDescent="0.35">
      <c r="A1115">
        <v>1114</v>
      </c>
      <c r="B1115">
        <v>720</v>
      </c>
      <c r="C1115" s="1">
        <v>45559.476064814815</v>
      </c>
      <c r="D1115" t="s">
        <v>778</v>
      </c>
      <c r="E1115" t="s">
        <v>28</v>
      </c>
    </row>
    <row r="1116" spans="1:5" x14ac:dyDescent="0.35">
      <c r="A1116">
        <v>1115</v>
      </c>
      <c r="B1116">
        <v>721</v>
      </c>
      <c r="C1116" s="1">
        <v>45559.476087962961</v>
      </c>
      <c r="D1116" t="s">
        <v>778</v>
      </c>
      <c r="E1116" t="s">
        <v>28</v>
      </c>
    </row>
    <row r="1117" spans="1:5" x14ac:dyDescent="0.35">
      <c r="A1117">
        <v>1116</v>
      </c>
      <c r="B1117">
        <v>722</v>
      </c>
      <c r="C1117" s="1">
        <v>45559.476099537038</v>
      </c>
      <c r="D1117" t="s">
        <v>778</v>
      </c>
      <c r="E1117" t="s">
        <v>28</v>
      </c>
    </row>
    <row r="1118" spans="1:5" x14ac:dyDescent="0.35">
      <c r="A1118">
        <v>1117</v>
      </c>
      <c r="B1118">
        <v>723</v>
      </c>
      <c r="C1118" s="1">
        <v>45559.476111111115</v>
      </c>
      <c r="D1118" t="s">
        <v>778</v>
      </c>
      <c r="E1118" t="s">
        <v>28</v>
      </c>
    </row>
    <row r="1119" spans="1:5" x14ac:dyDescent="0.35">
      <c r="A1119">
        <v>1118</v>
      </c>
      <c r="B1119">
        <v>724</v>
      </c>
      <c r="C1119" s="1">
        <v>45559.476111111115</v>
      </c>
      <c r="D1119" t="s">
        <v>778</v>
      </c>
      <c r="E1119" t="s">
        <v>28</v>
      </c>
    </row>
    <row r="1120" spans="1:5" x14ac:dyDescent="0.35">
      <c r="A1120">
        <v>1119</v>
      </c>
      <c r="B1120">
        <v>725</v>
      </c>
      <c r="C1120" s="1">
        <v>45559.476145833331</v>
      </c>
      <c r="D1120" t="s">
        <v>778</v>
      </c>
      <c r="E1120" t="s">
        <v>28</v>
      </c>
    </row>
    <row r="1121" spans="1:5" x14ac:dyDescent="0.35">
      <c r="A1121">
        <v>1120</v>
      </c>
      <c r="B1121">
        <v>701</v>
      </c>
      <c r="C1121" s="1">
        <v>45559.476203703707</v>
      </c>
      <c r="D1121" t="s">
        <v>798</v>
      </c>
      <c r="E1121" t="s">
        <v>28</v>
      </c>
    </row>
    <row r="1122" spans="1:5" x14ac:dyDescent="0.35">
      <c r="A1122">
        <v>1121</v>
      </c>
      <c r="B1122">
        <v>691</v>
      </c>
      <c r="C1122" s="1">
        <v>45559.476215277777</v>
      </c>
      <c r="D1122" t="s">
        <v>798</v>
      </c>
      <c r="E1122" t="s">
        <v>28</v>
      </c>
    </row>
    <row r="1123" spans="1:5" x14ac:dyDescent="0.35">
      <c r="A1123">
        <v>1122</v>
      </c>
      <c r="B1123">
        <v>689</v>
      </c>
      <c r="C1123" s="1">
        <v>45559.476238425923</v>
      </c>
      <c r="D1123" t="s">
        <v>798</v>
      </c>
      <c r="E1123" t="s">
        <v>28</v>
      </c>
    </row>
    <row r="1124" spans="1:5" x14ac:dyDescent="0.35">
      <c r="A1124">
        <v>1123</v>
      </c>
      <c r="B1124">
        <v>686</v>
      </c>
      <c r="C1124" s="1">
        <v>45559.476331018515</v>
      </c>
      <c r="D1124" t="s">
        <v>798</v>
      </c>
      <c r="E1124" t="s">
        <v>28</v>
      </c>
    </row>
    <row r="1125" spans="1:5" x14ac:dyDescent="0.35">
      <c r="A1125">
        <v>1124</v>
      </c>
      <c r="B1125">
        <v>707</v>
      </c>
      <c r="C1125" s="1">
        <v>45559.476388888892</v>
      </c>
      <c r="D1125" t="s">
        <v>108</v>
      </c>
      <c r="E1125" t="s">
        <v>28</v>
      </c>
    </row>
    <row r="1126" spans="1:5" x14ac:dyDescent="0.35">
      <c r="A1126">
        <v>1125</v>
      </c>
      <c r="B1126">
        <v>716</v>
      </c>
      <c r="C1126" s="1">
        <v>45559.476435185185</v>
      </c>
      <c r="D1126" t="s">
        <v>797</v>
      </c>
      <c r="E1126" t="s">
        <v>28</v>
      </c>
    </row>
    <row r="1127" spans="1:5" x14ac:dyDescent="0.35">
      <c r="A1127">
        <v>1126</v>
      </c>
      <c r="B1127">
        <v>688</v>
      </c>
      <c r="C1127" s="1">
        <v>45559.476435185185</v>
      </c>
      <c r="D1127" t="s">
        <v>802</v>
      </c>
      <c r="E1127" t="s">
        <v>28</v>
      </c>
    </row>
    <row r="1128" spans="1:5" x14ac:dyDescent="0.35">
      <c r="A1128">
        <v>1127</v>
      </c>
      <c r="B1128">
        <v>712</v>
      </c>
      <c r="C1128" s="1">
        <v>45559.476435185185</v>
      </c>
      <c r="D1128" t="s">
        <v>797</v>
      </c>
      <c r="E1128" t="s">
        <v>28</v>
      </c>
    </row>
    <row r="1129" spans="1:5" x14ac:dyDescent="0.35">
      <c r="A1129">
        <v>1128</v>
      </c>
      <c r="B1129">
        <v>713</v>
      </c>
      <c r="C1129" s="1">
        <v>45559.476481481484</v>
      </c>
      <c r="D1129" t="s">
        <v>797</v>
      </c>
      <c r="E1129" t="s">
        <v>28</v>
      </c>
    </row>
    <row r="1130" spans="1:5" x14ac:dyDescent="0.35">
      <c r="A1130">
        <v>1129</v>
      </c>
      <c r="B1130">
        <v>711</v>
      </c>
      <c r="C1130" s="1">
        <v>45559.476493055554</v>
      </c>
      <c r="D1130" t="s">
        <v>797</v>
      </c>
      <c r="E1130" t="s">
        <v>28</v>
      </c>
    </row>
    <row r="1131" spans="1:5" x14ac:dyDescent="0.35">
      <c r="A1131">
        <v>1130</v>
      </c>
      <c r="B1131">
        <v>687</v>
      </c>
      <c r="C1131" s="1">
        <v>45559.4765162037</v>
      </c>
      <c r="D1131" t="s">
        <v>774</v>
      </c>
      <c r="E1131" t="s">
        <v>28</v>
      </c>
    </row>
    <row r="1132" spans="1:5" x14ac:dyDescent="0.35">
      <c r="A1132">
        <v>1131</v>
      </c>
      <c r="B1132">
        <v>701</v>
      </c>
      <c r="C1132" s="1">
        <v>45559.476539351854</v>
      </c>
      <c r="D1132" t="s">
        <v>802</v>
      </c>
      <c r="E1132" t="s">
        <v>28</v>
      </c>
    </row>
    <row r="1133" spans="1:5" x14ac:dyDescent="0.35">
      <c r="A1133">
        <v>1132</v>
      </c>
      <c r="B1133">
        <v>704</v>
      </c>
      <c r="C1133" s="1">
        <v>45559.476550925923</v>
      </c>
      <c r="D1133" t="s">
        <v>772</v>
      </c>
      <c r="E1133" t="s">
        <v>28</v>
      </c>
    </row>
    <row r="1134" spans="1:5" x14ac:dyDescent="0.35">
      <c r="A1134">
        <v>1133</v>
      </c>
      <c r="B1134">
        <v>717</v>
      </c>
      <c r="C1134" s="1">
        <v>45559.476585648146</v>
      </c>
      <c r="D1134" t="s">
        <v>797</v>
      </c>
      <c r="E1134" t="s">
        <v>28</v>
      </c>
    </row>
    <row r="1135" spans="1:5" x14ac:dyDescent="0.35">
      <c r="A1135">
        <v>1134</v>
      </c>
      <c r="B1135">
        <v>708</v>
      </c>
      <c r="C1135" s="1">
        <v>45559.476655092592</v>
      </c>
      <c r="D1135" t="s">
        <v>772</v>
      </c>
      <c r="E1135" t="s">
        <v>28</v>
      </c>
    </row>
    <row r="1136" spans="1:5" x14ac:dyDescent="0.35">
      <c r="A1136">
        <v>1135</v>
      </c>
      <c r="B1136">
        <v>711</v>
      </c>
      <c r="C1136" s="1">
        <v>45559.476701388892</v>
      </c>
      <c r="D1136" t="s">
        <v>798</v>
      </c>
      <c r="E1136" t="s">
        <v>28</v>
      </c>
    </row>
    <row r="1137" spans="1:5" x14ac:dyDescent="0.35">
      <c r="A1137">
        <v>1136</v>
      </c>
      <c r="B1137">
        <v>715</v>
      </c>
      <c r="C1137" s="1">
        <v>45559.476736111108</v>
      </c>
      <c r="D1137" t="s">
        <v>797</v>
      </c>
      <c r="E1137" t="s">
        <v>28</v>
      </c>
    </row>
    <row r="1138" spans="1:5" x14ac:dyDescent="0.35">
      <c r="A1138">
        <v>1137</v>
      </c>
      <c r="B1138">
        <v>687</v>
      </c>
      <c r="C1138" s="1">
        <v>45559.476747685185</v>
      </c>
      <c r="D1138" t="s">
        <v>770</v>
      </c>
      <c r="E1138" t="s">
        <v>810</v>
      </c>
    </row>
    <row r="1139" spans="1:5" x14ac:dyDescent="0.35">
      <c r="A1139">
        <v>1138</v>
      </c>
      <c r="B1139">
        <v>712</v>
      </c>
      <c r="C1139" s="1">
        <v>45559.476793981485</v>
      </c>
      <c r="D1139" t="s">
        <v>798</v>
      </c>
      <c r="E1139" t="s">
        <v>28</v>
      </c>
    </row>
    <row r="1140" spans="1:5" x14ac:dyDescent="0.35">
      <c r="A1140">
        <v>1139</v>
      </c>
      <c r="B1140">
        <v>691</v>
      </c>
      <c r="C1140" s="1">
        <v>45559.476805555554</v>
      </c>
      <c r="D1140" t="s">
        <v>802</v>
      </c>
      <c r="E1140" t="s">
        <v>28</v>
      </c>
    </row>
    <row r="1141" spans="1:5" x14ac:dyDescent="0.35">
      <c r="A1141">
        <v>1140</v>
      </c>
      <c r="B1141">
        <v>716</v>
      </c>
      <c r="C1141" s="1">
        <v>45559.476805555554</v>
      </c>
      <c r="D1141" t="s">
        <v>798</v>
      </c>
      <c r="E1141" t="s">
        <v>28</v>
      </c>
    </row>
    <row r="1142" spans="1:5" x14ac:dyDescent="0.35">
      <c r="A1142">
        <v>1141</v>
      </c>
      <c r="B1142">
        <v>690</v>
      </c>
      <c r="C1142" s="1">
        <v>45559.476863425924</v>
      </c>
      <c r="D1142" t="s">
        <v>802</v>
      </c>
      <c r="E1142" t="s">
        <v>28</v>
      </c>
    </row>
    <row r="1143" spans="1:5" x14ac:dyDescent="0.35">
      <c r="A1143">
        <v>1142</v>
      </c>
      <c r="B1143">
        <v>686</v>
      </c>
      <c r="C1143" s="1">
        <v>45559.476863425924</v>
      </c>
      <c r="D1143" t="s">
        <v>802</v>
      </c>
      <c r="E1143" t="s">
        <v>28</v>
      </c>
    </row>
    <row r="1144" spans="1:5" x14ac:dyDescent="0.35">
      <c r="A1144">
        <v>1143</v>
      </c>
      <c r="B1144">
        <v>703</v>
      </c>
      <c r="C1144" s="1">
        <v>45559.476886574077</v>
      </c>
      <c r="D1144" t="s">
        <v>108</v>
      </c>
      <c r="E1144" t="s">
        <v>28</v>
      </c>
    </row>
    <row r="1145" spans="1:5" x14ac:dyDescent="0.35">
      <c r="A1145">
        <v>1144</v>
      </c>
      <c r="B1145">
        <v>720</v>
      </c>
      <c r="C1145" s="1">
        <v>45559.47693287037</v>
      </c>
      <c r="D1145" t="s">
        <v>788</v>
      </c>
      <c r="E1145" t="s">
        <v>28</v>
      </c>
    </row>
    <row r="1146" spans="1:5" x14ac:dyDescent="0.35">
      <c r="A1146">
        <v>1145</v>
      </c>
      <c r="B1146">
        <v>722</v>
      </c>
      <c r="C1146" s="1">
        <v>45559.476956018516</v>
      </c>
      <c r="D1146" t="s">
        <v>788</v>
      </c>
      <c r="E1146" t="s">
        <v>28</v>
      </c>
    </row>
    <row r="1147" spans="1:5" x14ac:dyDescent="0.35">
      <c r="A1147">
        <v>1146</v>
      </c>
      <c r="B1147">
        <v>720</v>
      </c>
      <c r="C1147" s="1">
        <v>45559.476956018516</v>
      </c>
      <c r="D1147" t="s">
        <v>797</v>
      </c>
      <c r="E1147" t="s">
        <v>28</v>
      </c>
    </row>
    <row r="1148" spans="1:5" x14ac:dyDescent="0.35">
      <c r="A1148">
        <v>1147</v>
      </c>
      <c r="B1148">
        <v>721</v>
      </c>
      <c r="C1148" s="1">
        <v>45559.476979166669</v>
      </c>
      <c r="D1148" t="s">
        <v>788</v>
      </c>
      <c r="E1148" t="s">
        <v>28</v>
      </c>
    </row>
    <row r="1149" spans="1:5" x14ac:dyDescent="0.35">
      <c r="A1149">
        <v>1148</v>
      </c>
      <c r="B1149">
        <v>722</v>
      </c>
      <c r="C1149" s="1">
        <v>45559.476990740739</v>
      </c>
      <c r="D1149" t="s">
        <v>797</v>
      </c>
      <c r="E1149" t="s">
        <v>28</v>
      </c>
    </row>
    <row r="1150" spans="1:5" x14ac:dyDescent="0.35">
      <c r="A1150">
        <v>1149</v>
      </c>
      <c r="B1150">
        <v>710</v>
      </c>
      <c r="C1150" s="1">
        <v>45559.477002314816</v>
      </c>
      <c r="D1150" t="s">
        <v>772</v>
      </c>
      <c r="E1150" t="s">
        <v>28</v>
      </c>
    </row>
    <row r="1151" spans="1:5" x14ac:dyDescent="0.35">
      <c r="A1151">
        <v>1150</v>
      </c>
      <c r="B1151">
        <v>723</v>
      </c>
      <c r="C1151" s="1">
        <v>45559.477002314816</v>
      </c>
      <c r="D1151" t="s">
        <v>788</v>
      </c>
      <c r="E1151" t="s">
        <v>28</v>
      </c>
    </row>
    <row r="1152" spans="1:5" x14ac:dyDescent="0.35">
      <c r="A1152">
        <v>1151</v>
      </c>
      <c r="B1152">
        <v>718</v>
      </c>
      <c r="C1152" s="1">
        <v>45559.477025462962</v>
      </c>
      <c r="D1152" t="s">
        <v>797</v>
      </c>
      <c r="E1152" t="s">
        <v>28</v>
      </c>
    </row>
    <row r="1153" spans="1:5" x14ac:dyDescent="0.35">
      <c r="A1153">
        <v>1152</v>
      </c>
      <c r="B1153">
        <v>721</v>
      </c>
      <c r="C1153" s="1">
        <v>45559.477025462962</v>
      </c>
      <c r="D1153" t="s">
        <v>797</v>
      </c>
      <c r="E1153" t="s">
        <v>28</v>
      </c>
    </row>
    <row r="1154" spans="1:5" x14ac:dyDescent="0.35">
      <c r="A1154">
        <v>1153</v>
      </c>
      <c r="B1154">
        <v>723</v>
      </c>
      <c r="C1154" s="1">
        <v>45559.477025462962</v>
      </c>
      <c r="D1154" t="s">
        <v>797</v>
      </c>
      <c r="E1154" t="s">
        <v>28</v>
      </c>
    </row>
    <row r="1155" spans="1:5" x14ac:dyDescent="0.35">
      <c r="A1155">
        <v>1154</v>
      </c>
      <c r="B1155">
        <v>717</v>
      </c>
      <c r="C1155" s="1">
        <v>45559.477037037039</v>
      </c>
      <c r="D1155" t="s">
        <v>798</v>
      </c>
      <c r="E1155" t="s">
        <v>28</v>
      </c>
    </row>
    <row r="1156" spans="1:5" x14ac:dyDescent="0.35">
      <c r="A1156">
        <v>1155</v>
      </c>
      <c r="B1156">
        <v>708</v>
      </c>
      <c r="C1156" s="1">
        <v>45559.477071759262</v>
      </c>
      <c r="D1156" t="s">
        <v>108</v>
      </c>
      <c r="E1156" t="s">
        <v>28</v>
      </c>
    </row>
    <row r="1157" spans="1:5" x14ac:dyDescent="0.35">
      <c r="A1157">
        <v>1156</v>
      </c>
      <c r="B1157">
        <v>713</v>
      </c>
      <c r="C1157" s="1">
        <v>45559.477118055554</v>
      </c>
      <c r="D1157" t="s">
        <v>798</v>
      </c>
      <c r="E1157" t="s">
        <v>28</v>
      </c>
    </row>
    <row r="1158" spans="1:5" x14ac:dyDescent="0.35">
      <c r="A1158">
        <v>1157</v>
      </c>
      <c r="B1158">
        <v>724</v>
      </c>
      <c r="C1158" s="1">
        <v>45559.477164351854</v>
      </c>
      <c r="D1158" t="s">
        <v>788</v>
      </c>
      <c r="E1158" t="s">
        <v>28</v>
      </c>
    </row>
    <row r="1159" spans="1:5" x14ac:dyDescent="0.35">
      <c r="A1159">
        <v>1158</v>
      </c>
      <c r="B1159">
        <v>691</v>
      </c>
      <c r="C1159" s="1">
        <v>45559.477233796293</v>
      </c>
      <c r="D1159" t="s">
        <v>777</v>
      </c>
      <c r="E1159" t="s">
        <v>28</v>
      </c>
    </row>
    <row r="1160" spans="1:5" x14ac:dyDescent="0.35">
      <c r="A1160">
        <v>1159</v>
      </c>
      <c r="B1160">
        <v>705</v>
      </c>
      <c r="C1160" s="1">
        <v>45559.477233796293</v>
      </c>
      <c r="D1160" t="s">
        <v>772</v>
      </c>
      <c r="E1160" t="s">
        <v>28</v>
      </c>
    </row>
    <row r="1161" spans="1:5" x14ac:dyDescent="0.35">
      <c r="A1161">
        <v>1160</v>
      </c>
      <c r="B1161">
        <v>687</v>
      </c>
      <c r="C1161" s="1">
        <v>45559.47724537037</v>
      </c>
      <c r="D1161" t="s">
        <v>777</v>
      </c>
      <c r="E1161" t="s">
        <v>28</v>
      </c>
    </row>
    <row r="1162" spans="1:5" x14ac:dyDescent="0.35">
      <c r="A1162">
        <v>1161</v>
      </c>
      <c r="B1162">
        <v>714</v>
      </c>
      <c r="C1162" s="1">
        <v>45559.477256944447</v>
      </c>
      <c r="D1162" t="s">
        <v>797</v>
      </c>
      <c r="E1162" t="s">
        <v>28</v>
      </c>
    </row>
    <row r="1163" spans="1:5" x14ac:dyDescent="0.35">
      <c r="A1163">
        <v>1162</v>
      </c>
      <c r="B1163">
        <v>688</v>
      </c>
      <c r="C1163" s="1">
        <v>45559.477256944447</v>
      </c>
      <c r="D1163" t="s">
        <v>777</v>
      </c>
      <c r="E1163" t="s">
        <v>28</v>
      </c>
    </row>
    <row r="1164" spans="1:5" x14ac:dyDescent="0.35">
      <c r="A1164">
        <v>1163</v>
      </c>
      <c r="B1164">
        <v>686</v>
      </c>
      <c r="C1164" s="1">
        <v>45559.477268518516</v>
      </c>
      <c r="D1164" t="s">
        <v>777</v>
      </c>
      <c r="E1164" t="s">
        <v>28</v>
      </c>
    </row>
    <row r="1165" spans="1:5" x14ac:dyDescent="0.35">
      <c r="A1165">
        <v>1164</v>
      </c>
      <c r="B1165">
        <v>690</v>
      </c>
      <c r="C1165" s="1">
        <v>45559.477280092593</v>
      </c>
      <c r="D1165" t="s">
        <v>777</v>
      </c>
      <c r="E1165" t="s">
        <v>28</v>
      </c>
    </row>
    <row r="1166" spans="1:5" x14ac:dyDescent="0.35">
      <c r="A1166">
        <v>1165</v>
      </c>
      <c r="B1166">
        <v>689</v>
      </c>
      <c r="C1166" s="1">
        <v>45559.477280092593</v>
      </c>
      <c r="D1166" t="s">
        <v>802</v>
      </c>
      <c r="E1166" t="s">
        <v>28</v>
      </c>
    </row>
    <row r="1167" spans="1:5" x14ac:dyDescent="0.35">
      <c r="A1167">
        <v>1166</v>
      </c>
      <c r="B1167">
        <v>714</v>
      </c>
      <c r="C1167" s="1">
        <v>45559.477280092593</v>
      </c>
      <c r="D1167" t="s">
        <v>798</v>
      </c>
      <c r="E1167" t="s">
        <v>28</v>
      </c>
    </row>
    <row r="1168" spans="1:5" x14ac:dyDescent="0.35">
      <c r="A1168">
        <v>1167</v>
      </c>
      <c r="B1168">
        <v>701</v>
      </c>
      <c r="C1168" s="1">
        <v>45559.477280092593</v>
      </c>
      <c r="D1168" t="s">
        <v>777</v>
      </c>
      <c r="E1168" t="s">
        <v>28</v>
      </c>
    </row>
    <row r="1169" spans="1:5" x14ac:dyDescent="0.35">
      <c r="A1169">
        <v>1168</v>
      </c>
      <c r="B1169">
        <v>706</v>
      </c>
      <c r="C1169" s="1">
        <v>45559.47729166667</v>
      </c>
      <c r="D1169" t="s">
        <v>772</v>
      </c>
      <c r="E1169" t="s">
        <v>28</v>
      </c>
    </row>
    <row r="1170" spans="1:5" x14ac:dyDescent="0.35">
      <c r="A1170">
        <v>1169</v>
      </c>
      <c r="B1170">
        <v>689</v>
      </c>
      <c r="C1170" s="1">
        <v>45559.477314814816</v>
      </c>
      <c r="D1170" t="s">
        <v>777</v>
      </c>
      <c r="E1170" t="s">
        <v>28</v>
      </c>
    </row>
    <row r="1171" spans="1:5" x14ac:dyDescent="0.35">
      <c r="A1171">
        <v>1170</v>
      </c>
      <c r="B1171">
        <v>719</v>
      </c>
      <c r="C1171" s="1">
        <v>45559.477349537039</v>
      </c>
      <c r="D1171" t="s">
        <v>788</v>
      </c>
      <c r="E1171" t="s">
        <v>28</v>
      </c>
    </row>
    <row r="1172" spans="1:5" x14ac:dyDescent="0.35">
      <c r="A1172">
        <v>1171</v>
      </c>
      <c r="B1172">
        <v>709</v>
      </c>
      <c r="C1172" s="1">
        <v>45559.477395833332</v>
      </c>
      <c r="D1172" t="s">
        <v>108</v>
      </c>
      <c r="E1172" t="s">
        <v>28</v>
      </c>
    </row>
    <row r="1173" spans="1:5" x14ac:dyDescent="0.35">
      <c r="A1173">
        <v>1172</v>
      </c>
      <c r="B1173">
        <v>719</v>
      </c>
      <c r="C1173" s="1">
        <v>45559.477430555555</v>
      </c>
      <c r="D1173" t="s">
        <v>797</v>
      </c>
      <c r="E1173" t="s">
        <v>28</v>
      </c>
    </row>
    <row r="1174" spans="1:5" x14ac:dyDescent="0.35">
      <c r="A1174">
        <v>1173</v>
      </c>
      <c r="B1174">
        <v>724</v>
      </c>
      <c r="C1174" s="1">
        <v>45559.477442129632</v>
      </c>
      <c r="D1174" t="s">
        <v>797</v>
      </c>
      <c r="E1174" t="s">
        <v>28</v>
      </c>
    </row>
    <row r="1175" spans="1:5" x14ac:dyDescent="0.35">
      <c r="A1175">
        <v>1174</v>
      </c>
      <c r="B1175">
        <v>710</v>
      </c>
      <c r="C1175" s="1">
        <v>45559.477476851855</v>
      </c>
      <c r="D1175" t="s">
        <v>108</v>
      </c>
      <c r="E1175" t="s">
        <v>28</v>
      </c>
    </row>
    <row r="1176" spans="1:5" x14ac:dyDescent="0.35">
      <c r="A1176">
        <v>1175</v>
      </c>
      <c r="B1176">
        <v>698</v>
      </c>
      <c r="C1176" s="1">
        <v>45559.477546296293</v>
      </c>
      <c r="D1176" t="s">
        <v>772</v>
      </c>
      <c r="E1176" t="s">
        <v>28</v>
      </c>
    </row>
    <row r="1177" spans="1:5" x14ac:dyDescent="0.35">
      <c r="A1177">
        <v>1176</v>
      </c>
      <c r="B1177">
        <v>705</v>
      </c>
      <c r="C1177" s="1">
        <v>45559.477662037039</v>
      </c>
      <c r="D1177" t="s">
        <v>108</v>
      </c>
      <c r="E1177" t="s">
        <v>28</v>
      </c>
    </row>
    <row r="1178" spans="1:5" x14ac:dyDescent="0.35">
      <c r="A1178">
        <v>1177</v>
      </c>
      <c r="B1178">
        <v>704</v>
      </c>
      <c r="C1178" s="1">
        <v>45559.477673611109</v>
      </c>
      <c r="D1178" t="s">
        <v>108</v>
      </c>
      <c r="E1178" t="s">
        <v>28</v>
      </c>
    </row>
    <row r="1179" spans="1:5" x14ac:dyDescent="0.35">
      <c r="A1179">
        <v>1178</v>
      </c>
      <c r="B1179">
        <v>725</v>
      </c>
      <c r="C1179" s="1">
        <v>45559.477719907409</v>
      </c>
      <c r="D1179" t="s">
        <v>788</v>
      </c>
      <c r="E1179" t="s">
        <v>28</v>
      </c>
    </row>
    <row r="1180" spans="1:5" x14ac:dyDescent="0.35">
      <c r="A1180">
        <v>1179</v>
      </c>
      <c r="B1180">
        <v>706</v>
      </c>
      <c r="C1180" s="1">
        <v>45559.477719907409</v>
      </c>
      <c r="D1180" t="s">
        <v>108</v>
      </c>
      <c r="E1180" t="s">
        <v>28</v>
      </c>
    </row>
    <row r="1181" spans="1:5" x14ac:dyDescent="0.35">
      <c r="A1181">
        <v>1180</v>
      </c>
      <c r="B1181">
        <v>699</v>
      </c>
      <c r="C1181" s="1">
        <v>45559.477754629632</v>
      </c>
      <c r="D1181" t="s">
        <v>772</v>
      </c>
      <c r="E1181" t="s">
        <v>28</v>
      </c>
    </row>
    <row r="1182" spans="1:5" x14ac:dyDescent="0.35">
      <c r="A1182">
        <v>1181</v>
      </c>
      <c r="B1182">
        <v>725</v>
      </c>
      <c r="C1182" s="1">
        <v>45559.477754629632</v>
      </c>
      <c r="D1182" t="s">
        <v>797</v>
      </c>
      <c r="E1182" t="s">
        <v>28</v>
      </c>
    </row>
    <row r="1183" spans="1:5" x14ac:dyDescent="0.35">
      <c r="A1183">
        <v>1182</v>
      </c>
      <c r="B1183">
        <v>700</v>
      </c>
      <c r="C1183" s="1">
        <v>45559.477951388886</v>
      </c>
      <c r="D1183" t="s">
        <v>108</v>
      </c>
      <c r="E1183" t="s">
        <v>28</v>
      </c>
    </row>
    <row r="1184" spans="1:5" x14ac:dyDescent="0.35">
      <c r="A1184">
        <v>1183</v>
      </c>
      <c r="B1184">
        <v>699</v>
      </c>
      <c r="C1184" s="1">
        <v>45559.477951388886</v>
      </c>
      <c r="D1184" t="s">
        <v>108</v>
      </c>
      <c r="E1184" t="s">
        <v>28</v>
      </c>
    </row>
    <row r="1185" spans="1:5" x14ac:dyDescent="0.35">
      <c r="A1185">
        <v>1184</v>
      </c>
      <c r="B1185">
        <v>697</v>
      </c>
      <c r="C1185" s="1">
        <v>45559.478067129632</v>
      </c>
      <c r="D1185" t="s">
        <v>108</v>
      </c>
      <c r="E1185" t="s">
        <v>28</v>
      </c>
    </row>
    <row r="1186" spans="1:5" x14ac:dyDescent="0.35">
      <c r="A1186">
        <v>1185</v>
      </c>
      <c r="B1186">
        <v>718</v>
      </c>
      <c r="C1186" s="1">
        <v>45559.478101851855</v>
      </c>
      <c r="D1186" t="s">
        <v>799</v>
      </c>
      <c r="E1186" t="s">
        <v>28</v>
      </c>
    </row>
    <row r="1187" spans="1:5" x14ac:dyDescent="0.35">
      <c r="A1187">
        <v>1186</v>
      </c>
      <c r="B1187">
        <v>693</v>
      </c>
      <c r="C1187" s="1">
        <v>45559.478113425925</v>
      </c>
      <c r="D1187" t="s">
        <v>108</v>
      </c>
      <c r="E1187" t="s">
        <v>28</v>
      </c>
    </row>
    <row r="1188" spans="1:5" x14ac:dyDescent="0.35">
      <c r="A1188">
        <v>1187</v>
      </c>
      <c r="B1188">
        <v>694</v>
      </c>
      <c r="C1188" s="1">
        <v>45559.478113425925</v>
      </c>
      <c r="D1188" t="s">
        <v>108</v>
      </c>
      <c r="E1188" t="s">
        <v>28</v>
      </c>
    </row>
    <row r="1189" spans="1:5" x14ac:dyDescent="0.35">
      <c r="A1189">
        <v>1188</v>
      </c>
      <c r="B1189">
        <v>695</v>
      </c>
      <c r="C1189" s="1">
        <v>45559.478136574071</v>
      </c>
      <c r="D1189" t="s">
        <v>108</v>
      </c>
      <c r="E1189" t="s">
        <v>28</v>
      </c>
    </row>
    <row r="1190" spans="1:5" x14ac:dyDescent="0.35">
      <c r="A1190">
        <v>1189</v>
      </c>
      <c r="B1190">
        <v>698</v>
      </c>
      <c r="C1190" s="1">
        <v>45559.478217592594</v>
      </c>
      <c r="D1190" t="s">
        <v>108</v>
      </c>
      <c r="E1190" t="s">
        <v>28</v>
      </c>
    </row>
    <row r="1191" spans="1:5" x14ac:dyDescent="0.35">
      <c r="A1191">
        <v>1190</v>
      </c>
      <c r="B1191">
        <v>687</v>
      </c>
      <c r="C1191" s="1">
        <v>45559.47824074074</v>
      </c>
      <c r="D1191" t="s">
        <v>773</v>
      </c>
      <c r="E1191" t="s">
        <v>28</v>
      </c>
    </row>
    <row r="1192" spans="1:5" x14ac:dyDescent="0.35">
      <c r="A1192">
        <v>1191</v>
      </c>
      <c r="B1192">
        <v>690</v>
      </c>
      <c r="C1192" s="1">
        <v>45559.47828703704</v>
      </c>
      <c r="D1192" t="s">
        <v>773</v>
      </c>
      <c r="E1192" t="s">
        <v>28</v>
      </c>
    </row>
    <row r="1193" spans="1:5" x14ac:dyDescent="0.35">
      <c r="A1193">
        <v>1192</v>
      </c>
      <c r="B1193">
        <v>718</v>
      </c>
      <c r="C1193" s="1">
        <v>45559.478310185186</v>
      </c>
      <c r="D1193" t="s">
        <v>789</v>
      </c>
      <c r="E1193" t="s">
        <v>800</v>
      </c>
    </row>
    <row r="1194" spans="1:5" x14ac:dyDescent="0.35">
      <c r="A1194">
        <v>1193</v>
      </c>
      <c r="B1194">
        <v>703</v>
      </c>
      <c r="C1194" s="1">
        <v>45559.478321759256</v>
      </c>
      <c r="D1194" t="s">
        <v>776</v>
      </c>
      <c r="E1194" t="s">
        <v>28</v>
      </c>
    </row>
    <row r="1195" spans="1:5" x14ac:dyDescent="0.35">
      <c r="A1195">
        <v>1194</v>
      </c>
      <c r="B1195">
        <v>706</v>
      </c>
      <c r="C1195" s="1">
        <v>45559.478333333333</v>
      </c>
      <c r="D1195" t="s">
        <v>776</v>
      </c>
      <c r="E1195" t="s">
        <v>28</v>
      </c>
    </row>
    <row r="1196" spans="1:5" x14ac:dyDescent="0.35">
      <c r="A1196">
        <v>1195</v>
      </c>
      <c r="B1196">
        <v>686</v>
      </c>
      <c r="C1196" s="1">
        <v>45559.478333333333</v>
      </c>
      <c r="D1196" t="s">
        <v>773</v>
      </c>
      <c r="E1196" t="s">
        <v>28</v>
      </c>
    </row>
    <row r="1197" spans="1:5" x14ac:dyDescent="0.35">
      <c r="A1197">
        <v>1196</v>
      </c>
      <c r="B1197">
        <v>708</v>
      </c>
      <c r="C1197" s="1">
        <v>45559.478333333333</v>
      </c>
      <c r="D1197" t="s">
        <v>776</v>
      </c>
      <c r="E1197" t="s">
        <v>28</v>
      </c>
    </row>
    <row r="1198" spans="1:5" x14ac:dyDescent="0.35">
      <c r="A1198">
        <v>1197</v>
      </c>
      <c r="B1198">
        <v>705</v>
      </c>
      <c r="C1198" s="1">
        <v>45559.478344907409</v>
      </c>
      <c r="D1198" t="s">
        <v>776</v>
      </c>
      <c r="E1198" t="s">
        <v>28</v>
      </c>
    </row>
    <row r="1199" spans="1:5" x14ac:dyDescent="0.35">
      <c r="A1199">
        <v>1198</v>
      </c>
      <c r="B1199">
        <v>704</v>
      </c>
      <c r="C1199" s="1">
        <v>45559.478344907409</v>
      </c>
      <c r="D1199" t="s">
        <v>776</v>
      </c>
      <c r="E1199" t="s">
        <v>28</v>
      </c>
    </row>
    <row r="1200" spans="1:5" x14ac:dyDescent="0.35">
      <c r="A1200">
        <v>1199</v>
      </c>
      <c r="B1200">
        <v>688</v>
      </c>
      <c r="C1200" s="1">
        <v>45559.478344907409</v>
      </c>
      <c r="D1200" t="s">
        <v>773</v>
      </c>
      <c r="E1200" t="s">
        <v>28</v>
      </c>
    </row>
    <row r="1201" spans="1:5" x14ac:dyDescent="0.35">
      <c r="A1201">
        <v>1200</v>
      </c>
      <c r="B1201">
        <v>707</v>
      </c>
      <c r="C1201" s="1">
        <v>45559.478356481479</v>
      </c>
      <c r="D1201" t="s">
        <v>776</v>
      </c>
      <c r="E1201" t="s">
        <v>28</v>
      </c>
    </row>
    <row r="1202" spans="1:5" x14ac:dyDescent="0.35">
      <c r="A1202">
        <v>1201</v>
      </c>
      <c r="B1202">
        <v>710</v>
      </c>
      <c r="C1202" s="1">
        <v>45559.478368055556</v>
      </c>
      <c r="D1202" t="s">
        <v>776</v>
      </c>
      <c r="E1202" t="s">
        <v>28</v>
      </c>
    </row>
    <row r="1203" spans="1:5" x14ac:dyDescent="0.35">
      <c r="A1203">
        <v>1202</v>
      </c>
      <c r="B1203">
        <v>701</v>
      </c>
      <c r="C1203" s="1">
        <v>45559.478379629632</v>
      </c>
      <c r="D1203" t="s">
        <v>773</v>
      </c>
      <c r="E1203" t="s">
        <v>28</v>
      </c>
    </row>
    <row r="1204" spans="1:5" x14ac:dyDescent="0.35">
      <c r="A1204">
        <v>1203</v>
      </c>
      <c r="B1204">
        <v>691</v>
      </c>
      <c r="C1204" s="1">
        <v>45559.478391203702</v>
      </c>
      <c r="D1204" t="s">
        <v>773</v>
      </c>
      <c r="E1204" t="s">
        <v>28</v>
      </c>
    </row>
    <row r="1205" spans="1:5" x14ac:dyDescent="0.35">
      <c r="A1205">
        <v>1204</v>
      </c>
      <c r="B1205">
        <v>715</v>
      </c>
      <c r="C1205" s="1">
        <v>45559.478402777779</v>
      </c>
      <c r="D1205" t="s">
        <v>798</v>
      </c>
      <c r="E1205" t="s">
        <v>28</v>
      </c>
    </row>
    <row r="1206" spans="1:5" x14ac:dyDescent="0.35">
      <c r="A1206">
        <v>1205</v>
      </c>
      <c r="B1206">
        <v>696</v>
      </c>
      <c r="C1206" s="1">
        <v>45559.478437500002</v>
      </c>
      <c r="D1206" t="s">
        <v>108</v>
      </c>
      <c r="E1206" t="s">
        <v>28</v>
      </c>
    </row>
    <row r="1207" spans="1:5" x14ac:dyDescent="0.35">
      <c r="A1207">
        <v>1206</v>
      </c>
      <c r="B1207">
        <v>709</v>
      </c>
      <c r="C1207" s="1">
        <v>45559.478449074071</v>
      </c>
      <c r="D1207" t="s">
        <v>776</v>
      </c>
      <c r="E1207" t="s">
        <v>28</v>
      </c>
    </row>
    <row r="1208" spans="1:5" x14ac:dyDescent="0.35">
      <c r="A1208">
        <v>1207</v>
      </c>
      <c r="B1208">
        <v>686</v>
      </c>
      <c r="C1208" s="1">
        <v>45559.478472222225</v>
      </c>
      <c r="D1208" t="s">
        <v>772</v>
      </c>
      <c r="E1208" t="s">
        <v>28</v>
      </c>
    </row>
    <row r="1209" spans="1:5" x14ac:dyDescent="0.35">
      <c r="A1209">
        <v>1208</v>
      </c>
      <c r="B1209">
        <v>687</v>
      </c>
      <c r="C1209" s="1">
        <v>45559.478564814817</v>
      </c>
      <c r="D1209" t="s">
        <v>772</v>
      </c>
      <c r="E1209" t="s">
        <v>28</v>
      </c>
    </row>
    <row r="1210" spans="1:5" x14ac:dyDescent="0.35">
      <c r="A1210">
        <v>1209</v>
      </c>
      <c r="B1210">
        <v>713</v>
      </c>
      <c r="C1210" s="1">
        <v>45559.47861111111</v>
      </c>
      <c r="D1210" t="s">
        <v>802</v>
      </c>
      <c r="E1210" t="s">
        <v>28</v>
      </c>
    </row>
    <row r="1211" spans="1:5" x14ac:dyDescent="0.35">
      <c r="A1211">
        <v>1210</v>
      </c>
      <c r="B1211">
        <v>714</v>
      </c>
      <c r="C1211" s="1">
        <v>45559.47861111111</v>
      </c>
      <c r="D1211" t="s">
        <v>802</v>
      </c>
      <c r="E1211" t="s">
        <v>28</v>
      </c>
    </row>
    <row r="1212" spans="1:5" x14ac:dyDescent="0.35">
      <c r="A1212">
        <v>1211</v>
      </c>
      <c r="B1212">
        <v>712</v>
      </c>
      <c r="C1212" s="1">
        <v>45559.478622685187</v>
      </c>
      <c r="D1212" t="s">
        <v>802</v>
      </c>
      <c r="E1212" t="s">
        <v>28</v>
      </c>
    </row>
    <row r="1213" spans="1:5" x14ac:dyDescent="0.35">
      <c r="A1213">
        <v>1212</v>
      </c>
      <c r="B1213">
        <v>716</v>
      </c>
      <c r="C1213" s="1">
        <v>45559.478622685187</v>
      </c>
      <c r="D1213" t="s">
        <v>802</v>
      </c>
      <c r="E1213" t="s">
        <v>28</v>
      </c>
    </row>
    <row r="1214" spans="1:5" x14ac:dyDescent="0.35">
      <c r="A1214">
        <v>1213</v>
      </c>
      <c r="B1214">
        <v>711</v>
      </c>
      <c r="C1214" s="1">
        <v>45559.478634259256</v>
      </c>
      <c r="D1214" t="s">
        <v>802</v>
      </c>
      <c r="E1214" t="s">
        <v>28</v>
      </c>
    </row>
    <row r="1215" spans="1:5" x14ac:dyDescent="0.35">
      <c r="A1215">
        <v>1214</v>
      </c>
      <c r="B1215">
        <v>715</v>
      </c>
      <c r="C1215" s="1">
        <v>45559.478645833333</v>
      </c>
      <c r="D1215" t="s">
        <v>802</v>
      </c>
      <c r="E1215" t="s">
        <v>28</v>
      </c>
    </row>
    <row r="1216" spans="1:5" x14ac:dyDescent="0.35">
      <c r="A1216">
        <v>1215</v>
      </c>
      <c r="B1216">
        <v>689</v>
      </c>
      <c r="C1216" s="1">
        <v>45559.47865740741</v>
      </c>
      <c r="D1216" t="s">
        <v>773</v>
      </c>
      <c r="E1216" t="s">
        <v>28</v>
      </c>
    </row>
    <row r="1217" spans="1:5" x14ac:dyDescent="0.35">
      <c r="A1217">
        <v>1216</v>
      </c>
      <c r="B1217">
        <v>717</v>
      </c>
      <c r="C1217" s="1">
        <v>45559.47865740741</v>
      </c>
      <c r="D1217" t="s">
        <v>802</v>
      </c>
      <c r="E1217" t="s">
        <v>28</v>
      </c>
    </row>
    <row r="1218" spans="1:5" x14ac:dyDescent="0.35">
      <c r="A1218">
        <v>1217</v>
      </c>
      <c r="B1218">
        <v>718</v>
      </c>
      <c r="C1218" s="1">
        <v>45559.478692129633</v>
      </c>
      <c r="D1218" t="s">
        <v>774</v>
      </c>
      <c r="E1218" t="s">
        <v>28</v>
      </c>
    </row>
    <row r="1219" spans="1:5" x14ac:dyDescent="0.35">
      <c r="A1219">
        <v>1218</v>
      </c>
      <c r="B1219">
        <v>722</v>
      </c>
      <c r="C1219" s="1">
        <v>45559.479108796295</v>
      </c>
      <c r="D1219" t="s">
        <v>799</v>
      </c>
      <c r="E1219" t="s">
        <v>28</v>
      </c>
    </row>
    <row r="1220" spans="1:5" x14ac:dyDescent="0.35">
      <c r="A1220">
        <v>1219</v>
      </c>
      <c r="B1220">
        <v>724</v>
      </c>
      <c r="C1220" s="1">
        <v>45559.479143518518</v>
      </c>
      <c r="D1220" t="s">
        <v>798</v>
      </c>
      <c r="E1220" t="s">
        <v>28</v>
      </c>
    </row>
    <row r="1221" spans="1:5" x14ac:dyDescent="0.35">
      <c r="A1221">
        <v>1220</v>
      </c>
      <c r="B1221">
        <v>721</v>
      </c>
      <c r="C1221" s="1">
        <v>45559.479224537034</v>
      </c>
      <c r="D1221" t="s">
        <v>798</v>
      </c>
      <c r="E1221" t="s">
        <v>28</v>
      </c>
    </row>
    <row r="1222" spans="1:5" x14ac:dyDescent="0.35">
      <c r="A1222">
        <v>1221</v>
      </c>
      <c r="B1222">
        <v>725</v>
      </c>
      <c r="C1222" s="1">
        <v>45559.479247685187</v>
      </c>
      <c r="D1222" t="s">
        <v>798</v>
      </c>
      <c r="E1222" t="s">
        <v>28</v>
      </c>
    </row>
    <row r="1223" spans="1:5" x14ac:dyDescent="0.35">
      <c r="A1223">
        <v>1222</v>
      </c>
      <c r="B1223">
        <v>719</v>
      </c>
      <c r="C1223" s="1">
        <v>45559.479247685187</v>
      </c>
      <c r="D1223" t="s">
        <v>798</v>
      </c>
      <c r="E1223" t="s">
        <v>28</v>
      </c>
    </row>
    <row r="1224" spans="1:5" x14ac:dyDescent="0.35">
      <c r="A1224">
        <v>1223</v>
      </c>
      <c r="B1224">
        <v>718</v>
      </c>
      <c r="C1224" s="1">
        <v>45559.479259259257</v>
      </c>
      <c r="D1224" t="s">
        <v>770</v>
      </c>
      <c r="E1224" t="s">
        <v>809</v>
      </c>
    </row>
    <row r="1225" spans="1:5" x14ac:dyDescent="0.35">
      <c r="A1225">
        <v>1224</v>
      </c>
      <c r="B1225">
        <v>720</v>
      </c>
      <c r="C1225" s="1">
        <v>45559.479259259257</v>
      </c>
      <c r="D1225" t="s">
        <v>798</v>
      </c>
      <c r="E1225" t="s">
        <v>28</v>
      </c>
    </row>
    <row r="1226" spans="1:5" x14ac:dyDescent="0.35">
      <c r="A1226">
        <v>1225</v>
      </c>
      <c r="B1226">
        <v>697</v>
      </c>
      <c r="C1226" s="1">
        <v>45559.479456018518</v>
      </c>
      <c r="D1226" t="s">
        <v>776</v>
      </c>
      <c r="E1226" t="s">
        <v>28</v>
      </c>
    </row>
    <row r="1227" spans="1:5" x14ac:dyDescent="0.35">
      <c r="A1227">
        <v>1226</v>
      </c>
      <c r="B1227">
        <v>700</v>
      </c>
      <c r="C1227" s="1">
        <v>45559.479467592595</v>
      </c>
      <c r="D1227" t="s">
        <v>776</v>
      </c>
      <c r="E1227" t="s">
        <v>28</v>
      </c>
    </row>
    <row r="1228" spans="1:5" x14ac:dyDescent="0.35">
      <c r="A1228">
        <v>1227</v>
      </c>
      <c r="B1228">
        <v>695</v>
      </c>
      <c r="C1228" s="1">
        <v>45559.479467592595</v>
      </c>
      <c r="D1228" t="s">
        <v>776</v>
      </c>
      <c r="E1228" t="s">
        <v>28</v>
      </c>
    </row>
    <row r="1229" spans="1:5" x14ac:dyDescent="0.35">
      <c r="A1229">
        <v>1228</v>
      </c>
      <c r="B1229">
        <v>693</v>
      </c>
      <c r="C1229" s="1">
        <v>45559.479467592595</v>
      </c>
      <c r="D1229" t="s">
        <v>776</v>
      </c>
      <c r="E1229" t="s">
        <v>28</v>
      </c>
    </row>
    <row r="1230" spans="1:5" x14ac:dyDescent="0.35">
      <c r="A1230">
        <v>1229</v>
      </c>
      <c r="B1230">
        <v>694</v>
      </c>
      <c r="C1230" s="1">
        <v>45559.479479166665</v>
      </c>
      <c r="D1230" t="s">
        <v>776</v>
      </c>
      <c r="E1230" t="s">
        <v>28</v>
      </c>
    </row>
    <row r="1231" spans="1:5" x14ac:dyDescent="0.35">
      <c r="A1231">
        <v>1230</v>
      </c>
      <c r="B1231">
        <v>696</v>
      </c>
      <c r="C1231" s="1">
        <v>45559.479490740741</v>
      </c>
      <c r="D1231" t="s">
        <v>776</v>
      </c>
      <c r="E1231" t="s">
        <v>28</v>
      </c>
    </row>
    <row r="1232" spans="1:5" x14ac:dyDescent="0.35">
      <c r="A1232">
        <v>1231</v>
      </c>
      <c r="B1232">
        <v>699</v>
      </c>
      <c r="C1232" s="1">
        <v>45559.479502314818</v>
      </c>
      <c r="D1232" t="s">
        <v>776</v>
      </c>
      <c r="E1232" t="s">
        <v>28</v>
      </c>
    </row>
    <row r="1233" spans="1:5" x14ac:dyDescent="0.35">
      <c r="A1233">
        <v>1232</v>
      </c>
      <c r="B1233">
        <v>700</v>
      </c>
      <c r="C1233" s="1">
        <v>45559.479513888888</v>
      </c>
      <c r="D1233" t="s">
        <v>771</v>
      </c>
      <c r="E1233" t="s">
        <v>28</v>
      </c>
    </row>
    <row r="1234" spans="1:5" x14ac:dyDescent="0.35">
      <c r="A1234">
        <v>1233</v>
      </c>
      <c r="B1234">
        <v>698</v>
      </c>
      <c r="C1234" s="1">
        <v>45559.479525462964</v>
      </c>
      <c r="D1234" t="s">
        <v>776</v>
      </c>
      <c r="E1234" t="s">
        <v>28</v>
      </c>
    </row>
    <row r="1235" spans="1:5" x14ac:dyDescent="0.35">
      <c r="A1235">
        <v>1234</v>
      </c>
      <c r="B1235">
        <v>696</v>
      </c>
      <c r="C1235" s="1">
        <v>45559.479537037034</v>
      </c>
      <c r="D1235" t="s">
        <v>771</v>
      </c>
      <c r="E1235" t="s">
        <v>28</v>
      </c>
    </row>
    <row r="1236" spans="1:5" x14ac:dyDescent="0.35">
      <c r="A1236">
        <v>1235</v>
      </c>
      <c r="B1236">
        <v>697</v>
      </c>
      <c r="C1236" s="1">
        <v>45559.479560185187</v>
      </c>
      <c r="D1236" t="s">
        <v>771</v>
      </c>
      <c r="E1236" t="s">
        <v>28</v>
      </c>
    </row>
    <row r="1237" spans="1:5" x14ac:dyDescent="0.35">
      <c r="A1237">
        <v>1236</v>
      </c>
      <c r="B1237">
        <v>698</v>
      </c>
      <c r="C1237" s="1">
        <v>45559.479594907411</v>
      </c>
      <c r="D1237" t="s">
        <v>771</v>
      </c>
      <c r="E1237" t="s">
        <v>28</v>
      </c>
    </row>
    <row r="1238" spans="1:5" x14ac:dyDescent="0.35">
      <c r="A1238">
        <v>1237</v>
      </c>
      <c r="B1238">
        <v>711</v>
      </c>
      <c r="C1238" s="1">
        <v>45559.479594907411</v>
      </c>
      <c r="D1238" t="s">
        <v>777</v>
      </c>
      <c r="E1238" t="s">
        <v>28</v>
      </c>
    </row>
    <row r="1239" spans="1:5" x14ac:dyDescent="0.35">
      <c r="A1239">
        <v>1238</v>
      </c>
      <c r="B1239">
        <v>714</v>
      </c>
      <c r="C1239" s="1">
        <v>45559.479594907411</v>
      </c>
      <c r="D1239" t="s">
        <v>777</v>
      </c>
      <c r="E1239" t="s">
        <v>28</v>
      </c>
    </row>
    <row r="1240" spans="1:5" x14ac:dyDescent="0.35">
      <c r="A1240">
        <v>1239</v>
      </c>
      <c r="B1240">
        <v>712</v>
      </c>
      <c r="C1240" s="1">
        <v>45559.47960648148</v>
      </c>
      <c r="D1240" t="s">
        <v>777</v>
      </c>
      <c r="E1240" t="s">
        <v>28</v>
      </c>
    </row>
    <row r="1241" spans="1:5" x14ac:dyDescent="0.35">
      <c r="A1241">
        <v>1240</v>
      </c>
      <c r="B1241">
        <v>693</v>
      </c>
      <c r="C1241" s="1">
        <v>45559.47960648148</v>
      </c>
      <c r="D1241" t="s">
        <v>771</v>
      </c>
      <c r="E1241" t="s">
        <v>28</v>
      </c>
    </row>
    <row r="1242" spans="1:5" x14ac:dyDescent="0.35">
      <c r="A1242">
        <v>1241</v>
      </c>
      <c r="B1242">
        <v>713</v>
      </c>
      <c r="C1242" s="1">
        <v>45559.47960648148</v>
      </c>
      <c r="D1242" t="s">
        <v>777</v>
      </c>
      <c r="E1242" t="s">
        <v>28</v>
      </c>
    </row>
    <row r="1243" spans="1:5" x14ac:dyDescent="0.35">
      <c r="A1243">
        <v>1242</v>
      </c>
      <c r="B1243">
        <v>716</v>
      </c>
      <c r="C1243" s="1">
        <v>45559.47960648148</v>
      </c>
      <c r="D1243" t="s">
        <v>777</v>
      </c>
      <c r="E1243" t="s">
        <v>28</v>
      </c>
    </row>
    <row r="1244" spans="1:5" x14ac:dyDescent="0.35">
      <c r="A1244">
        <v>1243</v>
      </c>
      <c r="B1244">
        <v>717</v>
      </c>
      <c r="C1244" s="1">
        <v>45559.479629629626</v>
      </c>
      <c r="D1244" t="s">
        <v>777</v>
      </c>
      <c r="E1244" t="s">
        <v>28</v>
      </c>
    </row>
    <row r="1245" spans="1:5" x14ac:dyDescent="0.35">
      <c r="A1245">
        <v>1244</v>
      </c>
      <c r="B1245">
        <v>718</v>
      </c>
      <c r="C1245" s="1">
        <v>45559.47965277778</v>
      </c>
      <c r="D1245" t="s">
        <v>777</v>
      </c>
      <c r="E1245" t="s">
        <v>28</v>
      </c>
    </row>
    <row r="1246" spans="1:5" x14ac:dyDescent="0.35">
      <c r="A1246">
        <v>1245</v>
      </c>
      <c r="B1246">
        <v>715</v>
      </c>
      <c r="C1246" s="1">
        <v>45559.479675925926</v>
      </c>
      <c r="D1246" t="s">
        <v>777</v>
      </c>
      <c r="E1246" t="s">
        <v>28</v>
      </c>
    </row>
    <row r="1247" spans="1:5" x14ac:dyDescent="0.35">
      <c r="A1247">
        <v>1246</v>
      </c>
      <c r="B1247">
        <v>699</v>
      </c>
      <c r="C1247" s="1">
        <v>45559.479699074072</v>
      </c>
      <c r="D1247" t="s">
        <v>771</v>
      </c>
      <c r="E1247" t="s">
        <v>28</v>
      </c>
    </row>
    <row r="1248" spans="1:5" x14ac:dyDescent="0.35">
      <c r="A1248">
        <v>1247</v>
      </c>
      <c r="B1248">
        <v>694</v>
      </c>
      <c r="C1248" s="1">
        <v>45559.479699074072</v>
      </c>
      <c r="D1248" t="s">
        <v>771</v>
      </c>
      <c r="E1248" t="s">
        <v>28</v>
      </c>
    </row>
    <row r="1249" spans="1:5" x14ac:dyDescent="0.35">
      <c r="A1249">
        <v>1248</v>
      </c>
      <c r="B1249">
        <v>695</v>
      </c>
      <c r="C1249" s="1">
        <v>45559.479803240742</v>
      </c>
      <c r="D1249" t="s">
        <v>771</v>
      </c>
      <c r="E1249" t="s">
        <v>28</v>
      </c>
    </row>
    <row r="1250" spans="1:5" x14ac:dyDescent="0.35">
      <c r="A1250">
        <v>1249</v>
      </c>
      <c r="B1250">
        <v>723</v>
      </c>
      <c r="C1250" s="1">
        <v>45559.479826388888</v>
      </c>
      <c r="D1250" t="s">
        <v>799</v>
      </c>
      <c r="E1250" t="s">
        <v>28</v>
      </c>
    </row>
    <row r="1251" spans="1:5" x14ac:dyDescent="0.35">
      <c r="A1251">
        <v>1250</v>
      </c>
      <c r="B1251">
        <v>715</v>
      </c>
      <c r="C1251" s="1">
        <v>45559.479861111111</v>
      </c>
      <c r="D1251" t="s">
        <v>773</v>
      </c>
      <c r="E1251" t="s">
        <v>28</v>
      </c>
    </row>
    <row r="1252" spans="1:5" x14ac:dyDescent="0.35">
      <c r="A1252">
        <v>1251</v>
      </c>
      <c r="B1252">
        <v>716</v>
      </c>
      <c r="C1252" s="1">
        <v>45559.479872685188</v>
      </c>
      <c r="D1252" t="s">
        <v>773</v>
      </c>
      <c r="E1252" t="s">
        <v>28</v>
      </c>
    </row>
    <row r="1253" spans="1:5" x14ac:dyDescent="0.35">
      <c r="A1253">
        <v>1252</v>
      </c>
      <c r="B1253">
        <v>712</v>
      </c>
      <c r="C1253" s="1">
        <v>45559.479872685188</v>
      </c>
      <c r="D1253" t="s">
        <v>773</v>
      </c>
      <c r="E1253" t="s">
        <v>28</v>
      </c>
    </row>
    <row r="1254" spans="1:5" x14ac:dyDescent="0.35">
      <c r="A1254">
        <v>1253</v>
      </c>
      <c r="B1254">
        <v>717</v>
      </c>
      <c r="C1254" s="1">
        <v>45559.479884259257</v>
      </c>
      <c r="D1254" t="s">
        <v>773</v>
      </c>
      <c r="E1254" t="s">
        <v>28</v>
      </c>
    </row>
    <row r="1255" spans="1:5" x14ac:dyDescent="0.35">
      <c r="A1255">
        <v>1254</v>
      </c>
      <c r="B1255">
        <v>713</v>
      </c>
      <c r="C1255" s="1">
        <v>45559.479930555557</v>
      </c>
      <c r="D1255" t="s">
        <v>773</v>
      </c>
      <c r="E1255" t="s">
        <v>28</v>
      </c>
    </row>
    <row r="1256" spans="1:5" x14ac:dyDescent="0.35">
      <c r="A1256">
        <v>1255</v>
      </c>
      <c r="B1256">
        <v>714</v>
      </c>
      <c r="C1256" s="1">
        <v>45559.479930555557</v>
      </c>
      <c r="D1256" t="s">
        <v>773</v>
      </c>
      <c r="E1256" t="s">
        <v>28</v>
      </c>
    </row>
    <row r="1257" spans="1:5" x14ac:dyDescent="0.35">
      <c r="A1257">
        <v>1256</v>
      </c>
      <c r="B1257">
        <v>711</v>
      </c>
      <c r="C1257" s="1">
        <v>45559.479953703703</v>
      </c>
      <c r="D1257" t="s">
        <v>773</v>
      </c>
      <c r="E1257" t="s">
        <v>28</v>
      </c>
    </row>
    <row r="1258" spans="1:5" x14ac:dyDescent="0.35">
      <c r="A1258">
        <v>1257</v>
      </c>
      <c r="B1258">
        <v>712</v>
      </c>
      <c r="C1258" s="1">
        <v>45559.479953703703</v>
      </c>
      <c r="D1258" t="s">
        <v>772</v>
      </c>
      <c r="E1258" t="s">
        <v>28</v>
      </c>
    </row>
    <row r="1259" spans="1:5" x14ac:dyDescent="0.35">
      <c r="A1259">
        <v>1258</v>
      </c>
      <c r="B1259">
        <v>717</v>
      </c>
      <c r="C1259" s="1">
        <v>45559.479953703703</v>
      </c>
      <c r="D1259" t="s">
        <v>772</v>
      </c>
      <c r="E1259" t="s">
        <v>28</v>
      </c>
    </row>
    <row r="1260" spans="1:5" x14ac:dyDescent="0.35">
      <c r="A1260">
        <v>1259</v>
      </c>
      <c r="B1260">
        <v>726</v>
      </c>
      <c r="C1260" s="1">
        <v>45559.47996527778</v>
      </c>
      <c r="D1260" t="s">
        <v>778</v>
      </c>
      <c r="E1260" t="s">
        <v>28</v>
      </c>
    </row>
    <row r="1261" spans="1:5" x14ac:dyDescent="0.35">
      <c r="A1261">
        <v>1260</v>
      </c>
      <c r="B1261">
        <v>727</v>
      </c>
      <c r="C1261" s="1">
        <v>45559.47996527778</v>
      </c>
      <c r="D1261" t="s">
        <v>778</v>
      </c>
      <c r="E1261" t="s">
        <v>28</v>
      </c>
    </row>
    <row r="1262" spans="1:5" x14ac:dyDescent="0.35">
      <c r="A1262">
        <v>1261</v>
      </c>
      <c r="B1262">
        <v>728</v>
      </c>
      <c r="C1262" s="1">
        <v>45559.479988425926</v>
      </c>
      <c r="D1262" t="s">
        <v>778</v>
      </c>
      <c r="E1262" t="s">
        <v>28</v>
      </c>
    </row>
    <row r="1263" spans="1:5" x14ac:dyDescent="0.35">
      <c r="A1263">
        <v>1262</v>
      </c>
      <c r="B1263">
        <v>729</v>
      </c>
      <c r="C1263" s="1">
        <v>45559.479988425926</v>
      </c>
      <c r="D1263" t="s">
        <v>778</v>
      </c>
      <c r="E1263" t="s">
        <v>28</v>
      </c>
    </row>
    <row r="1264" spans="1:5" x14ac:dyDescent="0.35">
      <c r="A1264">
        <v>1263</v>
      </c>
      <c r="B1264">
        <v>718</v>
      </c>
      <c r="C1264" s="1">
        <v>45559.48</v>
      </c>
      <c r="D1264" t="s">
        <v>773</v>
      </c>
      <c r="E1264" t="s">
        <v>28</v>
      </c>
    </row>
    <row r="1265" spans="1:5" x14ac:dyDescent="0.35">
      <c r="A1265">
        <v>1264</v>
      </c>
      <c r="B1265">
        <v>730</v>
      </c>
      <c r="C1265" s="1">
        <v>45559.48</v>
      </c>
      <c r="D1265" t="s">
        <v>778</v>
      </c>
      <c r="E1265" t="s">
        <v>28</v>
      </c>
    </row>
    <row r="1266" spans="1:5" x14ac:dyDescent="0.35">
      <c r="A1266">
        <v>1265</v>
      </c>
      <c r="B1266">
        <v>731</v>
      </c>
      <c r="C1266" s="1">
        <v>45559.48</v>
      </c>
      <c r="D1266" t="s">
        <v>778</v>
      </c>
      <c r="E1266" t="s">
        <v>28</v>
      </c>
    </row>
    <row r="1267" spans="1:5" x14ac:dyDescent="0.35">
      <c r="A1267">
        <v>1266</v>
      </c>
      <c r="B1267">
        <v>732</v>
      </c>
      <c r="C1267" s="1">
        <v>45559.48</v>
      </c>
      <c r="D1267" t="s">
        <v>778</v>
      </c>
      <c r="E1267" t="s">
        <v>28</v>
      </c>
    </row>
    <row r="1268" spans="1:5" x14ac:dyDescent="0.35">
      <c r="A1268">
        <v>1267</v>
      </c>
      <c r="B1268">
        <v>701</v>
      </c>
      <c r="C1268" s="1">
        <v>45559.480034722219</v>
      </c>
      <c r="D1268" t="s">
        <v>772</v>
      </c>
      <c r="E1268" t="s">
        <v>28</v>
      </c>
    </row>
    <row r="1269" spans="1:5" x14ac:dyDescent="0.35">
      <c r="A1269">
        <v>1268</v>
      </c>
      <c r="B1269">
        <v>733</v>
      </c>
      <c r="C1269" s="1">
        <v>45559.480046296296</v>
      </c>
      <c r="D1269" t="s">
        <v>778</v>
      </c>
      <c r="E1269" t="s">
        <v>28</v>
      </c>
    </row>
    <row r="1270" spans="1:5" x14ac:dyDescent="0.35">
      <c r="A1270">
        <v>1269</v>
      </c>
      <c r="B1270">
        <v>716</v>
      </c>
      <c r="C1270" s="1">
        <v>45559.480219907404</v>
      </c>
      <c r="D1270" t="s">
        <v>772</v>
      </c>
      <c r="E1270" t="s">
        <v>28</v>
      </c>
    </row>
    <row r="1271" spans="1:5" x14ac:dyDescent="0.35">
      <c r="A1271">
        <v>1270</v>
      </c>
      <c r="B1271">
        <v>691</v>
      </c>
      <c r="C1271" s="1">
        <v>45559.480370370373</v>
      </c>
      <c r="D1271" t="s">
        <v>772</v>
      </c>
      <c r="E1271" t="s">
        <v>28</v>
      </c>
    </row>
    <row r="1272" spans="1:5" x14ac:dyDescent="0.35">
      <c r="A1272">
        <v>1271</v>
      </c>
      <c r="B1272">
        <v>711</v>
      </c>
      <c r="C1272" s="1">
        <v>45559.480416666665</v>
      </c>
      <c r="D1272" t="s">
        <v>772</v>
      </c>
      <c r="E1272" t="s">
        <v>28</v>
      </c>
    </row>
    <row r="1273" spans="1:5" x14ac:dyDescent="0.35">
      <c r="A1273">
        <v>1272</v>
      </c>
      <c r="B1273">
        <v>728</v>
      </c>
      <c r="C1273" s="1">
        <v>45559.480567129627</v>
      </c>
      <c r="D1273" t="s">
        <v>788</v>
      </c>
      <c r="E1273" t="s">
        <v>28</v>
      </c>
    </row>
    <row r="1274" spans="1:5" x14ac:dyDescent="0.35">
      <c r="A1274">
        <v>1273</v>
      </c>
      <c r="B1274">
        <v>730</v>
      </c>
      <c r="C1274" s="1">
        <v>45559.480567129627</v>
      </c>
      <c r="D1274" t="s">
        <v>788</v>
      </c>
      <c r="E1274" t="s">
        <v>28</v>
      </c>
    </row>
    <row r="1275" spans="1:5" x14ac:dyDescent="0.35">
      <c r="A1275">
        <v>1274</v>
      </c>
      <c r="B1275">
        <v>733</v>
      </c>
      <c r="C1275" s="1">
        <v>45559.480578703704</v>
      </c>
      <c r="D1275" t="s">
        <v>788</v>
      </c>
      <c r="E1275" t="s">
        <v>28</v>
      </c>
    </row>
    <row r="1276" spans="1:5" x14ac:dyDescent="0.35">
      <c r="A1276">
        <v>1275</v>
      </c>
      <c r="B1276">
        <v>732</v>
      </c>
      <c r="C1276" s="1">
        <v>45559.480578703704</v>
      </c>
      <c r="D1276" t="s">
        <v>788</v>
      </c>
      <c r="E1276" t="s">
        <v>28</v>
      </c>
    </row>
    <row r="1277" spans="1:5" x14ac:dyDescent="0.35">
      <c r="A1277">
        <v>1276</v>
      </c>
      <c r="B1277">
        <v>731</v>
      </c>
      <c r="C1277" s="1">
        <v>45559.480578703704</v>
      </c>
      <c r="D1277" t="s">
        <v>788</v>
      </c>
      <c r="E1277" t="s">
        <v>28</v>
      </c>
    </row>
    <row r="1278" spans="1:5" x14ac:dyDescent="0.35">
      <c r="A1278">
        <v>1277</v>
      </c>
      <c r="B1278">
        <v>726</v>
      </c>
      <c r="C1278" s="1">
        <v>45559.480578703704</v>
      </c>
      <c r="D1278" t="s">
        <v>788</v>
      </c>
      <c r="E1278" t="s">
        <v>28</v>
      </c>
    </row>
    <row r="1279" spans="1:5" x14ac:dyDescent="0.35">
      <c r="A1279">
        <v>1278</v>
      </c>
      <c r="B1279">
        <v>727</v>
      </c>
      <c r="C1279" s="1">
        <v>45559.480578703704</v>
      </c>
      <c r="D1279" t="s">
        <v>788</v>
      </c>
      <c r="E1279" t="s">
        <v>28</v>
      </c>
    </row>
    <row r="1280" spans="1:5" x14ac:dyDescent="0.35">
      <c r="A1280">
        <v>1279</v>
      </c>
      <c r="B1280">
        <v>729</v>
      </c>
      <c r="C1280" s="1">
        <v>45559.480590277781</v>
      </c>
      <c r="D1280" t="s">
        <v>788</v>
      </c>
      <c r="E1280" t="s">
        <v>28</v>
      </c>
    </row>
    <row r="1281" spans="1:5" x14ac:dyDescent="0.35">
      <c r="A1281">
        <v>1280</v>
      </c>
      <c r="B1281">
        <v>722</v>
      </c>
      <c r="C1281" s="1">
        <v>45559.480775462966</v>
      </c>
      <c r="D1281" t="s">
        <v>789</v>
      </c>
      <c r="E1281" t="s">
        <v>800</v>
      </c>
    </row>
    <row r="1282" spans="1:5" x14ac:dyDescent="0.35">
      <c r="A1282">
        <v>1281</v>
      </c>
      <c r="B1282">
        <v>718</v>
      </c>
      <c r="C1282" s="1">
        <v>45559.480821759258</v>
      </c>
      <c r="D1282" t="s">
        <v>772</v>
      </c>
      <c r="E1282" t="s">
        <v>28</v>
      </c>
    </row>
    <row r="1283" spans="1:5" x14ac:dyDescent="0.35">
      <c r="A1283">
        <v>1282</v>
      </c>
      <c r="B1283">
        <v>690</v>
      </c>
      <c r="C1283" s="1">
        <v>45559.480902777781</v>
      </c>
      <c r="D1283" t="s">
        <v>772</v>
      </c>
      <c r="E1283" t="s">
        <v>28</v>
      </c>
    </row>
    <row r="1284" spans="1:5" x14ac:dyDescent="0.35">
      <c r="A1284">
        <v>1283</v>
      </c>
      <c r="B1284">
        <v>688</v>
      </c>
      <c r="C1284" s="1">
        <v>45559.48096064815</v>
      </c>
      <c r="D1284" t="s">
        <v>772</v>
      </c>
      <c r="E1284" t="s">
        <v>28</v>
      </c>
    </row>
    <row r="1285" spans="1:5" x14ac:dyDescent="0.35">
      <c r="A1285">
        <v>1284</v>
      </c>
      <c r="B1285">
        <v>719</v>
      </c>
      <c r="C1285" s="1">
        <v>45559.480983796297</v>
      </c>
      <c r="D1285" t="s">
        <v>802</v>
      </c>
      <c r="E1285" t="s">
        <v>28</v>
      </c>
    </row>
    <row r="1286" spans="1:5" x14ac:dyDescent="0.35">
      <c r="A1286">
        <v>1285</v>
      </c>
      <c r="B1286">
        <v>721</v>
      </c>
      <c r="C1286" s="1">
        <v>45559.480995370373</v>
      </c>
      <c r="D1286" t="s">
        <v>802</v>
      </c>
      <c r="E1286" t="s">
        <v>28</v>
      </c>
    </row>
    <row r="1287" spans="1:5" x14ac:dyDescent="0.35">
      <c r="A1287">
        <v>1286</v>
      </c>
      <c r="B1287">
        <v>723</v>
      </c>
      <c r="C1287" s="1">
        <v>45559.481006944443</v>
      </c>
      <c r="D1287" t="s">
        <v>789</v>
      </c>
      <c r="E1287" t="s">
        <v>800</v>
      </c>
    </row>
    <row r="1288" spans="1:5" x14ac:dyDescent="0.35">
      <c r="A1288">
        <v>1287</v>
      </c>
      <c r="B1288">
        <v>720</v>
      </c>
      <c r="C1288" s="1">
        <v>45559.481030092589</v>
      </c>
      <c r="D1288" t="s">
        <v>802</v>
      </c>
      <c r="E1288" t="s">
        <v>28</v>
      </c>
    </row>
    <row r="1289" spans="1:5" x14ac:dyDescent="0.35">
      <c r="A1289">
        <v>1288</v>
      </c>
      <c r="B1289">
        <v>724</v>
      </c>
      <c r="C1289" s="1">
        <v>45559.481076388889</v>
      </c>
      <c r="D1289" t="s">
        <v>802</v>
      </c>
      <c r="E1289" t="s">
        <v>28</v>
      </c>
    </row>
    <row r="1290" spans="1:5" x14ac:dyDescent="0.35">
      <c r="A1290">
        <v>1289</v>
      </c>
      <c r="B1290">
        <v>722</v>
      </c>
      <c r="C1290" s="1">
        <v>45559.481122685182</v>
      </c>
      <c r="D1290" t="s">
        <v>774</v>
      </c>
      <c r="E1290" t="s">
        <v>28</v>
      </c>
    </row>
    <row r="1291" spans="1:5" x14ac:dyDescent="0.35">
      <c r="A1291">
        <v>1290</v>
      </c>
      <c r="B1291">
        <v>723</v>
      </c>
      <c r="C1291" s="1">
        <v>45559.481203703705</v>
      </c>
      <c r="D1291" t="s">
        <v>774</v>
      </c>
      <c r="E1291" t="s">
        <v>28</v>
      </c>
    </row>
    <row r="1292" spans="1:5" x14ac:dyDescent="0.35">
      <c r="A1292">
        <v>1291</v>
      </c>
      <c r="B1292">
        <v>714</v>
      </c>
      <c r="C1292" s="1">
        <v>45559.481249999997</v>
      </c>
      <c r="D1292" t="s">
        <v>772</v>
      </c>
      <c r="E1292" t="s">
        <v>28</v>
      </c>
    </row>
    <row r="1293" spans="1:5" x14ac:dyDescent="0.35">
      <c r="A1293">
        <v>1292</v>
      </c>
      <c r="B1293">
        <v>731</v>
      </c>
      <c r="C1293" s="1">
        <v>45559.481365740743</v>
      </c>
      <c r="D1293" t="s">
        <v>797</v>
      </c>
      <c r="E1293" t="s">
        <v>28</v>
      </c>
    </row>
    <row r="1294" spans="1:5" x14ac:dyDescent="0.35">
      <c r="A1294">
        <v>1293</v>
      </c>
      <c r="B1294">
        <v>727</v>
      </c>
      <c r="C1294" s="1">
        <v>45559.481377314813</v>
      </c>
      <c r="D1294" t="s">
        <v>797</v>
      </c>
      <c r="E1294" t="s">
        <v>28</v>
      </c>
    </row>
    <row r="1295" spans="1:5" x14ac:dyDescent="0.35">
      <c r="A1295">
        <v>1294</v>
      </c>
      <c r="B1295">
        <v>730</v>
      </c>
      <c r="C1295" s="1">
        <v>45559.481388888889</v>
      </c>
      <c r="D1295" t="s">
        <v>797</v>
      </c>
      <c r="E1295" t="s">
        <v>28</v>
      </c>
    </row>
    <row r="1296" spans="1:5" x14ac:dyDescent="0.35">
      <c r="A1296">
        <v>1295</v>
      </c>
      <c r="B1296">
        <v>722</v>
      </c>
      <c r="C1296" s="1">
        <v>45559.481388888889</v>
      </c>
      <c r="D1296" t="s">
        <v>770</v>
      </c>
      <c r="E1296" t="s">
        <v>809</v>
      </c>
    </row>
    <row r="1297" spans="1:5" x14ac:dyDescent="0.35">
      <c r="A1297">
        <v>1296</v>
      </c>
      <c r="B1297">
        <v>728</v>
      </c>
      <c r="C1297" s="1">
        <v>45559.481400462966</v>
      </c>
      <c r="D1297" t="s">
        <v>797</v>
      </c>
      <c r="E1297" t="s">
        <v>28</v>
      </c>
    </row>
    <row r="1298" spans="1:5" x14ac:dyDescent="0.35">
      <c r="A1298">
        <v>1297</v>
      </c>
      <c r="B1298">
        <v>726</v>
      </c>
      <c r="C1298" s="1">
        <v>45559.481435185182</v>
      </c>
      <c r="D1298" t="s">
        <v>797</v>
      </c>
      <c r="E1298" t="s">
        <v>28</v>
      </c>
    </row>
    <row r="1299" spans="1:5" x14ac:dyDescent="0.35">
      <c r="A1299">
        <v>1298</v>
      </c>
      <c r="B1299">
        <v>729</v>
      </c>
      <c r="C1299" s="1">
        <v>45559.481469907405</v>
      </c>
      <c r="D1299" t="s">
        <v>797</v>
      </c>
      <c r="E1299" t="s">
        <v>28</v>
      </c>
    </row>
    <row r="1300" spans="1:5" x14ac:dyDescent="0.35">
      <c r="A1300">
        <v>1299</v>
      </c>
      <c r="B1300">
        <v>723</v>
      </c>
      <c r="C1300" s="1">
        <v>45559.481620370374</v>
      </c>
      <c r="D1300" t="s">
        <v>770</v>
      </c>
      <c r="E1300" t="s">
        <v>811</v>
      </c>
    </row>
    <row r="1301" spans="1:5" x14ac:dyDescent="0.35">
      <c r="A1301">
        <v>1300</v>
      </c>
      <c r="B1301">
        <v>733</v>
      </c>
      <c r="C1301" s="1">
        <v>45559.481631944444</v>
      </c>
      <c r="D1301" t="s">
        <v>797</v>
      </c>
      <c r="E1301" t="s">
        <v>28</v>
      </c>
    </row>
    <row r="1302" spans="1:5" x14ac:dyDescent="0.35">
      <c r="A1302">
        <v>1301</v>
      </c>
      <c r="B1302">
        <v>713</v>
      </c>
      <c r="C1302" s="1">
        <v>45559.48164351852</v>
      </c>
      <c r="D1302" t="s">
        <v>772</v>
      </c>
      <c r="E1302" t="s">
        <v>28</v>
      </c>
    </row>
    <row r="1303" spans="1:5" x14ac:dyDescent="0.35">
      <c r="A1303">
        <v>1302</v>
      </c>
      <c r="B1303">
        <v>732</v>
      </c>
      <c r="C1303" s="1">
        <v>45559.48170138889</v>
      </c>
      <c r="D1303" t="s">
        <v>797</v>
      </c>
      <c r="E1303" t="s">
        <v>28</v>
      </c>
    </row>
    <row r="1304" spans="1:5" x14ac:dyDescent="0.35">
      <c r="A1304">
        <v>1303</v>
      </c>
      <c r="B1304">
        <v>715</v>
      </c>
      <c r="C1304" s="1">
        <v>45559.481759259259</v>
      </c>
      <c r="D1304" t="s">
        <v>772</v>
      </c>
      <c r="E1304" t="s">
        <v>28</v>
      </c>
    </row>
    <row r="1305" spans="1:5" x14ac:dyDescent="0.35">
      <c r="A1305">
        <v>1304</v>
      </c>
      <c r="B1305">
        <v>716</v>
      </c>
      <c r="C1305" s="1">
        <v>45559.481759259259</v>
      </c>
      <c r="D1305" t="s">
        <v>108</v>
      </c>
      <c r="E1305" t="s">
        <v>28</v>
      </c>
    </row>
    <row r="1306" spans="1:5" x14ac:dyDescent="0.35">
      <c r="A1306">
        <v>1305</v>
      </c>
      <c r="B1306">
        <v>712</v>
      </c>
      <c r="C1306" s="1">
        <v>45559.481770833336</v>
      </c>
      <c r="D1306" t="s">
        <v>108</v>
      </c>
      <c r="E1306" t="s">
        <v>28</v>
      </c>
    </row>
    <row r="1307" spans="1:5" x14ac:dyDescent="0.35">
      <c r="A1307">
        <v>1306</v>
      </c>
      <c r="B1307">
        <v>718</v>
      </c>
      <c r="C1307" s="1">
        <v>45559.481770833336</v>
      </c>
      <c r="D1307" t="s">
        <v>108</v>
      </c>
      <c r="E1307" t="s">
        <v>28</v>
      </c>
    </row>
    <row r="1308" spans="1:5" x14ac:dyDescent="0.35">
      <c r="A1308">
        <v>1307</v>
      </c>
      <c r="B1308">
        <v>714</v>
      </c>
      <c r="C1308" s="1">
        <v>45559.481770833336</v>
      </c>
      <c r="D1308" t="s">
        <v>108</v>
      </c>
      <c r="E1308" t="s">
        <v>28</v>
      </c>
    </row>
    <row r="1309" spans="1:5" x14ac:dyDescent="0.35">
      <c r="A1309">
        <v>1308</v>
      </c>
      <c r="B1309">
        <v>724</v>
      </c>
      <c r="C1309" s="1">
        <v>45559.481782407405</v>
      </c>
      <c r="D1309" t="s">
        <v>777</v>
      </c>
      <c r="E1309" t="s">
        <v>28</v>
      </c>
    </row>
    <row r="1310" spans="1:5" x14ac:dyDescent="0.35">
      <c r="A1310">
        <v>1309</v>
      </c>
      <c r="B1310">
        <v>711</v>
      </c>
      <c r="C1310" s="1">
        <v>45559.481782407405</v>
      </c>
      <c r="D1310" t="s">
        <v>108</v>
      </c>
      <c r="E1310" t="s">
        <v>28</v>
      </c>
    </row>
    <row r="1311" spans="1:5" x14ac:dyDescent="0.35">
      <c r="A1311">
        <v>1310</v>
      </c>
      <c r="B1311">
        <v>717</v>
      </c>
      <c r="C1311" s="1">
        <v>45559.481793981482</v>
      </c>
      <c r="D1311" t="s">
        <v>108</v>
      </c>
      <c r="E1311" t="s">
        <v>28</v>
      </c>
    </row>
    <row r="1312" spans="1:5" x14ac:dyDescent="0.35">
      <c r="A1312">
        <v>1311</v>
      </c>
      <c r="B1312">
        <v>719</v>
      </c>
      <c r="C1312" s="1">
        <v>45559.481793981482</v>
      </c>
      <c r="D1312" t="s">
        <v>777</v>
      </c>
      <c r="E1312" t="s">
        <v>28</v>
      </c>
    </row>
    <row r="1313" spans="1:5" x14ac:dyDescent="0.35">
      <c r="A1313">
        <v>1312</v>
      </c>
      <c r="B1313">
        <v>721</v>
      </c>
      <c r="C1313" s="1">
        <v>45559.481805555559</v>
      </c>
      <c r="D1313" t="s">
        <v>777</v>
      </c>
      <c r="E1313" t="s">
        <v>28</v>
      </c>
    </row>
    <row r="1314" spans="1:5" x14ac:dyDescent="0.35">
      <c r="A1314">
        <v>1313</v>
      </c>
      <c r="B1314">
        <v>731</v>
      </c>
      <c r="C1314" s="1">
        <v>45559.481817129628</v>
      </c>
      <c r="D1314" t="s">
        <v>798</v>
      </c>
      <c r="E1314" t="s">
        <v>28</v>
      </c>
    </row>
    <row r="1315" spans="1:5" x14ac:dyDescent="0.35">
      <c r="A1315">
        <v>1314</v>
      </c>
      <c r="B1315">
        <v>726</v>
      </c>
      <c r="C1315" s="1">
        <v>45559.481817129628</v>
      </c>
      <c r="D1315" t="s">
        <v>798</v>
      </c>
      <c r="E1315" t="s">
        <v>28</v>
      </c>
    </row>
    <row r="1316" spans="1:5" x14ac:dyDescent="0.35">
      <c r="A1316">
        <v>1315</v>
      </c>
      <c r="B1316">
        <v>728</v>
      </c>
      <c r="C1316" s="1">
        <v>45559.481863425928</v>
      </c>
      <c r="D1316" t="s">
        <v>798</v>
      </c>
      <c r="E1316" t="s">
        <v>28</v>
      </c>
    </row>
    <row r="1317" spans="1:5" x14ac:dyDescent="0.35">
      <c r="A1317">
        <v>1316</v>
      </c>
      <c r="B1317">
        <v>713</v>
      </c>
      <c r="C1317" s="1">
        <v>45559.481863425928</v>
      </c>
      <c r="D1317" t="s">
        <v>108</v>
      </c>
      <c r="E1317" t="s">
        <v>28</v>
      </c>
    </row>
    <row r="1318" spans="1:5" x14ac:dyDescent="0.35">
      <c r="A1318">
        <v>1317</v>
      </c>
      <c r="B1318">
        <v>720</v>
      </c>
      <c r="C1318" s="1">
        <v>45559.481874999998</v>
      </c>
      <c r="D1318" t="s">
        <v>777</v>
      </c>
      <c r="E1318" t="s">
        <v>28</v>
      </c>
    </row>
    <row r="1319" spans="1:5" x14ac:dyDescent="0.35">
      <c r="A1319">
        <v>1318</v>
      </c>
      <c r="B1319">
        <v>715</v>
      </c>
      <c r="C1319" s="1">
        <v>45559.481909722221</v>
      </c>
      <c r="D1319" t="s">
        <v>108</v>
      </c>
      <c r="E1319" t="s">
        <v>28</v>
      </c>
    </row>
    <row r="1320" spans="1:5" x14ac:dyDescent="0.35">
      <c r="A1320">
        <v>1319</v>
      </c>
      <c r="B1320">
        <v>723</v>
      </c>
      <c r="C1320" s="1">
        <v>45559.481944444444</v>
      </c>
      <c r="D1320" t="s">
        <v>777</v>
      </c>
      <c r="E1320" t="s">
        <v>28</v>
      </c>
    </row>
    <row r="1321" spans="1:5" x14ac:dyDescent="0.35">
      <c r="A1321">
        <v>1320</v>
      </c>
      <c r="B1321">
        <v>722</v>
      </c>
      <c r="C1321" s="1">
        <v>45559.482083333336</v>
      </c>
      <c r="D1321" t="s">
        <v>777</v>
      </c>
      <c r="E1321" t="s">
        <v>28</v>
      </c>
    </row>
    <row r="1322" spans="1:5" x14ac:dyDescent="0.35">
      <c r="A1322">
        <v>1321</v>
      </c>
      <c r="B1322">
        <v>725</v>
      </c>
      <c r="C1322" s="1">
        <v>45559.482187499998</v>
      </c>
      <c r="D1322" t="s">
        <v>802</v>
      </c>
      <c r="E1322" t="s">
        <v>28</v>
      </c>
    </row>
    <row r="1323" spans="1:5" x14ac:dyDescent="0.35">
      <c r="A1323">
        <v>1322</v>
      </c>
      <c r="B1323">
        <v>725</v>
      </c>
      <c r="C1323" s="1">
        <v>45559.482222222221</v>
      </c>
      <c r="D1323" t="s">
        <v>777</v>
      </c>
      <c r="E1323" t="s">
        <v>28</v>
      </c>
    </row>
    <row r="1324" spans="1:5" x14ac:dyDescent="0.35">
      <c r="A1324">
        <v>1323</v>
      </c>
      <c r="B1324">
        <v>733</v>
      </c>
      <c r="C1324" s="1">
        <v>45559.48228009259</v>
      </c>
      <c r="D1324" t="s">
        <v>798</v>
      </c>
      <c r="E1324" t="s">
        <v>28</v>
      </c>
    </row>
    <row r="1325" spans="1:5" x14ac:dyDescent="0.35">
      <c r="A1325">
        <v>1324</v>
      </c>
      <c r="B1325">
        <v>689</v>
      </c>
      <c r="C1325" s="1">
        <v>45559.48228009259</v>
      </c>
      <c r="D1325" t="s">
        <v>772</v>
      </c>
      <c r="E1325" t="s">
        <v>28</v>
      </c>
    </row>
    <row r="1326" spans="1:5" x14ac:dyDescent="0.35">
      <c r="A1326">
        <v>1325</v>
      </c>
      <c r="B1326">
        <v>691</v>
      </c>
      <c r="C1326" s="1">
        <v>45559.482407407406</v>
      </c>
      <c r="D1326" t="s">
        <v>108</v>
      </c>
      <c r="E1326" t="s">
        <v>28</v>
      </c>
    </row>
    <row r="1327" spans="1:5" x14ac:dyDescent="0.35">
      <c r="A1327">
        <v>1326</v>
      </c>
      <c r="B1327">
        <v>688</v>
      </c>
      <c r="C1327" s="1">
        <v>45559.482430555552</v>
      </c>
      <c r="D1327" t="s">
        <v>108</v>
      </c>
      <c r="E1327" t="s">
        <v>28</v>
      </c>
    </row>
    <row r="1328" spans="1:5" x14ac:dyDescent="0.35">
      <c r="A1328">
        <v>1327</v>
      </c>
      <c r="B1328">
        <v>687</v>
      </c>
      <c r="C1328" s="1">
        <v>45559.482430555552</v>
      </c>
      <c r="D1328" t="s">
        <v>108</v>
      </c>
      <c r="E1328" t="s">
        <v>28</v>
      </c>
    </row>
    <row r="1329" spans="1:5" x14ac:dyDescent="0.35">
      <c r="A1329">
        <v>1328</v>
      </c>
      <c r="B1329">
        <v>701</v>
      </c>
      <c r="C1329" s="1">
        <v>45559.482476851852</v>
      </c>
      <c r="D1329" t="s">
        <v>108</v>
      </c>
      <c r="E1329" t="s">
        <v>28</v>
      </c>
    </row>
    <row r="1330" spans="1:5" x14ac:dyDescent="0.35">
      <c r="A1330">
        <v>1329</v>
      </c>
      <c r="B1330">
        <v>689</v>
      </c>
      <c r="C1330" s="1">
        <v>45559.482523148145</v>
      </c>
      <c r="D1330" t="s">
        <v>108</v>
      </c>
      <c r="E1330" t="s">
        <v>28</v>
      </c>
    </row>
    <row r="1331" spans="1:5" x14ac:dyDescent="0.35">
      <c r="A1331">
        <v>1330</v>
      </c>
      <c r="B1331">
        <v>714</v>
      </c>
      <c r="C1331" s="1">
        <v>45559.48265046296</v>
      </c>
      <c r="D1331" t="s">
        <v>776</v>
      </c>
      <c r="E1331" t="s">
        <v>28</v>
      </c>
    </row>
    <row r="1332" spans="1:5" x14ac:dyDescent="0.35">
      <c r="A1332">
        <v>1331</v>
      </c>
      <c r="B1332">
        <v>718</v>
      </c>
      <c r="C1332" s="1">
        <v>45559.48265046296</v>
      </c>
      <c r="D1332" t="s">
        <v>776</v>
      </c>
      <c r="E1332" t="s">
        <v>28</v>
      </c>
    </row>
    <row r="1333" spans="1:5" x14ac:dyDescent="0.35">
      <c r="A1333">
        <v>1332</v>
      </c>
      <c r="B1333">
        <v>711</v>
      </c>
      <c r="C1333" s="1">
        <v>45559.482662037037</v>
      </c>
      <c r="D1333" t="s">
        <v>776</v>
      </c>
      <c r="E1333" t="s">
        <v>28</v>
      </c>
    </row>
    <row r="1334" spans="1:5" x14ac:dyDescent="0.35">
      <c r="A1334">
        <v>1333</v>
      </c>
      <c r="B1334">
        <v>712</v>
      </c>
      <c r="C1334" s="1">
        <v>45559.48269675926</v>
      </c>
      <c r="D1334" t="s">
        <v>776</v>
      </c>
      <c r="E1334" t="s">
        <v>28</v>
      </c>
    </row>
    <row r="1335" spans="1:5" x14ac:dyDescent="0.35">
      <c r="A1335">
        <v>1334</v>
      </c>
      <c r="B1335">
        <v>715</v>
      </c>
      <c r="C1335" s="1">
        <v>45559.482708333337</v>
      </c>
      <c r="D1335" t="s">
        <v>776</v>
      </c>
      <c r="E1335" t="s">
        <v>28</v>
      </c>
    </row>
    <row r="1336" spans="1:5" x14ac:dyDescent="0.35">
      <c r="A1336">
        <v>1335</v>
      </c>
      <c r="B1336">
        <v>716</v>
      </c>
      <c r="C1336" s="1">
        <v>45559.482708333337</v>
      </c>
      <c r="D1336" t="s">
        <v>776</v>
      </c>
      <c r="E1336" t="s">
        <v>28</v>
      </c>
    </row>
    <row r="1337" spans="1:5" x14ac:dyDescent="0.35">
      <c r="A1337">
        <v>1336</v>
      </c>
      <c r="B1337">
        <v>713</v>
      </c>
      <c r="C1337" s="1">
        <v>45559.482719907406</v>
      </c>
      <c r="D1337" t="s">
        <v>776</v>
      </c>
      <c r="E1337" t="s">
        <v>28</v>
      </c>
    </row>
    <row r="1338" spans="1:5" x14ac:dyDescent="0.35">
      <c r="A1338">
        <v>1337</v>
      </c>
      <c r="B1338">
        <v>686</v>
      </c>
      <c r="C1338" s="1">
        <v>45559.482731481483</v>
      </c>
      <c r="D1338" t="s">
        <v>108</v>
      </c>
      <c r="E1338" t="s">
        <v>28</v>
      </c>
    </row>
    <row r="1339" spans="1:5" x14ac:dyDescent="0.35">
      <c r="A1339">
        <v>1338</v>
      </c>
      <c r="B1339">
        <v>690</v>
      </c>
      <c r="C1339" s="1">
        <v>45559.482743055552</v>
      </c>
      <c r="D1339" t="s">
        <v>108</v>
      </c>
      <c r="E1339" t="s">
        <v>28</v>
      </c>
    </row>
    <row r="1340" spans="1:5" x14ac:dyDescent="0.35">
      <c r="A1340">
        <v>1339</v>
      </c>
      <c r="B1340">
        <v>717</v>
      </c>
      <c r="C1340" s="1">
        <v>45559.482754629629</v>
      </c>
      <c r="D1340" t="s">
        <v>776</v>
      </c>
      <c r="E1340" t="s">
        <v>28</v>
      </c>
    </row>
    <row r="1341" spans="1:5" x14ac:dyDescent="0.35">
      <c r="A1341">
        <v>1340</v>
      </c>
      <c r="B1341">
        <v>718</v>
      </c>
      <c r="C1341" s="1">
        <v>45559.482997685183</v>
      </c>
      <c r="D1341" t="s">
        <v>771</v>
      </c>
      <c r="E1341" t="s">
        <v>28</v>
      </c>
    </row>
    <row r="1342" spans="1:5" x14ac:dyDescent="0.35">
      <c r="A1342">
        <v>1341</v>
      </c>
      <c r="B1342">
        <v>712</v>
      </c>
      <c r="C1342" s="1">
        <v>45559.483020833337</v>
      </c>
      <c r="D1342" t="s">
        <v>771</v>
      </c>
      <c r="E1342" t="s">
        <v>28</v>
      </c>
    </row>
    <row r="1343" spans="1:5" x14ac:dyDescent="0.35">
      <c r="A1343">
        <v>1342</v>
      </c>
      <c r="B1343">
        <v>715</v>
      </c>
      <c r="C1343" s="1">
        <v>45559.483020833337</v>
      </c>
      <c r="D1343" t="s">
        <v>771</v>
      </c>
      <c r="E1343" t="s">
        <v>28</v>
      </c>
    </row>
    <row r="1344" spans="1:5" x14ac:dyDescent="0.35">
      <c r="A1344">
        <v>1343</v>
      </c>
      <c r="B1344">
        <v>729</v>
      </c>
      <c r="C1344" s="1">
        <v>45559.483182870368</v>
      </c>
      <c r="D1344" t="s">
        <v>798</v>
      </c>
      <c r="E1344" t="s">
        <v>28</v>
      </c>
    </row>
    <row r="1345" spans="1:5" x14ac:dyDescent="0.35">
      <c r="A1345">
        <v>1344</v>
      </c>
      <c r="B1345">
        <v>704</v>
      </c>
      <c r="C1345" s="1">
        <v>45559.483252314814</v>
      </c>
      <c r="D1345" t="s">
        <v>771</v>
      </c>
      <c r="E1345" t="s">
        <v>28</v>
      </c>
    </row>
    <row r="1346" spans="1:5" x14ac:dyDescent="0.35">
      <c r="A1346">
        <v>1345</v>
      </c>
      <c r="B1346">
        <v>708</v>
      </c>
      <c r="C1346" s="1">
        <v>45559.483263888891</v>
      </c>
      <c r="D1346" t="s">
        <v>771</v>
      </c>
      <c r="E1346" t="s">
        <v>28</v>
      </c>
    </row>
    <row r="1347" spans="1:5" x14ac:dyDescent="0.35">
      <c r="A1347">
        <v>1346</v>
      </c>
      <c r="B1347">
        <v>709</v>
      </c>
      <c r="C1347" s="1">
        <v>45559.483263888891</v>
      </c>
      <c r="D1347" t="s">
        <v>771</v>
      </c>
      <c r="E1347" t="s">
        <v>28</v>
      </c>
    </row>
    <row r="1348" spans="1:5" x14ac:dyDescent="0.35">
      <c r="A1348">
        <v>1347</v>
      </c>
      <c r="B1348">
        <v>730</v>
      </c>
      <c r="C1348" s="1">
        <v>45559.483298611114</v>
      </c>
      <c r="D1348" t="s">
        <v>798</v>
      </c>
      <c r="E1348" t="s">
        <v>28</v>
      </c>
    </row>
    <row r="1349" spans="1:5" x14ac:dyDescent="0.35">
      <c r="A1349">
        <v>1348</v>
      </c>
      <c r="B1349">
        <v>720</v>
      </c>
      <c r="C1349" s="1">
        <v>45559.483576388891</v>
      </c>
      <c r="D1349" t="s">
        <v>773</v>
      </c>
      <c r="E1349" t="s">
        <v>28</v>
      </c>
    </row>
    <row r="1350" spans="1:5" x14ac:dyDescent="0.35">
      <c r="A1350">
        <v>1349</v>
      </c>
      <c r="B1350">
        <v>721</v>
      </c>
      <c r="C1350" s="1">
        <v>45559.483576388891</v>
      </c>
      <c r="D1350" t="s">
        <v>773</v>
      </c>
      <c r="E1350" t="s">
        <v>28</v>
      </c>
    </row>
    <row r="1351" spans="1:5" x14ac:dyDescent="0.35">
      <c r="A1351">
        <v>1350</v>
      </c>
      <c r="B1351">
        <v>725</v>
      </c>
      <c r="C1351" s="1">
        <v>45559.483587962961</v>
      </c>
      <c r="D1351" t="s">
        <v>773</v>
      </c>
      <c r="E1351" t="s">
        <v>28</v>
      </c>
    </row>
    <row r="1352" spans="1:5" x14ac:dyDescent="0.35">
      <c r="A1352">
        <v>1351</v>
      </c>
      <c r="B1352">
        <v>719</v>
      </c>
      <c r="C1352" s="1">
        <v>45559.483587962961</v>
      </c>
      <c r="D1352" t="s">
        <v>773</v>
      </c>
      <c r="E1352" t="s">
        <v>28</v>
      </c>
    </row>
    <row r="1353" spans="1:5" x14ac:dyDescent="0.35">
      <c r="A1353">
        <v>1352</v>
      </c>
      <c r="B1353">
        <v>732</v>
      </c>
      <c r="C1353" s="1">
        <v>45559.483599537038</v>
      </c>
      <c r="D1353" t="s">
        <v>798</v>
      </c>
      <c r="E1353" t="s">
        <v>28</v>
      </c>
    </row>
    <row r="1354" spans="1:5" x14ac:dyDescent="0.35">
      <c r="A1354">
        <v>1353</v>
      </c>
      <c r="B1354">
        <v>723</v>
      </c>
      <c r="C1354" s="1">
        <v>45559.483599537038</v>
      </c>
      <c r="D1354" t="s">
        <v>773</v>
      </c>
      <c r="E1354" t="s">
        <v>28</v>
      </c>
    </row>
    <row r="1355" spans="1:5" x14ac:dyDescent="0.35">
      <c r="A1355">
        <v>1354</v>
      </c>
      <c r="B1355">
        <v>724</v>
      </c>
      <c r="C1355" s="1">
        <v>45559.483611111114</v>
      </c>
      <c r="D1355" t="s">
        <v>773</v>
      </c>
      <c r="E1355" t="s">
        <v>28</v>
      </c>
    </row>
    <row r="1356" spans="1:5" x14ac:dyDescent="0.35">
      <c r="A1356">
        <v>1355</v>
      </c>
      <c r="B1356">
        <v>722</v>
      </c>
      <c r="C1356" s="1">
        <v>45559.48364583333</v>
      </c>
      <c r="D1356" t="s">
        <v>773</v>
      </c>
      <c r="E1356" t="s">
        <v>28</v>
      </c>
    </row>
    <row r="1357" spans="1:5" x14ac:dyDescent="0.35">
      <c r="A1357">
        <v>1356</v>
      </c>
      <c r="B1357">
        <v>701</v>
      </c>
      <c r="C1357" s="1">
        <v>45559.483668981484</v>
      </c>
      <c r="D1357" t="s">
        <v>776</v>
      </c>
      <c r="E1357" t="s">
        <v>28</v>
      </c>
    </row>
    <row r="1358" spans="1:5" x14ac:dyDescent="0.35">
      <c r="A1358">
        <v>1357</v>
      </c>
      <c r="B1358">
        <v>724</v>
      </c>
      <c r="C1358" s="1">
        <v>45559.483726851853</v>
      </c>
      <c r="D1358" t="s">
        <v>772</v>
      </c>
      <c r="E1358" t="s">
        <v>28</v>
      </c>
    </row>
    <row r="1359" spans="1:5" x14ac:dyDescent="0.35">
      <c r="A1359">
        <v>1358</v>
      </c>
      <c r="B1359">
        <v>688</v>
      </c>
      <c r="C1359" s="1">
        <v>45559.483738425923</v>
      </c>
      <c r="D1359" t="s">
        <v>776</v>
      </c>
      <c r="E1359" t="s">
        <v>28</v>
      </c>
    </row>
    <row r="1360" spans="1:5" x14ac:dyDescent="0.35">
      <c r="A1360">
        <v>1359</v>
      </c>
      <c r="B1360">
        <v>686</v>
      </c>
      <c r="C1360" s="1">
        <v>45559.483761574076</v>
      </c>
      <c r="D1360" t="s">
        <v>776</v>
      </c>
      <c r="E1360" t="s">
        <v>28</v>
      </c>
    </row>
    <row r="1361" spans="1:5" x14ac:dyDescent="0.35">
      <c r="A1361">
        <v>1360</v>
      </c>
      <c r="B1361">
        <v>727</v>
      </c>
      <c r="C1361" s="1">
        <v>45559.483761574076</v>
      </c>
      <c r="D1361" t="s">
        <v>799</v>
      </c>
      <c r="E1361" t="s">
        <v>28</v>
      </c>
    </row>
    <row r="1362" spans="1:5" x14ac:dyDescent="0.35">
      <c r="A1362">
        <v>1361</v>
      </c>
      <c r="B1362">
        <v>690</v>
      </c>
      <c r="C1362" s="1">
        <v>45559.483773148146</v>
      </c>
      <c r="D1362" t="s">
        <v>776</v>
      </c>
      <c r="E1362" t="s">
        <v>28</v>
      </c>
    </row>
    <row r="1363" spans="1:5" x14ac:dyDescent="0.35">
      <c r="A1363">
        <v>1362</v>
      </c>
      <c r="B1363">
        <v>689</v>
      </c>
      <c r="C1363" s="1">
        <v>45559.483773148146</v>
      </c>
      <c r="D1363" t="s">
        <v>776</v>
      </c>
      <c r="E1363" t="s">
        <v>28</v>
      </c>
    </row>
    <row r="1364" spans="1:5" x14ac:dyDescent="0.35">
      <c r="A1364">
        <v>1363</v>
      </c>
      <c r="B1364">
        <v>691</v>
      </c>
      <c r="C1364" s="1">
        <v>45559.483796296299</v>
      </c>
      <c r="D1364" t="s">
        <v>776</v>
      </c>
      <c r="E1364" t="s">
        <v>28</v>
      </c>
    </row>
    <row r="1365" spans="1:5" x14ac:dyDescent="0.35">
      <c r="A1365">
        <v>1364</v>
      </c>
      <c r="B1365">
        <v>687</v>
      </c>
      <c r="C1365" s="1">
        <v>45559.483807870369</v>
      </c>
      <c r="D1365" t="s">
        <v>776</v>
      </c>
      <c r="E1365" t="s">
        <v>28</v>
      </c>
    </row>
    <row r="1366" spans="1:5" x14ac:dyDescent="0.35">
      <c r="A1366">
        <v>1365</v>
      </c>
      <c r="B1366">
        <v>720</v>
      </c>
      <c r="C1366" s="1">
        <v>45559.483819444446</v>
      </c>
      <c r="D1366" t="s">
        <v>772</v>
      </c>
      <c r="E1366" t="s">
        <v>28</v>
      </c>
    </row>
    <row r="1367" spans="1:5" x14ac:dyDescent="0.35">
      <c r="A1367">
        <v>1366</v>
      </c>
      <c r="B1367">
        <v>707</v>
      </c>
      <c r="C1367" s="1">
        <v>45559.483842592592</v>
      </c>
      <c r="D1367" t="s">
        <v>771</v>
      </c>
      <c r="E1367" t="s">
        <v>28</v>
      </c>
    </row>
    <row r="1368" spans="1:5" x14ac:dyDescent="0.35">
      <c r="A1368">
        <v>1367</v>
      </c>
      <c r="B1368">
        <v>710</v>
      </c>
      <c r="C1368" s="1">
        <v>45559.483854166669</v>
      </c>
      <c r="D1368" t="s">
        <v>771</v>
      </c>
      <c r="E1368" t="s">
        <v>28</v>
      </c>
    </row>
    <row r="1369" spans="1:5" x14ac:dyDescent="0.35">
      <c r="A1369">
        <v>1368</v>
      </c>
      <c r="B1369">
        <v>721</v>
      </c>
      <c r="C1369" s="1">
        <v>45559.483888888892</v>
      </c>
      <c r="D1369" t="s">
        <v>772</v>
      </c>
      <c r="E1369" t="s">
        <v>28</v>
      </c>
    </row>
    <row r="1370" spans="1:5" x14ac:dyDescent="0.35">
      <c r="A1370">
        <v>1369</v>
      </c>
      <c r="B1370">
        <v>711</v>
      </c>
      <c r="C1370" s="1">
        <v>45559.483900462961</v>
      </c>
      <c r="D1370" t="s">
        <v>771</v>
      </c>
      <c r="E1370" t="s">
        <v>28</v>
      </c>
    </row>
    <row r="1371" spans="1:5" x14ac:dyDescent="0.35">
      <c r="A1371">
        <v>1370</v>
      </c>
      <c r="B1371">
        <v>722</v>
      </c>
      <c r="C1371" s="1">
        <v>45559.483923611115</v>
      </c>
      <c r="D1371" t="s">
        <v>772</v>
      </c>
      <c r="E1371" t="s">
        <v>28</v>
      </c>
    </row>
    <row r="1372" spans="1:5" x14ac:dyDescent="0.35">
      <c r="A1372">
        <v>1371</v>
      </c>
      <c r="B1372">
        <v>719</v>
      </c>
      <c r="C1372" s="1">
        <v>45559.483935185184</v>
      </c>
      <c r="D1372" t="s">
        <v>772</v>
      </c>
      <c r="E1372" t="s">
        <v>28</v>
      </c>
    </row>
    <row r="1373" spans="1:5" x14ac:dyDescent="0.35">
      <c r="A1373">
        <v>1372</v>
      </c>
      <c r="B1373">
        <v>706</v>
      </c>
      <c r="C1373" s="1">
        <v>45559.484027777777</v>
      </c>
      <c r="D1373" t="s">
        <v>771</v>
      </c>
      <c r="E1373" t="s">
        <v>28</v>
      </c>
    </row>
    <row r="1374" spans="1:5" x14ac:dyDescent="0.35">
      <c r="A1374">
        <v>1373</v>
      </c>
      <c r="B1374">
        <v>686</v>
      </c>
      <c r="C1374" s="1">
        <v>45559.484074074076</v>
      </c>
      <c r="D1374" t="s">
        <v>771</v>
      </c>
      <c r="E1374" t="s">
        <v>28</v>
      </c>
    </row>
    <row r="1375" spans="1:5" x14ac:dyDescent="0.35">
      <c r="A1375">
        <v>1374</v>
      </c>
      <c r="B1375">
        <v>690</v>
      </c>
      <c r="C1375" s="1">
        <v>45559.4841087963</v>
      </c>
      <c r="D1375" t="s">
        <v>771</v>
      </c>
      <c r="E1375" t="s">
        <v>28</v>
      </c>
    </row>
    <row r="1376" spans="1:5" x14ac:dyDescent="0.35">
      <c r="A1376">
        <v>1375</v>
      </c>
      <c r="B1376">
        <v>729</v>
      </c>
      <c r="C1376" s="1">
        <v>45559.484479166669</v>
      </c>
      <c r="D1376" t="s">
        <v>802</v>
      </c>
      <c r="E1376" t="s">
        <v>28</v>
      </c>
    </row>
    <row r="1377" spans="1:5" x14ac:dyDescent="0.35">
      <c r="A1377">
        <v>1376</v>
      </c>
      <c r="B1377">
        <v>731</v>
      </c>
      <c r="C1377" s="1">
        <v>45559.484502314815</v>
      </c>
      <c r="D1377" t="s">
        <v>802</v>
      </c>
      <c r="E1377" t="s">
        <v>28</v>
      </c>
    </row>
    <row r="1378" spans="1:5" x14ac:dyDescent="0.35">
      <c r="A1378">
        <v>1377</v>
      </c>
      <c r="B1378">
        <v>732</v>
      </c>
      <c r="C1378" s="1">
        <v>45559.484525462962</v>
      </c>
      <c r="D1378" t="s">
        <v>802</v>
      </c>
      <c r="E1378" t="s">
        <v>28</v>
      </c>
    </row>
    <row r="1379" spans="1:5" x14ac:dyDescent="0.35">
      <c r="A1379">
        <v>1378</v>
      </c>
      <c r="B1379">
        <v>723</v>
      </c>
      <c r="C1379" s="1">
        <v>45559.484525462962</v>
      </c>
      <c r="D1379" t="s">
        <v>772</v>
      </c>
      <c r="E1379" t="s">
        <v>28</v>
      </c>
    </row>
    <row r="1380" spans="1:5" x14ac:dyDescent="0.35">
      <c r="A1380">
        <v>1379</v>
      </c>
      <c r="B1380">
        <v>728</v>
      </c>
      <c r="C1380" s="1">
        <v>45559.484537037039</v>
      </c>
      <c r="D1380" t="s">
        <v>802</v>
      </c>
      <c r="E1380" t="s">
        <v>28</v>
      </c>
    </row>
    <row r="1381" spans="1:5" x14ac:dyDescent="0.35">
      <c r="A1381">
        <v>1380</v>
      </c>
      <c r="B1381">
        <v>723</v>
      </c>
      <c r="C1381" s="1">
        <v>45559.484803240739</v>
      </c>
      <c r="D1381" t="s">
        <v>108</v>
      </c>
      <c r="E1381" t="s">
        <v>28</v>
      </c>
    </row>
    <row r="1382" spans="1:5" x14ac:dyDescent="0.35">
      <c r="A1382">
        <v>1381</v>
      </c>
      <c r="B1382">
        <v>724</v>
      </c>
      <c r="C1382" s="1">
        <v>45559.484814814816</v>
      </c>
      <c r="D1382" t="s">
        <v>108</v>
      </c>
      <c r="E1382" t="s">
        <v>28</v>
      </c>
    </row>
    <row r="1383" spans="1:5" x14ac:dyDescent="0.35">
      <c r="A1383">
        <v>1382</v>
      </c>
      <c r="B1383">
        <v>720</v>
      </c>
      <c r="C1383" s="1">
        <v>45559.484826388885</v>
      </c>
      <c r="D1383" t="s">
        <v>108</v>
      </c>
      <c r="E1383" t="s">
        <v>28</v>
      </c>
    </row>
    <row r="1384" spans="1:5" x14ac:dyDescent="0.35">
      <c r="A1384">
        <v>1383</v>
      </c>
      <c r="B1384">
        <v>725</v>
      </c>
      <c r="C1384" s="1">
        <v>45559.484872685185</v>
      </c>
      <c r="D1384" t="s">
        <v>772</v>
      </c>
      <c r="E1384" t="s">
        <v>28</v>
      </c>
    </row>
    <row r="1385" spans="1:5" x14ac:dyDescent="0.35">
      <c r="A1385">
        <v>1384</v>
      </c>
      <c r="B1385">
        <v>721</v>
      </c>
      <c r="C1385" s="1">
        <v>45559.484884259262</v>
      </c>
      <c r="D1385" t="s">
        <v>108</v>
      </c>
      <c r="E1385" t="s">
        <v>28</v>
      </c>
    </row>
    <row r="1386" spans="1:5" x14ac:dyDescent="0.35">
      <c r="A1386">
        <v>1385</v>
      </c>
      <c r="B1386">
        <v>725</v>
      </c>
      <c r="C1386" s="1">
        <v>45559.484953703701</v>
      </c>
      <c r="D1386" t="s">
        <v>108</v>
      </c>
      <c r="E1386" t="s">
        <v>28</v>
      </c>
    </row>
    <row r="1387" spans="1:5" x14ac:dyDescent="0.35">
      <c r="A1387">
        <v>1386</v>
      </c>
      <c r="B1387">
        <v>730</v>
      </c>
      <c r="C1387" s="1">
        <v>45559.485150462962</v>
      </c>
      <c r="D1387" t="s">
        <v>802</v>
      </c>
      <c r="E1387" t="s">
        <v>28</v>
      </c>
    </row>
    <row r="1388" spans="1:5" x14ac:dyDescent="0.35">
      <c r="A1388">
        <v>1387</v>
      </c>
      <c r="B1388">
        <v>722</v>
      </c>
      <c r="C1388" s="1">
        <v>45559.485254629632</v>
      </c>
      <c r="D1388" t="s">
        <v>108</v>
      </c>
      <c r="E1388" t="s">
        <v>28</v>
      </c>
    </row>
    <row r="1389" spans="1:5" x14ac:dyDescent="0.35">
      <c r="A1389">
        <v>1388</v>
      </c>
      <c r="B1389">
        <v>733</v>
      </c>
      <c r="C1389" s="1">
        <v>45559.485405092593</v>
      </c>
      <c r="D1389" t="s">
        <v>802</v>
      </c>
      <c r="E1389" t="s">
        <v>28</v>
      </c>
    </row>
    <row r="1390" spans="1:5" x14ac:dyDescent="0.35">
      <c r="A1390">
        <v>1389</v>
      </c>
      <c r="B1390">
        <v>727</v>
      </c>
      <c r="C1390" s="1">
        <v>45559.485486111109</v>
      </c>
      <c r="D1390" t="s">
        <v>789</v>
      </c>
      <c r="E1390" t="s">
        <v>800</v>
      </c>
    </row>
    <row r="1391" spans="1:5" x14ac:dyDescent="0.35">
      <c r="A1391">
        <v>1390</v>
      </c>
      <c r="B1391">
        <v>719</v>
      </c>
      <c r="C1391" s="1">
        <v>45559.485520833332</v>
      </c>
      <c r="D1391" t="s">
        <v>108</v>
      </c>
      <c r="E1391" t="s">
        <v>28</v>
      </c>
    </row>
    <row r="1392" spans="1:5" x14ac:dyDescent="0.35">
      <c r="A1392">
        <v>1391</v>
      </c>
      <c r="B1392">
        <v>689</v>
      </c>
      <c r="C1392" s="1">
        <v>45559.485659722224</v>
      </c>
      <c r="D1392" t="s">
        <v>771</v>
      </c>
      <c r="E1392" t="s">
        <v>28</v>
      </c>
    </row>
    <row r="1393" spans="1:5" x14ac:dyDescent="0.35">
      <c r="A1393">
        <v>1392</v>
      </c>
      <c r="B1393">
        <v>724</v>
      </c>
      <c r="C1393" s="1">
        <v>45559.48605324074</v>
      </c>
      <c r="D1393" t="s">
        <v>776</v>
      </c>
      <c r="E1393" t="s">
        <v>28</v>
      </c>
    </row>
    <row r="1394" spans="1:5" x14ac:dyDescent="0.35">
      <c r="A1394">
        <v>1393</v>
      </c>
      <c r="B1394">
        <v>727</v>
      </c>
      <c r="C1394" s="1">
        <v>45559.48605324074</v>
      </c>
      <c r="D1394" t="s">
        <v>774</v>
      </c>
      <c r="E1394" t="s">
        <v>28</v>
      </c>
    </row>
    <row r="1395" spans="1:5" x14ac:dyDescent="0.35">
      <c r="A1395">
        <v>1394</v>
      </c>
      <c r="B1395">
        <v>688</v>
      </c>
      <c r="C1395" s="1">
        <v>45559.486064814817</v>
      </c>
      <c r="D1395" t="s">
        <v>771</v>
      </c>
      <c r="E1395" t="s">
        <v>28</v>
      </c>
    </row>
    <row r="1396" spans="1:5" x14ac:dyDescent="0.35">
      <c r="A1396">
        <v>1395</v>
      </c>
      <c r="B1396">
        <v>721</v>
      </c>
      <c r="C1396" s="1">
        <v>45559.486064814817</v>
      </c>
      <c r="D1396" t="s">
        <v>776</v>
      </c>
      <c r="E1396" t="s">
        <v>28</v>
      </c>
    </row>
    <row r="1397" spans="1:5" x14ac:dyDescent="0.35">
      <c r="A1397">
        <v>1396</v>
      </c>
      <c r="B1397">
        <v>723</v>
      </c>
      <c r="C1397" s="1">
        <v>45559.486064814817</v>
      </c>
      <c r="D1397" t="s">
        <v>776</v>
      </c>
      <c r="E1397" t="s">
        <v>28</v>
      </c>
    </row>
    <row r="1398" spans="1:5" x14ac:dyDescent="0.35">
      <c r="A1398">
        <v>1397</v>
      </c>
      <c r="B1398">
        <v>720</v>
      </c>
      <c r="C1398" s="1">
        <v>45559.486076388886</v>
      </c>
      <c r="D1398" t="s">
        <v>776</v>
      </c>
      <c r="E1398" t="s">
        <v>28</v>
      </c>
    </row>
    <row r="1399" spans="1:5" x14ac:dyDescent="0.35">
      <c r="A1399">
        <v>1398</v>
      </c>
      <c r="B1399">
        <v>725</v>
      </c>
      <c r="C1399" s="1">
        <v>45559.48609953704</v>
      </c>
      <c r="D1399" t="s">
        <v>776</v>
      </c>
      <c r="E1399" t="s">
        <v>28</v>
      </c>
    </row>
    <row r="1400" spans="1:5" x14ac:dyDescent="0.35">
      <c r="A1400">
        <v>1399</v>
      </c>
      <c r="B1400">
        <v>721</v>
      </c>
      <c r="C1400" s="1">
        <v>45559.48609953704</v>
      </c>
      <c r="D1400" t="s">
        <v>771</v>
      </c>
      <c r="E1400" t="s">
        <v>28</v>
      </c>
    </row>
    <row r="1401" spans="1:5" x14ac:dyDescent="0.35">
      <c r="A1401">
        <v>1400</v>
      </c>
      <c r="B1401">
        <v>720</v>
      </c>
      <c r="C1401" s="1">
        <v>45559.48609953704</v>
      </c>
      <c r="D1401" t="s">
        <v>771</v>
      </c>
      <c r="E1401" t="s">
        <v>28</v>
      </c>
    </row>
    <row r="1402" spans="1:5" x14ac:dyDescent="0.35">
      <c r="A1402">
        <v>1401</v>
      </c>
      <c r="B1402">
        <v>722</v>
      </c>
      <c r="C1402" s="1">
        <v>45559.486111111109</v>
      </c>
      <c r="D1402" t="s">
        <v>776</v>
      </c>
      <c r="E1402" t="s">
        <v>28</v>
      </c>
    </row>
    <row r="1403" spans="1:5" x14ac:dyDescent="0.35">
      <c r="A1403">
        <v>1402</v>
      </c>
      <c r="B1403">
        <v>719</v>
      </c>
      <c r="C1403" s="1">
        <v>45559.486134259256</v>
      </c>
      <c r="D1403" t="s">
        <v>776</v>
      </c>
      <c r="E1403" t="s">
        <v>28</v>
      </c>
    </row>
    <row r="1404" spans="1:5" x14ac:dyDescent="0.35">
      <c r="A1404">
        <v>1403</v>
      </c>
      <c r="B1404">
        <v>722</v>
      </c>
      <c r="C1404" s="1">
        <v>45559.486145833333</v>
      </c>
      <c r="D1404" t="s">
        <v>771</v>
      </c>
      <c r="E1404" t="s">
        <v>28</v>
      </c>
    </row>
    <row r="1405" spans="1:5" x14ac:dyDescent="0.35">
      <c r="A1405">
        <v>1404</v>
      </c>
      <c r="B1405">
        <v>719</v>
      </c>
      <c r="C1405" s="1">
        <v>45559.486238425925</v>
      </c>
      <c r="D1405" t="s">
        <v>771</v>
      </c>
      <c r="E1405" t="s">
        <v>28</v>
      </c>
    </row>
    <row r="1406" spans="1:5" x14ac:dyDescent="0.35">
      <c r="A1406">
        <v>1405</v>
      </c>
      <c r="B1406">
        <v>714</v>
      </c>
      <c r="C1406" s="1">
        <v>45559.486273148148</v>
      </c>
      <c r="D1406" t="s">
        <v>771</v>
      </c>
      <c r="E1406" t="s">
        <v>28</v>
      </c>
    </row>
    <row r="1407" spans="1:5" x14ac:dyDescent="0.35">
      <c r="A1407">
        <v>1406</v>
      </c>
      <c r="B1407">
        <v>723</v>
      </c>
      <c r="C1407" s="1">
        <v>45559.486446759256</v>
      </c>
      <c r="D1407" t="s">
        <v>771</v>
      </c>
      <c r="E1407" t="s">
        <v>28</v>
      </c>
    </row>
    <row r="1408" spans="1:5" x14ac:dyDescent="0.35">
      <c r="A1408">
        <v>1407</v>
      </c>
      <c r="B1408">
        <v>717</v>
      </c>
      <c r="C1408" s="1">
        <v>45559.486724537041</v>
      </c>
      <c r="D1408" t="s">
        <v>771</v>
      </c>
      <c r="E1408" t="s">
        <v>28</v>
      </c>
    </row>
    <row r="1409" spans="1:5" x14ac:dyDescent="0.35">
      <c r="A1409">
        <v>1408</v>
      </c>
      <c r="B1409">
        <v>724</v>
      </c>
      <c r="C1409" s="1">
        <v>45559.48678240741</v>
      </c>
      <c r="D1409" t="s">
        <v>771</v>
      </c>
      <c r="E1409" t="s">
        <v>28</v>
      </c>
    </row>
    <row r="1410" spans="1:5" x14ac:dyDescent="0.35">
      <c r="A1410">
        <v>1409</v>
      </c>
      <c r="B1410">
        <v>705</v>
      </c>
      <c r="C1410" s="1">
        <v>45559.486979166664</v>
      </c>
      <c r="D1410" t="s">
        <v>771</v>
      </c>
      <c r="E1410" t="s">
        <v>28</v>
      </c>
    </row>
    <row r="1411" spans="1:5" x14ac:dyDescent="0.35">
      <c r="A1411">
        <v>1410</v>
      </c>
      <c r="B1411">
        <v>727</v>
      </c>
      <c r="C1411" s="1">
        <v>45559.487453703703</v>
      </c>
      <c r="D1411" t="s">
        <v>770</v>
      </c>
      <c r="E1411" t="s">
        <v>809</v>
      </c>
    </row>
    <row r="1412" spans="1:5" x14ac:dyDescent="0.35">
      <c r="A1412">
        <v>1411</v>
      </c>
      <c r="B1412">
        <v>733</v>
      </c>
      <c r="C1412" s="1">
        <v>45559.487476851849</v>
      </c>
      <c r="D1412" t="s">
        <v>777</v>
      </c>
      <c r="E1412" t="s">
        <v>28</v>
      </c>
    </row>
    <row r="1413" spans="1:5" x14ac:dyDescent="0.35">
      <c r="A1413">
        <v>1412</v>
      </c>
      <c r="B1413">
        <v>731</v>
      </c>
      <c r="C1413" s="1">
        <v>45559.487500000003</v>
      </c>
      <c r="D1413" t="s">
        <v>777</v>
      </c>
      <c r="E1413" t="s">
        <v>28</v>
      </c>
    </row>
    <row r="1414" spans="1:5" x14ac:dyDescent="0.35">
      <c r="A1414">
        <v>1413</v>
      </c>
      <c r="B1414">
        <v>727</v>
      </c>
      <c r="C1414" s="1">
        <v>45559.487500000003</v>
      </c>
      <c r="D1414" t="s">
        <v>777</v>
      </c>
      <c r="E1414" t="s">
        <v>28</v>
      </c>
    </row>
    <row r="1415" spans="1:5" x14ac:dyDescent="0.35">
      <c r="A1415">
        <v>1414</v>
      </c>
      <c r="B1415">
        <v>728</v>
      </c>
      <c r="C1415" s="1">
        <v>45559.487511574072</v>
      </c>
      <c r="D1415" t="s">
        <v>777</v>
      </c>
      <c r="E1415" t="s">
        <v>28</v>
      </c>
    </row>
    <row r="1416" spans="1:5" x14ac:dyDescent="0.35">
      <c r="A1416">
        <v>1415</v>
      </c>
      <c r="B1416">
        <v>701</v>
      </c>
      <c r="C1416" s="1">
        <v>45559.487534722219</v>
      </c>
      <c r="D1416" t="s">
        <v>771</v>
      </c>
      <c r="E1416" t="s">
        <v>28</v>
      </c>
    </row>
    <row r="1417" spans="1:5" x14ac:dyDescent="0.35">
      <c r="A1417">
        <v>1416</v>
      </c>
      <c r="B1417">
        <v>687</v>
      </c>
      <c r="C1417" s="1">
        <v>45559.487546296295</v>
      </c>
      <c r="D1417" t="s">
        <v>771</v>
      </c>
      <c r="E1417" t="s">
        <v>28</v>
      </c>
    </row>
    <row r="1418" spans="1:5" x14ac:dyDescent="0.35">
      <c r="A1418">
        <v>1417</v>
      </c>
      <c r="B1418">
        <v>729</v>
      </c>
      <c r="C1418" s="1">
        <v>45559.487546296295</v>
      </c>
      <c r="D1418" t="s">
        <v>777</v>
      </c>
      <c r="E1418" t="s">
        <v>28</v>
      </c>
    </row>
    <row r="1419" spans="1:5" x14ac:dyDescent="0.35">
      <c r="A1419">
        <v>1418</v>
      </c>
      <c r="B1419">
        <v>733</v>
      </c>
      <c r="C1419" s="1">
        <v>45559.487557870372</v>
      </c>
      <c r="D1419" t="s">
        <v>773</v>
      </c>
      <c r="E1419" t="s">
        <v>28</v>
      </c>
    </row>
    <row r="1420" spans="1:5" x14ac:dyDescent="0.35">
      <c r="A1420">
        <v>1419</v>
      </c>
      <c r="B1420">
        <v>731</v>
      </c>
      <c r="C1420" s="1">
        <v>45559.487569444442</v>
      </c>
      <c r="D1420" t="s">
        <v>773</v>
      </c>
      <c r="E1420" t="s">
        <v>28</v>
      </c>
    </row>
    <row r="1421" spans="1:5" x14ac:dyDescent="0.35">
      <c r="A1421">
        <v>1420</v>
      </c>
      <c r="B1421">
        <v>727</v>
      </c>
      <c r="C1421" s="1">
        <v>45559.487650462965</v>
      </c>
      <c r="D1421" t="s">
        <v>773</v>
      </c>
      <c r="E1421" t="s">
        <v>28</v>
      </c>
    </row>
    <row r="1422" spans="1:5" x14ac:dyDescent="0.35">
      <c r="A1422">
        <v>1421</v>
      </c>
      <c r="B1422">
        <v>691</v>
      </c>
      <c r="C1422" s="1">
        <v>45559.487673611111</v>
      </c>
      <c r="D1422" t="s">
        <v>771</v>
      </c>
      <c r="E1422" t="s">
        <v>28</v>
      </c>
    </row>
    <row r="1423" spans="1:5" x14ac:dyDescent="0.35">
      <c r="A1423">
        <v>1422</v>
      </c>
      <c r="B1423">
        <v>730</v>
      </c>
      <c r="C1423" s="1">
        <v>45559.487696759257</v>
      </c>
      <c r="D1423" t="s">
        <v>777</v>
      </c>
      <c r="E1423" t="s">
        <v>28</v>
      </c>
    </row>
    <row r="1424" spans="1:5" x14ac:dyDescent="0.35">
      <c r="A1424">
        <v>1423</v>
      </c>
      <c r="B1424">
        <v>732</v>
      </c>
      <c r="C1424" s="1">
        <v>45559.48773148148</v>
      </c>
      <c r="D1424" t="s">
        <v>777</v>
      </c>
      <c r="E1424" t="s">
        <v>28</v>
      </c>
    </row>
    <row r="1425" spans="1:5" x14ac:dyDescent="0.35">
      <c r="A1425">
        <v>1424</v>
      </c>
      <c r="B1425">
        <v>730</v>
      </c>
      <c r="C1425" s="1">
        <v>45559.487754629627</v>
      </c>
      <c r="D1425" t="s">
        <v>773</v>
      </c>
      <c r="E1425" t="s">
        <v>28</v>
      </c>
    </row>
    <row r="1426" spans="1:5" x14ac:dyDescent="0.35">
      <c r="A1426">
        <v>1425</v>
      </c>
      <c r="B1426">
        <v>729</v>
      </c>
      <c r="C1426" s="1">
        <v>45559.487858796296</v>
      </c>
      <c r="D1426" t="s">
        <v>773</v>
      </c>
      <c r="E1426" t="s">
        <v>28</v>
      </c>
    </row>
    <row r="1427" spans="1:5" x14ac:dyDescent="0.35">
      <c r="A1427">
        <v>1426</v>
      </c>
      <c r="B1427">
        <v>732</v>
      </c>
      <c r="C1427" s="1">
        <v>45559.487870370373</v>
      </c>
      <c r="D1427" t="s">
        <v>773</v>
      </c>
      <c r="E1427" t="s">
        <v>28</v>
      </c>
    </row>
    <row r="1428" spans="1:5" x14ac:dyDescent="0.35">
      <c r="A1428">
        <v>1427</v>
      </c>
      <c r="B1428">
        <v>734</v>
      </c>
      <c r="C1428" s="1">
        <v>45559.487928240742</v>
      </c>
      <c r="D1428" t="s">
        <v>778</v>
      </c>
      <c r="E1428" t="s">
        <v>28</v>
      </c>
    </row>
    <row r="1429" spans="1:5" x14ac:dyDescent="0.35">
      <c r="A1429">
        <v>1428</v>
      </c>
      <c r="B1429">
        <v>735</v>
      </c>
      <c r="C1429" s="1">
        <v>45559.487939814811</v>
      </c>
      <c r="D1429" t="s">
        <v>778</v>
      </c>
      <c r="E1429" t="s">
        <v>28</v>
      </c>
    </row>
    <row r="1430" spans="1:5" x14ac:dyDescent="0.35">
      <c r="A1430">
        <v>1429</v>
      </c>
      <c r="B1430">
        <v>736</v>
      </c>
      <c r="C1430" s="1">
        <v>45559.487962962965</v>
      </c>
      <c r="D1430" t="s">
        <v>778</v>
      </c>
      <c r="E1430" t="s">
        <v>28</v>
      </c>
    </row>
    <row r="1431" spans="1:5" x14ac:dyDescent="0.35">
      <c r="A1431">
        <v>1430</v>
      </c>
      <c r="B1431">
        <v>737</v>
      </c>
      <c r="C1431" s="1">
        <v>45559.488009259258</v>
      </c>
      <c r="D1431" t="s">
        <v>778</v>
      </c>
      <c r="E1431" t="s">
        <v>28</v>
      </c>
    </row>
    <row r="1432" spans="1:5" x14ac:dyDescent="0.35">
      <c r="A1432">
        <v>1431</v>
      </c>
      <c r="B1432">
        <v>738</v>
      </c>
      <c r="C1432" s="1">
        <v>45559.488043981481</v>
      </c>
      <c r="D1432" t="s">
        <v>778</v>
      </c>
      <c r="E1432" t="s">
        <v>28</v>
      </c>
    </row>
    <row r="1433" spans="1:5" x14ac:dyDescent="0.35">
      <c r="A1433">
        <v>1432</v>
      </c>
      <c r="B1433">
        <v>739</v>
      </c>
      <c r="C1433" s="1">
        <v>45559.488043981481</v>
      </c>
      <c r="D1433" t="s">
        <v>778</v>
      </c>
      <c r="E1433" t="s">
        <v>28</v>
      </c>
    </row>
    <row r="1434" spans="1:5" x14ac:dyDescent="0.35">
      <c r="A1434">
        <v>1433</v>
      </c>
      <c r="B1434">
        <v>738</v>
      </c>
      <c r="C1434" s="1">
        <v>45559.488113425927</v>
      </c>
      <c r="D1434" t="s">
        <v>788</v>
      </c>
      <c r="E1434" t="s">
        <v>28</v>
      </c>
    </row>
    <row r="1435" spans="1:5" x14ac:dyDescent="0.35">
      <c r="A1435">
        <v>1434</v>
      </c>
      <c r="B1435">
        <v>740</v>
      </c>
      <c r="C1435" s="1">
        <v>45559.488113425927</v>
      </c>
      <c r="D1435" t="s">
        <v>778</v>
      </c>
      <c r="E1435" t="s">
        <v>28</v>
      </c>
    </row>
    <row r="1436" spans="1:5" x14ac:dyDescent="0.35">
      <c r="A1436">
        <v>1435</v>
      </c>
      <c r="B1436">
        <v>716</v>
      </c>
      <c r="C1436" s="1">
        <v>45559.488125000003</v>
      </c>
      <c r="D1436" t="s">
        <v>771</v>
      </c>
      <c r="E1436" t="s">
        <v>28</v>
      </c>
    </row>
    <row r="1437" spans="1:5" x14ac:dyDescent="0.35">
      <c r="A1437">
        <v>1436</v>
      </c>
      <c r="B1437">
        <v>736</v>
      </c>
      <c r="C1437" s="1">
        <v>45559.48814814815</v>
      </c>
      <c r="D1437" t="s">
        <v>788</v>
      </c>
      <c r="E1437" t="s">
        <v>28</v>
      </c>
    </row>
    <row r="1438" spans="1:5" x14ac:dyDescent="0.35">
      <c r="A1438">
        <v>1437</v>
      </c>
      <c r="B1438">
        <v>741</v>
      </c>
      <c r="C1438" s="1">
        <v>45559.488171296296</v>
      </c>
      <c r="D1438" t="s">
        <v>778</v>
      </c>
      <c r="E1438" t="s">
        <v>28</v>
      </c>
    </row>
    <row r="1439" spans="1:5" x14ac:dyDescent="0.35">
      <c r="A1439">
        <v>1438</v>
      </c>
      <c r="B1439">
        <v>741</v>
      </c>
      <c r="C1439" s="1">
        <v>45559.488240740742</v>
      </c>
      <c r="D1439" t="s">
        <v>788</v>
      </c>
      <c r="E1439" t="s">
        <v>28</v>
      </c>
    </row>
    <row r="1440" spans="1:5" x14ac:dyDescent="0.35">
      <c r="A1440">
        <v>1439</v>
      </c>
      <c r="B1440">
        <v>735</v>
      </c>
      <c r="C1440" s="1">
        <v>45559.488321759258</v>
      </c>
      <c r="D1440" t="s">
        <v>788</v>
      </c>
      <c r="E1440" t="s">
        <v>28</v>
      </c>
    </row>
    <row r="1441" spans="1:5" x14ac:dyDescent="0.35">
      <c r="A1441">
        <v>1440</v>
      </c>
      <c r="B1441">
        <v>737</v>
      </c>
      <c r="C1441" s="1">
        <v>45559.488333333335</v>
      </c>
      <c r="D1441" t="s">
        <v>788</v>
      </c>
      <c r="E1441" t="s">
        <v>28</v>
      </c>
    </row>
    <row r="1442" spans="1:5" x14ac:dyDescent="0.35">
      <c r="A1442">
        <v>1441</v>
      </c>
      <c r="B1442">
        <v>739</v>
      </c>
      <c r="C1442" s="1">
        <v>45559.48847222222</v>
      </c>
      <c r="D1442" t="s">
        <v>788</v>
      </c>
      <c r="E1442" t="s">
        <v>28</v>
      </c>
    </row>
    <row r="1443" spans="1:5" x14ac:dyDescent="0.35">
      <c r="A1443">
        <v>1442</v>
      </c>
      <c r="B1443">
        <v>734</v>
      </c>
      <c r="C1443" s="1">
        <v>45559.48847222222</v>
      </c>
      <c r="D1443" t="s">
        <v>788</v>
      </c>
      <c r="E1443" t="s">
        <v>28</v>
      </c>
    </row>
    <row r="1444" spans="1:5" x14ac:dyDescent="0.35">
      <c r="A1444">
        <v>1443</v>
      </c>
      <c r="B1444">
        <v>740</v>
      </c>
      <c r="C1444" s="1">
        <v>45559.488495370373</v>
      </c>
      <c r="D1444" t="s">
        <v>788</v>
      </c>
      <c r="E1444" t="s">
        <v>28</v>
      </c>
    </row>
    <row r="1445" spans="1:5" x14ac:dyDescent="0.35">
      <c r="A1445">
        <v>1444</v>
      </c>
      <c r="B1445">
        <v>728</v>
      </c>
      <c r="C1445" s="1">
        <v>45559.488506944443</v>
      </c>
      <c r="D1445" t="s">
        <v>773</v>
      </c>
      <c r="E1445" t="s">
        <v>28</v>
      </c>
    </row>
    <row r="1446" spans="1:5" x14ac:dyDescent="0.35">
      <c r="A1446">
        <v>1445</v>
      </c>
      <c r="B1446">
        <v>730</v>
      </c>
      <c r="C1446" s="1">
        <v>45559.488506944443</v>
      </c>
      <c r="D1446" t="s">
        <v>772</v>
      </c>
      <c r="E1446" t="s">
        <v>28</v>
      </c>
    </row>
    <row r="1447" spans="1:5" x14ac:dyDescent="0.35">
      <c r="A1447">
        <v>1446</v>
      </c>
      <c r="B1447">
        <v>733</v>
      </c>
      <c r="C1447" s="1">
        <v>45559.48877314815</v>
      </c>
      <c r="D1447" t="s">
        <v>772</v>
      </c>
      <c r="E1447" t="s">
        <v>28</v>
      </c>
    </row>
    <row r="1448" spans="1:5" x14ac:dyDescent="0.35">
      <c r="A1448">
        <v>1447</v>
      </c>
      <c r="B1448">
        <v>732</v>
      </c>
      <c r="C1448" s="1">
        <v>45559.488946759258</v>
      </c>
      <c r="D1448" t="s">
        <v>772</v>
      </c>
      <c r="E1448" t="s">
        <v>28</v>
      </c>
    </row>
    <row r="1449" spans="1:5" x14ac:dyDescent="0.35">
      <c r="A1449">
        <v>1448</v>
      </c>
      <c r="B1449">
        <v>727</v>
      </c>
      <c r="C1449" s="1">
        <v>45559.489050925928</v>
      </c>
      <c r="D1449" t="s">
        <v>772</v>
      </c>
      <c r="E1449" t="s">
        <v>28</v>
      </c>
    </row>
    <row r="1450" spans="1:5" x14ac:dyDescent="0.35">
      <c r="A1450">
        <v>1449</v>
      </c>
      <c r="B1450">
        <v>726</v>
      </c>
      <c r="C1450" s="1">
        <v>45559.489062499997</v>
      </c>
      <c r="D1450" t="s">
        <v>802</v>
      </c>
      <c r="E1450" t="s">
        <v>28</v>
      </c>
    </row>
    <row r="1451" spans="1:5" x14ac:dyDescent="0.35">
      <c r="A1451">
        <v>1450</v>
      </c>
      <c r="B1451">
        <v>726</v>
      </c>
      <c r="C1451" s="1">
        <v>45559.489085648151</v>
      </c>
      <c r="D1451" t="s">
        <v>777</v>
      </c>
      <c r="E1451" t="s">
        <v>28</v>
      </c>
    </row>
    <row r="1452" spans="1:5" x14ac:dyDescent="0.35">
      <c r="A1452">
        <v>1451</v>
      </c>
      <c r="B1452">
        <v>726</v>
      </c>
      <c r="C1452" s="1">
        <v>45559.489166666666</v>
      </c>
      <c r="D1452" t="s">
        <v>773</v>
      </c>
      <c r="E1452" t="s">
        <v>28</v>
      </c>
    </row>
    <row r="1453" spans="1:5" x14ac:dyDescent="0.35">
      <c r="A1453">
        <v>1452</v>
      </c>
      <c r="B1453">
        <v>728</v>
      </c>
      <c r="C1453" s="1">
        <v>45559.489432870374</v>
      </c>
      <c r="D1453" t="s">
        <v>772</v>
      </c>
      <c r="E1453" t="s">
        <v>28</v>
      </c>
    </row>
    <row r="1454" spans="1:5" x14ac:dyDescent="0.35">
      <c r="A1454">
        <v>1453</v>
      </c>
      <c r="B1454">
        <v>739</v>
      </c>
      <c r="C1454" s="1">
        <v>45559.489733796298</v>
      </c>
      <c r="D1454" t="s">
        <v>797</v>
      </c>
      <c r="E1454" t="s">
        <v>28</v>
      </c>
    </row>
    <row r="1455" spans="1:5" x14ac:dyDescent="0.35">
      <c r="A1455">
        <v>1454</v>
      </c>
      <c r="B1455">
        <v>736</v>
      </c>
      <c r="C1455" s="1">
        <v>45559.489733796298</v>
      </c>
      <c r="D1455" t="s">
        <v>797</v>
      </c>
      <c r="E1455" t="s">
        <v>28</v>
      </c>
    </row>
    <row r="1456" spans="1:5" x14ac:dyDescent="0.35">
      <c r="A1456">
        <v>1455</v>
      </c>
      <c r="B1456">
        <v>735</v>
      </c>
      <c r="C1456" s="1">
        <v>45559.489733796298</v>
      </c>
      <c r="D1456" t="s">
        <v>797</v>
      </c>
      <c r="E1456" t="s">
        <v>28</v>
      </c>
    </row>
    <row r="1457" spans="1:5" x14ac:dyDescent="0.35">
      <c r="A1457">
        <v>1456</v>
      </c>
      <c r="B1457">
        <v>738</v>
      </c>
      <c r="C1457" s="1">
        <v>45559.489745370367</v>
      </c>
      <c r="D1457" t="s">
        <v>797</v>
      </c>
      <c r="E1457" t="s">
        <v>28</v>
      </c>
    </row>
    <row r="1458" spans="1:5" x14ac:dyDescent="0.35">
      <c r="A1458">
        <v>1457</v>
      </c>
      <c r="B1458">
        <v>737</v>
      </c>
      <c r="C1458" s="1">
        <v>45559.489849537036</v>
      </c>
      <c r="D1458" t="s">
        <v>797</v>
      </c>
      <c r="E1458" t="s">
        <v>28</v>
      </c>
    </row>
    <row r="1459" spans="1:5" x14ac:dyDescent="0.35">
      <c r="A1459">
        <v>1458</v>
      </c>
      <c r="B1459">
        <v>740</v>
      </c>
      <c r="C1459" s="1">
        <v>45559.489849537036</v>
      </c>
      <c r="D1459" t="s">
        <v>797</v>
      </c>
      <c r="E1459" t="s">
        <v>28</v>
      </c>
    </row>
    <row r="1460" spans="1:5" x14ac:dyDescent="0.35">
      <c r="A1460">
        <v>1459</v>
      </c>
      <c r="B1460">
        <v>741</v>
      </c>
      <c r="C1460" s="1">
        <v>45559.489988425928</v>
      </c>
      <c r="D1460" t="s">
        <v>797</v>
      </c>
      <c r="E1460" t="s">
        <v>28</v>
      </c>
    </row>
    <row r="1461" spans="1:5" x14ac:dyDescent="0.35">
      <c r="A1461">
        <v>1460</v>
      </c>
      <c r="B1461">
        <v>734</v>
      </c>
      <c r="C1461" s="1">
        <v>45559.490069444444</v>
      </c>
      <c r="D1461" t="s">
        <v>797</v>
      </c>
      <c r="E1461" t="s">
        <v>28</v>
      </c>
    </row>
    <row r="1462" spans="1:5" x14ac:dyDescent="0.35">
      <c r="A1462">
        <v>1461</v>
      </c>
      <c r="B1462">
        <v>726</v>
      </c>
      <c r="C1462" s="1">
        <v>45559.49009259259</v>
      </c>
      <c r="D1462" t="s">
        <v>772</v>
      </c>
      <c r="E1462" t="s">
        <v>28</v>
      </c>
    </row>
    <row r="1463" spans="1:5" x14ac:dyDescent="0.35">
      <c r="A1463">
        <v>1462</v>
      </c>
      <c r="B1463">
        <v>731</v>
      </c>
      <c r="C1463" s="1">
        <v>45559.49019675926</v>
      </c>
      <c r="D1463" t="s">
        <v>772</v>
      </c>
      <c r="E1463" t="s">
        <v>28</v>
      </c>
    </row>
    <row r="1464" spans="1:5" x14ac:dyDescent="0.35">
      <c r="A1464">
        <v>1463</v>
      </c>
      <c r="B1464">
        <v>726</v>
      </c>
      <c r="C1464" s="1">
        <v>45559.490231481483</v>
      </c>
      <c r="D1464" t="s">
        <v>108</v>
      </c>
      <c r="E1464" t="s">
        <v>28</v>
      </c>
    </row>
    <row r="1465" spans="1:5" x14ac:dyDescent="0.35">
      <c r="A1465">
        <v>1464</v>
      </c>
      <c r="B1465">
        <v>730</v>
      </c>
      <c r="C1465" s="1">
        <v>45559.490300925929</v>
      </c>
      <c r="D1465" t="s">
        <v>108</v>
      </c>
      <c r="E1465" t="s">
        <v>28</v>
      </c>
    </row>
    <row r="1466" spans="1:5" x14ac:dyDescent="0.35">
      <c r="A1466">
        <v>1465</v>
      </c>
      <c r="B1466">
        <v>733</v>
      </c>
      <c r="C1466" s="1">
        <v>45559.490324074075</v>
      </c>
      <c r="D1466" t="s">
        <v>108</v>
      </c>
      <c r="E1466" t="s">
        <v>28</v>
      </c>
    </row>
    <row r="1467" spans="1:5" x14ac:dyDescent="0.35">
      <c r="A1467">
        <v>1466</v>
      </c>
      <c r="B1467">
        <v>729</v>
      </c>
      <c r="C1467" s="1">
        <v>45559.490370370368</v>
      </c>
      <c r="D1467" t="s">
        <v>772</v>
      </c>
      <c r="E1467" t="s">
        <v>28</v>
      </c>
    </row>
    <row r="1468" spans="1:5" x14ac:dyDescent="0.35">
      <c r="A1468">
        <v>1467</v>
      </c>
      <c r="B1468">
        <v>728</v>
      </c>
      <c r="C1468" s="1">
        <v>45559.490393518521</v>
      </c>
      <c r="D1468" t="s">
        <v>108</v>
      </c>
      <c r="E1468" t="s">
        <v>28</v>
      </c>
    </row>
    <row r="1469" spans="1:5" x14ac:dyDescent="0.35">
      <c r="A1469">
        <v>1468</v>
      </c>
      <c r="B1469">
        <v>727</v>
      </c>
      <c r="C1469" s="1">
        <v>45559.490902777776</v>
      </c>
      <c r="D1469" t="s">
        <v>108</v>
      </c>
      <c r="E1469" t="s">
        <v>28</v>
      </c>
    </row>
    <row r="1470" spans="1:5" x14ac:dyDescent="0.35">
      <c r="A1470">
        <v>1469</v>
      </c>
      <c r="B1470">
        <v>731</v>
      </c>
      <c r="C1470" s="1">
        <v>45559.490949074076</v>
      </c>
      <c r="D1470" t="s">
        <v>108</v>
      </c>
      <c r="E1470" t="s">
        <v>28</v>
      </c>
    </row>
    <row r="1471" spans="1:5" x14ac:dyDescent="0.35">
      <c r="A1471">
        <v>1470</v>
      </c>
      <c r="B1471">
        <v>729</v>
      </c>
      <c r="C1471" s="1">
        <v>45559.49113425926</v>
      </c>
      <c r="D1471" t="s">
        <v>108</v>
      </c>
      <c r="E1471" t="s">
        <v>28</v>
      </c>
    </row>
    <row r="1472" spans="1:5" x14ac:dyDescent="0.35">
      <c r="A1472">
        <v>1471</v>
      </c>
      <c r="B1472">
        <v>739</v>
      </c>
      <c r="C1472" s="1">
        <v>45559.492118055554</v>
      </c>
      <c r="D1472" t="s">
        <v>798</v>
      </c>
      <c r="E1472" t="s">
        <v>28</v>
      </c>
    </row>
    <row r="1473" spans="1:5" x14ac:dyDescent="0.35">
      <c r="A1473">
        <v>1472</v>
      </c>
      <c r="B1473">
        <v>735</v>
      </c>
      <c r="C1473" s="1">
        <v>45559.492118055554</v>
      </c>
      <c r="D1473" t="s">
        <v>798</v>
      </c>
      <c r="E1473" t="s">
        <v>28</v>
      </c>
    </row>
    <row r="1474" spans="1:5" x14ac:dyDescent="0.35">
      <c r="A1474">
        <v>1473</v>
      </c>
      <c r="B1474">
        <v>732</v>
      </c>
      <c r="C1474" s="1">
        <v>45559.492129629631</v>
      </c>
      <c r="D1474" t="s">
        <v>108</v>
      </c>
      <c r="E1474" t="s">
        <v>28</v>
      </c>
    </row>
    <row r="1475" spans="1:5" x14ac:dyDescent="0.35">
      <c r="A1475">
        <v>1474</v>
      </c>
      <c r="B1475">
        <v>740</v>
      </c>
      <c r="C1475" s="1">
        <v>45559.492164351854</v>
      </c>
      <c r="D1475" t="s">
        <v>799</v>
      </c>
      <c r="E1475" t="s">
        <v>28</v>
      </c>
    </row>
    <row r="1476" spans="1:5" x14ac:dyDescent="0.35">
      <c r="A1476">
        <v>1475</v>
      </c>
      <c r="B1476">
        <v>734</v>
      </c>
      <c r="C1476" s="1">
        <v>45559.492175925923</v>
      </c>
      <c r="D1476" t="s">
        <v>798</v>
      </c>
      <c r="E1476" t="s">
        <v>28</v>
      </c>
    </row>
    <row r="1477" spans="1:5" x14ac:dyDescent="0.35">
      <c r="A1477">
        <v>1476</v>
      </c>
      <c r="B1477">
        <v>738</v>
      </c>
      <c r="C1477" s="1">
        <v>45559.492175925923</v>
      </c>
      <c r="D1477" t="s">
        <v>798</v>
      </c>
      <c r="E1477" t="s">
        <v>28</v>
      </c>
    </row>
    <row r="1478" spans="1:5" x14ac:dyDescent="0.35">
      <c r="A1478">
        <v>1477</v>
      </c>
      <c r="B1478">
        <v>737</v>
      </c>
      <c r="C1478" s="1">
        <v>45559.492430555554</v>
      </c>
      <c r="D1478" t="s">
        <v>798</v>
      </c>
      <c r="E1478" t="s">
        <v>28</v>
      </c>
    </row>
    <row r="1479" spans="1:5" x14ac:dyDescent="0.35">
      <c r="A1479">
        <v>1478</v>
      </c>
      <c r="B1479">
        <v>736</v>
      </c>
      <c r="C1479" s="1">
        <v>45559.492604166669</v>
      </c>
      <c r="D1479" t="s">
        <v>798</v>
      </c>
      <c r="E1479" t="s">
        <v>28</v>
      </c>
    </row>
    <row r="1480" spans="1:5" x14ac:dyDescent="0.35">
      <c r="A1480">
        <v>1479</v>
      </c>
      <c r="B1480">
        <v>727</v>
      </c>
      <c r="C1480" s="1">
        <v>45559.492615740739</v>
      </c>
      <c r="D1480" t="s">
        <v>776</v>
      </c>
      <c r="E1480" t="s">
        <v>28</v>
      </c>
    </row>
    <row r="1481" spans="1:5" x14ac:dyDescent="0.35">
      <c r="A1481">
        <v>1480</v>
      </c>
      <c r="B1481">
        <v>730</v>
      </c>
      <c r="C1481" s="1">
        <v>45559.492627314816</v>
      </c>
      <c r="D1481" t="s">
        <v>776</v>
      </c>
      <c r="E1481" t="s">
        <v>28</v>
      </c>
    </row>
    <row r="1482" spans="1:5" x14ac:dyDescent="0.35">
      <c r="A1482">
        <v>1481</v>
      </c>
      <c r="B1482">
        <v>731</v>
      </c>
      <c r="C1482" s="1">
        <v>45559.492662037039</v>
      </c>
      <c r="D1482" t="s">
        <v>776</v>
      </c>
      <c r="E1482" t="s">
        <v>28</v>
      </c>
    </row>
    <row r="1483" spans="1:5" x14ac:dyDescent="0.35">
      <c r="A1483">
        <v>1482</v>
      </c>
      <c r="B1483">
        <v>733</v>
      </c>
      <c r="C1483" s="1">
        <v>45559.492662037039</v>
      </c>
      <c r="D1483" t="s">
        <v>776</v>
      </c>
      <c r="E1483" t="s">
        <v>28</v>
      </c>
    </row>
    <row r="1484" spans="1:5" x14ac:dyDescent="0.35">
      <c r="A1484">
        <v>1483</v>
      </c>
      <c r="B1484">
        <v>727</v>
      </c>
      <c r="C1484" s="1">
        <v>45559.492696759262</v>
      </c>
      <c r="D1484" t="s">
        <v>771</v>
      </c>
      <c r="E1484" t="s">
        <v>28</v>
      </c>
    </row>
    <row r="1485" spans="1:5" x14ac:dyDescent="0.35">
      <c r="A1485">
        <v>1484</v>
      </c>
      <c r="B1485">
        <v>728</v>
      </c>
      <c r="C1485" s="1">
        <v>45559.492708333331</v>
      </c>
      <c r="D1485" t="s">
        <v>776</v>
      </c>
      <c r="E1485" t="s">
        <v>28</v>
      </c>
    </row>
    <row r="1486" spans="1:5" x14ac:dyDescent="0.35">
      <c r="A1486">
        <v>1485</v>
      </c>
      <c r="B1486">
        <v>728</v>
      </c>
      <c r="C1486" s="1">
        <v>45559.492743055554</v>
      </c>
      <c r="D1486" t="s">
        <v>771</v>
      </c>
      <c r="E1486" t="s">
        <v>28</v>
      </c>
    </row>
    <row r="1487" spans="1:5" x14ac:dyDescent="0.35">
      <c r="A1487">
        <v>1486</v>
      </c>
      <c r="B1487">
        <v>730</v>
      </c>
      <c r="C1487" s="1">
        <v>45559.492743055554</v>
      </c>
      <c r="D1487" t="s">
        <v>771</v>
      </c>
      <c r="E1487" t="s">
        <v>28</v>
      </c>
    </row>
    <row r="1488" spans="1:5" x14ac:dyDescent="0.35">
      <c r="A1488">
        <v>1487</v>
      </c>
      <c r="B1488">
        <v>733</v>
      </c>
      <c r="C1488" s="1">
        <v>45559.492754629631</v>
      </c>
      <c r="D1488" t="s">
        <v>771</v>
      </c>
      <c r="E1488" t="s">
        <v>28</v>
      </c>
    </row>
    <row r="1489" spans="1:5" x14ac:dyDescent="0.35">
      <c r="A1489">
        <v>1488</v>
      </c>
      <c r="B1489">
        <v>740</v>
      </c>
      <c r="C1489" s="1">
        <v>45559.492928240739</v>
      </c>
      <c r="D1489" t="s">
        <v>789</v>
      </c>
      <c r="E1489" t="s">
        <v>800</v>
      </c>
    </row>
    <row r="1490" spans="1:5" x14ac:dyDescent="0.35">
      <c r="A1490">
        <v>1489</v>
      </c>
      <c r="B1490">
        <v>741</v>
      </c>
      <c r="C1490" s="1">
        <v>45559.493009259262</v>
      </c>
      <c r="D1490" t="s">
        <v>798</v>
      </c>
      <c r="E1490" t="s">
        <v>28</v>
      </c>
    </row>
    <row r="1491" spans="1:5" x14ac:dyDescent="0.35">
      <c r="A1491">
        <v>1490</v>
      </c>
      <c r="B1491">
        <v>726</v>
      </c>
      <c r="C1491" s="1">
        <v>45559.493090277778</v>
      </c>
      <c r="D1491" t="s">
        <v>776</v>
      </c>
      <c r="E1491" t="s">
        <v>28</v>
      </c>
    </row>
    <row r="1492" spans="1:5" x14ac:dyDescent="0.35">
      <c r="A1492">
        <v>1491</v>
      </c>
      <c r="B1492">
        <v>726</v>
      </c>
      <c r="C1492" s="1">
        <v>45559.493171296293</v>
      </c>
      <c r="D1492" t="s">
        <v>771</v>
      </c>
      <c r="E1492" t="s">
        <v>28</v>
      </c>
    </row>
    <row r="1493" spans="1:5" x14ac:dyDescent="0.35">
      <c r="A1493">
        <v>1492</v>
      </c>
      <c r="B1493">
        <v>736</v>
      </c>
      <c r="C1493" s="1">
        <v>45559.49324074074</v>
      </c>
      <c r="D1493" t="s">
        <v>802</v>
      </c>
      <c r="E1493" t="s">
        <v>28</v>
      </c>
    </row>
    <row r="1494" spans="1:5" x14ac:dyDescent="0.35">
      <c r="A1494">
        <v>1493</v>
      </c>
      <c r="B1494">
        <v>734</v>
      </c>
      <c r="C1494" s="1">
        <v>45559.49324074074</v>
      </c>
      <c r="D1494" t="s">
        <v>802</v>
      </c>
      <c r="E1494" t="s">
        <v>28</v>
      </c>
    </row>
    <row r="1495" spans="1:5" x14ac:dyDescent="0.35">
      <c r="A1495">
        <v>1494</v>
      </c>
      <c r="B1495">
        <v>731</v>
      </c>
      <c r="C1495" s="1">
        <v>45559.49324074074</v>
      </c>
      <c r="D1495" t="s">
        <v>771</v>
      </c>
      <c r="E1495" t="s">
        <v>28</v>
      </c>
    </row>
    <row r="1496" spans="1:5" x14ac:dyDescent="0.35">
      <c r="A1496">
        <v>1495</v>
      </c>
      <c r="B1496">
        <v>740</v>
      </c>
      <c r="C1496" s="1">
        <v>45559.49324074074</v>
      </c>
      <c r="D1496" t="s">
        <v>774</v>
      </c>
      <c r="E1496" t="s">
        <v>28</v>
      </c>
    </row>
    <row r="1497" spans="1:5" x14ac:dyDescent="0.35">
      <c r="A1497">
        <v>1496</v>
      </c>
      <c r="B1497">
        <v>739</v>
      </c>
      <c r="C1497" s="1">
        <v>45559.493275462963</v>
      </c>
      <c r="D1497" t="s">
        <v>802</v>
      </c>
      <c r="E1497" t="s">
        <v>28</v>
      </c>
    </row>
    <row r="1498" spans="1:5" x14ac:dyDescent="0.35">
      <c r="A1498">
        <v>1497</v>
      </c>
      <c r="B1498">
        <v>737</v>
      </c>
      <c r="C1498" s="1">
        <v>45559.493275462963</v>
      </c>
      <c r="D1498" t="s">
        <v>802</v>
      </c>
      <c r="E1498" t="s">
        <v>28</v>
      </c>
    </row>
    <row r="1499" spans="1:5" x14ac:dyDescent="0.35">
      <c r="A1499">
        <v>1498</v>
      </c>
      <c r="B1499">
        <v>741</v>
      </c>
      <c r="C1499" s="1">
        <v>45559.493333333332</v>
      </c>
      <c r="D1499" t="s">
        <v>802</v>
      </c>
      <c r="E1499" t="s">
        <v>28</v>
      </c>
    </row>
    <row r="1500" spans="1:5" x14ac:dyDescent="0.35">
      <c r="A1500">
        <v>1499</v>
      </c>
      <c r="B1500">
        <v>735</v>
      </c>
      <c r="C1500" s="1">
        <v>45559.493344907409</v>
      </c>
      <c r="D1500" t="s">
        <v>802</v>
      </c>
      <c r="E1500" t="s">
        <v>28</v>
      </c>
    </row>
    <row r="1501" spans="1:5" x14ac:dyDescent="0.35">
      <c r="A1501">
        <v>1500</v>
      </c>
      <c r="B1501">
        <v>738</v>
      </c>
      <c r="C1501" s="1">
        <v>45559.493368055555</v>
      </c>
      <c r="D1501" t="s">
        <v>802</v>
      </c>
      <c r="E1501" t="s">
        <v>28</v>
      </c>
    </row>
    <row r="1502" spans="1:5" x14ac:dyDescent="0.35">
      <c r="A1502">
        <v>1501</v>
      </c>
      <c r="B1502">
        <v>740</v>
      </c>
      <c r="C1502" s="1">
        <v>45559.493680555555</v>
      </c>
      <c r="D1502" t="s">
        <v>770</v>
      </c>
      <c r="E1502" t="s">
        <v>811</v>
      </c>
    </row>
    <row r="1503" spans="1:5" x14ac:dyDescent="0.35">
      <c r="A1503">
        <v>1502</v>
      </c>
      <c r="B1503">
        <v>739</v>
      </c>
      <c r="C1503" s="1">
        <v>45559.493969907409</v>
      </c>
      <c r="D1503" t="s">
        <v>777</v>
      </c>
      <c r="E1503" t="s">
        <v>28</v>
      </c>
    </row>
    <row r="1504" spans="1:5" x14ac:dyDescent="0.35">
      <c r="A1504">
        <v>1503</v>
      </c>
      <c r="B1504">
        <v>740</v>
      </c>
      <c r="C1504" s="1">
        <v>45559.493981481479</v>
      </c>
      <c r="D1504" t="s">
        <v>777</v>
      </c>
      <c r="E1504" t="s">
        <v>28</v>
      </c>
    </row>
    <row r="1505" spans="1:5" x14ac:dyDescent="0.35">
      <c r="A1505">
        <v>1504</v>
      </c>
      <c r="B1505">
        <v>738</v>
      </c>
      <c r="C1505" s="1">
        <v>45559.493993055556</v>
      </c>
      <c r="D1505" t="s">
        <v>777</v>
      </c>
      <c r="E1505" t="s">
        <v>28</v>
      </c>
    </row>
    <row r="1506" spans="1:5" x14ac:dyDescent="0.35">
      <c r="A1506">
        <v>1505</v>
      </c>
      <c r="B1506">
        <v>737</v>
      </c>
      <c r="C1506" s="1">
        <v>45559.493993055556</v>
      </c>
      <c r="D1506" t="s">
        <v>777</v>
      </c>
      <c r="E1506" t="s">
        <v>28</v>
      </c>
    </row>
    <row r="1507" spans="1:5" x14ac:dyDescent="0.35">
      <c r="A1507">
        <v>1506</v>
      </c>
      <c r="B1507">
        <v>734</v>
      </c>
      <c r="C1507" s="1">
        <v>45559.493993055556</v>
      </c>
      <c r="D1507" t="s">
        <v>777</v>
      </c>
      <c r="E1507" t="s">
        <v>28</v>
      </c>
    </row>
    <row r="1508" spans="1:5" x14ac:dyDescent="0.35">
      <c r="A1508">
        <v>1507</v>
      </c>
      <c r="B1508">
        <v>736</v>
      </c>
      <c r="C1508" s="1">
        <v>45559.494004629632</v>
      </c>
      <c r="D1508" t="s">
        <v>777</v>
      </c>
      <c r="E1508" t="s">
        <v>28</v>
      </c>
    </row>
    <row r="1509" spans="1:5" x14ac:dyDescent="0.35">
      <c r="A1509">
        <v>1508</v>
      </c>
      <c r="B1509">
        <v>735</v>
      </c>
      <c r="C1509" s="1">
        <v>45559.494016203702</v>
      </c>
      <c r="D1509" t="s">
        <v>777</v>
      </c>
      <c r="E1509" t="s">
        <v>28</v>
      </c>
    </row>
    <row r="1510" spans="1:5" x14ac:dyDescent="0.35">
      <c r="A1510">
        <v>1509</v>
      </c>
      <c r="B1510">
        <v>741</v>
      </c>
      <c r="C1510" s="1">
        <v>45559.494189814817</v>
      </c>
      <c r="D1510" t="s">
        <v>777</v>
      </c>
      <c r="E1510" t="s">
        <v>28</v>
      </c>
    </row>
    <row r="1511" spans="1:5" x14ac:dyDescent="0.35">
      <c r="A1511">
        <v>1510</v>
      </c>
      <c r="B1511">
        <v>740</v>
      </c>
      <c r="C1511" s="1">
        <v>45559.494305555556</v>
      </c>
      <c r="D1511" t="s">
        <v>773</v>
      </c>
      <c r="E1511" t="s">
        <v>28</v>
      </c>
    </row>
    <row r="1512" spans="1:5" x14ac:dyDescent="0.35">
      <c r="A1512">
        <v>1511</v>
      </c>
      <c r="B1512">
        <v>739</v>
      </c>
      <c r="C1512" s="1">
        <v>45559.494305555556</v>
      </c>
      <c r="D1512" t="s">
        <v>773</v>
      </c>
      <c r="E1512" t="s">
        <v>28</v>
      </c>
    </row>
    <row r="1513" spans="1:5" x14ac:dyDescent="0.35">
      <c r="A1513">
        <v>1512</v>
      </c>
      <c r="B1513">
        <v>735</v>
      </c>
      <c r="C1513" s="1">
        <v>45559.494305555556</v>
      </c>
      <c r="D1513" t="s">
        <v>773</v>
      </c>
      <c r="E1513" t="s">
        <v>28</v>
      </c>
    </row>
    <row r="1514" spans="1:5" x14ac:dyDescent="0.35">
      <c r="A1514">
        <v>1513</v>
      </c>
      <c r="B1514">
        <v>734</v>
      </c>
      <c r="C1514" s="1">
        <v>45559.494317129633</v>
      </c>
      <c r="D1514" t="s">
        <v>773</v>
      </c>
      <c r="E1514" t="s">
        <v>28</v>
      </c>
    </row>
    <row r="1515" spans="1:5" x14ac:dyDescent="0.35">
      <c r="A1515">
        <v>1514</v>
      </c>
      <c r="B1515">
        <v>737</v>
      </c>
      <c r="C1515" s="1">
        <v>45559.494317129633</v>
      </c>
      <c r="D1515" t="s">
        <v>773</v>
      </c>
      <c r="E1515" t="s">
        <v>28</v>
      </c>
    </row>
    <row r="1516" spans="1:5" x14ac:dyDescent="0.35">
      <c r="A1516">
        <v>1515</v>
      </c>
      <c r="B1516">
        <v>736</v>
      </c>
      <c r="C1516" s="1">
        <v>45559.494328703702</v>
      </c>
      <c r="D1516" t="s">
        <v>773</v>
      </c>
      <c r="E1516" t="s">
        <v>28</v>
      </c>
    </row>
    <row r="1517" spans="1:5" x14ac:dyDescent="0.35">
      <c r="A1517">
        <v>1516</v>
      </c>
      <c r="B1517">
        <v>738</v>
      </c>
      <c r="C1517" s="1">
        <v>45559.494351851848</v>
      </c>
      <c r="D1517" t="s">
        <v>773</v>
      </c>
      <c r="E1517" t="s">
        <v>28</v>
      </c>
    </row>
    <row r="1518" spans="1:5" x14ac:dyDescent="0.35">
      <c r="A1518">
        <v>1517</v>
      </c>
      <c r="B1518">
        <v>741</v>
      </c>
      <c r="C1518" s="1">
        <v>45559.494363425925</v>
      </c>
      <c r="D1518" t="s">
        <v>773</v>
      </c>
      <c r="E1518" t="s">
        <v>28</v>
      </c>
    </row>
    <row r="1519" spans="1:5" x14ac:dyDescent="0.35">
      <c r="A1519">
        <v>1518</v>
      </c>
      <c r="B1519">
        <v>741</v>
      </c>
      <c r="C1519" s="1">
        <v>45559.494525462964</v>
      </c>
      <c r="D1519" t="s">
        <v>772</v>
      </c>
      <c r="E1519" t="s">
        <v>28</v>
      </c>
    </row>
    <row r="1520" spans="1:5" x14ac:dyDescent="0.35">
      <c r="A1520">
        <v>1519</v>
      </c>
      <c r="B1520">
        <v>736</v>
      </c>
      <c r="C1520" s="1">
        <v>45559.49454861111</v>
      </c>
      <c r="D1520" t="s">
        <v>772</v>
      </c>
      <c r="E1520" t="s">
        <v>28</v>
      </c>
    </row>
    <row r="1521" spans="1:5" x14ac:dyDescent="0.35">
      <c r="A1521">
        <v>1520</v>
      </c>
      <c r="B1521">
        <v>739</v>
      </c>
      <c r="C1521" s="1">
        <v>45559.494571759256</v>
      </c>
      <c r="D1521" t="s">
        <v>772</v>
      </c>
      <c r="E1521" t="s">
        <v>28</v>
      </c>
    </row>
    <row r="1522" spans="1:5" x14ac:dyDescent="0.35">
      <c r="A1522">
        <v>1521</v>
      </c>
      <c r="B1522">
        <v>735</v>
      </c>
      <c r="C1522" s="1">
        <v>45559.494710648149</v>
      </c>
      <c r="D1522" t="s">
        <v>772</v>
      </c>
      <c r="E1522" t="s">
        <v>28</v>
      </c>
    </row>
    <row r="1523" spans="1:5" x14ac:dyDescent="0.35">
      <c r="A1523">
        <v>1522</v>
      </c>
      <c r="B1523">
        <v>734</v>
      </c>
      <c r="C1523" s="1">
        <v>45559.495416666665</v>
      </c>
      <c r="D1523" t="s">
        <v>772</v>
      </c>
      <c r="E1523" t="s">
        <v>28</v>
      </c>
    </row>
    <row r="1524" spans="1:5" x14ac:dyDescent="0.35">
      <c r="A1524">
        <v>1523</v>
      </c>
      <c r="B1524">
        <v>737</v>
      </c>
      <c r="C1524" s="1">
        <v>45559.496111111112</v>
      </c>
      <c r="D1524" t="s">
        <v>772</v>
      </c>
      <c r="E1524" t="s">
        <v>28</v>
      </c>
    </row>
    <row r="1525" spans="1:5" x14ac:dyDescent="0.35">
      <c r="A1525">
        <v>1524</v>
      </c>
      <c r="B1525">
        <v>738</v>
      </c>
      <c r="C1525" s="1">
        <v>45559.496145833335</v>
      </c>
      <c r="D1525" t="s">
        <v>772</v>
      </c>
      <c r="E1525" t="s">
        <v>28</v>
      </c>
    </row>
    <row r="1526" spans="1:5" x14ac:dyDescent="0.35">
      <c r="A1526">
        <v>1525</v>
      </c>
      <c r="B1526">
        <v>740</v>
      </c>
      <c r="C1526" s="1">
        <v>45559.496747685182</v>
      </c>
      <c r="D1526" t="s">
        <v>772</v>
      </c>
      <c r="E1526" t="s">
        <v>28</v>
      </c>
    </row>
    <row r="1527" spans="1:5" x14ac:dyDescent="0.35">
      <c r="A1527">
        <v>1526</v>
      </c>
      <c r="B1527">
        <v>735</v>
      </c>
      <c r="C1527" s="1">
        <v>45559.496979166666</v>
      </c>
      <c r="D1527" t="s">
        <v>108</v>
      </c>
      <c r="E1527" t="s">
        <v>28</v>
      </c>
    </row>
    <row r="1528" spans="1:5" x14ac:dyDescent="0.35">
      <c r="A1528">
        <v>1527</v>
      </c>
      <c r="B1528">
        <v>739</v>
      </c>
      <c r="C1528" s="1">
        <v>45559.496990740743</v>
      </c>
      <c r="D1528" t="s">
        <v>108</v>
      </c>
      <c r="E1528" t="s">
        <v>28</v>
      </c>
    </row>
    <row r="1529" spans="1:5" x14ac:dyDescent="0.35">
      <c r="A1529">
        <v>1528</v>
      </c>
      <c r="B1529">
        <v>737</v>
      </c>
      <c r="C1529" s="1">
        <v>45559.496990740743</v>
      </c>
      <c r="D1529" t="s">
        <v>108</v>
      </c>
      <c r="E1529" t="s">
        <v>28</v>
      </c>
    </row>
    <row r="1530" spans="1:5" x14ac:dyDescent="0.35">
      <c r="A1530">
        <v>1529</v>
      </c>
      <c r="B1530">
        <v>736</v>
      </c>
      <c r="C1530" s="1">
        <v>45559.497002314813</v>
      </c>
      <c r="D1530" t="s">
        <v>108</v>
      </c>
      <c r="E1530" t="s">
        <v>28</v>
      </c>
    </row>
    <row r="1531" spans="1:5" x14ac:dyDescent="0.35">
      <c r="A1531">
        <v>1530</v>
      </c>
      <c r="B1531">
        <v>738</v>
      </c>
      <c r="C1531" s="1">
        <v>45559.497013888889</v>
      </c>
      <c r="D1531" t="s">
        <v>108</v>
      </c>
      <c r="E1531" t="s">
        <v>28</v>
      </c>
    </row>
    <row r="1532" spans="1:5" x14ac:dyDescent="0.35">
      <c r="A1532">
        <v>1531</v>
      </c>
      <c r="B1532">
        <v>734</v>
      </c>
      <c r="C1532" s="1">
        <v>45559.497025462966</v>
      </c>
      <c r="D1532" t="s">
        <v>108</v>
      </c>
      <c r="E1532" t="s">
        <v>28</v>
      </c>
    </row>
    <row r="1533" spans="1:5" x14ac:dyDescent="0.35">
      <c r="A1533">
        <v>1532</v>
      </c>
      <c r="B1533">
        <v>740</v>
      </c>
      <c r="C1533" s="1">
        <v>45559.497037037036</v>
      </c>
      <c r="D1533" t="s">
        <v>108</v>
      </c>
      <c r="E1533" t="s">
        <v>28</v>
      </c>
    </row>
    <row r="1534" spans="1:5" x14ac:dyDescent="0.35">
      <c r="A1534">
        <v>1533</v>
      </c>
      <c r="B1534">
        <v>741</v>
      </c>
      <c r="C1534" s="1">
        <v>45559.497141203705</v>
      </c>
      <c r="D1534" t="s">
        <v>108</v>
      </c>
      <c r="E1534" t="s">
        <v>28</v>
      </c>
    </row>
    <row r="1535" spans="1:5" x14ac:dyDescent="0.35">
      <c r="A1535">
        <v>1534</v>
      </c>
      <c r="B1535">
        <v>734</v>
      </c>
      <c r="C1535" s="1">
        <v>45559.498032407406</v>
      </c>
      <c r="D1535" t="s">
        <v>776</v>
      </c>
      <c r="E1535" t="s">
        <v>28</v>
      </c>
    </row>
    <row r="1536" spans="1:5" x14ac:dyDescent="0.35">
      <c r="A1536">
        <v>1535</v>
      </c>
      <c r="B1536">
        <v>739</v>
      </c>
      <c r="C1536" s="1">
        <v>45559.498032407406</v>
      </c>
      <c r="D1536" t="s">
        <v>776</v>
      </c>
      <c r="E1536" t="s">
        <v>28</v>
      </c>
    </row>
    <row r="1537" spans="1:5" x14ac:dyDescent="0.35">
      <c r="A1537">
        <v>1536</v>
      </c>
      <c r="B1537">
        <v>738</v>
      </c>
      <c r="C1537" s="1">
        <v>45559.498032407406</v>
      </c>
      <c r="D1537" t="s">
        <v>776</v>
      </c>
      <c r="E1537" t="s">
        <v>28</v>
      </c>
    </row>
    <row r="1538" spans="1:5" x14ac:dyDescent="0.35">
      <c r="A1538">
        <v>1537</v>
      </c>
      <c r="B1538">
        <v>741</v>
      </c>
      <c r="C1538" s="1">
        <v>45559.498043981483</v>
      </c>
      <c r="D1538" t="s">
        <v>776</v>
      </c>
      <c r="E1538" t="s">
        <v>28</v>
      </c>
    </row>
    <row r="1539" spans="1:5" x14ac:dyDescent="0.35">
      <c r="A1539">
        <v>1538</v>
      </c>
      <c r="B1539">
        <v>737</v>
      </c>
      <c r="C1539" s="1">
        <v>45559.498043981483</v>
      </c>
      <c r="D1539" t="s">
        <v>776</v>
      </c>
      <c r="E1539" t="s">
        <v>28</v>
      </c>
    </row>
    <row r="1540" spans="1:5" x14ac:dyDescent="0.35">
      <c r="A1540">
        <v>1539</v>
      </c>
      <c r="B1540">
        <v>736</v>
      </c>
      <c r="C1540" s="1">
        <v>45559.498055555552</v>
      </c>
      <c r="D1540" t="s">
        <v>776</v>
      </c>
      <c r="E1540" t="s">
        <v>28</v>
      </c>
    </row>
    <row r="1541" spans="1:5" x14ac:dyDescent="0.35">
      <c r="A1541">
        <v>1540</v>
      </c>
      <c r="B1541">
        <v>735</v>
      </c>
      <c r="C1541" s="1">
        <v>45559.498078703706</v>
      </c>
      <c r="D1541" t="s">
        <v>776</v>
      </c>
      <c r="E1541" t="s">
        <v>28</v>
      </c>
    </row>
    <row r="1542" spans="1:5" x14ac:dyDescent="0.35">
      <c r="A1542">
        <v>1541</v>
      </c>
      <c r="B1542">
        <v>740</v>
      </c>
      <c r="C1542" s="1">
        <v>45559.498101851852</v>
      </c>
      <c r="D1542" t="s">
        <v>776</v>
      </c>
      <c r="E1542" t="s">
        <v>28</v>
      </c>
    </row>
    <row r="1543" spans="1:5" x14ac:dyDescent="0.35">
      <c r="A1543">
        <v>1542</v>
      </c>
      <c r="B1543">
        <v>737</v>
      </c>
      <c r="C1543" s="1">
        <v>45559.498124999998</v>
      </c>
      <c r="D1543" t="s">
        <v>771</v>
      </c>
      <c r="E1543" t="s">
        <v>28</v>
      </c>
    </row>
    <row r="1544" spans="1:5" x14ac:dyDescent="0.35">
      <c r="A1544">
        <v>1543</v>
      </c>
      <c r="B1544">
        <v>741</v>
      </c>
      <c r="C1544" s="1">
        <v>45559.498136574075</v>
      </c>
      <c r="D1544" t="s">
        <v>771</v>
      </c>
      <c r="E1544" t="s">
        <v>28</v>
      </c>
    </row>
    <row r="1545" spans="1:5" x14ac:dyDescent="0.35">
      <c r="A1545">
        <v>1544</v>
      </c>
      <c r="B1545">
        <v>734</v>
      </c>
      <c r="C1545" s="1">
        <v>45559.498240740744</v>
      </c>
      <c r="D1545" t="s">
        <v>771</v>
      </c>
      <c r="E1545" t="s">
        <v>28</v>
      </c>
    </row>
    <row r="1546" spans="1:5" x14ac:dyDescent="0.35">
      <c r="A1546">
        <v>1545</v>
      </c>
      <c r="B1546">
        <v>736</v>
      </c>
      <c r="C1546" s="1">
        <v>45559.498263888891</v>
      </c>
      <c r="D1546" t="s">
        <v>771</v>
      </c>
      <c r="E1546" t="s">
        <v>28</v>
      </c>
    </row>
    <row r="1547" spans="1:5" x14ac:dyDescent="0.35">
      <c r="A1547">
        <v>1546</v>
      </c>
      <c r="B1547">
        <v>735</v>
      </c>
      <c r="C1547" s="1">
        <v>45559.498263888891</v>
      </c>
      <c r="D1547" t="s">
        <v>771</v>
      </c>
      <c r="E1547" t="s">
        <v>28</v>
      </c>
    </row>
    <row r="1548" spans="1:5" x14ac:dyDescent="0.35">
      <c r="A1548">
        <v>1547</v>
      </c>
      <c r="B1548">
        <v>740</v>
      </c>
      <c r="C1548" s="1">
        <v>45559.498437499999</v>
      </c>
      <c r="D1548" t="s">
        <v>771</v>
      </c>
      <c r="E1548" t="s">
        <v>28</v>
      </c>
    </row>
    <row r="1549" spans="1:5" x14ac:dyDescent="0.35">
      <c r="A1549">
        <v>1548</v>
      </c>
      <c r="B1549">
        <v>738</v>
      </c>
      <c r="C1549" s="1">
        <v>45559.498553240737</v>
      </c>
      <c r="D1549" t="s">
        <v>771</v>
      </c>
      <c r="E1549" t="s">
        <v>28</v>
      </c>
    </row>
    <row r="1550" spans="1:5" x14ac:dyDescent="0.35">
      <c r="A1550">
        <v>1549</v>
      </c>
      <c r="B1550">
        <v>739</v>
      </c>
      <c r="C1550" s="1">
        <v>45559.498726851853</v>
      </c>
      <c r="D1550" t="s">
        <v>771</v>
      </c>
      <c r="E1550" t="s">
        <v>28</v>
      </c>
    </row>
    <row r="1551" spans="1:5" x14ac:dyDescent="0.35">
      <c r="A1551">
        <v>1550</v>
      </c>
      <c r="B1551">
        <v>742</v>
      </c>
      <c r="C1551" s="1">
        <v>45559.596076388887</v>
      </c>
      <c r="D1551" t="s">
        <v>102</v>
      </c>
      <c r="E1551" t="s">
        <v>787</v>
      </c>
    </row>
    <row r="1552" spans="1:5" x14ac:dyDescent="0.35">
      <c r="A1552">
        <v>1551</v>
      </c>
      <c r="B1552">
        <v>743</v>
      </c>
      <c r="C1552" s="1">
        <v>45559.596736111111</v>
      </c>
      <c r="D1552" t="s">
        <v>102</v>
      </c>
      <c r="E1552" t="s">
        <v>787</v>
      </c>
    </row>
    <row r="1553" spans="1:5" x14ac:dyDescent="0.35">
      <c r="A1553">
        <v>1552</v>
      </c>
      <c r="B1553">
        <v>744</v>
      </c>
      <c r="C1553" s="1">
        <v>45559.597025462965</v>
      </c>
      <c r="D1553" t="s">
        <v>102</v>
      </c>
      <c r="E1553" t="s">
        <v>787</v>
      </c>
    </row>
    <row r="1554" spans="1:5" x14ac:dyDescent="0.35">
      <c r="A1554">
        <v>1553</v>
      </c>
      <c r="B1554">
        <v>745</v>
      </c>
      <c r="C1554" s="1">
        <v>45559.597569444442</v>
      </c>
      <c r="D1554" t="s">
        <v>102</v>
      </c>
      <c r="E1554" t="s">
        <v>787</v>
      </c>
    </row>
    <row r="1555" spans="1:5" x14ac:dyDescent="0.35">
      <c r="A1555">
        <v>1554</v>
      </c>
      <c r="B1555">
        <v>746</v>
      </c>
      <c r="C1555" s="1">
        <v>45559.597881944443</v>
      </c>
      <c r="D1555" t="s">
        <v>102</v>
      </c>
      <c r="E1555" t="s">
        <v>787</v>
      </c>
    </row>
    <row r="1556" spans="1:5" x14ac:dyDescent="0.35">
      <c r="A1556">
        <v>1555</v>
      </c>
      <c r="B1556">
        <v>747</v>
      </c>
      <c r="C1556" s="1">
        <v>45559.597893518519</v>
      </c>
      <c r="D1556" t="s">
        <v>102</v>
      </c>
      <c r="E1556" t="s">
        <v>787</v>
      </c>
    </row>
    <row r="1557" spans="1:5" x14ac:dyDescent="0.35">
      <c r="A1557">
        <v>1556</v>
      </c>
      <c r="B1557">
        <v>748</v>
      </c>
      <c r="C1557" s="1">
        <v>45559.597916666666</v>
      </c>
      <c r="D1557" t="s">
        <v>102</v>
      </c>
      <c r="E1557" t="s">
        <v>787</v>
      </c>
    </row>
    <row r="1558" spans="1:5" x14ac:dyDescent="0.35">
      <c r="A1558">
        <v>1557</v>
      </c>
      <c r="B1558">
        <v>749</v>
      </c>
      <c r="C1558" s="1">
        <v>45559.597916666666</v>
      </c>
      <c r="D1558" t="s">
        <v>102</v>
      </c>
      <c r="E1558" t="s">
        <v>787</v>
      </c>
    </row>
    <row r="1559" spans="1:5" x14ac:dyDescent="0.35">
      <c r="A1559">
        <v>1558</v>
      </c>
      <c r="B1559">
        <v>750</v>
      </c>
      <c r="C1559" s="1">
        <v>45559.597916666666</v>
      </c>
      <c r="D1559" t="s">
        <v>102</v>
      </c>
      <c r="E1559" t="s">
        <v>787</v>
      </c>
    </row>
    <row r="1560" spans="1:5" x14ac:dyDescent="0.35">
      <c r="A1560">
        <v>1559</v>
      </c>
      <c r="B1560">
        <v>751</v>
      </c>
      <c r="C1560" s="1">
        <v>45559.597939814812</v>
      </c>
      <c r="D1560" t="s">
        <v>102</v>
      </c>
      <c r="E1560" t="s">
        <v>787</v>
      </c>
    </row>
    <row r="1561" spans="1:5" x14ac:dyDescent="0.35">
      <c r="A1561">
        <v>1560</v>
      </c>
      <c r="B1561">
        <v>752</v>
      </c>
      <c r="C1561" s="1">
        <v>45559.598009259258</v>
      </c>
      <c r="D1561" t="s">
        <v>102</v>
      </c>
      <c r="E1561" t="s">
        <v>787</v>
      </c>
    </row>
    <row r="1562" spans="1:5" x14ac:dyDescent="0.35">
      <c r="A1562">
        <v>1561</v>
      </c>
      <c r="B1562">
        <v>753</v>
      </c>
      <c r="C1562" s="1">
        <v>45559.598067129627</v>
      </c>
      <c r="D1562" t="s">
        <v>102</v>
      </c>
      <c r="E1562" t="s">
        <v>787</v>
      </c>
    </row>
    <row r="1563" spans="1:5" x14ac:dyDescent="0.35">
      <c r="A1563">
        <v>1562</v>
      </c>
      <c r="B1563">
        <v>754</v>
      </c>
      <c r="C1563" s="1">
        <v>45559.598090277781</v>
      </c>
      <c r="D1563" t="s">
        <v>102</v>
      </c>
      <c r="E1563" t="s">
        <v>787</v>
      </c>
    </row>
    <row r="1564" spans="1:5" x14ac:dyDescent="0.35">
      <c r="A1564">
        <v>1563</v>
      </c>
      <c r="B1564">
        <v>755</v>
      </c>
      <c r="C1564" s="1">
        <v>45559.598136574074</v>
      </c>
      <c r="D1564" t="s">
        <v>102</v>
      </c>
      <c r="E1564" t="s">
        <v>787</v>
      </c>
    </row>
    <row r="1565" spans="1:5" x14ac:dyDescent="0.35">
      <c r="A1565">
        <v>1564</v>
      </c>
      <c r="B1565">
        <v>756</v>
      </c>
      <c r="C1565" s="1">
        <v>45559.598194444443</v>
      </c>
      <c r="D1565" t="s">
        <v>102</v>
      </c>
      <c r="E1565" t="s">
        <v>787</v>
      </c>
    </row>
    <row r="1566" spans="1:5" x14ac:dyDescent="0.35">
      <c r="A1566">
        <v>1565</v>
      </c>
      <c r="B1566">
        <v>757</v>
      </c>
      <c r="C1566" s="1">
        <v>45559.598217592589</v>
      </c>
      <c r="D1566" t="s">
        <v>102</v>
      </c>
      <c r="E1566" t="s">
        <v>787</v>
      </c>
    </row>
    <row r="1567" spans="1:5" x14ac:dyDescent="0.35">
      <c r="A1567">
        <v>1566</v>
      </c>
      <c r="B1567">
        <v>758</v>
      </c>
      <c r="C1567" s="1">
        <v>45559.598252314812</v>
      </c>
      <c r="D1567" t="s">
        <v>102</v>
      </c>
      <c r="E1567" t="s">
        <v>787</v>
      </c>
    </row>
    <row r="1568" spans="1:5" x14ac:dyDescent="0.35">
      <c r="A1568">
        <v>1567</v>
      </c>
      <c r="B1568">
        <v>759</v>
      </c>
      <c r="C1568" s="1">
        <v>45559.598310185182</v>
      </c>
      <c r="D1568" t="s">
        <v>102</v>
      </c>
      <c r="E1568" t="s">
        <v>787</v>
      </c>
    </row>
    <row r="1569" spans="1:5" x14ac:dyDescent="0.35">
      <c r="A1569">
        <v>1568</v>
      </c>
      <c r="B1569">
        <v>760</v>
      </c>
      <c r="C1569" s="1">
        <v>45559.598344907405</v>
      </c>
      <c r="D1569" t="s">
        <v>102</v>
      </c>
      <c r="E1569" t="s">
        <v>787</v>
      </c>
    </row>
    <row r="1570" spans="1:5" x14ac:dyDescent="0.35">
      <c r="A1570">
        <v>1569</v>
      </c>
      <c r="B1570">
        <v>761</v>
      </c>
      <c r="C1570" s="1">
        <v>45559.598425925928</v>
      </c>
      <c r="D1570" t="s">
        <v>102</v>
      </c>
      <c r="E1570" t="s">
        <v>787</v>
      </c>
    </row>
    <row r="1571" spans="1:5" x14ac:dyDescent="0.35">
      <c r="A1571">
        <v>1570</v>
      </c>
      <c r="B1571">
        <v>762</v>
      </c>
      <c r="C1571" s="1">
        <v>45559.598495370374</v>
      </c>
      <c r="D1571" t="s">
        <v>102</v>
      </c>
      <c r="E1571" t="s">
        <v>787</v>
      </c>
    </row>
    <row r="1572" spans="1:5" x14ac:dyDescent="0.35">
      <c r="A1572">
        <v>1571</v>
      </c>
      <c r="B1572">
        <v>763</v>
      </c>
      <c r="C1572" s="1">
        <v>45559.598576388889</v>
      </c>
      <c r="D1572" t="s">
        <v>102</v>
      </c>
      <c r="E1572" t="s">
        <v>787</v>
      </c>
    </row>
    <row r="1573" spans="1:5" x14ac:dyDescent="0.35">
      <c r="A1573">
        <v>1572</v>
      </c>
      <c r="B1573">
        <v>764</v>
      </c>
      <c r="C1573" s="1">
        <v>45559.598854166667</v>
      </c>
      <c r="D1573" t="s">
        <v>102</v>
      </c>
      <c r="E1573" t="s">
        <v>787</v>
      </c>
    </row>
    <row r="1574" spans="1:5" x14ac:dyDescent="0.35">
      <c r="A1574">
        <v>1573</v>
      </c>
      <c r="B1574">
        <v>765</v>
      </c>
      <c r="C1574" s="1">
        <v>45559.599120370367</v>
      </c>
      <c r="D1574" t="s">
        <v>102</v>
      </c>
      <c r="E1574" t="s">
        <v>787</v>
      </c>
    </row>
    <row r="1575" spans="1:5" x14ac:dyDescent="0.35">
      <c r="A1575">
        <v>1574</v>
      </c>
      <c r="B1575">
        <v>766</v>
      </c>
      <c r="C1575" s="1">
        <v>45559.599282407406</v>
      </c>
      <c r="D1575" t="s">
        <v>102</v>
      </c>
      <c r="E1575" t="s">
        <v>787</v>
      </c>
    </row>
    <row r="1576" spans="1:5" x14ac:dyDescent="0.35">
      <c r="A1576">
        <v>1575</v>
      </c>
      <c r="B1576">
        <v>767</v>
      </c>
      <c r="C1576" s="1">
        <v>45559.599293981482</v>
      </c>
      <c r="D1576" t="s">
        <v>102</v>
      </c>
      <c r="E1576" t="s">
        <v>787</v>
      </c>
    </row>
    <row r="1577" spans="1:5" x14ac:dyDescent="0.35">
      <c r="A1577">
        <v>1576</v>
      </c>
      <c r="B1577">
        <v>768</v>
      </c>
      <c r="C1577" s="1">
        <v>45559.599398148152</v>
      </c>
      <c r="D1577" t="s">
        <v>102</v>
      </c>
      <c r="E1577" t="s">
        <v>787</v>
      </c>
    </row>
    <row r="1578" spans="1:5" x14ac:dyDescent="0.35">
      <c r="A1578">
        <v>1577</v>
      </c>
      <c r="B1578">
        <v>769</v>
      </c>
      <c r="C1578" s="1">
        <v>45559.599560185183</v>
      </c>
      <c r="D1578" t="s">
        <v>102</v>
      </c>
      <c r="E1578" t="s">
        <v>787</v>
      </c>
    </row>
    <row r="1579" spans="1:5" x14ac:dyDescent="0.35">
      <c r="A1579">
        <v>1578</v>
      </c>
      <c r="B1579">
        <v>770</v>
      </c>
      <c r="C1579" s="1">
        <v>45559.599641203706</v>
      </c>
      <c r="D1579" t="s">
        <v>102</v>
      </c>
      <c r="E1579" t="s">
        <v>787</v>
      </c>
    </row>
    <row r="1580" spans="1:5" x14ac:dyDescent="0.35">
      <c r="A1580">
        <v>1579</v>
      </c>
      <c r="B1580">
        <v>771</v>
      </c>
      <c r="C1580" s="1">
        <v>45559.599733796298</v>
      </c>
      <c r="D1580" t="s">
        <v>102</v>
      </c>
      <c r="E1580" t="s">
        <v>787</v>
      </c>
    </row>
    <row r="1581" spans="1:5" x14ac:dyDescent="0.35">
      <c r="A1581">
        <v>1580</v>
      </c>
      <c r="B1581">
        <v>772</v>
      </c>
      <c r="C1581" s="1">
        <v>45559.599965277775</v>
      </c>
      <c r="D1581" t="s">
        <v>102</v>
      </c>
      <c r="E1581" t="s">
        <v>787</v>
      </c>
    </row>
    <row r="1582" spans="1:5" x14ac:dyDescent="0.35">
      <c r="A1582">
        <v>1581</v>
      </c>
      <c r="B1582">
        <v>773</v>
      </c>
      <c r="C1582" s="1">
        <v>45559.599976851852</v>
      </c>
      <c r="D1582" t="s">
        <v>778</v>
      </c>
      <c r="E1582" t="s">
        <v>28</v>
      </c>
    </row>
    <row r="1583" spans="1:5" x14ac:dyDescent="0.35">
      <c r="A1583">
        <v>1582</v>
      </c>
      <c r="B1583">
        <v>774</v>
      </c>
      <c r="C1583" s="1">
        <v>45559.599988425929</v>
      </c>
      <c r="D1583" t="s">
        <v>778</v>
      </c>
      <c r="E1583" t="s">
        <v>28</v>
      </c>
    </row>
    <row r="1584" spans="1:5" x14ac:dyDescent="0.35">
      <c r="A1584">
        <v>1583</v>
      </c>
      <c r="B1584">
        <v>775</v>
      </c>
      <c r="C1584" s="1">
        <v>45559.599988425929</v>
      </c>
      <c r="D1584" t="s">
        <v>778</v>
      </c>
      <c r="E1584" t="s">
        <v>28</v>
      </c>
    </row>
    <row r="1585" spans="1:5" x14ac:dyDescent="0.35">
      <c r="A1585">
        <v>1584</v>
      </c>
      <c r="B1585">
        <v>776</v>
      </c>
      <c r="C1585" s="1">
        <v>45559.599988425929</v>
      </c>
      <c r="D1585" t="s">
        <v>778</v>
      </c>
      <c r="E1585" t="s">
        <v>28</v>
      </c>
    </row>
    <row r="1586" spans="1:5" x14ac:dyDescent="0.35">
      <c r="A1586">
        <v>1585</v>
      </c>
      <c r="B1586">
        <v>777</v>
      </c>
      <c r="C1586" s="1">
        <v>45559.6</v>
      </c>
      <c r="D1586" t="s">
        <v>778</v>
      </c>
      <c r="E1586" t="s">
        <v>28</v>
      </c>
    </row>
    <row r="1587" spans="1:5" x14ac:dyDescent="0.35">
      <c r="A1587">
        <v>1586</v>
      </c>
      <c r="B1587">
        <v>778</v>
      </c>
      <c r="C1587" s="1">
        <v>45559.600011574075</v>
      </c>
      <c r="D1587" t="s">
        <v>778</v>
      </c>
      <c r="E1587" t="s">
        <v>28</v>
      </c>
    </row>
    <row r="1588" spans="1:5" x14ac:dyDescent="0.35">
      <c r="A1588">
        <v>1587</v>
      </c>
      <c r="B1588">
        <v>779</v>
      </c>
      <c r="C1588" s="1">
        <v>45559.600011574075</v>
      </c>
      <c r="D1588" t="s">
        <v>778</v>
      </c>
      <c r="E1588" t="s">
        <v>28</v>
      </c>
    </row>
    <row r="1589" spans="1:5" x14ac:dyDescent="0.35">
      <c r="A1589">
        <v>1588</v>
      </c>
      <c r="B1589">
        <v>780</v>
      </c>
      <c r="C1589" s="1">
        <v>45559.600219907406</v>
      </c>
      <c r="D1589" t="s">
        <v>778</v>
      </c>
      <c r="E1589" t="s">
        <v>28</v>
      </c>
    </row>
    <row r="1590" spans="1:5" x14ac:dyDescent="0.35">
      <c r="A1590">
        <v>1589</v>
      </c>
      <c r="B1590">
        <v>781</v>
      </c>
      <c r="C1590" s="1">
        <v>45559.600231481483</v>
      </c>
      <c r="D1590" t="s">
        <v>778</v>
      </c>
      <c r="E1590" t="s">
        <v>28</v>
      </c>
    </row>
    <row r="1591" spans="1:5" x14ac:dyDescent="0.35">
      <c r="A1591">
        <v>1590</v>
      </c>
      <c r="B1591">
        <v>782</v>
      </c>
      <c r="C1591" s="1">
        <v>45559.600231481483</v>
      </c>
      <c r="D1591" t="s">
        <v>778</v>
      </c>
      <c r="E1591" t="s">
        <v>28</v>
      </c>
    </row>
    <row r="1592" spans="1:5" x14ac:dyDescent="0.35">
      <c r="A1592">
        <v>1591</v>
      </c>
      <c r="B1592">
        <v>783</v>
      </c>
      <c r="C1592" s="1">
        <v>45559.600243055553</v>
      </c>
      <c r="D1592" t="s">
        <v>778</v>
      </c>
      <c r="E1592" t="s">
        <v>28</v>
      </c>
    </row>
    <row r="1593" spans="1:5" x14ac:dyDescent="0.35">
      <c r="A1593">
        <v>1592</v>
      </c>
      <c r="B1593">
        <v>784</v>
      </c>
      <c r="C1593" s="1">
        <v>45559.600289351853</v>
      </c>
      <c r="D1593" t="s">
        <v>778</v>
      </c>
      <c r="E1593" t="s">
        <v>28</v>
      </c>
    </row>
    <row r="1594" spans="1:5" x14ac:dyDescent="0.35">
      <c r="A1594">
        <v>1593</v>
      </c>
      <c r="B1594">
        <v>785</v>
      </c>
      <c r="C1594" s="1">
        <v>45559.600324074076</v>
      </c>
      <c r="D1594" t="s">
        <v>778</v>
      </c>
      <c r="E1594" t="s">
        <v>28</v>
      </c>
    </row>
    <row r="1595" spans="1:5" x14ac:dyDescent="0.35">
      <c r="A1595">
        <v>1594</v>
      </c>
      <c r="B1595">
        <v>786</v>
      </c>
      <c r="C1595" s="1">
        <v>45559.600335648145</v>
      </c>
      <c r="D1595" t="s">
        <v>778</v>
      </c>
      <c r="E1595" t="s">
        <v>28</v>
      </c>
    </row>
    <row r="1596" spans="1:5" x14ac:dyDescent="0.35">
      <c r="A1596">
        <v>1595</v>
      </c>
      <c r="B1596">
        <v>787</v>
      </c>
      <c r="C1596" s="1">
        <v>45559.600370370368</v>
      </c>
      <c r="D1596" t="s">
        <v>778</v>
      </c>
      <c r="E1596" t="s">
        <v>28</v>
      </c>
    </row>
    <row r="1597" spans="1:5" x14ac:dyDescent="0.35">
      <c r="A1597">
        <v>1596</v>
      </c>
      <c r="B1597">
        <v>788</v>
      </c>
      <c r="C1597" s="1">
        <v>45559.600543981483</v>
      </c>
      <c r="D1597" t="s">
        <v>102</v>
      </c>
      <c r="E1597" t="s">
        <v>787</v>
      </c>
    </row>
    <row r="1598" spans="1:5" x14ac:dyDescent="0.35">
      <c r="A1598">
        <v>1597</v>
      </c>
      <c r="B1598">
        <v>783</v>
      </c>
      <c r="C1598" s="1">
        <v>45559.601018518515</v>
      </c>
      <c r="D1598" t="s">
        <v>788</v>
      </c>
      <c r="E1598" t="s">
        <v>28</v>
      </c>
    </row>
    <row r="1599" spans="1:5" x14ac:dyDescent="0.35">
      <c r="A1599">
        <v>1598</v>
      </c>
      <c r="B1599">
        <v>780</v>
      </c>
      <c r="C1599" s="1">
        <v>45559.601018518515</v>
      </c>
      <c r="D1599" t="s">
        <v>788</v>
      </c>
      <c r="E1599" t="s">
        <v>28</v>
      </c>
    </row>
    <row r="1600" spans="1:5" x14ac:dyDescent="0.35">
      <c r="A1600">
        <v>1599</v>
      </c>
      <c r="B1600">
        <v>787</v>
      </c>
      <c r="C1600" s="1">
        <v>45559.601041666669</v>
      </c>
      <c r="D1600" t="s">
        <v>788</v>
      </c>
      <c r="E1600" t="s">
        <v>28</v>
      </c>
    </row>
    <row r="1601" spans="1:5" x14ac:dyDescent="0.35">
      <c r="A1601">
        <v>1600</v>
      </c>
      <c r="B1601">
        <v>779</v>
      </c>
      <c r="C1601" s="1">
        <v>45559.601053240738</v>
      </c>
      <c r="D1601" t="s">
        <v>788</v>
      </c>
      <c r="E1601" t="s">
        <v>28</v>
      </c>
    </row>
    <row r="1602" spans="1:5" x14ac:dyDescent="0.35">
      <c r="A1602">
        <v>1601</v>
      </c>
      <c r="B1602">
        <v>785</v>
      </c>
      <c r="C1602" s="1">
        <v>45559.601053240738</v>
      </c>
      <c r="D1602" t="s">
        <v>788</v>
      </c>
      <c r="E1602" t="s">
        <v>28</v>
      </c>
    </row>
    <row r="1603" spans="1:5" x14ac:dyDescent="0.35">
      <c r="A1603">
        <v>1602</v>
      </c>
      <c r="B1603">
        <v>778</v>
      </c>
      <c r="C1603" s="1">
        <v>45559.601064814815</v>
      </c>
      <c r="D1603" t="s">
        <v>788</v>
      </c>
      <c r="E1603" t="s">
        <v>28</v>
      </c>
    </row>
    <row r="1604" spans="1:5" x14ac:dyDescent="0.35">
      <c r="A1604">
        <v>1603</v>
      </c>
      <c r="B1604">
        <v>781</v>
      </c>
      <c r="C1604" s="1">
        <v>45559.601064814815</v>
      </c>
      <c r="D1604" t="s">
        <v>788</v>
      </c>
      <c r="E1604" t="s">
        <v>28</v>
      </c>
    </row>
    <row r="1605" spans="1:5" x14ac:dyDescent="0.35">
      <c r="A1605">
        <v>1604</v>
      </c>
      <c r="B1605">
        <v>777</v>
      </c>
      <c r="C1605" s="1">
        <v>45559.601076388892</v>
      </c>
      <c r="D1605" t="s">
        <v>788</v>
      </c>
      <c r="E1605" t="s">
        <v>28</v>
      </c>
    </row>
    <row r="1606" spans="1:5" x14ac:dyDescent="0.35">
      <c r="A1606">
        <v>1605</v>
      </c>
      <c r="B1606">
        <v>784</v>
      </c>
      <c r="C1606" s="1">
        <v>45559.601087962961</v>
      </c>
      <c r="D1606" t="s">
        <v>788</v>
      </c>
      <c r="E1606" t="s">
        <v>28</v>
      </c>
    </row>
    <row r="1607" spans="1:5" x14ac:dyDescent="0.35">
      <c r="A1607">
        <v>1606</v>
      </c>
      <c r="B1607">
        <v>786</v>
      </c>
      <c r="C1607" s="1">
        <v>45559.601087962961</v>
      </c>
      <c r="D1607" t="s">
        <v>788</v>
      </c>
      <c r="E1607" t="s">
        <v>28</v>
      </c>
    </row>
    <row r="1608" spans="1:5" x14ac:dyDescent="0.35">
      <c r="A1608">
        <v>1607</v>
      </c>
      <c r="B1608">
        <v>782</v>
      </c>
      <c r="C1608" s="1">
        <v>45559.601087962961</v>
      </c>
      <c r="D1608" t="s">
        <v>788</v>
      </c>
      <c r="E1608" t="s">
        <v>28</v>
      </c>
    </row>
    <row r="1609" spans="1:5" x14ac:dyDescent="0.35">
      <c r="A1609">
        <v>1608</v>
      </c>
      <c r="B1609">
        <v>776</v>
      </c>
      <c r="C1609" s="1">
        <v>45559.601087962961</v>
      </c>
      <c r="D1609" t="s">
        <v>788</v>
      </c>
      <c r="E1609" t="s">
        <v>28</v>
      </c>
    </row>
    <row r="1610" spans="1:5" x14ac:dyDescent="0.35">
      <c r="A1610">
        <v>1609</v>
      </c>
      <c r="B1610">
        <v>775</v>
      </c>
      <c r="C1610" s="1">
        <v>45559.601122685184</v>
      </c>
      <c r="D1610" t="s">
        <v>788</v>
      </c>
      <c r="E1610" t="s">
        <v>28</v>
      </c>
    </row>
    <row r="1611" spans="1:5" x14ac:dyDescent="0.35">
      <c r="A1611">
        <v>1610</v>
      </c>
      <c r="B1611">
        <v>773</v>
      </c>
      <c r="C1611" s="1">
        <v>45559.601134259261</v>
      </c>
      <c r="D1611" t="s">
        <v>788</v>
      </c>
      <c r="E1611" t="s">
        <v>28</v>
      </c>
    </row>
    <row r="1612" spans="1:5" x14ac:dyDescent="0.35">
      <c r="A1612">
        <v>1611</v>
      </c>
      <c r="B1612">
        <v>774</v>
      </c>
      <c r="C1612" s="1">
        <v>45559.601134259261</v>
      </c>
      <c r="D1612" t="s">
        <v>788</v>
      </c>
      <c r="E1612" t="s">
        <v>28</v>
      </c>
    </row>
    <row r="1613" spans="1:5" x14ac:dyDescent="0.35">
      <c r="A1613">
        <v>1612</v>
      </c>
      <c r="B1613">
        <v>774</v>
      </c>
      <c r="C1613" s="1">
        <v>45559.6015162037</v>
      </c>
      <c r="D1613" t="s">
        <v>789</v>
      </c>
      <c r="E1613" t="s">
        <v>28</v>
      </c>
    </row>
    <row r="1614" spans="1:5" x14ac:dyDescent="0.35">
      <c r="A1614">
        <v>1613</v>
      </c>
      <c r="B1614">
        <v>773</v>
      </c>
      <c r="C1614" s="1">
        <v>45559.6015162037</v>
      </c>
      <c r="D1614" t="s">
        <v>789</v>
      </c>
      <c r="E1614" t="s">
        <v>28</v>
      </c>
    </row>
    <row r="1615" spans="1:5" x14ac:dyDescent="0.35">
      <c r="A1615">
        <v>1614</v>
      </c>
      <c r="B1615">
        <v>775</v>
      </c>
      <c r="C1615" s="1">
        <v>45559.601539351854</v>
      </c>
      <c r="D1615" t="s">
        <v>789</v>
      </c>
      <c r="E1615" t="s">
        <v>28</v>
      </c>
    </row>
    <row r="1616" spans="1:5" x14ac:dyDescent="0.35">
      <c r="A1616">
        <v>1615</v>
      </c>
      <c r="B1616">
        <v>789</v>
      </c>
      <c r="C1616" s="1">
        <v>45559.6016087963</v>
      </c>
      <c r="D1616" t="s">
        <v>778</v>
      </c>
      <c r="E1616" t="s">
        <v>28</v>
      </c>
    </row>
    <row r="1617" spans="1:5" x14ac:dyDescent="0.35">
      <c r="A1617">
        <v>1616</v>
      </c>
      <c r="B1617">
        <v>776</v>
      </c>
      <c r="C1617" s="1">
        <v>45559.601689814815</v>
      </c>
      <c r="D1617" t="s">
        <v>789</v>
      </c>
      <c r="E1617" t="s">
        <v>28</v>
      </c>
    </row>
    <row r="1618" spans="1:5" x14ac:dyDescent="0.35">
      <c r="A1618">
        <v>1617</v>
      </c>
      <c r="B1618">
        <v>790</v>
      </c>
      <c r="C1618" s="1">
        <v>45559.602164351854</v>
      </c>
      <c r="D1618" t="s">
        <v>778</v>
      </c>
      <c r="E1618" t="s">
        <v>28</v>
      </c>
    </row>
    <row r="1619" spans="1:5" x14ac:dyDescent="0.35">
      <c r="A1619">
        <v>1618</v>
      </c>
      <c r="B1619">
        <v>791</v>
      </c>
      <c r="C1619" s="1">
        <v>45559.602199074077</v>
      </c>
      <c r="D1619" t="s">
        <v>778</v>
      </c>
      <c r="E1619" t="s">
        <v>28</v>
      </c>
    </row>
    <row r="1620" spans="1:5" x14ac:dyDescent="0.35">
      <c r="A1620">
        <v>1619</v>
      </c>
      <c r="B1620">
        <v>778</v>
      </c>
      <c r="C1620" s="1">
        <v>45559.602256944447</v>
      </c>
      <c r="D1620" t="s">
        <v>789</v>
      </c>
      <c r="E1620" t="s">
        <v>28</v>
      </c>
    </row>
    <row r="1621" spans="1:5" x14ac:dyDescent="0.35">
      <c r="A1621">
        <v>1620</v>
      </c>
      <c r="B1621">
        <v>779</v>
      </c>
      <c r="C1621" s="1">
        <v>45559.602372685185</v>
      </c>
      <c r="D1621" t="s">
        <v>789</v>
      </c>
      <c r="E1621" t="s">
        <v>28</v>
      </c>
    </row>
    <row r="1622" spans="1:5" x14ac:dyDescent="0.35">
      <c r="A1622">
        <v>1621</v>
      </c>
      <c r="B1622">
        <v>792</v>
      </c>
      <c r="C1622" s="1">
        <v>45559.602407407408</v>
      </c>
      <c r="D1622" t="s">
        <v>778</v>
      </c>
      <c r="E1622" t="s">
        <v>28</v>
      </c>
    </row>
    <row r="1623" spans="1:5" x14ac:dyDescent="0.35">
      <c r="A1623">
        <v>1622</v>
      </c>
      <c r="B1623">
        <v>793</v>
      </c>
      <c r="C1623" s="1">
        <v>45559.602488425924</v>
      </c>
      <c r="D1623" t="s">
        <v>778</v>
      </c>
      <c r="E1623" t="s">
        <v>28</v>
      </c>
    </row>
    <row r="1624" spans="1:5" x14ac:dyDescent="0.35">
      <c r="A1624">
        <v>1623</v>
      </c>
      <c r="B1624">
        <v>794</v>
      </c>
      <c r="C1624" s="1">
        <v>45559.602500000001</v>
      </c>
      <c r="D1624" t="s">
        <v>778</v>
      </c>
      <c r="E1624" t="s">
        <v>28</v>
      </c>
    </row>
    <row r="1625" spans="1:5" x14ac:dyDescent="0.35">
      <c r="A1625">
        <v>1624</v>
      </c>
      <c r="B1625">
        <v>795</v>
      </c>
      <c r="C1625" s="1">
        <v>45559.602511574078</v>
      </c>
      <c r="D1625" t="s">
        <v>778</v>
      </c>
      <c r="E1625" t="s">
        <v>28</v>
      </c>
    </row>
    <row r="1626" spans="1:5" x14ac:dyDescent="0.35">
      <c r="A1626">
        <v>1625</v>
      </c>
      <c r="B1626">
        <v>796</v>
      </c>
      <c r="C1626" s="1">
        <v>45559.602511574078</v>
      </c>
      <c r="D1626" t="s">
        <v>778</v>
      </c>
      <c r="E1626" t="s">
        <v>28</v>
      </c>
    </row>
    <row r="1627" spans="1:5" x14ac:dyDescent="0.35">
      <c r="A1627">
        <v>1626</v>
      </c>
      <c r="B1627">
        <v>797</v>
      </c>
      <c r="C1627" s="1">
        <v>45559.602534722224</v>
      </c>
      <c r="D1627" t="s">
        <v>778</v>
      </c>
      <c r="E1627" t="s">
        <v>28</v>
      </c>
    </row>
    <row r="1628" spans="1:5" x14ac:dyDescent="0.35">
      <c r="A1628">
        <v>1627</v>
      </c>
      <c r="B1628">
        <v>789</v>
      </c>
      <c r="C1628" s="1">
        <v>45559.602569444447</v>
      </c>
      <c r="D1628" t="s">
        <v>788</v>
      </c>
      <c r="E1628" t="s">
        <v>28</v>
      </c>
    </row>
    <row r="1629" spans="1:5" x14ac:dyDescent="0.35">
      <c r="A1629">
        <v>1628</v>
      </c>
      <c r="B1629">
        <v>798</v>
      </c>
      <c r="C1629" s="1">
        <v>45559.602592592593</v>
      </c>
      <c r="D1629" t="s">
        <v>778</v>
      </c>
      <c r="E1629" t="s">
        <v>28</v>
      </c>
    </row>
    <row r="1630" spans="1:5" x14ac:dyDescent="0.35">
      <c r="A1630">
        <v>1629</v>
      </c>
      <c r="B1630">
        <v>799</v>
      </c>
      <c r="C1630" s="1">
        <v>45559.60260416667</v>
      </c>
      <c r="D1630" t="s">
        <v>778</v>
      </c>
      <c r="E1630" t="s">
        <v>28</v>
      </c>
    </row>
    <row r="1631" spans="1:5" x14ac:dyDescent="0.35">
      <c r="A1631">
        <v>1630</v>
      </c>
      <c r="B1631">
        <v>800</v>
      </c>
      <c r="C1631" s="1">
        <v>45559.60260416667</v>
      </c>
      <c r="D1631" t="s">
        <v>778</v>
      </c>
      <c r="E1631" t="s">
        <v>28</v>
      </c>
    </row>
    <row r="1632" spans="1:5" x14ac:dyDescent="0.35">
      <c r="A1632">
        <v>1631</v>
      </c>
      <c r="B1632">
        <v>801</v>
      </c>
      <c r="C1632" s="1">
        <v>45559.60260416667</v>
      </c>
      <c r="D1632" t="s">
        <v>778</v>
      </c>
      <c r="E1632" t="s">
        <v>28</v>
      </c>
    </row>
    <row r="1633" spans="1:5" x14ac:dyDescent="0.35">
      <c r="A1633">
        <v>1632</v>
      </c>
      <c r="B1633">
        <v>802</v>
      </c>
      <c r="C1633" s="1">
        <v>45559.602627314816</v>
      </c>
      <c r="D1633" t="s">
        <v>778</v>
      </c>
      <c r="E1633" t="s">
        <v>28</v>
      </c>
    </row>
    <row r="1634" spans="1:5" x14ac:dyDescent="0.35">
      <c r="A1634">
        <v>1633</v>
      </c>
      <c r="B1634">
        <v>803</v>
      </c>
      <c r="C1634" s="1">
        <v>45559.602789351855</v>
      </c>
      <c r="D1634" t="s">
        <v>102</v>
      </c>
      <c r="E1634" t="s">
        <v>787</v>
      </c>
    </row>
    <row r="1635" spans="1:5" x14ac:dyDescent="0.35">
      <c r="A1635">
        <v>1634</v>
      </c>
      <c r="B1635">
        <v>804</v>
      </c>
      <c r="C1635" s="1">
        <v>45559.602835648147</v>
      </c>
      <c r="D1635" t="s">
        <v>778</v>
      </c>
      <c r="E1635" t="s">
        <v>28</v>
      </c>
    </row>
    <row r="1636" spans="1:5" x14ac:dyDescent="0.35">
      <c r="A1636">
        <v>1635</v>
      </c>
      <c r="B1636">
        <v>805</v>
      </c>
      <c r="C1636" s="1">
        <v>45559.602847222224</v>
      </c>
      <c r="D1636" t="s">
        <v>102</v>
      </c>
      <c r="E1636" t="s">
        <v>787</v>
      </c>
    </row>
    <row r="1637" spans="1:5" x14ac:dyDescent="0.35">
      <c r="A1637">
        <v>1636</v>
      </c>
      <c r="B1637">
        <v>806</v>
      </c>
      <c r="C1637" s="1">
        <v>45559.60292824074</v>
      </c>
      <c r="D1637" t="s">
        <v>102</v>
      </c>
      <c r="E1637" t="s">
        <v>787</v>
      </c>
    </row>
    <row r="1638" spans="1:5" x14ac:dyDescent="0.35">
      <c r="A1638">
        <v>1637</v>
      </c>
      <c r="B1638">
        <v>807</v>
      </c>
      <c r="C1638" s="1">
        <v>45559.602986111109</v>
      </c>
      <c r="D1638" t="s">
        <v>102</v>
      </c>
      <c r="E1638" t="s">
        <v>787</v>
      </c>
    </row>
    <row r="1639" spans="1:5" x14ac:dyDescent="0.35">
      <c r="A1639">
        <v>1638</v>
      </c>
      <c r="B1639">
        <v>808</v>
      </c>
      <c r="C1639" s="1">
        <v>45559.603078703702</v>
      </c>
      <c r="D1639" t="s">
        <v>102</v>
      </c>
      <c r="E1639" t="s">
        <v>787</v>
      </c>
    </row>
    <row r="1640" spans="1:5" x14ac:dyDescent="0.35">
      <c r="A1640">
        <v>1639</v>
      </c>
      <c r="B1640">
        <v>809</v>
      </c>
      <c r="C1640" s="1">
        <v>45559.603171296294</v>
      </c>
      <c r="D1640" t="s">
        <v>102</v>
      </c>
      <c r="E1640" t="s">
        <v>787</v>
      </c>
    </row>
    <row r="1641" spans="1:5" x14ac:dyDescent="0.35">
      <c r="A1641">
        <v>1640</v>
      </c>
      <c r="B1641">
        <v>777</v>
      </c>
      <c r="C1641" s="1">
        <v>45559.603171296294</v>
      </c>
      <c r="D1641" t="s">
        <v>789</v>
      </c>
      <c r="E1641" t="s">
        <v>28</v>
      </c>
    </row>
    <row r="1642" spans="1:5" x14ac:dyDescent="0.35">
      <c r="A1642">
        <v>1641</v>
      </c>
      <c r="B1642">
        <v>810</v>
      </c>
      <c r="C1642" s="1">
        <v>45559.603344907409</v>
      </c>
      <c r="D1642" t="s">
        <v>778</v>
      </c>
      <c r="E1642" t="s">
        <v>28</v>
      </c>
    </row>
    <row r="1643" spans="1:5" x14ac:dyDescent="0.35">
      <c r="A1643">
        <v>1642</v>
      </c>
      <c r="B1643">
        <v>793</v>
      </c>
      <c r="C1643" s="1">
        <v>45559.603460648148</v>
      </c>
      <c r="D1643" t="s">
        <v>788</v>
      </c>
      <c r="E1643" t="s">
        <v>28</v>
      </c>
    </row>
    <row r="1644" spans="1:5" x14ac:dyDescent="0.35">
      <c r="A1644">
        <v>1643</v>
      </c>
      <c r="B1644">
        <v>810</v>
      </c>
      <c r="C1644" s="1">
        <v>45559.603506944448</v>
      </c>
      <c r="D1644" t="s">
        <v>788</v>
      </c>
      <c r="E1644" t="s">
        <v>28</v>
      </c>
    </row>
    <row r="1645" spans="1:5" x14ac:dyDescent="0.35">
      <c r="A1645">
        <v>1644</v>
      </c>
      <c r="B1645">
        <v>804</v>
      </c>
      <c r="C1645" s="1">
        <v>45559.603506944448</v>
      </c>
      <c r="D1645" t="s">
        <v>788</v>
      </c>
      <c r="E1645" t="s">
        <v>28</v>
      </c>
    </row>
    <row r="1646" spans="1:5" x14ac:dyDescent="0.35">
      <c r="A1646">
        <v>1645</v>
      </c>
      <c r="B1646">
        <v>794</v>
      </c>
      <c r="C1646" s="1">
        <v>45559.603564814817</v>
      </c>
      <c r="D1646" t="s">
        <v>788</v>
      </c>
      <c r="E1646" t="s">
        <v>28</v>
      </c>
    </row>
    <row r="1647" spans="1:5" x14ac:dyDescent="0.35">
      <c r="A1647">
        <v>1646</v>
      </c>
      <c r="B1647">
        <v>811</v>
      </c>
      <c r="C1647" s="1">
        <v>45559.603587962964</v>
      </c>
      <c r="D1647" t="s">
        <v>102</v>
      </c>
      <c r="E1647" t="s">
        <v>787</v>
      </c>
    </row>
    <row r="1648" spans="1:5" x14ac:dyDescent="0.35">
      <c r="A1648">
        <v>1647</v>
      </c>
      <c r="B1648">
        <v>798</v>
      </c>
      <c r="C1648" s="1">
        <v>45559.603634259256</v>
      </c>
      <c r="D1648" t="s">
        <v>788</v>
      </c>
      <c r="E1648" t="s">
        <v>28</v>
      </c>
    </row>
    <row r="1649" spans="1:5" x14ac:dyDescent="0.35">
      <c r="A1649">
        <v>1648</v>
      </c>
      <c r="B1649">
        <v>797</v>
      </c>
      <c r="C1649" s="1">
        <v>45559.60365740741</v>
      </c>
      <c r="D1649" t="s">
        <v>788</v>
      </c>
      <c r="E1649" t="s">
        <v>28</v>
      </c>
    </row>
    <row r="1650" spans="1:5" x14ac:dyDescent="0.35">
      <c r="A1650">
        <v>1649</v>
      </c>
      <c r="B1650">
        <v>793</v>
      </c>
      <c r="C1650" s="1">
        <v>45559.604016203702</v>
      </c>
      <c r="D1650" t="s">
        <v>789</v>
      </c>
      <c r="E1650" t="s">
        <v>28</v>
      </c>
    </row>
    <row r="1651" spans="1:5" x14ac:dyDescent="0.35">
      <c r="A1651">
        <v>1650</v>
      </c>
      <c r="B1651">
        <v>804</v>
      </c>
      <c r="C1651" s="1">
        <v>45559.604027777779</v>
      </c>
      <c r="D1651" t="s">
        <v>789</v>
      </c>
      <c r="E1651" t="s">
        <v>28</v>
      </c>
    </row>
    <row r="1652" spans="1:5" x14ac:dyDescent="0.35">
      <c r="A1652">
        <v>1651</v>
      </c>
      <c r="B1652">
        <v>798</v>
      </c>
      <c r="C1652" s="1">
        <v>45559.604062500002</v>
      </c>
      <c r="D1652" t="s">
        <v>789</v>
      </c>
      <c r="E1652" t="s">
        <v>28</v>
      </c>
    </row>
    <row r="1653" spans="1:5" x14ac:dyDescent="0.35">
      <c r="A1653">
        <v>1652</v>
      </c>
      <c r="B1653">
        <v>781</v>
      </c>
      <c r="C1653" s="1">
        <v>45559.604062500002</v>
      </c>
      <c r="D1653" t="s">
        <v>789</v>
      </c>
      <c r="E1653" t="s">
        <v>28</v>
      </c>
    </row>
    <row r="1654" spans="1:5" x14ac:dyDescent="0.35">
      <c r="A1654">
        <v>1653</v>
      </c>
      <c r="B1654">
        <v>787</v>
      </c>
      <c r="C1654" s="1">
        <v>45559.604062500002</v>
      </c>
      <c r="D1654" t="s">
        <v>789</v>
      </c>
      <c r="E1654" t="s">
        <v>28</v>
      </c>
    </row>
    <row r="1655" spans="1:5" x14ac:dyDescent="0.35">
      <c r="A1655">
        <v>1654</v>
      </c>
      <c r="B1655">
        <v>785</v>
      </c>
      <c r="C1655" s="1">
        <v>45559.604074074072</v>
      </c>
      <c r="D1655" t="s">
        <v>789</v>
      </c>
      <c r="E1655" t="s">
        <v>28</v>
      </c>
    </row>
    <row r="1656" spans="1:5" x14ac:dyDescent="0.35">
      <c r="A1656">
        <v>1655</v>
      </c>
      <c r="B1656">
        <v>780</v>
      </c>
      <c r="C1656" s="1">
        <v>45559.604097222225</v>
      </c>
      <c r="D1656" t="s">
        <v>789</v>
      </c>
      <c r="E1656" t="s">
        <v>28</v>
      </c>
    </row>
    <row r="1657" spans="1:5" x14ac:dyDescent="0.35">
      <c r="A1657">
        <v>1656</v>
      </c>
      <c r="B1657">
        <v>786</v>
      </c>
      <c r="C1657" s="1">
        <v>45559.604097222225</v>
      </c>
      <c r="D1657" t="s">
        <v>789</v>
      </c>
      <c r="E1657" t="s">
        <v>28</v>
      </c>
    </row>
    <row r="1658" spans="1:5" x14ac:dyDescent="0.35">
      <c r="A1658">
        <v>1657</v>
      </c>
      <c r="B1658">
        <v>784</v>
      </c>
      <c r="C1658" s="1">
        <v>45559.604097222225</v>
      </c>
      <c r="D1658" t="s">
        <v>789</v>
      </c>
      <c r="E1658" t="s">
        <v>28</v>
      </c>
    </row>
    <row r="1659" spans="1:5" x14ac:dyDescent="0.35">
      <c r="A1659">
        <v>1658</v>
      </c>
      <c r="B1659">
        <v>810</v>
      </c>
      <c r="C1659" s="1">
        <v>45559.604097222225</v>
      </c>
      <c r="D1659" t="s">
        <v>789</v>
      </c>
      <c r="E1659" t="s">
        <v>28</v>
      </c>
    </row>
    <row r="1660" spans="1:5" x14ac:dyDescent="0.35">
      <c r="A1660">
        <v>1659</v>
      </c>
      <c r="B1660">
        <v>783</v>
      </c>
      <c r="C1660" s="1">
        <v>45559.604108796295</v>
      </c>
      <c r="D1660" t="s">
        <v>789</v>
      </c>
      <c r="E1660" t="s">
        <v>28</v>
      </c>
    </row>
    <row r="1661" spans="1:5" x14ac:dyDescent="0.35">
      <c r="A1661">
        <v>1660</v>
      </c>
      <c r="B1661">
        <v>795</v>
      </c>
      <c r="C1661" s="1">
        <v>45559.604108796295</v>
      </c>
      <c r="D1661" t="s">
        <v>788</v>
      </c>
      <c r="E1661" t="s">
        <v>28</v>
      </c>
    </row>
    <row r="1662" spans="1:5" x14ac:dyDescent="0.35">
      <c r="A1662">
        <v>1661</v>
      </c>
      <c r="B1662">
        <v>782</v>
      </c>
      <c r="C1662" s="1">
        <v>45559.604120370372</v>
      </c>
      <c r="D1662" t="s">
        <v>789</v>
      </c>
      <c r="E1662" t="s">
        <v>28</v>
      </c>
    </row>
    <row r="1663" spans="1:5" x14ac:dyDescent="0.35">
      <c r="A1663">
        <v>1662</v>
      </c>
      <c r="B1663">
        <v>797</v>
      </c>
      <c r="C1663" s="1">
        <v>45559.604201388887</v>
      </c>
      <c r="D1663" t="s">
        <v>789</v>
      </c>
      <c r="E1663" t="s">
        <v>28</v>
      </c>
    </row>
    <row r="1664" spans="1:5" x14ac:dyDescent="0.35">
      <c r="A1664">
        <v>1663</v>
      </c>
      <c r="B1664">
        <v>795</v>
      </c>
      <c r="C1664" s="1">
        <v>45559.604259259257</v>
      </c>
      <c r="D1664" t="s">
        <v>789</v>
      </c>
      <c r="E1664" t="s">
        <v>28</v>
      </c>
    </row>
    <row r="1665" spans="1:5" x14ac:dyDescent="0.35">
      <c r="A1665">
        <v>1664</v>
      </c>
      <c r="B1665">
        <v>796</v>
      </c>
      <c r="C1665" s="1">
        <v>45559.604305555556</v>
      </c>
      <c r="D1665" t="s">
        <v>788</v>
      </c>
      <c r="E1665" t="s">
        <v>28</v>
      </c>
    </row>
    <row r="1666" spans="1:5" x14ac:dyDescent="0.35">
      <c r="A1666">
        <v>1665</v>
      </c>
      <c r="B1666">
        <v>794</v>
      </c>
      <c r="C1666" s="1">
        <v>45559.604490740741</v>
      </c>
      <c r="D1666" t="s">
        <v>789</v>
      </c>
      <c r="E1666" t="s">
        <v>28</v>
      </c>
    </row>
    <row r="1667" spans="1:5" x14ac:dyDescent="0.35">
      <c r="A1667">
        <v>1666</v>
      </c>
      <c r="B1667">
        <v>812</v>
      </c>
      <c r="C1667" s="1">
        <v>45559.604513888888</v>
      </c>
      <c r="D1667" t="s">
        <v>102</v>
      </c>
      <c r="E1667" t="s">
        <v>787</v>
      </c>
    </row>
    <row r="1668" spans="1:5" x14ac:dyDescent="0.35">
      <c r="A1668">
        <v>1667</v>
      </c>
      <c r="B1668">
        <v>796</v>
      </c>
      <c r="C1668" s="1">
        <v>45559.604641203703</v>
      </c>
      <c r="D1668" t="s">
        <v>789</v>
      </c>
      <c r="E1668" t="s">
        <v>28</v>
      </c>
    </row>
    <row r="1669" spans="1:5" x14ac:dyDescent="0.35">
      <c r="A1669">
        <v>1668</v>
      </c>
      <c r="B1669">
        <v>813</v>
      </c>
      <c r="C1669" s="1">
        <v>45559.604675925926</v>
      </c>
      <c r="D1669" t="s">
        <v>778</v>
      </c>
      <c r="E1669" t="s">
        <v>28</v>
      </c>
    </row>
    <row r="1670" spans="1:5" x14ac:dyDescent="0.35">
      <c r="A1670">
        <v>1669</v>
      </c>
      <c r="B1670">
        <v>814</v>
      </c>
      <c r="C1670" s="1">
        <v>45559.604675925926</v>
      </c>
      <c r="D1670" t="s">
        <v>778</v>
      </c>
      <c r="E1670" t="s">
        <v>28</v>
      </c>
    </row>
    <row r="1671" spans="1:5" x14ac:dyDescent="0.35">
      <c r="A1671">
        <v>1670</v>
      </c>
      <c r="B1671">
        <v>815</v>
      </c>
      <c r="C1671" s="1">
        <v>45559.604687500003</v>
      </c>
      <c r="D1671" t="s">
        <v>778</v>
      </c>
      <c r="E1671" t="s">
        <v>28</v>
      </c>
    </row>
    <row r="1672" spans="1:5" x14ac:dyDescent="0.35">
      <c r="A1672">
        <v>1671</v>
      </c>
      <c r="B1672">
        <v>816</v>
      </c>
      <c r="C1672" s="1">
        <v>45559.604687500003</v>
      </c>
      <c r="D1672" t="s">
        <v>778</v>
      </c>
      <c r="E1672" t="s">
        <v>28</v>
      </c>
    </row>
    <row r="1673" spans="1:5" x14ac:dyDescent="0.35">
      <c r="A1673">
        <v>1672</v>
      </c>
      <c r="B1673">
        <v>817</v>
      </c>
      <c r="C1673" s="1">
        <v>45559.604687500003</v>
      </c>
      <c r="D1673" t="s">
        <v>778</v>
      </c>
      <c r="E1673" t="s">
        <v>28</v>
      </c>
    </row>
    <row r="1674" spans="1:5" x14ac:dyDescent="0.35">
      <c r="A1674">
        <v>1673</v>
      </c>
      <c r="B1674">
        <v>790</v>
      </c>
      <c r="C1674" s="1">
        <v>45559.604722222219</v>
      </c>
      <c r="D1674" t="s">
        <v>788</v>
      </c>
      <c r="E1674" t="s">
        <v>28</v>
      </c>
    </row>
    <row r="1675" spans="1:5" x14ac:dyDescent="0.35">
      <c r="A1675">
        <v>1674</v>
      </c>
      <c r="B1675">
        <v>818</v>
      </c>
      <c r="C1675" s="1">
        <v>45559.604745370372</v>
      </c>
      <c r="D1675" t="s">
        <v>778</v>
      </c>
      <c r="E1675" t="s">
        <v>28</v>
      </c>
    </row>
    <row r="1676" spans="1:5" x14ac:dyDescent="0.35">
      <c r="A1676">
        <v>1675</v>
      </c>
      <c r="B1676">
        <v>819</v>
      </c>
      <c r="C1676" s="1">
        <v>45559.604826388888</v>
      </c>
      <c r="D1676" t="s">
        <v>778</v>
      </c>
      <c r="E1676" t="s">
        <v>28</v>
      </c>
    </row>
    <row r="1677" spans="1:5" x14ac:dyDescent="0.35">
      <c r="A1677">
        <v>1676</v>
      </c>
      <c r="B1677">
        <v>801</v>
      </c>
      <c r="C1677" s="1">
        <v>45559.604826388888</v>
      </c>
      <c r="D1677" t="s">
        <v>788</v>
      </c>
      <c r="E1677" t="s">
        <v>28</v>
      </c>
    </row>
    <row r="1678" spans="1:5" x14ac:dyDescent="0.35">
      <c r="A1678">
        <v>1677</v>
      </c>
      <c r="B1678">
        <v>790</v>
      </c>
      <c r="C1678" s="1">
        <v>45559.604837962965</v>
      </c>
      <c r="D1678" t="s">
        <v>789</v>
      </c>
      <c r="E1678" t="s">
        <v>28</v>
      </c>
    </row>
    <row r="1679" spans="1:5" x14ac:dyDescent="0.35">
      <c r="A1679">
        <v>1678</v>
      </c>
      <c r="B1679">
        <v>792</v>
      </c>
      <c r="C1679" s="1">
        <v>45559.604849537034</v>
      </c>
      <c r="D1679" t="s">
        <v>788</v>
      </c>
      <c r="E1679" t="s">
        <v>28</v>
      </c>
    </row>
    <row r="1680" spans="1:5" x14ac:dyDescent="0.35">
      <c r="A1680">
        <v>1679</v>
      </c>
      <c r="B1680">
        <v>789</v>
      </c>
      <c r="C1680" s="1">
        <v>45559.604861111111</v>
      </c>
      <c r="D1680" t="s">
        <v>789</v>
      </c>
      <c r="E1680" t="s">
        <v>28</v>
      </c>
    </row>
    <row r="1681" spans="1:5" x14ac:dyDescent="0.35">
      <c r="A1681">
        <v>1680</v>
      </c>
      <c r="B1681">
        <v>801</v>
      </c>
      <c r="C1681" s="1">
        <v>45559.604884259257</v>
      </c>
      <c r="D1681" t="s">
        <v>789</v>
      </c>
      <c r="E1681" t="s">
        <v>28</v>
      </c>
    </row>
    <row r="1682" spans="1:5" x14ac:dyDescent="0.35">
      <c r="A1682">
        <v>1681</v>
      </c>
      <c r="B1682">
        <v>791</v>
      </c>
      <c r="C1682" s="1">
        <v>45559.60491898148</v>
      </c>
      <c r="D1682" t="s">
        <v>788</v>
      </c>
      <c r="E1682" t="s">
        <v>28</v>
      </c>
    </row>
    <row r="1683" spans="1:5" x14ac:dyDescent="0.35">
      <c r="A1683">
        <v>1682</v>
      </c>
      <c r="B1683">
        <v>802</v>
      </c>
      <c r="C1683" s="1">
        <v>45559.60491898148</v>
      </c>
      <c r="D1683" t="s">
        <v>788</v>
      </c>
      <c r="E1683" t="s">
        <v>28</v>
      </c>
    </row>
    <row r="1684" spans="1:5" x14ac:dyDescent="0.35">
      <c r="A1684">
        <v>1683</v>
      </c>
      <c r="B1684">
        <v>792</v>
      </c>
      <c r="C1684" s="1">
        <v>45559.60496527778</v>
      </c>
      <c r="D1684" t="s">
        <v>789</v>
      </c>
      <c r="E1684" t="s">
        <v>28</v>
      </c>
    </row>
    <row r="1685" spans="1:5" x14ac:dyDescent="0.35">
      <c r="A1685">
        <v>1684</v>
      </c>
      <c r="B1685">
        <v>791</v>
      </c>
      <c r="C1685" s="1">
        <v>45559.605023148149</v>
      </c>
      <c r="D1685" t="s">
        <v>789</v>
      </c>
      <c r="E1685" t="s">
        <v>28</v>
      </c>
    </row>
    <row r="1686" spans="1:5" x14ac:dyDescent="0.35">
      <c r="A1686">
        <v>1685</v>
      </c>
      <c r="B1686">
        <v>820</v>
      </c>
      <c r="C1686" s="1">
        <v>45559.605023148149</v>
      </c>
      <c r="D1686" t="s">
        <v>778</v>
      </c>
      <c r="E1686" t="s">
        <v>28</v>
      </c>
    </row>
    <row r="1687" spans="1:5" x14ac:dyDescent="0.35">
      <c r="A1687">
        <v>1686</v>
      </c>
      <c r="B1687">
        <v>779</v>
      </c>
      <c r="C1687" s="1">
        <v>45559.605034722219</v>
      </c>
      <c r="D1687" t="s">
        <v>774</v>
      </c>
      <c r="E1687" t="s">
        <v>28</v>
      </c>
    </row>
    <row r="1688" spans="1:5" x14ac:dyDescent="0.35">
      <c r="A1688">
        <v>1687</v>
      </c>
      <c r="B1688">
        <v>775</v>
      </c>
      <c r="C1688" s="1">
        <v>45559.605057870373</v>
      </c>
      <c r="D1688" t="s">
        <v>774</v>
      </c>
      <c r="E1688" t="s">
        <v>28</v>
      </c>
    </row>
    <row r="1689" spans="1:5" x14ac:dyDescent="0.35">
      <c r="A1689">
        <v>1688</v>
      </c>
      <c r="B1689">
        <v>802</v>
      </c>
      <c r="C1689" s="1">
        <v>45559.605081018519</v>
      </c>
      <c r="D1689" t="s">
        <v>789</v>
      </c>
      <c r="E1689" t="s">
        <v>28</v>
      </c>
    </row>
    <row r="1690" spans="1:5" x14ac:dyDescent="0.35">
      <c r="A1690">
        <v>1689</v>
      </c>
      <c r="B1690">
        <v>800</v>
      </c>
      <c r="C1690" s="1">
        <v>45559.605127314811</v>
      </c>
      <c r="D1690" t="s">
        <v>788</v>
      </c>
      <c r="E1690" t="s">
        <v>28</v>
      </c>
    </row>
    <row r="1691" spans="1:5" x14ac:dyDescent="0.35">
      <c r="A1691">
        <v>1690</v>
      </c>
      <c r="B1691">
        <v>777</v>
      </c>
      <c r="C1691" s="1">
        <v>45559.605173611111</v>
      </c>
      <c r="D1691" t="s">
        <v>774</v>
      </c>
      <c r="E1691" t="s">
        <v>28</v>
      </c>
    </row>
    <row r="1692" spans="1:5" x14ac:dyDescent="0.35">
      <c r="A1692">
        <v>1691</v>
      </c>
      <c r="B1692">
        <v>776</v>
      </c>
      <c r="C1692" s="1">
        <v>45559.605185185188</v>
      </c>
      <c r="D1692" t="s">
        <v>774</v>
      </c>
      <c r="E1692" t="s">
        <v>28</v>
      </c>
    </row>
    <row r="1693" spans="1:5" x14ac:dyDescent="0.35">
      <c r="A1693">
        <v>1692</v>
      </c>
      <c r="B1693">
        <v>773</v>
      </c>
      <c r="C1693" s="1">
        <v>45559.60528935185</v>
      </c>
      <c r="D1693" t="s">
        <v>774</v>
      </c>
      <c r="E1693" t="s">
        <v>28</v>
      </c>
    </row>
    <row r="1694" spans="1:5" x14ac:dyDescent="0.35">
      <c r="A1694">
        <v>1693</v>
      </c>
      <c r="B1694">
        <v>799</v>
      </c>
      <c r="C1694" s="1">
        <v>45559.605300925927</v>
      </c>
      <c r="D1694" t="s">
        <v>788</v>
      </c>
      <c r="E1694" t="s">
        <v>28</v>
      </c>
    </row>
    <row r="1695" spans="1:5" x14ac:dyDescent="0.35">
      <c r="A1695">
        <v>1694</v>
      </c>
      <c r="B1695">
        <v>774</v>
      </c>
      <c r="C1695" s="1">
        <v>45559.605312500003</v>
      </c>
      <c r="D1695" t="s">
        <v>774</v>
      </c>
      <c r="E1695" t="s">
        <v>28</v>
      </c>
    </row>
    <row r="1696" spans="1:5" x14ac:dyDescent="0.35">
      <c r="A1696">
        <v>1695</v>
      </c>
      <c r="B1696">
        <v>778</v>
      </c>
      <c r="C1696" s="1">
        <v>45559.60533564815</v>
      </c>
      <c r="D1696" t="s">
        <v>774</v>
      </c>
      <c r="E1696" t="s">
        <v>28</v>
      </c>
    </row>
    <row r="1697" spans="1:5" x14ac:dyDescent="0.35">
      <c r="A1697">
        <v>1696</v>
      </c>
      <c r="B1697">
        <v>800</v>
      </c>
      <c r="C1697" s="1">
        <v>45559.605428240742</v>
      </c>
      <c r="D1697" t="s">
        <v>789</v>
      </c>
      <c r="E1697" t="s">
        <v>28</v>
      </c>
    </row>
    <row r="1698" spans="1:5" x14ac:dyDescent="0.35">
      <c r="A1698">
        <v>1697</v>
      </c>
      <c r="B1698">
        <v>813</v>
      </c>
      <c r="C1698" s="1">
        <v>45559.605775462966</v>
      </c>
      <c r="D1698" t="s">
        <v>788</v>
      </c>
      <c r="E1698" t="s">
        <v>28</v>
      </c>
    </row>
    <row r="1699" spans="1:5" x14ac:dyDescent="0.35">
      <c r="A1699">
        <v>1698</v>
      </c>
      <c r="B1699">
        <v>819</v>
      </c>
      <c r="C1699" s="1">
        <v>45559.605821759258</v>
      </c>
      <c r="D1699" t="s">
        <v>788</v>
      </c>
      <c r="E1699" t="s">
        <v>28</v>
      </c>
    </row>
    <row r="1700" spans="1:5" x14ac:dyDescent="0.35">
      <c r="A1700">
        <v>1699</v>
      </c>
      <c r="B1700">
        <v>815</v>
      </c>
      <c r="C1700" s="1">
        <v>45559.605833333335</v>
      </c>
      <c r="D1700" t="s">
        <v>788</v>
      </c>
      <c r="E1700" t="s">
        <v>28</v>
      </c>
    </row>
    <row r="1701" spans="1:5" x14ac:dyDescent="0.35">
      <c r="A1701">
        <v>1700</v>
      </c>
      <c r="B1701">
        <v>816</v>
      </c>
      <c r="C1701" s="1">
        <v>45559.605833333335</v>
      </c>
      <c r="D1701" t="s">
        <v>788</v>
      </c>
      <c r="E1701" t="s">
        <v>28</v>
      </c>
    </row>
    <row r="1702" spans="1:5" x14ac:dyDescent="0.35">
      <c r="A1702">
        <v>1701</v>
      </c>
      <c r="B1702">
        <v>814</v>
      </c>
      <c r="C1702" s="1">
        <v>45559.605868055558</v>
      </c>
      <c r="D1702" t="s">
        <v>788</v>
      </c>
      <c r="E1702" t="s">
        <v>28</v>
      </c>
    </row>
    <row r="1703" spans="1:5" x14ac:dyDescent="0.35">
      <c r="A1703">
        <v>1702</v>
      </c>
      <c r="B1703">
        <v>818</v>
      </c>
      <c r="C1703" s="1">
        <v>45559.605868055558</v>
      </c>
      <c r="D1703" t="s">
        <v>788</v>
      </c>
      <c r="E1703" t="s">
        <v>28</v>
      </c>
    </row>
    <row r="1704" spans="1:5" x14ac:dyDescent="0.35">
      <c r="A1704">
        <v>1703</v>
      </c>
      <c r="B1704">
        <v>820</v>
      </c>
      <c r="C1704" s="1">
        <v>45559.60597222222</v>
      </c>
      <c r="D1704" t="s">
        <v>788</v>
      </c>
      <c r="E1704" t="s">
        <v>28</v>
      </c>
    </row>
    <row r="1705" spans="1:5" x14ac:dyDescent="0.35">
      <c r="A1705">
        <v>1704</v>
      </c>
      <c r="B1705">
        <v>799</v>
      </c>
      <c r="C1705" s="1">
        <v>45559.606354166666</v>
      </c>
      <c r="D1705" t="s">
        <v>789</v>
      </c>
      <c r="E1705" t="s">
        <v>28</v>
      </c>
    </row>
    <row r="1706" spans="1:5" x14ac:dyDescent="0.35">
      <c r="A1706">
        <v>1705</v>
      </c>
      <c r="B1706">
        <v>776</v>
      </c>
      <c r="C1706" s="1">
        <v>45559.606435185182</v>
      </c>
      <c r="D1706" t="s">
        <v>770</v>
      </c>
      <c r="E1706" t="s">
        <v>796</v>
      </c>
    </row>
    <row r="1707" spans="1:5" x14ac:dyDescent="0.35">
      <c r="A1707">
        <v>1706</v>
      </c>
      <c r="B1707">
        <v>775</v>
      </c>
      <c r="C1707" s="1">
        <v>45559.606481481482</v>
      </c>
      <c r="D1707" t="s">
        <v>770</v>
      </c>
      <c r="E1707" t="s">
        <v>791</v>
      </c>
    </row>
    <row r="1708" spans="1:5" x14ac:dyDescent="0.35">
      <c r="A1708">
        <v>1707</v>
      </c>
      <c r="B1708">
        <v>819</v>
      </c>
      <c r="C1708" s="1">
        <v>45559.606504629628</v>
      </c>
      <c r="D1708" t="s">
        <v>789</v>
      </c>
      <c r="E1708" t="s">
        <v>28</v>
      </c>
    </row>
    <row r="1709" spans="1:5" x14ac:dyDescent="0.35">
      <c r="A1709">
        <v>1708</v>
      </c>
      <c r="B1709">
        <v>813</v>
      </c>
      <c r="C1709" s="1">
        <v>45559.606504629628</v>
      </c>
      <c r="D1709" t="s">
        <v>789</v>
      </c>
      <c r="E1709" t="s">
        <v>28</v>
      </c>
    </row>
    <row r="1710" spans="1:5" x14ac:dyDescent="0.35">
      <c r="A1710">
        <v>1709</v>
      </c>
      <c r="B1710">
        <v>816</v>
      </c>
      <c r="C1710" s="1">
        <v>45559.606504629628</v>
      </c>
      <c r="D1710" t="s">
        <v>789</v>
      </c>
      <c r="E1710" t="s">
        <v>28</v>
      </c>
    </row>
    <row r="1711" spans="1:5" x14ac:dyDescent="0.35">
      <c r="A1711">
        <v>1710</v>
      </c>
      <c r="B1711">
        <v>815</v>
      </c>
      <c r="C1711" s="1">
        <v>45559.606516203705</v>
      </c>
      <c r="D1711" t="s">
        <v>789</v>
      </c>
      <c r="E1711" t="s">
        <v>28</v>
      </c>
    </row>
    <row r="1712" spans="1:5" x14ac:dyDescent="0.35">
      <c r="A1712">
        <v>1711</v>
      </c>
      <c r="B1712">
        <v>814</v>
      </c>
      <c r="C1712" s="1">
        <v>45559.606527777774</v>
      </c>
      <c r="D1712" t="s">
        <v>789</v>
      </c>
      <c r="E1712" t="s">
        <v>28</v>
      </c>
    </row>
    <row r="1713" spans="1:5" x14ac:dyDescent="0.35">
      <c r="A1713">
        <v>1712</v>
      </c>
      <c r="B1713">
        <v>820</v>
      </c>
      <c r="C1713" s="1">
        <v>45559.606527777774</v>
      </c>
      <c r="D1713" t="s">
        <v>789</v>
      </c>
      <c r="E1713" t="s">
        <v>28</v>
      </c>
    </row>
    <row r="1714" spans="1:5" x14ac:dyDescent="0.35">
      <c r="A1714">
        <v>1713</v>
      </c>
      <c r="B1714">
        <v>818</v>
      </c>
      <c r="C1714" s="1">
        <v>45559.606539351851</v>
      </c>
      <c r="D1714" t="s">
        <v>789</v>
      </c>
      <c r="E1714" t="s">
        <v>28</v>
      </c>
    </row>
    <row r="1715" spans="1:5" x14ac:dyDescent="0.35">
      <c r="A1715">
        <v>1714</v>
      </c>
      <c r="B1715">
        <v>817</v>
      </c>
      <c r="C1715" s="1">
        <v>45559.606585648151</v>
      </c>
      <c r="D1715" t="s">
        <v>788</v>
      </c>
      <c r="E1715" t="s">
        <v>28</v>
      </c>
    </row>
    <row r="1716" spans="1:5" x14ac:dyDescent="0.35">
      <c r="A1716">
        <v>1715</v>
      </c>
      <c r="B1716">
        <v>817</v>
      </c>
      <c r="C1716" s="1">
        <v>45559.606840277775</v>
      </c>
      <c r="D1716" t="s">
        <v>789</v>
      </c>
      <c r="E1716" t="s">
        <v>28</v>
      </c>
    </row>
    <row r="1717" spans="1:5" x14ac:dyDescent="0.35">
      <c r="A1717">
        <v>1716</v>
      </c>
      <c r="B1717">
        <v>779</v>
      </c>
      <c r="C1717" s="1">
        <v>45559.606874999998</v>
      </c>
      <c r="D1717" t="s">
        <v>770</v>
      </c>
      <c r="E1717" t="s">
        <v>790</v>
      </c>
    </row>
    <row r="1718" spans="1:5" x14ac:dyDescent="0.35">
      <c r="A1718">
        <v>1717</v>
      </c>
      <c r="B1718">
        <v>774</v>
      </c>
      <c r="C1718" s="1">
        <v>45559.606944444444</v>
      </c>
      <c r="D1718" t="s">
        <v>770</v>
      </c>
      <c r="E1718" t="s">
        <v>795</v>
      </c>
    </row>
    <row r="1719" spans="1:5" x14ac:dyDescent="0.35">
      <c r="A1719">
        <v>1718</v>
      </c>
      <c r="B1719">
        <v>777</v>
      </c>
      <c r="C1719" s="1">
        <v>45559.606944444444</v>
      </c>
      <c r="D1719" t="s">
        <v>770</v>
      </c>
      <c r="E1719" t="s">
        <v>804</v>
      </c>
    </row>
    <row r="1720" spans="1:5" x14ac:dyDescent="0.35">
      <c r="A1720">
        <v>1719</v>
      </c>
      <c r="B1720">
        <v>773</v>
      </c>
      <c r="C1720" s="1">
        <v>45559.607199074075</v>
      </c>
      <c r="D1720" t="s">
        <v>770</v>
      </c>
      <c r="E1720" t="s">
        <v>792</v>
      </c>
    </row>
    <row r="1721" spans="1:5" x14ac:dyDescent="0.35">
      <c r="A1721">
        <v>1720</v>
      </c>
      <c r="B1721">
        <v>778</v>
      </c>
      <c r="C1721" s="1">
        <v>45559.607268518521</v>
      </c>
      <c r="D1721" t="s">
        <v>770</v>
      </c>
      <c r="E1721" t="s">
        <v>793</v>
      </c>
    </row>
    <row r="1722" spans="1:5" x14ac:dyDescent="0.35">
      <c r="A1722">
        <v>1721</v>
      </c>
      <c r="B1722">
        <v>776</v>
      </c>
      <c r="C1722" s="1">
        <v>45559.607499999998</v>
      </c>
      <c r="D1722" t="s">
        <v>777</v>
      </c>
      <c r="E1722" t="s">
        <v>28</v>
      </c>
    </row>
    <row r="1723" spans="1:5" x14ac:dyDescent="0.35">
      <c r="A1723">
        <v>1722</v>
      </c>
      <c r="B1723">
        <v>774</v>
      </c>
      <c r="C1723" s="1">
        <v>45559.607499999998</v>
      </c>
      <c r="D1723" t="s">
        <v>777</v>
      </c>
      <c r="E1723" t="s">
        <v>28</v>
      </c>
    </row>
    <row r="1724" spans="1:5" x14ac:dyDescent="0.35">
      <c r="A1724">
        <v>1723</v>
      </c>
      <c r="B1724">
        <v>773</v>
      </c>
      <c r="C1724" s="1">
        <v>45559.607523148145</v>
      </c>
      <c r="D1724" t="s">
        <v>777</v>
      </c>
      <c r="E1724" t="s">
        <v>28</v>
      </c>
    </row>
    <row r="1725" spans="1:5" x14ac:dyDescent="0.35">
      <c r="A1725">
        <v>1724</v>
      </c>
      <c r="B1725">
        <v>778</v>
      </c>
      <c r="C1725" s="1">
        <v>45559.607557870368</v>
      </c>
      <c r="D1725" t="s">
        <v>777</v>
      </c>
      <c r="E1725" t="s">
        <v>28</v>
      </c>
    </row>
    <row r="1726" spans="1:5" x14ac:dyDescent="0.35">
      <c r="A1726">
        <v>1725</v>
      </c>
      <c r="B1726">
        <v>775</v>
      </c>
      <c r="C1726" s="1">
        <v>45559.607569444444</v>
      </c>
      <c r="D1726" t="s">
        <v>777</v>
      </c>
      <c r="E1726" t="s">
        <v>28</v>
      </c>
    </row>
    <row r="1727" spans="1:5" x14ac:dyDescent="0.35">
      <c r="A1727">
        <v>1726</v>
      </c>
      <c r="B1727">
        <v>777</v>
      </c>
      <c r="C1727" s="1">
        <v>45559.607592592591</v>
      </c>
      <c r="D1727" t="s">
        <v>777</v>
      </c>
      <c r="E1727" t="s">
        <v>28</v>
      </c>
    </row>
    <row r="1728" spans="1:5" x14ac:dyDescent="0.35">
      <c r="A1728">
        <v>1727</v>
      </c>
      <c r="B1728">
        <v>779</v>
      </c>
      <c r="C1728" s="1">
        <v>45559.607662037037</v>
      </c>
      <c r="D1728" t="s">
        <v>777</v>
      </c>
      <c r="E1728" t="s">
        <v>28</v>
      </c>
    </row>
    <row r="1729" spans="1:5" x14ac:dyDescent="0.35">
      <c r="A1729">
        <v>1728</v>
      </c>
      <c r="B1729">
        <v>784</v>
      </c>
      <c r="C1729" s="1">
        <v>45559.607789351852</v>
      </c>
      <c r="D1729" t="s">
        <v>774</v>
      </c>
      <c r="E1729" t="s">
        <v>28</v>
      </c>
    </row>
    <row r="1730" spans="1:5" x14ac:dyDescent="0.35">
      <c r="A1730">
        <v>1729</v>
      </c>
      <c r="B1730">
        <v>787</v>
      </c>
      <c r="C1730" s="1">
        <v>45559.607824074075</v>
      </c>
      <c r="D1730" t="s">
        <v>774</v>
      </c>
      <c r="E1730" t="s">
        <v>28</v>
      </c>
    </row>
    <row r="1731" spans="1:5" x14ac:dyDescent="0.35">
      <c r="A1731">
        <v>1730</v>
      </c>
      <c r="B1731">
        <v>783</v>
      </c>
      <c r="C1731" s="1">
        <v>45559.607835648145</v>
      </c>
      <c r="D1731" t="s">
        <v>774</v>
      </c>
      <c r="E1731" t="s">
        <v>28</v>
      </c>
    </row>
    <row r="1732" spans="1:5" x14ac:dyDescent="0.35">
      <c r="A1732">
        <v>1731</v>
      </c>
      <c r="B1732">
        <v>782</v>
      </c>
      <c r="C1732" s="1">
        <v>45559.607870370368</v>
      </c>
      <c r="D1732" t="s">
        <v>774</v>
      </c>
      <c r="E1732" t="s">
        <v>28</v>
      </c>
    </row>
    <row r="1733" spans="1:5" x14ac:dyDescent="0.35">
      <c r="A1733">
        <v>1732</v>
      </c>
      <c r="B1733">
        <v>781</v>
      </c>
      <c r="C1733" s="1">
        <v>45559.60796296296</v>
      </c>
      <c r="D1733" t="s">
        <v>774</v>
      </c>
      <c r="E1733" t="s">
        <v>28</v>
      </c>
    </row>
    <row r="1734" spans="1:5" x14ac:dyDescent="0.35">
      <c r="A1734">
        <v>1733</v>
      </c>
      <c r="B1734">
        <v>785</v>
      </c>
      <c r="C1734" s="1">
        <v>45559.607974537037</v>
      </c>
      <c r="D1734" t="s">
        <v>774</v>
      </c>
      <c r="E1734" t="s">
        <v>28</v>
      </c>
    </row>
    <row r="1735" spans="1:5" x14ac:dyDescent="0.35">
      <c r="A1735">
        <v>1734</v>
      </c>
      <c r="B1735">
        <v>786</v>
      </c>
      <c r="C1735" s="1">
        <v>45559.608043981483</v>
      </c>
      <c r="D1735" t="s">
        <v>774</v>
      </c>
      <c r="E1735" t="s">
        <v>28</v>
      </c>
    </row>
    <row r="1736" spans="1:5" x14ac:dyDescent="0.35">
      <c r="A1736">
        <v>1735</v>
      </c>
      <c r="B1736">
        <v>780</v>
      </c>
      <c r="C1736" s="1">
        <v>45559.608842592592</v>
      </c>
      <c r="D1736" t="s">
        <v>774</v>
      </c>
      <c r="E1736" t="s">
        <v>28</v>
      </c>
    </row>
    <row r="1737" spans="1:5" x14ac:dyDescent="0.35">
      <c r="A1737">
        <v>1736</v>
      </c>
      <c r="B1737">
        <v>779</v>
      </c>
      <c r="C1737" s="1">
        <v>45559.609444444446</v>
      </c>
      <c r="D1737" t="s">
        <v>773</v>
      </c>
      <c r="E1737" t="s">
        <v>28</v>
      </c>
    </row>
    <row r="1738" spans="1:5" x14ac:dyDescent="0.35">
      <c r="A1738">
        <v>1737</v>
      </c>
      <c r="B1738">
        <v>783</v>
      </c>
      <c r="C1738" s="1">
        <v>45559.609571759262</v>
      </c>
      <c r="D1738" t="s">
        <v>770</v>
      </c>
      <c r="E1738" t="s">
        <v>792</v>
      </c>
    </row>
    <row r="1739" spans="1:5" x14ac:dyDescent="0.35">
      <c r="A1739">
        <v>1738</v>
      </c>
      <c r="B1739">
        <v>782</v>
      </c>
      <c r="C1739" s="1">
        <v>45559.609583333331</v>
      </c>
      <c r="D1739" t="s">
        <v>770</v>
      </c>
      <c r="E1739" t="s">
        <v>794</v>
      </c>
    </row>
    <row r="1740" spans="1:5" x14ac:dyDescent="0.35">
      <c r="A1740">
        <v>1739</v>
      </c>
      <c r="B1740">
        <v>787</v>
      </c>
      <c r="C1740" s="1">
        <v>45559.609583333331</v>
      </c>
      <c r="D1740" t="s">
        <v>770</v>
      </c>
      <c r="E1740" t="s">
        <v>796</v>
      </c>
    </row>
    <row r="1741" spans="1:5" x14ac:dyDescent="0.35">
      <c r="A1741">
        <v>1740</v>
      </c>
      <c r="B1741">
        <v>784</v>
      </c>
      <c r="C1741" s="1">
        <v>45559.609606481485</v>
      </c>
      <c r="D1741" t="s">
        <v>770</v>
      </c>
      <c r="E1741" t="s">
        <v>790</v>
      </c>
    </row>
    <row r="1742" spans="1:5" x14ac:dyDescent="0.35">
      <c r="A1742">
        <v>1741</v>
      </c>
      <c r="B1742">
        <v>781</v>
      </c>
      <c r="C1742" s="1">
        <v>45559.609606481485</v>
      </c>
      <c r="D1742" t="s">
        <v>770</v>
      </c>
      <c r="E1742" t="s">
        <v>803</v>
      </c>
    </row>
    <row r="1743" spans="1:5" x14ac:dyDescent="0.35">
      <c r="A1743">
        <v>1742</v>
      </c>
      <c r="B1743">
        <v>780</v>
      </c>
      <c r="C1743" s="1">
        <v>45559.609618055554</v>
      </c>
      <c r="D1743" t="s">
        <v>770</v>
      </c>
      <c r="E1743" t="s">
        <v>795</v>
      </c>
    </row>
    <row r="1744" spans="1:5" x14ac:dyDescent="0.35">
      <c r="A1744">
        <v>1743</v>
      </c>
      <c r="B1744">
        <v>785</v>
      </c>
      <c r="C1744" s="1">
        <v>45559.6096412037</v>
      </c>
      <c r="D1744" t="s">
        <v>770</v>
      </c>
      <c r="E1744" t="s">
        <v>791</v>
      </c>
    </row>
    <row r="1745" spans="1:5" x14ac:dyDescent="0.35">
      <c r="A1745">
        <v>1744</v>
      </c>
      <c r="B1745">
        <v>786</v>
      </c>
      <c r="C1745" s="1">
        <v>45559.609675925924</v>
      </c>
      <c r="D1745" t="s">
        <v>770</v>
      </c>
      <c r="E1745" t="s">
        <v>793</v>
      </c>
    </row>
    <row r="1746" spans="1:5" x14ac:dyDescent="0.35">
      <c r="A1746">
        <v>1745</v>
      </c>
      <c r="B1746">
        <v>798</v>
      </c>
      <c r="C1746" s="1">
        <v>45559.610069444447</v>
      </c>
      <c r="D1746" t="s">
        <v>774</v>
      </c>
      <c r="E1746" t="s">
        <v>28</v>
      </c>
    </row>
    <row r="1747" spans="1:5" x14ac:dyDescent="0.35">
      <c r="A1747">
        <v>1746</v>
      </c>
      <c r="B1747">
        <v>793</v>
      </c>
      <c r="C1747" s="1">
        <v>45559.610069444447</v>
      </c>
      <c r="D1747" t="s">
        <v>774</v>
      </c>
      <c r="E1747" t="s">
        <v>28</v>
      </c>
    </row>
    <row r="1748" spans="1:5" x14ac:dyDescent="0.35">
      <c r="A1748">
        <v>1747</v>
      </c>
      <c r="B1748">
        <v>797</v>
      </c>
      <c r="C1748" s="1">
        <v>45559.610069444447</v>
      </c>
      <c r="D1748" t="s">
        <v>774</v>
      </c>
      <c r="E1748" t="s">
        <v>28</v>
      </c>
    </row>
    <row r="1749" spans="1:5" x14ac:dyDescent="0.35">
      <c r="A1749">
        <v>1748</v>
      </c>
      <c r="B1749">
        <v>804</v>
      </c>
      <c r="C1749" s="1">
        <v>45559.610081018516</v>
      </c>
      <c r="D1749" t="s">
        <v>774</v>
      </c>
      <c r="E1749" t="s">
        <v>28</v>
      </c>
    </row>
    <row r="1750" spans="1:5" x14ac:dyDescent="0.35">
      <c r="A1750">
        <v>1749</v>
      </c>
      <c r="B1750">
        <v>777</v>
      </c>
      <c r="C1750" s="1">
        <v>45559.610092592593</v>
      </c>
      <c r="D1750" t="s">
        <v>773</v>
      </c>
      <c r="E1750" t="s">
        <v>28</v>
      </c>
    </row>
    <row r="1751" spans="1:5" x14ac:dyDescent="0.35">
      <c r="A1751">
        <v>1750</v>
      </c>
      <c r="B1751">
        <v>796</v>
      </c>
      <c r="C1751" s="1">
        <v>45559.610115740739</v>
      </c>
      <c r="D1751" t="s">
        <v>774</v>
      </c>
      <c r="E1751" t="s">
        <v>28</v>
      </c>
    </row>
    <row r="1752" spans="1:5" x14ac:dyDescent="0.35">
      <c r="A1752">
        <v>1751</v>
      </c>
      <c r="B1752">
        <v>794</v>
      </c>
      <c r="C1752" s="1">
        <v>45559.610127314816</v>
      </c>
      <c r="D1752" t="s">
        <v>774</v>
      </c>
      <c r="E1752" t="s">
        <v>28</v>
      </c>
    </row>
    <row r="1753" spans="1:5" x14ac:dyDescent="0.35">
      <c r="A1753">
        <v>1752</v>
      </c>
      <c r="B1753">
        <v>793</v>
      </c>
      <c r="C1753" s="1">
        <v>45559.610266203701</v>
      </c>
      <c r="D1753" t="s">
        <v>770</v>
      </c>
      <c r="E1753" t="s">
        <v>791</v>
      </c>
    </row>
    <row r="1754" spans="1:5" x14ac:dyDescent="0.35">
      <c r="A1754">
        <v>1753</v>
      </c>
      <c r="B1754">
        <v>804</v>
      </c>
      <c r="C1754" s="1">
        <v>45559.610289351855</v>
      </c>
      <c r="D1754" t="s">
        <v>770</v>
      </c>
      <c r="E1754" t="s">
        <v>804</v>
      </c>
    </row>
    <row r="1755" spans="1:5" x14ac:dyDescent="0.35">
      <c r="A1755">
        <v>1754</v>
      </c>
      <c r="B1755">
        <v>776</v>
      </c>
      <c r="C1755" s="1">
        <v>45559.610289351855</v>
      </c>
      <c r="D1755" t="s">
        <v>773</v>
      </c>
      <c r="E1755" t="s">
        <v>28</v>
      </c>
    </row>
    <row r="1756" spans="1:5" x14ac:dyDescent="0.35">
      <c r="A1756">
        <v>1755</v>
      </c>
      <c r="B1756">
        <v>774</v>
      </c>
      <c r="C1756" s="1">
        <v>45559.610289351855</v>
      </c>
      <c r="D1756" t="s">
        <v>773</v>
      </c>
      <c r="E1756" t="s">
        <v>28</v>
      </c>
    </row>
    <row r="1757" spans="1:5" x14ac:dyDescent="0.35">
      <c r="A1757">
        <v>1756</v>
      </c>
      <c r="B1757">
        <v>775</v>
      </c>
      <c r="C1757" s="1">
        <v>45559.610300925924</v>
      </c>
      <c r="D1757" t="s">
        <v>773</v>
      </c>
      <c r="E1757" t="s">
        <v>28</v>
      </c>
    </row>
    <row r="1758" spans="1:5" x14ac:dyDescent="0.35">
      <c r="A1758">
        <v>1757</v>
      </c>
      <c r="B1758">
        <v>795</v>
      </c>
      <c r="C1758" s="1">
        <v>45559.610300925924</v>
      </c>
      <c r="D1758" t="s">
        <v>774</v>
      </c>
      <c r="E1758" t="s">
        <v>28</v>
      </c>
    </row>
    <row r="1759" spans="1:5" x14ac:dyDescent="0.35">
      <c r="A1759">
        <v>1758</v>
      </c>
      <c r="B1759">
        <v>797</v>
      </c>
      <c r="C1759" s="1">
        <v>45559.610300925924</v>
      </c>
      <c r="D1759" t="s">
        <v>770</v>
      </c>
      <c r="E1759" t="s">
        <v>794</v>
      </c>
    </row>
    <row r="1760" spans="1:5" x14ac:dyDescent="0.35">
      <c r="A1760">
        <v>1759</v>
      </c>
      <c r="B1760">
        <v>798</v>
      </c>
      <c r="C1760" s="1">
        <v>45559.610381944447</v>
      </c>
      <c r="D1760" t="s">
        <v>770</v>
      </c>
      <c r="E1760" t="s">
        <v>792</v>
      </c>
    </row>
    <row r="1761" spans="1:5" x14ac:dyDescent="0.35">
      <c r="A1761">
        <v>1760</v>
      </c>
      <c r="B1761">
        <v>778</v>
      </c>
      <c r="C1761" s="1">
        <v>45559.610393518517</v>
      </c>
      <c r="D1761" t="s">
        <v>773</v>
      </c>
      <c r="E1761" t="s">
        <v>28</v>
      </c>
    </row>
    <row r="1762" spans="1:5" x14ac:dyDescent="0.35">
      <c r="A1762">
        <v>1761</v>
      </c>
      <c r="B1762">
        <v>810</v>
      </c>
      <c r="C1762" s="1">
        <v>45559.610462962963</v>
      </c>
      <c r="D1762" t="s">
        <v>774</v>
      </c>
      <c r="E1762" t="s">
        <v>28</v>
      </c>
    </row>
    <row r="1763" spans="1:5" x14ac:dyDescent="0.35">
      <c r="A1763">
        <v>1762</v>
      </c>
      <c r="B1763">
        <v>779</v>
      </c>
      <c r="C1763" s="1">
        <v>45559.610520833332</v>
      </c>
      <c r="D1763" t="s">
        <v>772</v>
      </c>
      <c r="E1763" t="s">
        <v>28</v>
      </c>
    </row>
    <row r="1764" spans="1:5" x14ac:dyDescent="0.35">
      <c r="A1764">
        <v>1763</v>
      </c>
      <c r="B1764">
        <v>794</v>
      </c>
      <c r="C1764" s="1">
        <v>45559.610567129632</v>
      </c>
      <c r="D1764" t="s">
        <v>770</v>
      </c>
      <c r="E1764" t="s">
        <v>790</v>
      </c>
    </row>
    <row r="1765" spans="1:5" x14ac:dyDescent="0.35">
      <c r="A1765">
        <v>1764</v>
      </c>
      <c r="B1765">
        <v>810</v>
      </c>
      <c r="C1765" s="1">
        <v>45559.610729166663</v>
      </c>
      <c r="D1765" t="s">
        <v>770</v>
      </c>
      <c r="E1765" t="s">
        <v>796</v>
      </c>
    </row>
    <row r="1766" spans="1:5" x14ac:dyDescent="0.35">
      <c r="A1766">
        <v>1765</v>
      </c>
      <c r="B1766">
        <v>798</v>
      </c>
      <c r="C1766" s="1">
        <v>45559.61074074074</v>
      </c>
      <c r="D1766" t="s">
        <v>777</v>
      </c>
      <c r="E1766" t="s">
        <v>28</v>
      </c>
    </row>
    <row r="1767" spans="1:5" x14ac:dyDescent="0.35">
      <c r="A1767">
        <v>1766</v>
      </c>
      <c r="B1767">
        <v>793</v>
      </c>
      <c r="C1767" s="1">
        <v>45559.610752314817</v>
      </c>
      <c r="D1767" t="s">
        <v>777</v>
      </c>
      <c r="E1767" t="s">
        <v>28</v>
      </c>
    </row>
    <row r="1768" spans="1:5" x14ac:dyDescent="0.35">
      <c r="A1768">
        <v>1767</v>
      </c>
      <c r="B1768">
        <v>804</v>
      </c>
      <c r="C1768" s="1">
        <v>45559.61078703704</v>
      </c>
      <c r="D1768" t="s">
        <v>777</v>
      </c>
      <c r="E1768" t="s">
        <v>28</v>
      </c>
    </row>
    <row r="1769" spans="1:5" x14ac:dyDescent="0.35">
      <c r="A1769">
        <v>1768</v>
      </c>
      <c r="B1769">
        <v>794</v>
      </c>
      <c r="C1769" s="1">
        <v>45559.610833333332</v>
      </c>
      <c r="D1769" t="s">
        <v>777</v>
      </c>
      <c r="E1769" t="s">
        <v>28</v>
      </c>
    </row>
    <row r="1770" spans="1:5" x14ac:dyDescent="0.35">
      <c r="A1770">
        <v>1769</v>
      </c>
      <c r="B1770">
        <v>810</v>
      </c>
      <c r="C1770" s="1">
        <v>45559.610833333332</v>
      </c>
      <c r="D1770" t="s">
        <v>777</v>
      </c>
      <c r="E1770" t="s">
        <v>28</v>
      </c>
    </row>
    <row r="1771" spans="1:5" x14ac:dyDescent="0.35">
      <c r="A1771">
        <v>1770</v>
      </c>
      <c r="B1771">
        <v>797</v>
      </c>
      <c r="C1771" s="1">
        <v>45559.610925925925</v>
      </c>
      <c r="D1771" t="s">
        <v>777</v>
      </c>
      <c r="E1771" t="s">
        <v>28</v>
      </c>
    </row>
    <row r="1772" spans="1:5" x14ac:dyDescent="0.35">
      <c r="A1772">
        <v>1771</v>
      </c>
      <c r="B1772">
        <v>774</v>
      </c>
      <c r="C1772" s="1">
        <v>45559.61109953704</v>
      </c>
      <c r="D1772" t="s">
        <v>772</v>
      </c>
      <c r="E1772" t="s">
        <v>28</v>
      </c>
    </row>
    <row r="1773" spans="1:5" x14ac:dyDescent="0.35">
      <c r="A1773">
        <v>1772</v>
      </c>
      <c r="B1773">
        <v>773</v>
      </c>
      <c r="C1773" s="1">
        <v>45559.611168981479</v>
      </c>
      <c r="D1773" t="s">
        <v>773</v>
      </c>
      <c r="E1773" t="s">
        <v>28</v>
      </c>
    </row>
    <row r="1774" spans="1:5" x14ac:dyDescent="0.35">
      <c r="A1774">
        <v>1773</v>
      </c>
      <c r="B1774">
        <v>787</v>
      </c>
      <c r="C1774" s="1">
        <v>45559.611226851855</v>
      </c>
      <c r="D1774" t="s">
        <v>777</v>
      </c>
      <c r="E1774" t="s">
        <v>28</v>
      </c>
    </row>
    <row r="1775" spans="1:5" x14ac:dyDescent="0.35">
      <c r="A1775">
        <v>1774</v>
      </c>
      <c r="B1775">
        <v>796</v>
      </c>
      <c r="C1775" s="1">
        <v>45559.611250000002</v>
      </c>
      <c r="D1775" t="s">
        <v>770</v>
      </c>
      <c r="E1775" t="s">
        <v>803</v>
      </c>
    </row>
    <row r="1776" spans="1:5" x14ac:dyDescent="0.35">
      <c r="A1776">
        <v>1775</v>
      </c>
      <c r="B1776">
        <v>796</v>
      </c>
      <c r="C1776" s="1">
        <v>45559.611307870371</v>
      </c>
      <c r="D1776" t="s">
        <v>777</v>
      </c>
      <c r="E1776" t="s">
        <v>28</v>
      </c>
    </row>
    <row r="1777" spans="1:5" x14ac:dyDescent="0.35">
      <c r="A1777">
        <v>1776</v>
      </c>
      <c r="B1777">
        <v>780</v>
      </c>
      <c r="C1777" s="1">
        <v>45559.611354166664</v>
      </c>
      <c r="D1777" t="s">
        <v>777</v>
      </c>
      <c r="E1777" t="s">
        <v>28</v>
      </c>
    </row>
    <row r="1778" spans="1:5" x14ac:dyDescent="0.35">
      <c r="A1778">
        <v>1777</v>
      </c>
      <c r="B1778">
        <v>785</v>
      </c>
      <c r="C1778" s="1">
        <v>45559.611354166664</v>
      </c>
      <c r="D1778" t="s">
        <v>777</v>
      </c>
      <c r="E1778" t="s">
        <v>28</v>
      </c>
    </row>
    <row r="1779" spans="1:5" x14ac:dyDescent="0.35">
      <c r="A1779">
        <v>1778</v>
      </c>
      <c r="B1779">
        <v>782</v>
      </c>
      <c r="C1779" s="1">
        <v>45559.611354166664</v>
      </c>
      <c r="D1779" t="s">
        <v>777</v>
      </c>
      <c r="E1779" t="s">
        <v>28</v>
      </c>
    </row>
    <row r="1780" spans="1:5" x14ac:dyDescent="0.35">
      <c r="A1780">
        <v>1779</v>
      </c>
      <c r="B1780">
        <v>773</v>
      </c>
      <c r="C1780" s="1">
        <v>45559.611354166664</v>
      </c>
      <c r="D1780" t="s">
        <v>772</v>
      </c>
      <c r="E1780" t="s">
        <v>28</v>
      </c>
    </row>
    <row r="1781" spans="1:5" x14ac:dyDescent="0.35">
      <c r="A1781">
        <v>1780</v>
      </c>
      <c r="B1781">
        <v>786</v>
      </c>
      <c r="C1781" s="1">
        <v>45559.611354166664</v>
      </c>
      <c r="D1781" t="s">
        <v>777</v>
      </c>
      <c r="E1781" t="s">
        <v>28</v>
      </c>
    </row>
    <row r="1782" spans="1:5" x14ac:dyDescent="0.35">
      <c r="A1782">
        <v>1781</v>
      </c>
      <c r="B1782">
        <v>783</v>
      </c>
      <c r="C1782" s="1">
        <v>45559.61136574074</v>
      </c>
      <c r="D1782" t="s">
        <v>777</v>
      </c>
      <c r="E1782" t="s">
        <v>28</v>
      </c>
    </row>
    <row r="1783" spans="1:5" x14ac:dyDescent="0.35">
      <c r="A1783">
        <v>1782</v>
      </c>
      <c r="B1783">
        <v>781</v>
      </c>
      <c r="C1783" s="1">
        <v>45559.61136574074</v>
      </c>
      <c r="D1783" t="s">
        <v>777</v>
      </c>
      <c r="E1783" t="s">
        <v>28</v>
      </c>
    </row>
    <row r="1784" spans="1:5" x14ac:dyDescent="0.35">
      <c r="A1784">
        <v>1783</v>
      </c>
      <c r="B1784">
        <v>795</v>
      </c>
      <c r="C1784" s="1">
        <v>45559.611377314817</v>
      </c>
      <c r="D1784" t="s">
        <v>770</v>
      </c>
      <c r="E1784" t="s">
        <v>793</v>
      </c>
    </row>
    <row r="1785" spans="1:5" x14ac:dyDescent="0.35">
      <c r="A1785">
        <v>1784</v>
      </c>
      <c r="B1785">
        <v>784</v>
      </c>
      <c r="C1785" s="1">
        <v>45559.611400462964</v>
      </c>
      <c r="D1785" t="s">
        <v>777</v>
      </c>
      <c r="E1785" t="s">
        <v>28</v>
      </c>
    </row>
    <row r="1786" spans="1:5" x14ac:dyDescent="0.35">
      <c r="A1786">
        <v>1785</v>
      </c>
      <c r="B1786">
        <v>776</v>
      </c>
      <c r="C1786" s="1">
        <v>45559.611608796295</v>
      </c>
      <c r="D1786" t="s">
        <v>772</v>
      </c>
      <c r="E1786" t="s">
        <v>28</v>
      </c>
    </row>
    <row r="1787" spans="1:5" x14ac:dyDescent="0.35">
      <c r="A1787">
        <v>1786</v>
      </c>
      <c r="B1787">
        <v>778</v>
      </c>
      <c r="C1787" s="1">
        <v>45559.611886574072</v>
      </c>
      <c r="D1787" t="s">
        <v>772</v>
      </c>
      <c r="E1787" t="s">
        <v>28</v>
      </c>
    </row>
    <row r="1788" spans="1:5" x14ac:dyDescent="0.35">
      <c r="A1788">
        <v>1787</v>
      </c>
      <c r="B1788">
        <v>777</v>
      </c>
      <c r="C1788" s="1">
        <v>45559.611932870372</v>
      </c>
      <c r="D1788" t="s">
        <v>772</v>
      </c>
      <c r="E1788" t="s">
        <v>28</v>
      </c>
    </row>
    <row r="1789" spans="1:5" x14ac:dyDescent="0.35">
      <c r="A1789">
        <v>1788</v>
      </c>
      <c r="B1789">
        <v>775</v>
      </c>
      <c r="C1789" s="1">
        <v>45559.612025462964</v>
      </c>
      <c r="D1789" t="s">
        <v>772</v>
      </c>
      <c r="E1789" t="s">
        <v>28</v>
      </c>
    </row>
    <row r="1790" spans="1:5" x14ac:dyDescent="0.35">
      <c r="A1790">
        <v>1789</v>
      </c>
      <c r="B1790">
        <v>774</v>
      </c>
      <c r="C1790" s="1">
        <v>45559.612800925926</v>
      </c>
      <c r="D1790" t="s">
        <v>108</v>
      </c>
      <c r="E1790" t="s">
        <v>28</v>
      </c>
    </row>
    <row r="1791" spans="1:5" x14ac:dyDescent="0.35">
      <c r="A1791">
        <v>1790</v>
      </c>
      <c r="B1791">
        <v>779</v>
      </c>
      <c r="C1791" s="1">
        <v>45559.612835648149</v>
      </c>
      <c r="D1791" t="s">
        <v>108</v>
      </c>
      <c r="E1791" t="s">
        <v>28</v>
      </c>
    </row>
    <row r="1792" spans="1:5" x14ac:dyDescent="0.35">
      <c r="A1792">
        <v>1791</v>
      </c>
      <c r="B1792">
        <v>773</v>
      </c>
      <c r="C1792" s="1">
        <v>45559.612835648149</v>
      </c>
      <c r="D1792" t="s">
        <v>108</v>
      </c>
      <c r="E1792" t="s">
        <v>28</v>
      </c>
    </row>
    <row r="1793" spans="1:5" x14ac:dyDescent="0.35">
      <c r="A1793">
        <v>1792</v>
      </c>
      <c r="B1793">
        <v>775</v>
      </c>
      <c r="C1793" s="1">
        <v>45559.612905092596</v>
      </c>
      <c r="D1793" t="s">
        <v>108</v>
      </c>
      <c r="E1793" t="s">
        <v>28</v>
      </c>
    </row>
    <row r="1794" spans="1:5" x14ac:dyDescent="0.35">
      <c r="A1794">
        <v>1793</v>
      </c>
      <c r="B1794">
        <v>776</v>
      </c>
      <c r="C1794" s="1">
        <v>45559.612974537034</v>
      </c>
      <c r="D1794" t="s">
        <v>108</v>
      </c>
      <c r="E1794" t="s">
        <v>28</v>
      </c>
    </row>
    <row r="1795" spans="1:5" x14ac:dyDescent="0.35">
      <c r="A1795">
        <v>1794</v>
      </c>
      <c r="B1795">
        <v>781</v>
      </c>
      <c r="C1795" s="1">
        <v>45559.613009259258</v>
      </c>
      <c r="D1795" t="s">
        <v>773</v>
      </c>
      <c r="E1795" t="s">
        <v>28</v>
      </c>
    </row>
    <row r="1796" spans="1:5" x14ac:dyDescent="0.35">
      <c r="A1796">
        <v>1795</v>
      </c>
      <c r="B1796">
        <v>780</v>
      </c>
      <c r="C1796" s="1">
        <v>45559.613032407404</v>
      </c>
      <c r="D1796" t="s">
        <v>773</v>
      </c>
      <c r="E1796" t="s">
        <v>28</v>
      </c>
    </row>
    <row r="1797" spans="1:5" x14ac:dyDescent="0.35">
      <c r="A1797">
        <v>1796</v>
      </c>
      <c r="B1797">
        <v>782</v>
      </c>
      <c r="C1797" s="1">
        <v>45559.613043981481</v>
      </c>
      <c r="D1797" t="s">
        <v>773</v>
      </c>
      <c r="E1797" t="s">
        <v>28</v>
      </c>
    </row>
    <row r="1798" spans="1:5" x14ac:dyDescent="0.35">
      <c r="A1798">
        <v>1797</v>
      </c>
      <c r="B1798">
        <v>787</v>
      </c>
      <c r="C1798" s="1">
        <v>45559.613055555557</v>
      </c>
      <c r="D1798" t="s">
        <v>773</v>
      </c>
      <c r="E1798" t="s">
        <v>28</v>
      </c>
    </row>
    <row r="1799" spans="1:5" x14ac:dyDescent="0.35">
      <c r="A1799">
        <v>1798</v>
      </c>
      <c r="B1799">
        <v>786</v>
      </c>
      <c r="C1799" s="1">
        <v>45559.613055555557</v>
      </c>
      <c r="D1799" t="s">
        <v>773</v>
      </c>
      <c r="E1799" t="s">
        <v>28</v>
      </c>
    </row>
    <row r="1800" spans="1:5" x14ac:dyDescent="0.35">
      <c r="A1800">
        <v>1799</v>
      </c>
      <c r="B1800">
        <v>783</v>
      </c>
      <c r="C1800" s="1">
        <v>45559.613067129627</v>
      </c>
      <c r="D1800" t="s">
        <v>773</v>
      </c>
      <c r="E1800" t="s">
        <v>28</v>
      </c>
    </row>
    <row r="1801" spans="1:5" x14ac:dyDescent="0.35">
      <c r="A1801">
        <v>1800</v>
      </c>
      <c r="B1801">
        <v>785</v>
      </c>
      <c r="C1801" s="1">
        <v>45559.613067129627</v>
      </c>
      <c r="D1801" t="s">
        <v>773</v>
      </c>
      <c r="E1801" t="s">
        <v>28</v>
      </c>
    </row>
    <row r="1802" spans="1:5" x14ac:dyDescent="0.35">
      <c r="A1802">
        <v>1801</v>
      </c>
      <c r="B1802">
        <v>778</v>
      </c>
      <c r="C1802" s="1">
        <v>45559.613113425927</v>
      </c>
      <c r="D1802" t="s">
        <v>108</v>
      </c>
      <c r="E1802" t="s">
        <v>28</v>
      </c>
    </row>
    <row r="1803" spans="1:5" x14ac:dyDescent="0.35">
      <c r="A1803">
        <v>1802</v>
      </c>
      <c r="B1803">
        <v>777</v>
      </c>
      <c r="C1803" s="1">
        <v>45559.613159722219</v>
      </c>
      <c r="D1803" t="s">
        <v>108</v>
      </c>
      <c r="E1803" t="s">
        <v>28</v>
      </c>
    </row>
    <row r="1804" spans="1:5" x14ac:dyDescent="0.35">
      <c r="A1804">
        <v>1803</v>
      </c>
      <c r="B1804">
        <v>784</v>
      </c>
      <c r="C1804" s="1">
        <v>45559.613171296296</v>
      </c>
      <c r="D1804" t="s">
        <v>773</v>
      </c>
      <c r="E1804" t="s">
        <v>28</v>
      </c>
    </row>
    <row r="1805" spans="1:5" x14ac:dyDescent="0.35">
      <c r="A1805">
        <v>1804</v>
      </c>
      <c r="B1805">
        <v>786</v>
      </c>
      <c r="C1805" s="1">
        <v>45559.613495370373</v>
      </c>
      <c r="D1805" t="s">
        <v>772</v>
      </c>
      <c r="E1805" t="s">
        <v>28</v>
      </c>
    </row>
    <row r="1806" spans="1:5" x14ac:dyDescent="0.35">
      <c r="A1806">
        <v>1805</v>
      </c>
      <c r="B1806">
        <v>801</v>
      </c>
      <c r="C1806" s="1">
        <v>45559.614108796297</v>
      </c>
      <c r="D1806" t="s">
        <v>774</v>
      </c>
      <c r="E1806" t="s">
        <v>28</v>
      </c>
    </row>
    <row r="1807" spans="1:5" x14ac:dyDescent="0.35">
      <c r="A1807">
        <v>1806</v>
      </c>
      <c r="B1807">
        <v>802</v>
      </c>
      <c r="C1807" s="1">
        <v>45559.614155092589</v>
      </c>
      <c r="D1807" t="s">
        <v>774</v>
      </c>
      <c r="E1807" t="s">
        <v>28</v>
      </c>
    </row>
    <row r="1808" spans="1:5" x14ac:dyDescent="0.35">
      <c r="A1808">
        <v>1807</v>
      </c>
      <c r="B1808">
        <v>791</v>
      </c>
      <c r="C1808" s="1">
        <v>45559.614155092589</v>
      </c>
      <c r="D1808" t="s">
        <v>774</v>
      </c>
      <c r="E1808" t="s">
        <v>28</v>
      </c>
    </row>
    <row r="1809" spans="1:5" x14ac:dyDescent="0.35">
      <c r="A1809">
        <v>1808</v>
      </c>
      <c r="B1809">
        <v>789</v>
      </c>
      <c r="C1809" s="1">
        <v>45559.614166666666</v>
      </c>
      <c r="D1809" t="s">
        <v>774</v>
      </c>
      <c r="E1809" t="s">
        <v>28</v>
      </c>
    </row>
    <row r="1810" spans="1:5" x14ac:dyDescent="0.35">
      <c r="A1810">
        <v>1809</v>
      </c>
      <c r="B1810">
        <v>799</v>
      </c>
      <c r="C1810" s="1">
        <v>45559.614189814813</v>
      </c>
      <c r="D1810" t="s">
        <v>774</v>
      </c>
      <c r="E1810" t="s">
        <v>28</v>
      </c>
    </row>
    <row r="1811" spans="1:5" x14ac:dyDescent="0.35">
      <c r="A1811">
        <v>1810</v>
      </c>
      <c r="B1811">
        <v>800</v>
      </c>
      <c r="C1811" s="1">
        <v>45559.614212962966</v>
      </c>
      <c r="D1811" t="s">
        <v>774</v>
      </c>
      <c r="E1811" t="s">
        <v>28</v>
      </c>
    </row>
    <row r="1812" spans="1:5" x14ac:dyDescent="0.35">
      <c r="A1812">
        <v>1811</v>
      </c>
      <c r="B1812">
        <v>792</v>
      </c>
      <c r="C1812" s="1">
        <v>45559.614351851851</v>
      </c>
      <c r="D1812" t="s">
        <v>774</v>
      </c>
      <c r="E1812" t="s">
        <v>28</v>
      </c>
    </row>
    <row r="1813" spans="1:5" x14ac:dyDescent="0.35">
      <c r="A1813">
        <v>1812</v>
      </c>
      <c r="B1813">
        <v>787</v>
      </c>
      <c r="C1813" s="1">
        <v>45559.614398148151</v>
      </c>
      <c r="D1813" t="s">
        <v>772</v>
      </c>
      <c r="E1813" t="s">
        <v>28</v>
      </c>
    </row>
    <row r="1814" spans="1:5" x14ac:dyDescent="0.35">
      <c r="A1814">
        <v>1813</v>
      </c>
      <c r="B1814">
        <v>782</v>
      </c>
      <c r="C1814" s="1">
        <v>45559.614548611113</v>
      </c>
      <c r="D1814" t="s">
        <v>772</v>
      </c>
      <c r="E1814" t="s">
        <v>28</v>
      </c>
    </row>
    <row r="1815" spans="1:5" x14ac:dyDescent="0.35">
      <c r="A1815">
        <v>1814</v>
      </c>
      <c r="B1815">
        <v>785</v>
      </c>
      <c r="C1815" s="1">
        <v>45559.614583333336</v>
      </c>
      <c r="D1815" t="s">
        <v>772</v>
      </c>
      <c r="E1815" t="s">
        <v>28</v>
      </c>
    </row>
    <row r="1816" spans="1:5" x14ac:dyDescent="0.35">
      <c r="A1816">
        <v>1815</v>
      </c>
      <c r="B1816">
        <v>781</v>
      </c>
      <c r="C1816" s="1">
        <v>45559.614652777775</v>
      </c>
      <c r="D1816" t="s">
        <v>772</v>
      </c>
      <c r="E1816" t="s">
        <v>28</v>
      </c>
    </row>
    <row r="1817" spans="1:5" x14ac:dyDescent="0.35">
      <c r="A1817">
        <v>1816</v>
      </c>
      <c r="B1817">
        <v>790</v>
      </c>
      <c r="C1817" s="1">
        <v>45559.614930555559</v>
      </c>
      <c r="D1817" t="s">
        <v>774</v>
      </c>
      <c r="E1817" t="s">
        <v>28</v>
      </c>
    </row>
    <row r="1818" spans="1:5" x14ac:dyDescent="0.35">
      <c r="A1818">
        <v>1817</v>
      </c>
      <c r="B1818">
        <v>818</v>
      </c>
      <c r="C1818" s="1">
        <v>45559.615393518521</v>
      </c>
      <c r="D1818" t="s">
        <v>774</v>
      </c>
      <c r="E1818" t="s">
        <v>28</v>
      </c>
    </row>
    <row r="1819" spans="1:5" x14ac:dyDescent="0.35">
      <c r="A1819">
        <v>1818</v>
      </c>
      <c r="B1819">
        <v>814</v>
      </c>
      <c r="C1819" s="1">
        <v>45559.615405092591</v>
      </c>
      <c r="D1819" t="s">
        <v>774</v>
      </c>
      <c r="E1819" t="s">
        <v>28</v>
      </c>
    </row>
    <row r="1820" spans="1:5" x14ac:dyDescent="0.35">
      <c r="A1820">
        <v>1819</v>
      </c>
      <c r="B1820">
        <v>815</v>
      </c>
      <c r="C1820" s="1">
        <v>45559.615416666667</v>
      </c>
      <c r="D1820" t="s">
        <v>774</v>
      </c>
      <c r="E1820" t="s">
        <v>28</v>
      </c>
    </row>
    <row r="1821" spans="1:5" x14ac:dyDescent="0.35">
      <c r="A1821">
        <v>1820</v>
      </c>
      <c r="B1821">
        <v>817</v>
      </c>
      <c r="C1821" s="1">
        <v>45559.615416666667</v>
      </c>
      <c r="D1821" t="s">
        <v>774</v>
      </c>
      <c r="E1821" t="s">
        <v>28</v>
      </c>
    </row>
    <row r="1822" spans="1:5" x14ac:dyDescent="0.35">
      <c r="A1822">
        <v>1821</v>
      </c>
      <c r="B1822">
        <v>813</v>
      </c>
      <c r="C1822" s="1">
        <v>45559.615451388891</v>
      </c>
      <c r="D1822" t="s">
        <v>774</v>
      </c>
      <c r="E1822" t="s">
        <v>28</v>
      </c>
    </row>
    <row r="1823" spans="1:5" x14ac:dyDescent="0.35">
      <c r="A1823">
        <v>1822</v>
      </c>
      <c r="B1823">
        <v>819</v>
      </c>
      <c r="C1823" s="1">
        <v>45559.615474537037</v>
      </c>
      <c r="D1823" t="s">
        <v>774</v>
      </c>
      <c r="E1823" t="s">
        <v>28</v>
      </c>
    </row>
    <row r="1824" spans="1:5" x14ac:dyDescent="0.35">
      <c r="A1824">
        <v>1823</v>
      </c>
      <c r="B1824">
        <v>820</v>
      </c>
      <c r="C1824" s="1">
        <v>45559.615520833337</v>
      </c>
      <c r="D1824" t="s">
        <v>774</v>
      </c>
      <c r="E1824" t="s">
        <v>28</v>
      </c>
    </row>
    <row r="1825" spans="1:5" x14ac:dyDescent="0.35">
      <c r="A1825">
        <v>1824</v>
      </c>
      <c r="B1825">
        <v>783</v>
      </c>
      <c r="C1825" s="1">
        <v>45559.615532407406</v>
      </c>
      <c r="D1825" t="s">
        <v>772</v>
      </c>
      <c r="E1825" t="s">
        <v>28</v>
      </c>
    </row>
    <row r="1826" spans="1:5" x14ac:dyDescent="0.35">
      <c r="A1826">
        <v>1825</v>
      </c>
      <c r="B1826">
        <v>784</v>
      </c>
      <c r="C1826" s="1">
        <v>45559.615567129629</v>
      </c>
      <c r="D1826" t="s">
        <v>772</v>
      </c>
      <c r="E1826" t="s">
        <v>28</v>
      </c>
    </row>
    <row r="1827" spans="1:5" x14ac:dyDescent="0.35">
      <c r="A1827">
        <v>1826</v>
      </c>
      <c r="B1827">
        <v>776</v>
      </c>
      <c r="C1827" s="1">
        <v>45559.615682870368</v>
      </c>
      <c r="D1827" t="s">
        <v>776</v>
      </c>
      <c r="E1827" t="s">
        <v>28</v>
      </c>
    </row>
    <row r="1828" spans="1:5" x14ac:dyDescent="0.35">
      <c r="A1828">
        <v>1827</v>
      </c>
      <c r="B1828">
        <v>774</v>
      </c>
      <c r="C1828" s="1">
        <v>45559.615694444445</v>
      </c>
      <c r="D1828" t="s">
        <v>776</v>
      </c>
      <c r="E1828" t="s">
        <v>28</v>
      </c>
    </row>
    <row r="1829" spans="1:5" x14ac:dyDescent="0.35">
      <c r="A1829">
        <v>1828</v>
      </c>
      <c r="B1829">
        <v>773</v>
      </c>
      <c r="C1829" s="1">
        <v>45559.615706018521</v>
      </c>
      <c r="D1829" t="s">
        <v>776</v>
      </c>
      <c r="E1829" t="s">
        <v>28</v>
      </c>
    </row>
    <row r="1830" spans="1:5" x14ac:dyDescent="0.35">
      <c r="A1830">
        <v>1829</v>
      </c>
      <c r="B1830">
        <v>775</v>
      </c>
      <c r="C1830" s="1">
        <v>45559.615706018521</v>
      </c>
      <c r="D1830" t="s">
        <v>776</v>
      </c>
      <c r="E1830" t="s">
        <v>28</v>
      </c>
    </row>
    <row r="1831" spans="1:5" x14ac:dyDescent="0.35">
      <c r="A1831">
        <v>1830</v>
      </c>
      <c r="B1831">
        <v>779</v>
      </c>
      <c r="C1831" s="1">
        <v>45559.615717592591</v>
      </c>
      <c r="D1831" t="s">
        <v>776</v>
      </c>
      <c r="E1831" t="s">
        <v>28</v>
      </c>
    </row>
    <row r="1832" spans="1:5" x14ac:dyDescent="0.35">
      <c r="A1832">
        <v>1831</v>
      </c>
      <c r="B1832">
        <v>789</v>
      </c>
      <c r="C1832" s="1">
        <v>45559.615740740737</v>
      </c>
      <c r="D1832" t="s">
        <v>770</v>
      </c>
      <c r="E1832" t="s">
        <v>792</v>
      </c>
    </row>
    <row r="1833" spans="1:5" x14ac:dyDescent="0.35">
      <c r="A1833">
        <v>1832</v>
      </c>
      <c r="B1833">
        <v>778</v>
      </c>
      <c r="C1833" s="1">
        <v>45559.615752314814</v>
      </c>
      <c r="D1833" t="s">
        <v>776</v>
      </c>
      <c r="E1833" t="s">
        <v>28</v>
      </c>
    </row>
    <row r="1834" spans="1:5" x14ac:dyDescent="0.35">
      <c r="A1834">
        <v>1833</v>
      </c>
      <c r="B1834">
        <v>780</v>
      </c>
      <c r="C1834" s="1">
        <v>45559.615763888891</v>
      </c>
      <c r="D1834" t="s">
        <v>772</v>
      </c>
      <c r="E1834" t="s">
        <v>28</v>
      </c>
    </row>
    <row r="1835" spans="1:5" x14ac:dyDescent="0.35">
      <c r="A1835">
        <v>1834</v>
      </c>
      <c r="B1835">
        <v>791</v>
      </c>
      <c r="C1835" s="1">
        <v>45559.615891203706</v>
      </c>
      <c r="D1835" t="s">
        <v>770</v>
      </c>
      <c r="E1835" t="s">
        <v>796</v>
      </c>
    </row>
    <row r="1836" spans="1:5" x14ac:dyDescent="0.35">
      <c r="A1836">
        <v>1835</v>
      </c>
      <c r="B1836">
        <v>790</v>
      </c>
      <c r="C1836" s="1">
        <v>45559.615949074076</v>
      </c>
      <c r="D1836" t="s">
        <v>770</v>
      </c>
      <c r="E1836" t="s">
        <v>790</v>
      </c>
    </row>
    <row r="1837" spans="1:5" x14ac:dyDescent="0.35">
      <c r="A1837">
        <v>1836</v>
      </c>
      <c r="B1837">
        <v>816</v>
      </c>
      <c r="C1837" s="1">
        <v>45559.615983796299</v>
      </c>
      <c r="D1837" t="s">
        <v>774</v>
      </c>
      <c r="E1837" t="s">
        <v>28</v>
      </c>
    </row>
    <row r="1838" spans="1:5" x14ac:dyDescent="0.35">
      <c r="A1838">
        <v>1837</v>
      </c>
      <c r="B1838">
        <v>796</v>
      </c>
      <c r="C1838" s="1">
        <v>45559.615983796299</v>
      </c>
      <c r="D1838" t="s">
        <v>773</v>
      </c>
      <c r="E1838" t="s">
        <v>28</v>
      </c>
    </row>
    <row r="1839" spans="1:5" x14ac:dyDescent="0.35">
      <c r="A1839">
        <v>1838</v>
      </c>
      <c r="B1839">
        <v>800</v>
      </c>
      <c r="C1839" s="1">
        <v>45559.616006944445</v>
      </c>
      <c r="D1839" t="s">
        <v>770</v>
      </c>
      <c r="E1839" t="s">
        <v>795</v>
      </c>
    </row>
    <row r="1840" spans="1:5" x14ac:dyDescent="0.35">
      <c r="A1840">
        <v>1839</v>
      </c>
      <c r="B1840">
        <v>775</v>
      </c>
      <c r="C1840" s="1">
        <v>45559.616018518522</v>
      </c>
      <c r="D1840" t="s">
        <v>771</v>
      </c>
      <c r="E1840" t="s">
        <v>28</v>
      </c>
    </row>
    <row r="1841" spans="1:5" x14ac:dyDescent="0.35">
      <c r="A1841">
        <v>1840</v>
      </c>
      <c r="B1841">
        <v>798</v>
      </c>
      <c r="C1841" s="1">
        <v>45559.616041666668</v>
      </c>
      <c r="D1841" t="s">
        <v>773</v>
      </c>
      <c r="E1841" t="s">
        <v>28</v>
      </c>
    </row>
    <row r="1842" spans="1:5" x14ac:dyDescent="0.35">
      <c r="A1842">
        <v>1841</v>
      </c>
      <c r="B1842">
        <v>786</v>
      </c>
      <c r="C1842" s="1">
        <v>45559.616053240738</v>
      </c>
      <c r="D1842" t="s">
        <v>108</v>
      </c>
      <c r="E1842" t="s">
        <v>28</v>
      </c>
    </row>
    <row r="1843" spans="1:5" x14ac:dyDescent="0.35">
      <c r="A1843">
        <v>1842</v>
      </c>
      <c r="B1843">
        <v>802</v>
      </c>
      <c r="C1843" s="1">
        <v>45559.616087962961</v>
      </c>
      <c r="D1843" t="s">
        <v>770</v>
      </c>
      <c r="E1843" t="s">
        <v>793</v>
      </c>
    </row>
    <row r="1844" spans="1:5" x14ac:dyDescent="0.35">
      <c r="A1844">
        <v>1843</v>
      </c>
      <c r="B1844">
        <v>795</v>
      </c>
      <c r="C1844" s="1">
        <v>45559.616099537037</v>
      </c>
      <c r="D1844" t="s">
        <v>777</v>
      </c>
      <c r="E1844" t="s">
        <v>28</v>
      </c>
    </row>
    <row r="1845" spans="1:5" x14ac:dyDescent="0.35">
      <c r="A1845">
        <v>1844</v>
      </c>
      <c r="B1845">
        <v>787</v>
      </c>
      <c r="C1845" s="1">
        <v>45559.616122685184</v>
      </c>
      <c r="D1845" t="s">
        <v>108</v>
      </c>
      <c r="E1845" t="s">
        <v>28</v>
      </c>
    </row>
    <row r="1846" spans="1:5" x14ac:dyDescent="0.35">
      <c r="A1846">
        <v>1845</v>
      </c>
      <c r="B1846">
        <v>799</v>
      </c>
      <c r="C1846" s="1">
        <v>45559.616122685184</v>
      </c>
      <c r="D1846" t="s">
        <v>770</v>
      </c>
      <c r="E1846" t="s">
        <v>804</v>
      </c>
    </row>
    <row r="1847" spans="1:5" x14ac:dyDescent="0.35">
      <c r="A1847">
        <v>1846</v>
      </c>
      <c r="B1847">
        <v>782</v>
      </c>
      <c r="C1847" s="1">
        <v>45559.61613425926</v>
      </c>
      <c r="D1847" t="s">
        <v>108</v>
      </c>
      <c r="E1847" t="s">
        <v>28</v>
      </c>
    </row>
    <row r="1848" spans="1:5" x14ac:dyDescent="0.35">
      <c r="A1848">
        <v>1847</v>
      </c>
      <c r="B1848">
        <v>781</v>
      </c>
      <c r="C1848" s="1">
        <v>45559.616157407407</v>
      </c>
      <c r="D1848" t="s">
        <v>108</v>
      </c>
      <c r="E1848" t="s">
        <v>28</v>
      </c>
    </row>
    <row r="1849" spans="1:5" x14ac:dyDescent="0.35">
      <c r="A1849">
        <v>1848</v>
      </c>
      <c r="B1849">
        <v>783</v>
      </c>
      <c r="C1849" s="1">
        <v>45559.616157407407</v>
      </c>
      <c r="D1849" t="s">
        <v>108</v>
      </c>
      <c r="E1849" t="s">
        <v>28</v>
      </c>
    </row>
    <row r="1850" spans="1:5" x14ac:dyDescent="0.35">
      <c r="A1850">
        <v>1849</v>
      </c>
      <c r="B1850">
        <v>785</v>
      </c>
      <c r="C1850" s="1">
        <v>45559.616157407407</v>
      </c>
      <c r="D1850" t="s">
        <v>108</v>
      </c>
      <c r="E1850" t="s">
        <v>28</v>
      </c>
    </row>
    <row r="1851" spans="1:5" x14ac:dyDescent="0.35">
      <c r="A1851">
        <v>1850</v>
      </c>
      <c r="B1851">
        <v>793</v>
      </c>
      <c r="C1851" s="1">
        <v>45559.616284722222</v>
      </c>
      <c r="D1851" t="s">
        <v>773</v>
      </c>
      <c r="E1851" t="s">
        <v>28</v>
      </c>
    </row>
    <row r="1852" spans="1:5" x14ac:dyDescent="0.35">
      <c r="A1852">
        <v>1851</v>
      </c>
      <c r="B1852">
        <v>784</v>
      </c>
      <c r="C1852" s="1">
        <v>45559.616319444445</v>
      </c>
      <c r="D1852" t="s">
        <v>108</v>
      </c>
      <c r="E1852" t="s">
        <v>28</v>
      </c>
    </row>
    <row r="1853" spans="1:5" x14ac:dyDescent="0.35">
      <c r="A1853">
        <v>1852</v>
      </c>
      <c r="B1853">
        <v>779</v>
      </c>
      <c r="C1853" s="1">
        <v>45559.616331018522</v>
      </c>
      <c r="D1853" t="s">
        <v>771</v>
      </c>
      <c r="E1853" t="s">
        <v>28</v>
      </c>
    </row>
    <row r="1854" spans="1:5" x14ac:dyDescent="0.35">
      <c r="A1854">
        <v>1853</v>
      </c>
      <c r="B1854">
        <v>777</v>
      </c>
      <c r="C1854" s="1">
        <v>45559.616377314815</v>
      </c>
      <c r="D1854" t="s">
        <v>776</v>
      </c>
      <c r="E1854" t="s">
        <v>28</v>
      </c>
    </row>
    <row r="1855" spans="1:5" x14ac:dyDescent="0.35">
      <c r="A1855">
        <v>1854</v>
      </c>
      <c r="B1855">
        <v>778</v>
      </c>
      <c r="C1855" s="1">
        <v>45559.616412037038</v>
      </c>
      <c r="D1855" t="s">
        <v>771</v>
      </c>
      <c r="E1855" t="s">
        <v>28</v>
      </c>
    </row>
    <row r="1856" spans="1:5" x14ac:dyDescent="0.35">
      <c r="A1856">
        <v>1855</v>
      </c>
      <c r="B1856">
        <v>798</v>
      </c>
      <c r="C1856" s="1">
        <v>45559.616423611114</v>
      </c>
      <c r="D1856" t="s">
        <v>772</v>
      </c>
      <c r="E1856" t="s">
        <v>28</v>
      </c>
    </row>
    <row r="1857" spans="1:5" x14ac:dyDescent="0.35">
      <c r="A1857">
        <v>1856</v>
      </c>
      <c r="B1857">
        <v>801</v>
      </c>
      <c r="C1857" s="1">
        <v>45559.616550925923</v>
      </c>
      <c r="D1857" t="s">
        <v>770</v>
      </c>
      <c r="E1857" t="s">
        <v>791</v>
      </c>
    </row>
    <row r="1858" spans="1:5" x14ac:dyDescent="0.35">
      <c r="A1858">
        <v>1857</v>
      </c>
      <c r="B1858">
        <v>774</v>
      </c>
      <c r="C1858" s="1">
        <v>45559.616574074076</v>
      </c>
      <c r="D1858" t="s">
        <v>771</v>
      </c>
      <c r="E1858" t="s">
        <v>28</v>
      </c>
    </row>
    <row r="1859" spans="1:5" x14ac:dyDescent="0.35">
      <c r="A1859">
        <v>1858</v>
      </c>
      <c r="B1859">
        <v>796</v>
      </c>
      <c r="C1859" s="1">
        <v>45559.616574074076</v>
      </c>
      <c r="D1859" t="s">
        <v>772</v>
      </c>
      <c r="E1859" t="s">
        <v>28</v>
      </c>
    </row>
    <row r="1860" spans="1:5" x14ac:dyDescent="0.35">
      <c r="A1860">
        <v>1859</v>
      </c>
      <c r="B1860">
        <v>780</v>
      </c>
      <c r="C1860" s="1">
        <v>45559.616597222222</v>
      </c>
      <c r="D1860" t="s">
        <v>108</v>
      </c>
      <c r="E1860" t="s">
        <v>28</v>
      </c>
    </row>
    <row r="1861" spans="1:5" x14ac:dyDescent="0.35">
      <c r="A1861">
        <v>1860</v>
      </c>
      <c r="B1861">
        <v>818</v>
      </c>
      <c r="C1861" s="1">
        <v>45559.616631944446</v>
      </c>
      <c r="D1861" t="s">
        <v>770</v>
      </c>
      <c r="E1861" t="s">
        <v>804</v>
      </c>
    </row>
    <row r="1862" spans="1:5" x14ac:dyDescent="0.35">
      <c r="A1862">
        <v>1861</v>
      </c>
      <c r="B1862">
        <v>814</v>
      </c>
      <c r="C1862" s="1">
        <v>45559.616712962961</v>
      </c>
      <c r="D1862" t="s">
        <v>770</v>
      </c>
      <c r="E1862" t="s">
        <v>790</v>
      </c>
    </row>
    <row r="1863" spans="1:5" x14ac:dyDescent="0.35">
      <c r="A1863">
        <v>1862</v>
      </c>
      <c r="B1863">
        <v>797</v>
      </c>
      <c r="C1863" s="1">
        <v>45559.616736111115</v>
      </c>
      <c r="D1863" t="s">
        <v>773</v>
      </c>
      <c r="E1863" t="s">
        <v>28</v>
      </c>
    </row>
    <row r="1864" spans="1:5" x14ac:dyDescent="0.35">
      <c r="A1864">
        <v>1863</v>
      </c>
      <c r="B1864">
        <v>777</v>
      </c>
      <c r="C1864" s="1">
        <v>45559.616828703707</v>
      </c>
      <c r="D1864" t="s">
        <v>771</v>
      </c>
      <c r="E1864" t="s">
        <v>28</v>
      </c>
    </row>
    <row r="1865" spans="1:5" x14ac:dyDescent="0.35">
      <c r="A1865">
        <v>1864</v>
      </c>
      <c r="B1865">
        <v>789</v>
      </c>
      <c r="C1865" s="1">
        <v>45559.616886574076</v>
      </c>
      <c r="D1865" t="s">
        <v>777</v>
      </c>
      <c r="E1865" t="s">
        <v>28</v>
      </c>
    </row>
    <row r="1866" spans="1:5" x14ac:dyDescent="0.35">
      <c r="A1866">
        <v>1865</v>
      </c>
      <c r="B1866">
        <v>789</v>
      </c>
      <c r="C1866" s="1">
        <v>45559.616967592592</v>
      </c>
      <c r="D1866" t="s">
        <v>773</v>
      </c>
      <c r="E1866" t="s">
        <v>28</v>
      </c>
    </row>
    <row r="1867" spans="1:5" x14ac:dyDescent="0.35">
      <c r="A1867">
        <v>1866</v>
      </c>
      <c r="B1867">
        <v>791</v>
      </c>
      <c r="C1867" s="1">
        <v>45559.616979166669</v>
      </c>
      <c r="D1867" t="s">
        <v>777</v>
      </c>
      <c r="E1867" t="s">
        <v>28</v>
      </c>
    </row>
    <row r="1868" spans="1:5" x14ac:dyDescent="0.35">
      <c r="A1868">
        <v>1867</v>
      </c>
      <c r="B1868">
        <v>790</v>
      </c>
      <c r="C1868" s="1">
        <v>45559.617002314815</v>
      </c>
      <c r="D1868" t="s">
        <v>777</v>
      </c>
      <c r="E1868" t="s">
        <v>28</v>
      </c>
    </row>
    <row r="1869" spans="1:5" x14ac:dyDescent="0.35">
      <c r="A1869">
        <v>1868</v>
      </c>
      <c r="B1869">
        <v>799</v>
      </c>
      <c r="C1869" s="1">
        <v>45559.617013888892</v>
      </c>
      <c r="D1869" t="s">
        <v>777</v>
      </c>
      <c r="E1869" t="s">
        <v>28</v>
      </c>
    </row>
    <row r="1870" spans="1:5" x14ac:dyDescent="0.35">
      <c r="A1870">
        <v>1869</v>
      </c>
      <c r="B1870">
        <v>773</v>
      </c>
      <c r="C1870" s="1">
        <v>45559.617013888892</v>
      </c>
      <c r="D1870" t="s">
        <v>771</v>
      </c>
      <c r="E1870" t="s">
        <v>28</v>
      </c>
    </row>
    <row r="1871" spans="1:5" x14ac:dyDescent="0.35">
      <c r="A1871">
        <v>1870</v>
      </c>
      <c r="B1871">
        <v>816</v>
      </c>
      <c r="C1871" s="1">
        <v>45559.617060185185</v>
      </c>
      <c r="D1871" t="s">
        <v>770</v>
      </c>
      <c r="E1871" t="s">
        <v>792</v>
      </c>
    </row>
    <row r="1872" spans="1:5" x14ac:dyDescent="0.35">
      <c r="A1872">
        <v>1871</v>
      </c>
      <c r="B1872">
        <v>800</v>
      </c>
      <c r="C1872" s="1">
        <v>45559.617060185185</v>
      </c>
      <c r="D1872" t="s">
        <v>777</v>
      </c>
      <c r="E1872" t="s">
        <v>28</v>
      </c>
    </row>
    <row r="1873" spans="1:5" x14ac:dyDescent="0.35">
      <c r="A1873">
        <v>1872</v>
      </c>
      <c r="B1873">
        <v>815</v>
      </c>
      <c r="C1873" s="1">
        <v>45559.617129629631</v>
      </c>
      <c r="D1873" t="s">
        <v>770</v>
      </c>
      <c r="E1873" t="s">
        <v>791</v>
      </c>
    </row>
    <row r="1874" spans="1:5" x14ac:dyDescent="0.35">
      <c r="A1874">
        <v>1873</v>
      </c>
      <c r="B1874">
        <v>817</v>
      </c>
      <c r="C1874" s="1">
        <v>45559.617152777777</v>
      </c>
      <c r="D1874" t="s">
        <v>770</v>
      </c>
      <c r="E1874" t="s">
        <v>796</v>
      </c>
    </row>
    <row r="1875" spans="1:5" x14ac:dyDescent="0.35">
      <c r="A1875">
        <v>1874</v>
      </c>
      <c r="B1875">
        <v>792</v>
      </c>
      <c r="C1875" s="1">
        <v>45559.617175925923</v>
      </c>
      <c r="D1875" t="s">
        <v>770</v>
      </c>
      <c r="E1875" t="s">
        <v>794</v>
      </c>
    </row>
    <row r="1876" spans="1:5" x14ac:dyDescent="0.35">
      <c r="A1876">
        <v>1875</v>
      </c>
      <c r="B1876">
        <v>813</v>
      </c>
      <c r="C1876" s="1">
        <v>45559.6171875</v>
      </c>
      <c r="D1876" t="s">
        <v>770</v>
      </c>
      <c r="E1876" t="s">
        <v>795</v>
      </c>
    </row>
    <row r="1877" spans="1:5" x14ac:dyDescent="0.35">
      <c r="A1877">
        <v>1876</v>
      </c>
      <c r="B1877">
        <v>801</v>
      </c>
      <c r="C1877" s="1">
        <v>45559.6171875</v>
      </c>
      <c r="D1877" t="s">
        <v>777</v>
      </c>
      <c r="E1877" t="s">
        <v>28</v>
      </c>
    </row>
    <row r="1878" spans="1:5" x14ac:dyDescent="0.35">
      <c r="A1878">
        <v>1877</v>
      </c>
      <c r="B1878">
        <v>799</v>
      </c>
      <c r="C1878" s="1">
        <v>45559.6171875</v>
      </c>
      <c r="D1878" t="s">
        <v>773</v>
      </c>
      <c r="E1878" t="s">
        <v>28</v>
      </c>
    </row>
    <row r="1879" spans="1:5" x14ac:dyDescent="0.35">
      <c r="A1879">
        <v>1878</v>
      </c>
      <c r="B1879">
        <v>792</v>
      </c>
      <c r="C1879" s="1">
        <v>45559.617245370369</v>
      </c>
      <c r="D1879" t="s">
        <v>777</v>
      </c>
      <c r="E1879" t="s">
        <v>28</v>
      </c>
    </row>
    <row r="1880" spans="1:5" x14ac:dyDescent="0.35">
      <c r="A1880">
        <v>1879</v>
      </c>
      <c r="B1880">
        <v>790</v>
      </c>
      <c r="C1880" s="1">
        <v>45559.617256944446</v>
      </c>
      <c r="D1880" t="s">
        <v>773</v>
      </c>
      <c r="E1880" t="s">
        <v>28</v>
      </c>
    </row>
    <row r="1881" spans="1:5" x14ac:dyDescent="0.35">
      <c r="A1881">
        <v>1880</v>
      </c>
      <c r="B1881">
        <v>791</v>
      </c>
      <c r="C1881" s="1">
        <v>45559.617268518516</v>
      </c>
      <c r="D1881" t="s">
        <v>773</v>
      </c>
      <c r="E1881" t="s">
        <v>28</v>
      </c>
    </row>
    <row r="1882" spans="1:5" x14ac:dyDescent="0.35">
      <c r="A1882">
        <v>1881</v>
      </c>
      <c r="B1882">
        <v>819</v>
      </c>
      <c r="C1882" s="1">
        <v>45559.617268518516</v>
      </c>
      <c r="D1882" t="s">
        <v>770</v>
      </c>
      <c r="E1882" t="s">
        <v>793</v>
      </c>
    </row>
    <row r="1883" spans="1:5" x14ac:dyDescent="0.35">
      <c r="A1883">
        <v>1882</v>
      </c>
      <c r="B1883">
        <v>776</v>
      </c>
      <c r="C1883" s="1">
        <v>45559.617268518516</v>
      </c>
      <c r="D1883" t="s">
        <v>771</v>
      </c>
      <c r="E1883" t="s">
        <v>28</v>
      </c>
    </row>
    <row r="1884" spans="1:5" x14ac:dyDescent="0.35">
      <c r="A1884">
        <v>1883</v>
      </c>
      <c r="B1884">
        <v>820</v>
      </c>
      <c r="C1884" s="1">
        <v>45559.617280092592</v>
      </c>
      <c r="D1884" t="s">
        <v>770</v>
      </c>
      <c r="E1884" t="s">
        <v>805</v>
      </c>
    </row>
    <row r="1885" spans="1:5" x14ac:dyDescent="0.35">
      <c r="A1885">
        <v>1884</v>
      </c>
      <c r="B1885">
        <v>800</v>
      </c>
      <c r="C1885" s="1">
        <v>45559.617291666669</v>
      </c>
      <c r="D1885" t="s">
        <v>773</v>
      </c>
      <c r="E1885" t="s">
        <v>28</v>
      </c>
    </row>
    <row r="1886" spans="1:5" x14ac:dyDescent="0.35">
      <c r="A1886">
        <v>1885</v>
      </c>
      <c r="B1886">
        <v>801</v>
      </c>
      <c r="C1886" s="1">
        <v>45559.617303240739</v>
      </c>
      <c r="D1886" t="s">
        <v>773</v>
      </c>
      <c r="E1886" t="s">
        <v>28</v>
      </c>
    </row>
    <row r="1887" spans="1:5" x14ac:dyDescent="0.35">
      <c r="A1887">
        <v>1886</v>
      </c>
      <c r="B1887">
        <v>792</v>
      </c>
      <c r="C1887" s="1">
        <v>45559.617337962962</v>
      </c>
      <c r="D1887" t="s">
        <v>773</v>
      </c>
      <c r="E1887" t="s">
        <v>28</v>
      </c>
    </row>
    <row r="1888" spans="1:5" x14ac:dyDescent="0.35">
      <c r="A1888">
        <v>1887</v>
      </c>
      <c r="B1888">
        <v>795</v>
      </c>
      <c r="C1888" s="1">
        <v>45559.617372685185</v>
      </c>
      <c r="D1888" t="s">
        <v>773</v>
      </c>
      <c r="E1888" t="s">
        <v>28</v>
      </c>
    </row>
    <row r="1889" spans="1:5" x14ac:dyDescent="0.35">
      <c r="A1889">
        <v>1888</v>
      </c>
      <c r="B1889">
        <v>783</v>
      </c>
      <c r="C1889" s="1">
        <v>45559.617418981485</v>
      </c>
      <c r="D1889" t="s">
        <v>776</v>
      </c>
      <c r="E1889" t="s">
        <v>28</v>
      </c>
    </row>
    <row r="1890" spans="1:5" x14ac:dyDescent="0.35">
      <c r="A1890">
        <v>1889</v>
      </c>
      <c r="B1890">
        <v>781</v>
      </c>
      <c r="C1890" s="1">
        <v>45559.6174537037</v>
      </c>
      <c r="D1890" t="s">
        <v>776</v>
      </c>
      <c r="E1890" t="s">
        <v>28</v>
      </c>
    </row>
    <row r="1891" spans="1:5" x14ac:dyDescent="0.35">
      <c r="A1891">
        <v>1890</v>
      </c>
      <c r="B1891">
        <v>821</v>
      </c>
      <c r="C1891" s="1">
        <v>45559.617465277777</v>
      </c>
      <c r="D1891" t="s">
        <v>778</v>
      </c>
      <c r="E1891" t="s">
        <v>28</v>
      </c>
    </row>
    <row r="1892" spans="1:5" x14ac:dyDescent="0.35">
      <c r="A1892">
        <v>1891</v>
      </c>
      <c r="B1892">
        <v>822</v>
      </c>
      <c r="C1892" s="1">
        <v>45559.617465277777</v>
      </c>
      <c r="D1892" t="s">
        <v>778</v>
      </c>
      <c r="E1892" t="s">
        <v>28</v>
      </c>
    </row>
    <row r="1893" spans="1:5" x14ac:dyDescent="0.35">
      <c r="A1893">
        <v>1892</v>
      </c>
      <c r="B1893">
        <v>823</v>
      </c>
      <c r="C1893" s="1">
        <v>45559.6175</v>
      </c>
      <c r="D1893" t="s">
        <v>778</v>
      </c>
      <c r="E1893" t="s">
        <v>28</v>
      </c>
    </row>
    <row r="1894" spans="1:5" x14ac:dyDescent="0.35">
      <c r="A1894">
        <v>1893</v>
      </c>
      <c r="B1894">
        <v>782</v>
      </c>
      <c r="C1894" s="1">
        <v>45559.617511574077</v>
      </c>
      <c r="D1894" t="s">
        <v>776</v>
      </c>
      <c r="E1894" t="s">
        <v>28</v>
      </c>
    </row>
    <row r="1895" spans="1:5" x14ac:dyDescent="0.35">
      <c r="A1895">
        <v>1894</v>
      </c>
      <c r="B1895">
        <v>785</v>
      </c>
      <c r="C1895" s="1">
        <v>45559.617511574077</v>
      </c>
      <c r="D1895" t="s">
        <v>776</v>
      </c>
      <c r="E1895" t="s">
        <v>28</v>
      </c>
    </row>
    <row r="1896" spans="1:5" x14ac:dyDescent="0.35">
      <c r="A1896">
        <v>1895</v>
      </c>
      <c r="B1896">
        <v>824</v>
      </c>
      <c r="C1896" s="1">
        <v>45559.61755787037</v>
      </c>
      <c r="D1896" t="s">
        <v>778</v>
      </c>
      <c r="E1896" t="s">
        <v>28</v>
      </c>
    </row>
    <row r="1897" spans="1:5" x14ac:dyDescent="0.35">
      <c r="A1897">
        <v>1896</v>
      </c>
      <c r="B1897">
        <v>786</v>
      </c>
      <c r="C1897" s="1">
        <v>45559.61755787037</v>
      </c>
      <c r="D1897" t="s">
        <v>776</v>
      </c>
      <c r="E1897" t="s">
        <v>28</v>
      </c>
    </row>
    <row r="1898" spans="1:5" x14ac:dyDescent="0.35">
      <c r="A1898">
        <v>1897</v>
      </c>
      <c r="B1898">
        <v>787</v>
      </c>
      <c r="C1898" s="1">
        <v>45559.617569444446</v>
      </c>
      <c r="D1898" t="s">
        <v>776</v>
      </c>
      <c r="E1898" t="s">
        <v>28</v>
      </c>
    </row>
    <row r="1899" spans="1:5" x14ac:dyDescent="0.35">
      <c r="A1899">
        <v>1898</v>
      </c>
      <c r="B1899">
        <v>825</v>
      </c>
      <c r="C1899" s="1">
        <v>45559.617627314816</v>
      </c>
      <c r="D1899" t="s">
        <v>778</v>
      </c>
      <c r="E1899" t="s">
        <v>28</v>
      </c>
    </row>
    <row r="1900" spans="1:5" x14ac:dyDescent="0.35">
      <c r="A1900">
        <v>1899</v>
      </c>
      <c r="B1900">
        <v>784</v>
      </c>
      <c r="C1900" s="1">
        <v>45559.617685185185</v>
      </c>
      <c r="D1900" t="s">
        <v>776</v>
      </c>
      <c r="E1900" t="s">
        <v>28</v>
      </c>
    </row>
    <row r="1901" spans="1:5" x14ac:dyDescent="0.35">
      <c r="A1901">
        <v>1900</v>
      </c>
      <c r="B1901">
        <v>810</v>
      </c>
      <c r="C1901" s="1">
        <v>45559.617685185185</v>
      </c>
      <c r="D1901" t="s">
        <v>773</v>
      </c>
      <c r="E1901" t="s">
        <v>28</v>
      </c>
    </row>
    <row r="1902" spans="1:5" x14ac:dyDescent="0.35">
      <c r="A1902">
        <v>1901</v>
      </c>
      <c r="B1902">
        <v>780</v>
      </c>
      <c r="C1902" s="1">
        <v>45559.617731481485</v>
      </c>
      <c r="D1902" t="s">
        <v>776</v>
      </c>
      <c r="E1902" t="s">
        <v>28</v>
      </c>
    </row>
    <row r="1903" spans="1:5" x14ac:dyDescent="0.35">
      <c r="A1903">
        <v>1902</v>
      </c>
      <c r="B1903">
        <v>793</v>
      </c>
      <c r="C1903" s="1">
        <v>45559.617754629631</v>
      </c>
      <c r="D1903" t="s">
        <v>772</v>
      </c>
      <c r="E1903" t="s">
        <v>28</v>
      </c>
    </row>
    <row r="1904" spans="1:5" x14ac:dyDescent="0.35">
      <c r="A1904">
        <v>1903</v>
      </c>
      <c r="B1904">
        <v>825</v>
      </c>
      <c r="C1904" s="1">
        <v>45559.617777777778</v>
      </c>
      <c r="D1904" t="s">
        <v>788</v>
      </c>
      <c r="E1904" t="s">
        <v>28</v>
      </c>
    </row>
    <row r="1905" spans="1:5" x14ac:dyDescent="0.35">
      <c r="A1905">
        <v>1904</v>
      </c>
      <c r="B1905">
        <v>821</v>
      </c>
      <c r="C1905" s="1">
        <v>45559.617800925924</v>
      </c>
      <c r="D1905" t="s">
        <v>788</v>
      </c>
      <c r="E1905" t="s">
        <v>28</v>
      </c>
    </row>
    <row r="1906" spans="1:5" x14ac:dyDescent="0.35">
      <c r="A1906">
        <v>1905</v>
      </c>
      <c r="B1906">
        <v>783</v>
      </c>
      <c r="C1906" s="1">
        <v>45559.617800925924</v>
      </c>
      <c r="D1906" t="s">
        <v>771</v>
      </c>
      <c r="E1906" t="s">
        <v>28</v>
      </c>
    </row>
    <row r="1907" spans="1:5" x14ac:dyDescent="0.35">
      <c r="A1907">
        <v>1906</v>
      </c>
      <c r="B1907">
        <v>786</v>
      </c>
      <c r="C1907" s="1">
        <v>45559.617835648147</v>
      </c>
      <c r="D1907" t="s">
        <v>771</v>
      </c>
      <c r="E1907" t="s">
        <v>28</v>
      </c>
    </row>
    <row r="1908" spans="1:5" x14ac:dyDescent="0.35">
      <c r="A1908">
        <v>1907</v>
      </c>
      <c r="B1908">
        <v>787</v>
      </c>
      <c r="C1908" s="1">
        <v>45559.617858796293</v>
      </c>
      <c r="D1908" t="s">
        <v>771</v>
      </c>
      <c r="E1908" t="s">
        <v>28</v>
      </c>
    </row>
    <row r="1909" spans="1:5" x14ac:dyDescent="0.35">
      <c r="A1909">
        <v>1908</v>
      </c>
      <c r="B1909">
        <v>782</v>
      </c>
      <c r="C1909" s="1">
        <v>45559.617893518516</v>
      </c>
      <c r="D1909" t="s">
        <v>771</v>
      </c>
      <c r="E1909" t="s">
        <v>28</v>
      </c>
    </row>
    <row r="1910" spans="1:5" x14ac:dyDescent="0.35">
      <c r="A1910">
        <v>1909</v>
      </c>
      <c r="B1910">
        <v>780</v>
      </c>
      <c r="C1910" s="1">
        <v>45559.617928240739</v>
      </c>
      <c r="D1910" t="s">
        <v>771</v>
      </c>
      <c r="E1910" t="s">
        <v>28</v>
      </c>
    </row>
    <row r="1911" spans="1:5" x14ac:dyDescent="0.35">
      <c r="A1911">
        <v>1910</v>
      </c>
      <c r="B1911">
        <v>785</v>
      </c>
      <c r="C1911" s="1">
        <v>45559.617939814816</v>
      </c>
      <c r="D1911" t="s">
        <v>771</v>
      </c>
      <c r="E1911" t="s">
        <v>28</v>
      </c>
    </row>
    <row r="1912" spans="1:5" x14ac:dyDescent="0.35">
      <c r="A1912">
        <v>1911</v>
      </c>
      <c r="B1912">
        <v>781</v>
      </c>
      <c r="C1912" s="1">
        <v>45559.617939814816</v>
      </c>
      <c r="D1912" t="s">
        <v>771</v>
      </c>
      <c r="E1912" t="s">
        <v>28</v>
      </c>
    </row>
    <row r="1913" spans="1:5" x14ac:dyDescent="0.35">
      <c r="A1913">
        <v>1912</v>
      </c>
      <c r="B1913">
        <v>823</v>
      </c>
      <c r="C1913" s="1">
        <v>45559.618078703701</v>
      </c>
      <c r="D1913" t="s">
        <v>788</v>
      </c>
      <c r="E1913" t="s">
        <v>28</v>
      </c>
    </row>
    <row r="1914" spans="1:5" x14ac:dyDescent="0.35">
      <c r="A1914">
        <v>1913</v>
      </c>
      <c r="B1914">
        <v>784</v>
      </c>
      <c r="C1914" s="1">
        <v>45559.61822916667</v>
      </c>
      <c r="D1914" t="s">
        <v>771</v>
      </c>
      <c r="E1914" t="s">
        <v>28</v>
      </c>
    </row>
    <row r="1915" spans="1:5" x14ac:dyDescent="0.35">
      <c r="A1915">
        <v>1914</v>
      </c>
      <c r="B1915">
        <v>794</v>
      </c>
      <c r="C1915" s="1">
        <v>45559.618425925924</v>
      </c>
      <c r="D1915" t="s">
        <v>773</v>
      </c>
      <c r="E1915" t="s">
        <v>28</v>
      </c>
    </row>
    <row r="1916" spans="1:5" x14ac:dyDescent="0.35">
      <c r="A1916">
        <v>1915</v>
      </c>
      <c r="B1916">
        <v>826</v>
      </c>
      <c r="C1916" s="1">
        <v>45559.618506944447</v>
      </c>
      <c r="D1916" t="s">
        <v>778</v>
      </c>
      <c r="E1916" t="s">
        <v>28</v>
      </c>
    </row>
    <row r="1917" spans="1:5" x14ac:dyDescent="0.35">
      <c r="A1917">
        <v>1916</v>
      </c>
      <c r="B1917">
        <v>827</v>
      </c>
      <c r="C1917" s="1">
        <v>45559.618541666663</v>
      </c>
      <c r="D1917" t="s">
        <v>778</v>
      </c>
      <c r="E1917" t="s">
        <v>28</v>
      </c>
    </row>
    <row r="1918" spans="1:5" x14ac:dyDescent="0.35">
      <c r="A1918">
        <v>1917</v>
      </c>
      <c r="B1918">
        <v>828</v>
      </c>
      <c r="C1918" s="1">
        <v>45559.618541666663</v>
      </c>
      <c r="D1918" t="s">
        <v>778</v>
      </c>
      <c r="E1918" t="s">
        <v>28</v>
      </c>
    </row>
    <row r="1919" spans="1:5" x14ac:dyDescent="0.35">
      <c r="A1919">
        <v>1918</v>
      </c>
      <c r="B1919">
        <v>829</v>
      </c>
      <c r="C1919" s="1">
        <v>45559.618541666663</v>
      </c>
      <c r="D1919" t="s">
        <v>778</v>
      </c>
      <c r="E1919" t="s">
        <v>28</v>
      </c>
    </row>
    <row r="1920" spans="1:5" x14ac:dyDescent="0.35">
      <c r="A1920">
        <v>1919</v>
      </c>
      <c r="B1920">
        <v>830</v>
      </c>
      <c r="C1920" s="1">
        <v>45559.61855324074</v>
      </c>
      <c r="D1920" t="s">
        <v>778</v>
      </c>
      <c r="E1920" t="s">
        <v>28</v>
      </c>
    </row>
    <row r="1921" spans="1:5" x14ac:dyDescent="0.35">
      <c r="A1921">
        <v>1920</v>
      </c>
      <c r="B1921">
        <v>831</v>
      </c>
      <c r="C1921" s="1">
        <v>45559.61855324074</v>
      </c>
      <c r="D1921" t="s">
        <v>778</v>
      </c>
      <c r="E1921" t="s">
        <v>28</v>
      </c>
    </row>
    <row r="1922" spans="1:5" x14ac:dyDescent="0.35">
      <c r="A1922">
        <v>1921</v>
      </c>
      <c r="B1922">
        <v>832</v>
      </c>
      <c r="C1922" s="1">
        <v>45559.61855324074</v>
      </c>
      <c r="D1922" t="s">
        <v>778</v>
      </c>
      <c r="E1922" t="s">
        <v>28</v>
      </c>
    </row>
    <row r="1923" spans="1:5" x14ac:dyDescent="0.35">
      <c r="A1923">
        <v>1922</v>
      </c>
      <c r="B1923">
        <v>833</v>
      </c>
      <c r="C1923" s="1">
        <v>45559.618576388886</v>
      </c>
      <c r="D1923" t="s">
        <v>778</v>
      </c>
      <c r="E1923" t="s">
        <v>28</v>
      </c>
    </row>
    <row r="1924" spans="1:5" x14ac:dyDescent="0.35">
      <c r="A1924">
        <v>1923</v>
      </c>
      <c r="B1924">
        <v>820</v>
      </c>
      <c r="C1924" s="1">
        <v>45559.618587962963</v>
      </c>
      <c r="D1924" t="s">
        <v>777</v>
      </c>
      <c r="E1924" t="s">
        <v>28</v>
      </c>
    </row>
    <row r="1925" spans="1:5" x14ac:dyDescent="0.35">
      <c r="A1925">
        <v>1924</v>
      </c>
      <c r="B1925">
        <v>826</v>
      </c>
      <c r="C1925" s="1">
        <v>45559.618587962963</v>
      </c>
      <c r="D1925" t="s">
        <v>788</v>
      </c>
      <c r="E1925" t="s">
        <v>28</v>
      </c>
    </row>
    <row r="1926" spans="1:5" x14ac:dyDescent="0.35">
      <c r="A1926">
        <v>1925</v>
      </c>
      <c r="B1926">
        <v>829</v>
      </c>
      <c r="C1926" s="1">
        <v>45559.61859953704</v>
      </c>
      <c r="D1926" t="s">
        <v>788</v>
      </c>
      <c r="E1926" t="s">
        <v>28</v>
      </c>
    </row>
    <row r="1927" spans="1:5" x14ac:dyDescent="0.35">
      <c r="A1927">
        <v>1926</v>
      </c>
      <c r="B1927">
        <v>813</v>
      </c>
      <c r="C1927" s="1">
        <v>45559.61859953704</v>
      </c>
      <c r="D1927" t="s">
        <v>777</v>
      </c>
      <c r="E1927" t="s">
        <v>28</v>
      </c>
    </row>
    <row r="1928" spans="1:5" x14ac:dyDescent="0.35">
      <c r="A1928">
        <v>1927</v>
      </c>
      <c r="B1928">
        <v>814</v>
      </c>
      <c r="C1928" s="1">
        <v>45559.61859953704</v>
      </c>
      <c r="D1928" t="s">
        <v>777</v>
      </c>
      <c r="E1928" t="s">
        <v>28</v>
      </c>
    </row>
    <row r="1929" spans="1:5" x14ac:dyDescent="0.35">
      <c r="A1929">
        <v>1928</v>
      </c>
      <c r="B1929">
        <v>810</v>
      </c>
      <c r="C1929" s="1">
        <v>45559.618611111109</v>
      </c>
      <c r="D1929" t="s">
        <v>772</v>
      </c>
      <c r="E1929" t="s">
        <v>28</v>
      </c>
    </row>
    <row r="1930" spans="1:5" x14ac:dyDescent="0.35">
      <c r="A1930">
        <v>1929</v>
      </c>
      <c r="B1930">
        <v>817</v>
      </c>
      <c r="C1930" s="1">
        <v>45559.618611111109</v>
      </c>
      <c r="D1930" t="s">
        <v>777</v>
      </c>
      <c r="E1930" t="s">
        <v>28</v>
      </c>
    </row>
    <row r="1931" spans="1:5" x14ac:dyDescent="0.35">
      <c r="A1931">
        <v>1930</v>
      </c>
      <c r="B1931">
        <v>815</v>
      </c>
      <c r="C1931" s="1">
        <v>45559.618622685186</v>
      </c>
      <c r="D1931" t="s">
        <v>777</v>
      </c>
      <c r="E1931" t="s">
        <v>28</v>
      </c>
    </row>
    <row r="1932" spans="1:5" x14ac:dyDescent="0.35">
      <c r="A1932">
        <v>1931</v>
      </c>
      <c r="B1932">
        <v>819</v>
      </c>
      <c r="C1932" s="1">
        <v>45559.618622685186</v>
      </c>
      <c r="D1932" t="s">
        <v>777</v>
      </c>
      <c r="E1932" t="s">
        <v>28</v>
      </c>
    </row>
    <row r="1933" spans="1:5" x14ac:dyDescent="0.35">
      <c r="A1933">
        <v>1932</v>
      </c>
      <c r="B1933">
        <v>816</v>
      </c>
      <c r="C1933" s="1">
        <v>45559.618622685186</v>
      </c>
      <c r="D1933" t="s">
        <v>777</v>
      </c>
      <c r="E1933" t="s">
        <v>28</v>
      </c>
    </row>
    <row r="1934" spans="1:5" x14ac:dyDescent="0.35">
      <c r="A1934">
        <v>1933</v>
      </c>
      <c r="B1934">
        <v>794</v>
      </c>
      <c r="C1934" s="1">
        <v>45559.618622685186</v>
      </c>
      <c r="D1934" t="s">
        <v>772</v>
      </c>
      <c r="E1934" t="s">
        <v>28</v>
      </c>
    </row>
    <row r="1935" spans="1:5" x14ac:dyDescent="0.35">
      <c r="A1935">
        <v>1934</v>
      </c>
      <c r="B1935">
        <v>828</v>
      </c>
      <c r="C1935" s="1">
        <v>45559.618634259263</v>
      </c>
      <c r="D1935" t="s">
        <v>788</v>
      </c>
      <c r="E1935" t="s">
        <v>28</v>
      </c>
    </row>
    <row r="1936" spans="1:5" x14ac:dyDescent="0.35">
      <c r="A1936">
        <v>1935</v>
      </c>
      <c r="B1936">
        <v>818</v>
      </c>
      <c r="C1936" s="1">
        <v>45559.618657407409</v>
      </c>
      <c r="D1936" t="s">
        <v>777</v>
      </c>
      <c r="E1936" t="s">
        <v>28</v>
      </c>
    </row>
    <row r="1937" spans="1:5" x14ac:dyDescent="0.35">
      <c r="A1937">
        <v>1936</v>
      </c>
      <c r="B1937">
        <v>822</v>
      </c>
      <c r="C1937" s="1">
        <v>45559.618668981479</v>
      </c>
      <c r="D1937" t="s">
        <v>788</v>
      </c>
      <c r="E1937" t="s">
        <v>28</v>
      </c>
    </row>
    <row r="1938" spans="1:5" x14ac:dyDescent="0.35">
      <c r="A1938">
        <v>1937</v>
      </c>
      <c r="B1938">
        <v>795</v>
      </c>
      <c r="C1938" s="1">
        <v>45559.618680555555</v>
      </c>
      <c r="D1938" t="s">
        <v>772</v>
      </c>
      <c r="E1938" t="s">
        <v>28</v>
      </c>
    </row>
    <row r="1939" spans="1:5" x14ac:dyDescent="0.35">
      <c r="A1939">
        <v>1938</v>
      </c>
      <c r="B1939">
        <v>831</v>
      </c>
      <c r="C1939" s="1">
        <v>45559.618726851855</v>
      </c>
      <c r="D1939" t="s">
        <v>788</v>
      </c>
      <c r="E1939" t="s">
        <v>28</v>
      </c>
    </row>
    <row r="1940" spans="1:5" x14ac:dyDescent="0.35">
      <c r="A1940">
        <v>1939</v>
      </c>
      <c r="B1940">
        <v>833</v>
      </c>
      <c r="C1940" s="1">
        <v>45559.618784722225</v>
      </c>
      <c r="D1940" t="s">
        <v>788</v>
      </c>
      <c r="E1940" t="s">
        <v>28</v>
      </c>
    </row>
    <row r="1941" spans="1:5" x14ac:dyDescent="0.35">
      <c r="A1941">
        <v>1940</v>
      </c>
      <c r="B1941">
        <v>832</v>
      </c>
      <c r="C1941" s="1">
        <v>45559.618784722225</v>
      </c>
      <c r="D1941" t="s">
        <v>788</v>
      </c>
      <c r="E1941" t="s">
        <v>28</v>
      </c>
    </row>
    <row r="1942" spans="1:5" x14ac:dyDescent="0.35">
      <c r="A1942">
        <v>1941</v>
      </c>
      <c r="B1942">
        <v>804</v>
      </c>
      <c r="C1942" s="1">
        <v>45559.618796296294</v>
      </c>
      <c r="D1942" t="s">
        <v>773</v>
      </c>
      <c r="E1942" t="s">
        <v>28</v>
      </c>
    </row>
    <row r="1943" spans="1:5" x14ac:dyDescent="0.35">
      <c r="A1943">
        <v>1942</v>
      </c>
      <c r="B1943">
        <v>830</v>
      </c>
      <c r="C1943" s="1">
        <v>45559.618831018517</v>
      </c>
      <c r="D1943" t="s">
        <v>788</v>
      </c>
      <c r="E1943" t="s">
        <v>28</v>
      </c>
    </row>
    <row r="1944" spans="1:5" x14ac:dyDescent="0.35">
      <c r="A1944">
        <v>1943</v>
      </c>
      <c r="B1944">
        <v>827</v>
      </c>
      <c r="C1944" s="1">
        <v>45559.618831018517</v>
      </c>
      <c r="D1944" t="s">
        <v>788</v>
      </c>
      <c r="E1944" t="s">
        <v>28</v>
      </c>
    </row>
    <row r="1945" spans="1:5" x14ac:dyDescent="0.35">
      <c r="A1945">
        <v>1944</v>
      </c>
      <c r="B1945">
        <v>824</v>
      </c>
      <c r="C1945" s="1">
        <v>45559.618831018517</v>
      </c>
      <c r="D1945" t="s">
        <v>788</v>
      </c>
      <c r="E1945" t="s">
        <v>28</v>
      </c>
    </row>
    <row r="1946" spans="1:5" x14ac:dyDescent="0.35">
      <c r="A1946">
        <v>1945</v>
      </c>
      <c r="B1946">
        <v>834</v>
      </c>
      <c r="C1946" s="1">
        <v>45559.619004629632</v>
      </c>
      <c r="D1946" t="s">
        <v>778</v>
      </c>
      <c r="E1946" t="s">
        <v>28</v>
      </c>
    </row>
    <row r="1947" spans="1:5" x14ac:dyDescent="0.35">
      <c r="A1947">
        <v>1946</v>
      </c>
      <c r="B1947">
        <v>797</v>
      </c>
      <c r="C1947" s="1">
        <v>45559.619039351855</v>
      </c>
      <c r="D1947" t="s">
        <v>772</v>
      </c>
      <c r="E1947" t="s">
        <v>28</v>
      </c>
    </row>
    <row r="1948" spans="1:5" x14ac:dyDescent="0.35">
      <c r="A1948">
        <v>1947</v>
      </c>
      <c r="B1948">
        <v>834</v>
      </c>
      <c r="C1948" s="1">
        <v>45559.619050925925</v>
      </c>
      <c r="D1948" t="s">
        <v>788</v>
      </c>
      <c r="E1948" t="s">
        <v>28</v>
      </c>
    </row>
    <row r="1949" spans="1:5" x14ac:dyDescent="0.35">
      <c r="A1949">
        <v>1948</v>
      </c>
      <c r="B1949">
        <v>823</v>
      </c>
      <c r="C1949" s="1">
        <v>45559.619050925925</v>
      </c>
      <c r="D1949" t="s">
        <v>797</v>
      </c>
      <c r="E1949" t="s">
        <v>28</v>
      </c>
    </row>
    <row r="1950" spans="1:5" x14ac:dyDescent="0.35">
      <c r="A1950">
        <v>1949</v>
      </c>
      <c r="B1950">
        <v>804</v>
      </c>
      <c r="C1950" s="1">
        <v>45559.619097222225</v>
      </c>
      <c r="D1950" t="s">
        <v>772</v>
      </c>
      <c r="E1950" t="s">
        <v>28</v>
      </c>
    </row>
    <row r="1951" spans="1:5" x14ac:dyDescent="0.35">
      <c r="A1951">
        <v>1950</v>
      </c>
      <c r="B1951">
        <v>835</v>
      </c>
      <c r="C1951" s="1">
        <v>45559.619097222225</v>
      </c>
      <c r="D1951" t="s">
        <v>778</v>
      </c>
      <c r="E1951" t="s">
        <v>28</v>
      </c>
    </row>
    <row r="1952" spans="1:5" x14ac:dyDescent="0.35">
      <c r="A1952">
        <v>1951</v>
      </c>
      <c r="B1952">
        <v>822</v>
      </c>
      <c r="C1952" s="1">
        <v>45559.619108796294</v>
      </c>
      <c r="D1952" t="s">
        <v>797</v>
      </c>
      <c r="E1952" t="s">
        <v>28</v>
      </c>
    </row>
    <row r="1953" spans="1:5" x14ac:dyDescent="0.35">
      <c r="A1953">
        <v>1952</v>
      </c>
      <c r="B1953">
        <v>821</v>
      </c>
      <c r="C1953" s="1">
        <v>45559.619120370371</v>
      </c>
      <c r="D1953" t="s">
        <v>797</v>
      </c>
      <c r="E1953" t="s">
        <v>28</v>
      </c>
    </row>
    <row r="1954" spans="1:5" x14ac:dyDescent="0.35">
      <c r="A1954">
        <v>1953</v>
      </c>
      <c r="B1954">
        <v>794</v>
      </c>
      <c r="C1954" s="1">
        <v>45559.619201388887</v>
      </c>
      <c r="D1954" t="s">
        <v>108</v>
      </c>
      <c r="E1954" t="s">
        <v>28</v>
      </c>
    </row>
    <row r="1955" spans="1:5" x14ac:dyDescent="0.35">
      <c r="A1955">
        <v>1954</v>
      </c>
      <c r="B1955">
        <v>798</v>
      </c>
      <c r="C1955" s="1">
        <v>45559.619212962964</v>
      </c>
      <c r="D1955" t="s">
        <v>108</v>
      </c>
      <c r="E1955" t="s">
        <v>28</v>
      </c>
    </row>
    <row r="1956" spans="1:5" x14ac:dyDescent="0.35">
      <c r="A1956">
        <v>1955</v>
      </c>
      <c r="B1956">
        <v>796</v>
      </c>
      <c r="C1956" s="1">
        <v>45559.619247685187</v>
      </c>
      <c r="D1956" t="s">
        <v>108</v>
      </c>
      <c r="E1956" t="s">
        <v>28</v>
      </c>
    </row>
    <row r="1957" spans="1:5" x14ac:dyDescent="0.35">
      <c r="A1957">
        <v>1956</v>
      </c>
      <c r="B1957">
        <v>824</v>
      </c>
      <c r="C1957" s="1">
        <v>45559.619293981479</v>
      </c>
      <c r="D1957" t="s">
        <v>797</v>
      </c>
      <c r="E1957" t="s">
        <v>28</v>
      </c>
    </row>
    <row r="1958" spans="1:5" x14ac:dyDescent="0.35">
      <c r="A1958">
        <v>1957</v>
      </c>
      <c r="B1958">
        <v>804</v>
      </c>
      <c r="C1958" s="1">
        <v>45559.619305555556</v>
      </c>
      <c r="D1958" t="s">
        <v>108</v>
      </c>
      <c r="E1958" t="s">
        <v>28</v>
      </c>
    </row>
    <row r="1959" spans="1:5" x14ac:dyDescent="0.35">
      <c r="A1959">
        <v>1958</v>
      </c>
      <c r="B1959">
        <v>834</v>
      </c>
      <c r="C1959" s="1">
        <v>45559.619317129633</v>
      </c>
      <c r="D1959" t="s">
        <v>797</v>
      </c>
      <c r="E1959" t="s">
        <v>28</v>
      </c>
    </row>
    <row r="1960" spans="1:5" x14ac:dyDescent="0.35">
      <c r="A1960">
        <v>1959</v>
      </c>
      <c r="B1960">
        <v>825</v>
      </c>
      <c r="C1960" s="1">
        <v>45559.619363425925</v>
      </c>
      <c r="D1960" t="s">
        <v>797</v>
      </c>
      <c r="E1960" t="s">
        <v>28</v>
      </c>
    </row>
    <row r="1961" spans="1:5" x14ac:dyDescent="0.35">
      <c r="A1961">
        <v>1960</v>
      </c>
      <c r="B1961">
        <v>835</v>
      </c>
      <c r="C1961" s="1">
        <v>45559.619363425925</v>
      </c>
      <c r="D1961" t="s">
        <v>788</v>
      </c>
      <c r="E1961" t="s">
        <v>28</v>
      </c>
    </row>
    <row r="1962" spans="1:5" x14ac:dyDescent="0.35">
      <c r="A1962">
        <v>1961</v>
      </c>
      <c r="B1962">
        <v>793</v>
      </c>
      <c r="C1962" s="1">
        <v>45559.619444444441</v>
      </c>
      <c r="D1962" t="s">
        <v>108</v>
      </c>
      <c r="E1962" t="s">
        <v>28</v>
      </c>
    </row>
    <row r="1963" spans="1:5" x14ac:dyDescent="0.35">
      <c r="A1963">
        <v>1962</v>
      </c>
      <c r="B1963">
        <v>802</v>
      </c>
      <c r="C1963" s="1">
        <v>45559.619479166664</v>
      </c>
      <c r="D1963" t="s">
        <v>777</v>
      </c>
      <c r="E1963" t="s">
        <v>28</v>
      </c>
    </row>
    <row r="1964" spans="1:5" x14ac:dyDescent="0.35">
      <c r="A1964">
        <v>1963</v>
      </c>
      <c r="B1964">
        <v>835</v>
      </c>
      <c r="C1964" s="1">
        <v>45559.619537037041</v>
      </c>
      <c r="D1964" t="s">
        <v>797</v>
      </c>
      <c r="E1964" t="s">
        <v>28</v>
      </c>
    </row>
    <row r="1965" spans="1:5" x14ac:dyDescent="0.35">
      <c r="A1965">
        <v>1964</v>
      </c>
      <c r="B1965">
        <v>795</v>
      </c>
      <c r="C1965" s="1">
        <v>45559.619618055556</v>
      </c>
      <c r="D1965" t="s">
        <v>108</v>
      </c>
      <c r="E1965" t="s">
        <v>28</v>
      </c>
    </row>
    <row r="1966" spans="1:5" x14ac:dyDescent="0.35">
      <c r="A1966">
        <v>1965</v>
      </c>
      <c r="B1966">
        <v>802</v>
      </c>
      <c r="C1966" s="1">
        <v>45559.619710648149</v>
      </c>
      <c r="D1966" t="s">
        <v>773</v>
      </c>
      <c r="E1966" t="s">
        <v>28</v>
      </c>
    </row>
    <row r="1967" spans="1:5" x14ac:dyDescent="0.35">
      <c r="A1967">
        <v>1966</v>
      </c>
      <c r="B1967">
        <v>830</v>
      </c>
      <c r="C1967" s="1">
        <v>45559.619872685187</v>
      </c>
      <c r="D1967" t="s">
        <v>797</v>
      </c>
      <c r="E1967" t="s">
        <v>28</v>
      </c>
    </row>
    <row r="1968" spans="1:5" x14ac:dyDescent="0.35">
      <c r="A1968">
        <v>1967</v>
      </c>
      <c r="B1968">
        <v>829</v>
      </c>
      <c r="C1968" s="1">
        <v>45559.619872685187</v>
      </c>
      <c r="D1968" t="s">
        <v>797</v>
      </c>
      <c r="E1968" t="s">
        <v>28</v>
      </c>
    </row>
    <row r="1969" spans="1:5" x14ac:dyDescent="0.35">
      <c r="A1969">
        <v>1968</v>
      </c>
      <c r="B1969">
        <v>828</v>
      </c>
      <c r="C1969" s="1">
        <v>45559.619884259257</v>
      </c>
      <c r="D1969" t="s">
        <v>797</v>
      </c>
      <c r="E1969" t="s">
        <v>28</v>
      </c>
    </row>
    <row r="1970" spans="1:5" x14ac:dyDescent="0.35">
      <c r="A1970">
        <v>1969</v>
      </c>
      <c r="B1970">
        <v>827</v>
      </c>
      <c r="C1970" s="1">
        <v>45559.619895833333</v>
      </c>
      <c r="D1970" t="s">
        <v>797</v>
      </c>
      <c r="E1970" t="s">
        <v>28</v>
      </c>
    </row>
    <row r="1971" spans="1:5" x14ac:dyDescent="0.35">
      <c r="A1971">
        <v>1970</v>
      </c>
      <c r="B1971">
        <v>833</v>
      </c>
      <c r="C1971" s="1">
        <v>45559.619895833333</v>
      </c>
      <c r="D1971" t="s">
        <v>797</v>
      </c>
      <c r="E1971" t="s">
        <v>28</v>
      </c>
    </row>
    <row r="1972" spans="1:5" x14ac:dyDescent="0.35">
      <c r="A1972">
        <v>1971</v>
      </c>
      <c r="B1972">
        <v>831</v>
      </c>
      <c r="C1972" s="1">
        <v>45559.619930555556</v>
      </c>
      <c r="D1972" t="s">
        <v>797</v>
      </c>
      <c r="E1972" t="s">
        <v>28</v>
      </c>
    </row>
    <row r="1973" spans="1:5" x14ac:dyDescent="0.35">
      <c r="A1973">
        <v>1972</v>
      </c>
      <c r="B1973">
        <v>826</v>
      </c>
      <c r="C1973" s="1">
        <v>45559.619942129626</v>
      </c>
      <c r="D1973" t="s">
        <v>797</v>
      </c>
      <c r="E1973" t="s">
        <v>28</v>
      </c>
    </row>
    <row r="1974" spans="1:5" x14ac:dyDescent="0.35">
      <c r="A1974">
        <v>1973</v>
      </c>
      <c r="B1974">
        <v>832</v>
      </c>
      <c r="C1974" s="1">
        <v>45559.619953703703</v>
      </c>
      <c r="D1974" t="s">
        <v>797</v>
      </c>
      <c r="E1974" t="s">
        <v>28</v>
      </c>
    </row>
    <row r="1975" spans="1:5" x14ac:dyDescent="0.35">
      <c r="A1975">
        <v>1974</v>
      </c>
      <c r="B1975">
        <v>822</v>
      </c>
      <c r="C1975" s="1">
        <v>45559.620057870372</v>
      </c>
      <c r="D1975" t="s">
        <v>798</v>
      </c>
      <c r="E1975" t="s">
        <v>28</v>
      </c>
    </row>
    <row r="1976" spans="1:5" x14ac:dyDescent="0.35">
      <c r="A1976">
        <v>1975</v>
      </c>
      <c r="B1976">
        <v>797</v>
      </c>
      <c r="C1976" s="1">
        <v>45559.620057870372</v>
      </c>
      <c r="D1976" t="s">
        <v>108</v>
      </c>
      <c r="E1976" t="s">
        <v>28</v>
      </c>
    </row>
    <row r="1977" spans="1:5" x14ac:dyDescent="0.35">
      <c r="A1977">
        <v>1976</v>
      </c>
      <c r="B1977">
        <v>821</v>
      </c>
      <c r="C1977" s="1">
        <v>45559.620081018518</v>
      </c>
      <c r="D1977" t="s">
        <v>798</v>
      </c>
      <c r="E1977" t="s">
        <v>28</v>
      </c>
    </row>
    <row r="1978" spans="1:5" x14ac:dyDescent="0.35">
      <c r="A1978">
        <v>1977</v>
      </c>
      <c r="B1978">
        <v>823</v>
      </c>
      <c r="C1978" s="1">
        <v>45559.620081018518</v>
      </c>
      <c r="D1978" t="s">
        <v>799</v>
      </c>
      <c r="E1978" t="s">
        <v>28</v>
      </c>
    </row>
    <row r="1979" spans="1:5" x14ac:dyDescent="0.35">
      <c r="A1979">
        <v>1978</v>
      </c>
      <c r="B1979">
        <v>825</v>
      </c>
      <c r="C1979" s="1">
        <v>45559.620104166665</v>
      </c>
      <c r="D1979" t="s">
        <v>798</v>
      </c>
      <c r="E1979" t="s">
        <v>28</v>
      </c>
    </row>
    <row r="1980" spans="1:5" x14ac:dyDescent="0.35">
      <c r="A1980">
        <v>1979</v>
      </c>
      <c r="B1980">
        <v>824</v>
      </c>
      <c r="C1980" s="1">
        <v>45559.620578703703</v>
      </c>
      <c r="D1980" t="s">
        <v>798</v>
      </c>
      <c r="E1980" t="s">
        <v>28</v>
      </c>
    </row>
    <row r="1981" spans="1:5" x14ac:dyDescent="0.35">
      <c r="A1981">
        <v>1980</v>
      </c>
      <c r="B1981">
        <v>834</v>
      </c>
      <c r="C1981" s="1">
        <v>45559.620659722219</v>
      </c>
      <c r="D1981" t="s">
        <v>798</v>
      </c>
      <c r="E1981" t="s">
        <v>28</v>
      </c>
    </row>
    <row r="1982" spans="1:5" x14ac:dyDescent="0.35">
      <c r="A1982">
        <v>1981</v>
      </c>
      <c r="B1982">
        <v>829</v>
      </c>
      <c r="C1982" s="1">
        <v>45559.620682870373</v>
      </c>
      <c r="D1982" t="s">
        <v>798</v>
      </c>
      <c r="E1982" t="s">
        <v>28</v>
      </c>
    </row>
    <row r="1983" spans="1:5" x14ac:dyDescent="0.35">
      <c r="A1983">
        <v>1982</v>
      </c>
      <c r="B1983">
        <v>830</v>
      </c>
      <c r="C1983" s="1">
        <v>45559.620740740742</v>
      </c>
      <c r="D1983" t="s">
        <v>798</v>
      </c>
      <c r="E1983" t="s">
        <v>28</v>
      </c>
    </row>
    <row r="1984" spans="1:5" x14ac:dyDescent="0.35">
      <c r="A1984">
        <v>1983</v>
      </c>
      <c r="B1984">
        <v>802</v>
      </c>
      <c r="C1984" s="1">
        <v>45559.620740740742</v>
      </c>
      <c r="D1984" t="s">
        <v>772</v>
      </c>
      <c r="E1984" t="s">
        <v>28</v>
      </c>
    </row>
    <row r="1985" spans="1:5" x14ac:dyDescent="0.35">
      <c r="A1985">
        <v>1984</v>
      </c>
      <c r="B1985">
        <v>827</v>
      </c>
      <c r="C1985" s="1">
        <v>45559.620752314811</v>
      </c>
      <c r="D1985" t="s">
        <v>798</v>
      </c>
      <c r="E1985" t="s">
        <v>28</v>
      </c>
    </row>
    <row r="1986" spans="1:5" x14ac:dyDescent="0.35">
      <c r="A1986">
        <v>1985</v>
      </c>
      <c r="B1986">
        <v>833</v>
      </c>
      <c r="C1986" s="1">
        <v>45559.620752314811</v>
      </c>
      <c r="D1986" t="s">
        <v>798</v>
      </c>
      <c r="E1986" t="s">
        <v>28</v>
      </c>
    </row>
    <row r="1987" spans="1:5" x14ac:dyDescent="0.35">
      <c r="A1987">
        <v>1986</v>
      </c>
      <c r="B1987">
        <v>828</v>
      </c>
      <c r="C1987" s="1">
        <v>45559.620798611111</v>
      </c>
      <c r="D1987" t="s">
        <v>798</v>
      </c>
      <c r="E1987" t="s">
        <v>28</v>
      </c>
    </row>
    <row r="1988" spans="1:5" x14ac:dyDescent="0.35">
      <c r="A1988">
        <v>1987</v>
      </c>
      <c r="B1988">
        <v>810</v>
      </c>
      <c r="C1988" s="1">
        <v>45559.620798611111</v>
      </c>
      <c r="D1988" t="s">
        <v>108</v>
      </c>
      <c r="E1988" t="s">
        <v>28</v>
      </c>
    </row>
    <row r="1989" spans="1:5" x14ac:dyDescent="0.35">
      <c r="A1989">
        <v>1988</v>
      </c>
      <c r="B1989">
        <v>799</v>
      </c>
      <c r="C1989" s="1">
        <v>45559.620879629627</v>
      </c>
      <c r="D1989" t="s">
        <v>772</v>
      </c>
      <c r="E1989" t="s">
        <v>28</v>
      </c>
    </row>
    <row r="1990" spans="1:5" x14ac:dyDescent="0.35">
      <c r="A1990">
        <v>1989</v>
      </c>
      <c r="B1990">
        <v>835</v>
      </c>
      <c r="C1990" s="1">
        <v>45559.62091435185</v>
      </c>
      <c r="D1990" t="s">
        <v>799</v>
      </c>
      <c r="E1990" t="s">
        <v>28</v>
      </c>
    </row>
    <row r="1991" spans="1:5" x14ac:dyDescent="0.35">
      <c r="A1991">
        <v>1990</v>
      </c>
      <c r="B1991">
        <v>789</v>
      </c>
      <c r="C1991" s="1">
        <v>45559.62096064815</v>
      </c>
      <c r="D1991" t="s">
        <v>772</v>
      </c>
      <c r="E1991" t="s">
        <v>28</v>
      </c>
    </row>
    <row r="1992" spans="1:5" x14ac:dyDescent="0.35">
      <c r="A1992">
        <v>1991</v>
      </c>
      <c r="B1992">
        <v>792</v>
      </c>
      <c r="C1992" s="1">
        <v>45559.621006944442</v>
      </c>
      <c r="D1992" t="s">
        <v>772</v>
      </c>
      <c r="E1992" t="s">
        <v>28</v>
      </c>
    </row>
    <row r="1993" spans="1:5" x14ac:dyDescent="0.35">
      <c r="A1993">
        <v>1992</v>
      </c>
      <c r="B1993">
        <v>791</v>
      </c>
      <c r="C1993" s="1">
        <v>45559.621006944442</v>
      </c>
      <c r="D1993" t="s">
        <v>772</v>
      </c>
      <c r="E1993" t="s">
        <v>28</v>
      </c>
    </row>
    <row r="1994" spans="1:5" x14ac:dyDescent="0.35">
      <c r="A1994">
        <v>1993</v>
      </c>
      <c r="B1994">
        <v>823</v>
      </c>
      <c r="C1994" s="1">
        <v>45559.621099537035</v>
      </c>
      <c r="D1994" t="s">
        <v>789</v>
      </c>
      <c r="E1994" t="s">
        <v>800</v>
      </c>
    </row>
    <row r="1995" spans="1:5" x14ac:dyDescent="0.35">
      <c r="A1995">
        <v>1994</v>
      </c>
      <c r="B1995">
        <v>790</v>
      </c>
      <c r="C1995" s="1">
        <v>45559.62122685185</v>
      </c>
      <c r="D1995" t="s">
        <v>772</v>
      </c>
      <c r="E1995" t="s">
        <v>28</v>
      </c>
    </row>
    <row r="1996" spans="1:5" x14ac:dyDescent="0.35">
      <c r="A1996">
        <v>1995</v>
      </c>
      <c r="B1996">
        <v>835</v>
      </c>
      <c r="C1996" s="1">
        <v>45559.621469907404</v>
      </c>
      <c r="D1996" t="s">
        <v>789</v>
      </c>
      <c r="E1996" t="s">
        <v>800</v>
      </c>
    </row>
    <row r="1997" spans="1:5" x14ac:dyDescent="0.35">
      <c r="A1997">
        <v>1996</v>
      </c>
      <c r="B1997">
        <v>825</v>
      </c>
      <c r="C1997" s="1">
        <v>45559.621469907404</v>
      </c>
      <c r="D1997" t="s">
        <v>802</v>
      </c>
      <c r="E1997" t="s">
        <v>28</v>
      </c>
    </row>
    <row r="1998" spans="1:5" x14ac:dyDescent="0.35">
      <c r="A1998">
        <v>1997</v>
      </c>
      <c r="B1998">
        <v>801</v>
      </c>
      <c r="C1998" s="1">
        <v>45559.621481481481</v>
      </c>
      <c r="D1998" t="s">
        <v>772</v>
      </c>
      <c r="E1998" t="s">
        <v>28</v>
      </c>
    </row>
    <row r="1999" spans="1:5" x14ac:dyDescent="0.35">
      <c r="A1999">
        <v>1998</v>
      </c>
      <c r="B1999">
        <v>821</v>
      </c>
      <c r="C1999" s="1">
        <v>45559.621481481481</v>
      </c>
      <c r="D1999" t="s">
        <v>802</v>
      </c>
      <c r="E1999" t="s">
        <v>28</v>
      </c>
    </row>
    <row r="2000" spans="1:5" x14ac:dyDescent="0.35">
      <c r="A2000">
        <v>1999</v>
      </c>
      <c r="B2000">
        <v>834</v>
      </c>
      <c r="C2000" s="1">
        <v>45559.621481481481</v>
      </c>
      <c r="D2000" t="s">
        <v>802</v>
      </c>
      <c r="E2000" t="s">
        <v>28</v>
      </c>
    </row>
    <row r="2001" spans="1:5" x14ac:dyDescent="0.35">
      <c r="A2001">
        <v>2000</v>
      </c>
      <c r="B2001">
        <v>822</v>
      </c>
      <c r="C2001" s="1">
        <v>45559.621481481481</v>
      </c>
      <c r="D2001" t="s">
        <v>802</v>
      </c>
      <c r="E2001" t="s">
        <v>28</v>
      </c>
    </row>
    <row r="2002" spans="1:5" x14ac:dyDescent="0.35">
      <c r="A2002">
        <v>2001</v>
      </c>
      <c r="B2002">
        <v>824</v>
      </c>
      <c r="C2002" s="1">
        <v>45559.621493055558</v>
      </c>
      <c r="D2002" t="s">
        <v>802</v>
      </c>
      <c r="E2002" t="s">
        <v>28</v>
      </c>
    </row>
    <row r="2003" spans="1:5" x14ac:dyDescent="0.35">
      <c r="A2003">
        <v>2002</v>
      </c>
      <c r="B2003">
        <v>802</v>
      </c>
      <c r="C2003" s="1">
        <v>45559.621631944443</v>
      </c>
      <c r="D2003" t="s">
        <v>108</v>
      </c>
      <c r="E2003" t="s">
        <v>28</v>
      </c>
    </row>
    <row r="2004" spans="1:5" x14ac:dyDescent="0.35">
      <c r="A2004">
        <v>2003</v>
      </c>
      <c r="B2004">
        <v>832</v>
      </c>
      <c r="C2004" s="1">
        <v>45559.621689814812</v>
      </c>
      <c r="D2004" t="s">
        <v>798</v>
      </c>
      <c r="E2004" t="s">
        <v>28</v>
      </c>
    </row>
    <row r="2005" spans="1:5" x14ac:dyDescent="0.35">
      <c r="A2005">
        <v>2004</v>
      </c>
      <c r="B2005">
        <v>826</v>
      </c>
      <c r="C2005" s="1">
        <v>45559.621712962966</v>
      </c>
      <c r="D2005" t="s">
        <v>798</v>
      </c>
      <c r="E2005" t="s">
        <v>28</v>
      </c>
    </row>
    <row r="2006" spans="1:5" x14ac:dyDescent="0.35">
      <c r="A2006">
        <v>2005</v>
      </c>
      <c r="B2006">
        <v>831</v>
      </c>
      <c r="C2006" s="1">
        <v>45559.621747685182</v>
      </c>
      <c r="D2006" t="s">
        <v>798</v>
      </c>
      <c r="E2006" t="s">
        <v>28</v>
      </c>
    </row>
    <row r="2007" spans="1:5" x14ac:dyDescent="0.35">
      <c r="A2007">
        <v>2006</v>
      </c>
      <c r="B2007">
        <v>795</v>
      </c>
      <c r="C2007" s="1">
        <v>45559.621863425928</v>
      </c>
      <c r="D2007" t="s">
        <v>776</v>
      </c>
      <c r="E2007" t="s">
        <v>28</v>
      </c>
    </row>
    <row r="2008" spans="1:5" x14ac:dyDescent="0.35">
      <c r="A2008">
        <v>2007</v>
      </c>
      <c r="B2008">
        <v>798</v>
      </c>
      <c r="C2008" s="1">
        <v>45559.621863425928</v>
      </c>
      <c r="D2008" t="s">
        <v>776</v>
      </c>
      <c r="E2008" t="s">
        <v>28</v>
      </c>
    </row>
    <row r="2009" spans="1:5" x14ac:dyDescent="0.35">
      <c r="A2009">
        <v>2008</v>
      </c>
      <c r="B2009">
        <v>797</v>
      </c>
      <c r="C2009" s="1">
        <v>45559.621874999997</v>
      </c>
      <c r="D2009" t="s">
        <v>776</v>
      </c>
      <c r="E2009" t="s">
        <v>28</v>
      </c>
    </row>
    <row r="2010" spans="1:5" x14ac:dyDescent="0.35">
      <c r="A2010">
        <v>2009</v>
      </c>
      <c r="B2010">
        <v>810</v>
      </c>
      <c r="C2010" s="1">
        <v>45559.621874999997</v>
      </c>
      <c r="D2010" t="s">
        <v>776</v>
      </c>
      <c r="E2010" t="s">
        <v>28</v>
      </c>
    </row>
    <row r="2011" spans="1:5" x14ac:dyDescent="0.35">
      <c r="A2011">
        <v>2010</v>
      </c>
      <c r="B2011">
        <v>796</v>
      </c>
      <c r="C2011" s="1">
        <v>45559.621886574074</v>
      </c>
      <c r="D2011" t="s">
        <v>776</v>
      </c>
      <c r="E2011" t="s">
        <v>28</v>
      </c>
    </row>
    <row r="2012" spans="1:5" x14ac:dyDescent="0.35">
      <c r="A2012">
        <v>2011</v>
      </c>
      <c r="B2012">
        <v>804</v>
      </c>
      <c r="C2012" s="1">
        <v>45559.62190972222</v>
      </c>
      <c r="D2012" t="s">
        <v>776</v>
      </c>
      <c r="E2012" t="s">
        <v>28</v>
      </c>
    </row>
    <row r="2013" spans="1:5" x14ac:dyDescent="0.35">
      <c r="A2013">
        <v>2012</v>
      </c>
      <c r="B2013">
        <v>793</v>
      </c>
      <c r="C2013" s="1">
        <v>45559.62190972222</v>
      </c>
      <c r="D2013" t="s">
        <v>776</v>
      </c>
      <c r="E2013" t="s">
        <v>28</v>
      </c>
    </row>
    <row r="2014" spans="1:5" x14ac:dyDescent="0.35">
      <c r="A2014">
        <v>2013</v>
      </c>
      <c r="B2014">
        <v>791</v>
      </c>
      <c r="C2014" s="1">
        <v>45559.62190972222</v>
      </c>
      <c r="D2014" t="s">
        <v>108</v>
      </c>
      <c r="E2014" t="s">
        <v>28</v>
      </c>
    </row>
    <row r="2015" spans="1:5" x14ac:dyDescent="0.35">
      <c r="A2015">
        <v>2014</v>
      </c>
      <c r="B2015">
        <v>799</v>
      </c>
      <c r="C2015" s="1">
        <v>45559.621932870374</v>
      </c>
      <c r="D2015" t="s">
        <v>108</v>
      </c>
      <c r="E2015" t="s">
        <v>28</v>
      </c>
    </row>
    <row r="2016" spans="1:5" x14ac:dyDescent="0.35">
      <c r="A2016">
        <v>2015</v>
      </c>
      <c r="B2016">
        <v>794</v>
      </c>
      <c r="C2016" s="1">
        <v>45559.62195601852</v>
      </c>
      <c r="D2016" t="s">
        <v>776</v>
      </c>
      <c r="E2016" t="s">
        <v>28</v>
      </c>
    </row>
    <row r="2017" spans="1:5" x14ac:dyDescent="0.35">
      <c r="A2017">
        <v>2016</v>
      </c>
      <c r="B2017">
        <v>829</v>
      </c>
      <c r="C2017" s="1">
        <v>45559.622245370374</v>
      </c>
      <c r="D2017" t="s">
        <v>802</v>
      </c>
      <c r="E2017" t="s">
        <v>28</v>
      </c>
    </row>
    <row r="2018" spans="1:5" x14ac:dyDescent="0.35">
      <c r="A2018">
        <v>2017</v>
      </c>
      <c r="B2018">
        <v>830</v>
      </c>
      <c r="C2018" s="1">
        <v>45559.622256944444</v>
      </c>
      <c r="D2018" t="s">
        <v>802</v>
      </c>
      <c r="E2018" t="s">
        <v>28</v>
      </c>
    </row>
    <row r="2019" spans="1:5" x14ac:dyDescent="0.35">
      <c r="A2019">
        <v>2018</v>
      </c>
      <c r="B2019">
        <v>827</v>
      </c>
      <c r="C2019" s="1">
        <v>45559.622303240743</v>
      </c>
      <c r="D2019" t="s">
        <v>802</v>
      </c>
      <c r="E2019" t="s">
        <v>28</v>
      </c>
    </row>
    <row r="2020" spans="1:5" x14ac:dyDescent="0.35">
      <c r="A2020">
        <v>2019</v>
      </c>
      <c r="B2020">
        <v>790</v>
      </c>
      <c r="C2020" s="1">
        <v>45559.62232638889</v>
      </c>
      <c r="D2020" t="s">
        <v>108</v>
      </c>
      <c r="E2020" t="s">
        <v>28</v>
      </c>
    </row>
    <row r="2021" spans="1:5" x14ac:dyDescent="0.35">
      <c r="A2021">
        <v>2020</v>
      </c>
      <c r="B2021">
        <v>800</v>
      </c>
      <c r="C2021" s="1">
        <v>45559.622349537036</v>
      </c>
      <c r="D2021" t="s">
        <v>772</v>
      </c>
      <c r="E2021" t="s">
        <v>28</v>
      </c>
    </row>
    <row r="2022" spans="1:5" x14ac:dyDescent="0.35">
      <c r="A2022">
        <v>2021</v>
      </c>
      <c r="B2022">
        <v>832</v>
      </c>
      <c r="C2022" s="1">
        <v>45559.622418981482</v>
      </c>
      <c r="D2022" t="s">
        <v>802</v>
      </c>
      <c r="E2022" t="s">
        <v>28</v>
      </c>
    </row>
    <row r="2023" spans="1:5" x14ac:dyDescent="0.35">
      <c r="A2023">
        <v>2022</v>
      </c>
      <c r="B2023">
        <v>829</v>
      </c>
      <c r="C2023" s="1">
        <v>45559.622418981482</v>
      </c>
      <c r="D2023" t="s">
        <v>777</v>
      </c>
      <c r="E2023" t="s">
        <v>28</v>
      </c>
    </row>
    <row r="2024" spans="1:5" x14ac:dyDescent="0.35">
      <c r="A2024">
        <v>2023</v>
      </c>
      <c r="B2024">
        <v>830</v>
      </c>
      <c r="C2024" s="1">
        <v>45559.622453703705</v>
      </c>
      <c r="D2024" t="s">
        <v>777</v>
      </c>
      <c r="E2024" t="s">
        <v>28</v>
      </c>
    </row>
    <row r="2025" spans="1:5" x14ac:dyDescent="0.35">
      <c r="A2025">
        <v>2024</v>
      </c>
      <c r="B2025">
        <v>826</v>
      </c>
      <c r="C2025" s="1">
        <v>45559.622476851851</v>
      </c>
      <c r="D2025" t="s">
        <v>802</v>
      </c>
      <c r="E2025" t="s">
        <v>28</v>
      </c>
    </row>
    <row r="2026" spans="1:5" x14ac:dyDescent="0.35">
      <c r="A2026">
        <v>2025</v>
      </c>
      <c r="B2026">
        <v>801</v>
      </c>
      <c r="C2026" s="1">
        <v>45559.622488425928</v>
      </c>
      <c r="D2026" t="s">
        <v>108</v>
      </c>
      <c r="E2026" t="s">
        <v>28</v>
      </c>
    </row>
    <row r="2027" spans="1:5" x14ac:dyDescent="0.35">
      <c r="A2027">
        <v>2026</v>
      </c>
      <c r="B2027">
        <v>833</v>
      </c>
      <c r="C2027" s="1">
        <v>45559.622499999998</v>
      </c>
      <c r="D2027" t="s">
        <v>802</v>
      </c>
      <c r="E2027" t="s">
        <v>28</v>
      </c>
    </row>
    <row r="2028" spans="1:5" x14ac:dyDescent="0.35">
      <c r="A2028">
        <v>2027</v>
      </c>
      <c r="B2028">
        <v>832</v>
      </c>
      <c r="C2028" s="1">
        <v>45559.622499999998</v>
      </c>
      <c r="D2028" t="s">
        <v>777</v>
      </c>
      <c r="E2028" t="s">
        <v>28</v>
      </c>
    </row>
    <row r="2029" spans="1:5" x14ac:dyDescent="0.35">
      <c r="A2029">
        <v>2028</v>
      </c>
      <c r="B2029">
        <v>832</v>
      </c>
      <c r="C2029" s="1">
        <v>45559.622557870367</v>
      </c>
      <c r="D2029" t="s">
        <v>773</v>
      </c>
      <c r="E2029" t="s">
        <v>28</v>
      </c>
    </row>
    <row r="2030" spans="1:5" x14ac:dyDescent="0.35">
      <c r="A2030">
        <v>2029</v>
      </c>
      <c r="B2030">
        <v>833</v>
      </c>
      <c r="C2030" s="1">
        <v>45559.62259259259</v>
      </c>
      <c r="D2030" t="s">
        <v>777</v>
      </c>
      <c r="E2030" t="s">
        <v>28</v>
      </c>
    </row>
    <row r="2031" spans="1:5" x14ac:dyDescent="0.35">
      <c r="A2031">
        <v>2030</v>
      </c>
      <c r="B2031">
        <v>792</v>
      </c>
      <c r="C2031" s="1">
        <v>45559.622800925928</v>
      </c>
      <c r="D2031" t="s">
        <v>108</v>
      </c>
      <c r="E2031" t="s">
        <v>28</v>
      </c>
    </row>
    <row r="2032" spans="1:5" x14ac:dyDescent="0.35">
      <c r="A2032">
        <v>2031</v>
      </c>
      <c r="B2032">
        <v>789</v>
      </c>
      <c r="C2032" s="1">
        <v>45559.62296296296</v>
      </c>
      <c r="D2032" t="s">
        <v>108</v>
      </c>
      <c r="E2032" t="s">
        <v>28</v>
      </c>
    </row>
    <row r="2033" spans="1:5" x14ac:dyDescent="0.35">
      <c r="A2033">
        <v>2032</v>
      </c>
      <c r="B2033">
        <v>829</v>
      </c>
      <c r="C2033" s="1">
        <v>45559.62296296296</v>
      </c>
      <c r="D2033" t="s">
        <v>773</v>
      </c>
      <c r="E2033" t="s">
        <v>28</v>
      </c>
    </row>
    <row r="2034" spans="1:5" x14ac:dyDescent="0.35">
      <c r="A2034">
        <v>2033</v>
      </c>
      <c r="B2034">
        <v>830</v>
      </c>
      <c r="C2034" s="1">
        <v>45559.623067129629</v>
      </c>
      <c r="D2034" t="s">
        <v>773</v>
      </c>
      <c r="E2034" t="s">
        <v>28</v>
      </c>
    </row>
    <row r="2035" spans="1:5" x14ac:dyDescent="0.35">
      <c r="A2035">
        <v>2034</v>
      </c>
      <c r="B2035">
        <v>800</v>
      </c>
      <c r="C2035" s="1">
        <v>45559.623148148145</v>
      </c>
      <c r="D2035" t="s">
        <v>108</v>
      </c>
      <c r="E2035" t="s">
        <v>28</v>
      </c>
    </row>
    <row r="2036" spans="1:5" x14ac:dyDescent="0.35">
      <c r="A2036">
        <v>2035</v>
      </c>
      <c r="B2036">
        <v>835</v>
      </c>
      <c r="C2036" s="1">
        <v>45559.623217592591</v>
      </c>
      <c r="D2036" t="s">
        <v>774</v>
      </c>
      <c r="E2036" t="s">
        <v>28</v>
      </c>
    </row>
    <row r="2037" spans="1:5" x14ac:dyDescent="0.35">
      <c r="A2037">
        <v>2036</v>
      </c>
      <c r="B2037">
        <v>817</v>
      </c>
      <c r="C2037" s="1">
        <v>45559.62327546296</v>
      </c>
      <c r="D2037" t="s">
        <v>773</v>
      </c>
      <c r="E2037" t="s">
        <v>28</v>
      </c>
    </row>
    <row r="2038" spans="1:5" x14ac:dyDescent="0.35">
      <c r="A2038">
        <v>2037</v>
      </c>
      <c r="B2038">
        <v>818</v>
      </c>
      <c r="C2038" s="1">
        <v>45559.62327546296</v>
      </c>
      <c r="D2038" t="s">
        <v>773</v>
      </c>
      <c r="E2038" t="s">
        <v>28</v>
      </c>
    </row>
    <row r="2039" spans="1:5" x14ac:dyDescent="0.35">
      <c r="A2039">
        <v>2038</v>
      </c>
      <c r="B2039">
        <v>819</v>
      </c>
      <c r="C2039" s="1">
        <v>45559.62327546296</v>
      </c>
      <c r="D2039" t="s">
        <v>773</v>
      </c>
      <c r="E2039" t="s">
        <v>28</v>
      </c>
    </row>
    <row r="2040" spans="1:5" x14ac:dyDescent="0.35">
      <c r="A2040">
        <v>2039</v>
      </c>
      <c r="B2040">
        <v>828</v>
      </c>
      <c r="C2040" s="1">
        <v>45559.623310185183</v>
      </c>
      <c r="D2040" t="s">
        <v>802</v>
      </c>
      <c r="E2040" t="s">
        <v>28</v>
      </c>
    </row>
    <row r="2041" spans="1:5" x14ac:dyDescent="0.35">
      <c r="A2041">
        <v>2040</v>
      </c>
      <c r="B2041">
        <v>831</v>
      </c>
      <c r="C2041" s="1">
        <v>45559.62332175926</v>
      </c>
      <c r="D2041" t="s">
        <v>802</v>
      </c>
      <c r="E2041" t="s">
        <v>28</v>
      </c>
    </row>
    <row r="2042" spans="1:5" x14ac:dyDescent="0.35">
      <c r="A2042">
        <v>2041</v>
      </c>
      <c r="B2042">
        <v>826</v>
      </c>
      <c r="C2042" s="1">
        <v>45559.62332175926</v>
      </c>
      <c r="D2042" t="s">
        <v>777</v>
      </c>
      <c r="E2042" t="s">
        <v>28</v>
      </c>
    </row>
    <row r="2043" spans="1:5" x14ac:dyDescent="0.35">
      <c r="A2043">
        <v>2042</v>
      </c>
      <c r="B2043">
        <v>820</v>
      </c>
      <c r="C2043" s="1">
        <v>45559.62332175926</v>
      </c>
      <c r="D2043" t="s">
        <v>773</v>
      </c>
      <c r="E2043" t="s">
        <v>28</v>
      </c>
    </row>
    <row r="2044" spans="1:5" x14ac:dyDescent="0.35">
      <c r="A2044">
        <v>2043</v>
      </c>
      <c r="B2044">
        <v>814</v>
      </c>
      <c r="C2044" s="1">
        <v>45559.62332175926</v>
      </c>
      <c r="D2044" t="s">
        <v>773</v>
      </c>
      <c r="E2044" t="s">
        <v>28</v>
      </c>
    </row>
    <row r="2045" spans="1:5" x14ac:dyDescent="0.35">
      <c r="A2045">
        <v>2044</v>
      </c>
      <c r="B2045">
        <v>813</v>
      </c>
      <c r="C2045" s="1">
        <v>45559.62332175926</v>
      </c>
      <c r="D2045" t="s">
        <v>773</v>
      </c>
      <c r="E2045" t="s">
        <v>28</v>
      </c>
    </row>
    <row r="2046" spans="1:5" x14ac:dyDescent="0.35">
      <c r="A2046">
        <v>2045</v>
      </c>
      <c r="B2046">
        <v>815</v>
      </c>
      <c r="C2046" s="1">
        <v>45559.623333333337</v>
      </c>
      <c r="D2046" t="s">
        <v>773</v>
      </c>
      <c r="E2046" t="s">
        <v>28</v>
      </c>
    </row>
    <row r="2047" spans="1:5" x14ac:dyDescent="0.35">
      <c r="A2047">
        <v>2046</v>
      </c>
      <c r="B2047">
        <v>827</v>
      </c>
      <c r="C2047" s="1">
        <v>45559.623344907406</v>
      </c>
      <c r="D2047" t="s">
        <v>777</v>
      </c>
      <c r="E2047" t="s">
        <v>28</v>
      </c>
    </row>
    <row r="2048" spans="1:5" x14ac:dyDescent="0.35">
      <c r="A2048">
        <v>2047</v>
      </c>
      <c r="B2048">
        <v>833</v>
      </c>
      <c r="C2048" s="1">
        <v>45559.623344907406</v>
      </c>
      <c r="D2048" t="s">
        <v>773</v>
      </c>
      <c r="E2048" t="s">
        <v>28</v>
      </c>
    </row>
    <row r="2049" spans="1:5" x14ac:dyDescent="0.35">
      <c r="A2049">
        <v>2048</v>
      </c>
      <c r="B2049">
        <v>816</v>
      </c>
      <c r="C2049" s="1">
        <v>45559.623356481483</v>
      </c>
      <c r="D2049" t="s">
        <v>773</v>
      </c>
      <c r="E2049" t="s">
        <v>28</v>
      </c>
    </row>
    <row r="2050" spans="1:5" x14ac:dyDescent="0.35">
      <c r="A2050">
        <v>2049</v>
      </c>
      <c r="B2050">
        <v>826</v>
      </c>
      <c r="C2050" s="1">
        <v>45559.623379629629</v>
      </c>
      <c r="D2050" t="s">
        <v>773</v>
      </c>
      <c r="E2050" t="s">
        <v>28</v>
      </c>
    </row>
    <row r="2051" spans="1:5" x14ac:dyDescent="0.35">
      <c r="A2051">
        <v>2050</v>
      </c>
      <c r="B2051">
        <v>828</v>
      </c>
      <c r="C2051" s="1">
        <v>45559.623414351852</v>
      </c>
      <c r="D2051" t="s">
        <v>777</v>
      </c>
      <c r="E2051" t="s">
        <v>28</v>
      </c>
    </row>
    <row r="2052" spans="1:5" x14ac:dyDescent="0.35">
      <c r="A2052">
        <v>2051</v>
      </c>
      <c r="B2052">
        <v>827</v>
      </c>
      <c r="C2052" s="1">
        <v>45559.623437499999</v>
      </c>
      <c r="D2052" t="s">
        <v>773</v>
      </c>
      <c r="E2052" t="s">
        <v>28</v>
      </c>
    </row>
    <row r="2053" spans="1:5" x14ac:dyDescent="0.35">
      <c r="A2053">
        <v>2052</v>
      </c>
      <c r="B2053">
        <v>828</v>
      </c>
      <c r="C2053" s="1">
        <v>45559.623460648145</v>
      </c>
      <c r="D2053" t="s">
        <v>773</v>
      </c>
      <c r="E2053" t="s">
        <v>28</v>
      </c>
    </row>
    <row r="2054" spans="1:5" x14ac:dyDescent="0.35">
      <c r="A2054">
        <v>2053</v>
      </c>
      <c r="B2054">
        <v>831</v>
      </c>
      <c r="C2054" s="1">
        <v>45559.623472222222</v>
      </c>
      <c r="D2054" t="s">
        <v>777</v>
      </c>
      <c r="E2054" t="s">
        <v>28</v>
      </c>
    </row>
    <row r="2055" spans="1:5" x14ac:dyDescent="0.35">
      <c r="A2055">
        <v>2054</v>
      </c>
      <c r="B2055">
        <v>833</v>
      </c>
      <c r="C2055" s="1">
        <v>45559.623518518521</v>
      </c>
      <c r="D2055" t="s">
        <v>772</v>
      </c>
      <c r="E2055" t="s">
        <v>28</v>
      </c>
    </row>
    <row r="2056" spans="1:5" x14ac:dyDescent="0.35">
      <c r="A2056">
        <v>2055</v>
      </c>
      <c r="B2056">
        <v>831</v>
      </c>
      <c r="C2056" s="1">
        <v>45559.623518518521</v>
      </c>
      <c r="D2056" t="s">
        <v>773</v>
      </c>
      <c r="E2056" t="s">
        <v>28</v>
      </c>
    </row>
    <row r="2057" spans="1:5" x14ac:dyDescent="0.35">
      <c r="A2057">
        <v>2056</v>
      </c>
      <c r="B2057">
        <v>815</v>
      </c>
      <c r="C2057" s="1">
        <v>45559.623599537037</v>
      </c>
      <c r="D2057" t="s">
        <v>772</v>
      </c>
      <c r="E2057" t="s">
        <v>28</v>
      </c>
    </row>
    <row r="2058" spans="1:5" x14ac:dyDescent="0.35">
      <c r="A2058">
        <v>2057</v>
      </c>
      <c r="B2058">
        <v>823</v>
      </c>
      <c r="C2058" s="1">
        <v>45559.623622685183</v>
      </c>
      <c r="D2058" t="s">
        <v>774</v>
      </c>
      <c r="E2058" t="s">
        <v>28</v>
      </c>
    </row>
    <row r="2059" spans="1:5" x14ac:dyDescent="0.35">
      <c r="A2059">
        <v>2058</v>
      </c>
      <c r="B2059">
        <v>816</v>
      </c>
      <c r="C2059" s="1">
        <v>45559.623692129629</v>
      </c>
      <c r="D2059" t="s">
        <v>772</v>
      </c>
      <c r="E2059" t="s">
        <v>28</v>
      </c>
    </row>
    <row r="2060" spans="1:5" x14ac:dyDescent="0.35">
      <c r="A2060">
        <v>2059</v>
      </c>
      <c r="B2060">
        <v>801</v>
      </c>
      <c r="C2060" s="1">
        <v>45559.623854166668</v>
      </c>
      <c r="D2060" t="s">
        <v>776</v>
      </c>
      <c r="E2060" t="s">
        <v>28</v>
      </c>
    </row>
    <row r="2061" spans="1:5" x14ac:dyDescent="0.35">
      <c r="A2061">
        <v>2060</v>
      </c>
      <c r="B2061">
        <v>800</v>
      </c>
      <c r="C2061" s="1">
        <v>45559.623854166668</v>
      </c>
      <c r="D2061" t="s">
        <v>776</v>
      </c>
      <c r="E2061" t="s">
        <v>28</v>
      </c>
    </row>
    <row r="2062" spans="1:5" x14ac:dyDescent="0.35">
      <c r="A2062">
        <v>2061</v>
      </c>
      <c r="B2062">
        <v>799</v>
      </c>
      <c r="C2062" s="1">
        <v>45559.623865740738</v>
      </c>
      <c r="D2062" t="s">
        <v>776</v>
      </c>
      <c r="E2062" t="s">
        <v>28</v>
      </c>
    </row>
    <row r="2063" spans="1:5" x14ac:dyDescent="0.35">
      <c r="A2063">
        <v>2062</v>
      </c>
      <c r="B2063">
        <v>791</v>
      </c>
      <c r="C2063" s="1">
        <v>45559.623865740738</v>
      </c>
      <c r="D2063" t="s">
        <v>776</v>
      </c>
      <c r="E2063" t="s">
        <v>28</v>
      </c>
    </row>
    <row r="2064" spans="1:5" x14ac:dyDescent="0.35">
      <c r="A2064">
        <v>2063</v>
      </c>
      <c r="B2064">
        <v>802</v>
      </c>
      <c r="C2064" s="1">
        <v>45559.623877314814</v>
      </c>
      <c r="D2064" t="s">
        <v>776</v>
      </c>
      <c r="E2064" t="s">
        <v>28</v>
      </c>
    </row>
    <row r="2065" spans="1:5" x14ac:dyDescent="0.35">
      <c r="A2065">
        <v>2064</v>
      </c>
      <c r="B2065">
        <v>790</v>
      </c>
      <c r="C2065" s="1">
        <v>45559.623877314814</v>
      </c>
      <c r="D2065" t="s">
        <v>776</v>
      </c>
      <c r="E2065" t="s">
        <v>28</v>
      </c>
    </row>
    <row r="2066" spans="1:5" x14ac:dyDescent="0.35">
      <c r="A2066">
        <v>2065</v>
      </c>
      <c r="B2066">
        <v>792</v>
      </c>
      <c r="C2066" s="1">
        <v>45559.623912037037</v>
      </c>
      <c r="D2066" t="s">
        <v>776</v>
      </c>
      <c r="E2066" t="s">
        <v>28</v>
      </c>
    </row>
    <row r="2067" spans="1:5" x14ac:dyDescent="0.35">
      <c r="A2067">
        <v>2066</v>
      </c>
      <c r="B2067">
        <v>830</v>
      </c>
      <c r="C2067" s="1">
        <v>45559.62400462963</v>
      </c>
      <c r="D2067" t="s">
        <v>772</v>
      </c>
      <c r="E2067" t="s">
        <v>28</v>
      </c>
    </row>
    <row r="2068" spans="1:5" x14ac:dyDescent="0.35">
      <c r="A2068">
        <v>2067</v>
      </c>
      <c r="B2068">
        <v>832</v>
      </c>
      <c r="C2068" s="1">
        <v>45559.624166666668</v>
      </c>
      <c r="D2068" t="s">
        <v>772</v>
      </c>
      <c r="E2068" t="s">
        <v>28</v>
      </c>
    </row>
    <row r="2069" spans="1:5" x14ac:dyDescent="0.35">
      <c r="A2069">
        <v>2068</v>
      </c>
      <c r="B2069">
        <v>829</v>
      </c>
      <c r="C2069" s="1">
        <v>45559.624212962961</v>
      </c>
      <c r="D2069" t="s">
        <v>772</v>
      </c>
      <c r="E2069" t="s">
        <v>28</v>
      </c>
    </row>
    <row r="2070" spans="1:5" x14ac:dyDescent="0.35">
      <c r="A2070">
        <v>2069</v>
      </c>
      <c r="B2070">
        <v>831</v>
      </c>
      <c r="C2070" s="1">
        <v>45559.624212962961</v>
      </c>
      <c r="D2070" t="s">
        <v>772</v>
      </c>
      <c r="E2070" t="s">
        <v>28</v>
      </c>
    </row>
    <row r="2071" spans="1:5" x14ac:dyDescent="0.35">
      <c r="A2071">
        <v>2070</v>
      </c>
      <c r="B2071">
        <v>813</v>
      </c>
      <c r="C2071" s="1">
        <v>45559.624236111114</v>
      </c>
      <c r="D2071" t="s">
        <v>772</v>
      </c>
      <c r="E2071" t="s">
        <v>28</v>
      </c>
    </row>
    <row r="2072" spans="1:5" x14ac:dyDescent="0.35">
      <c r="A2072">
        <v>2071</v>
      </c>
      <c r="B2072">
        <v>827</v>
      </c>
      <c r="C2072" s="1">
        <v>45559.624305555553</v>
      </c>
      <c r="D2072" t="s">
        <v>772</v>
      </c>
      <c r="E2072" t="s">
        <v>28</v>
      </c>
    </row>
    <row r="2073" spans="1:5" x14ac:dyDescent="0.35">
      <c r="A2073">
        <v>2072</v>
      </c>
      <c r="B2073">
        <v>814</v>
      </c>
      <c r="C2073" s="1">
        <v>45559.624386574076</v>
      </c>
      <c r="D2073" t="s">
        <v>772</v>
      </c>
      <c r="E2073" t="s">
        <v>28</v>
      </c>
    </row>
    <row r="2074" spans="1:5" x14ac:dyDescent="0.35">
      <c r="A2074">
        <v>2073</v>
      </c>
      <c r="B2074">
        <v>819</v>
      </c>
      <c r="C2074" s="1">
        <v>45559.624432870369</v>
      </c>
      <c r="D2074" t="s">
        <v>772</v>
      </c>
      <c r="E2074" t="s">
        <v>28</v>
      </c>
    </row>
    <row r="2075" spans="1:5" x14ac:dyDescent="0.35">
      <c r="A2075">
        <v>2074</v>
      </c>
      <c r="B2075">
        <v>817</v>
      </c>
      <c r="C2075" s="1">
        <v>45559.624479166669</v>
      </c>
      <c r="D2075" t="s">
        <v>772</v>
      </c>
      <c r="E2075" t="s">
        <v>28</v>
      </c>
    </row>
    <row r="2076" spans="1:5" x14ac:dyDescent="0.35">
      <c r="A2076">
        <v>2075</v>
      </c>
      <c r="B2076">
        <v>835</v>
      </c>
      <c r="C2076" s="1">
        <v>45559.624525462961</v>
      </c>
      <c r="D2076" t="s">
        <v>770</v>
      </c>
      <c r="E2076" t="s">
        <v>808</v>
      </c>
    </row>
    <row r="2077" spans="1:5" x14ac:dyDescent="0.35">
      <c r="A2077">
        <v>2076</v>
      </c>
      <c r="B2077">
        <v>828</v>
      </c>
      <c r="C2077" s="1">
        <v>45559.62462962963</v>
      </c>
      <c r="D2077" t="s">
        <v>772</v>
      </c>
      <c r="E2077" t="s">
        <v>28</v>
      </c>
    </row>
    <row r="2078" spans="1:5" x14ac:dyDescent="0.35">
      <c r="A2078">
        <v>2077</v>
      </c>
      <c r="B2078">
        <v>800</v>
      </c>
      <c r="C2078" s="1">
        <v>45559.624675925923</v>
      </c>
      <c r="D2078" t="s">
        <v>771</v>
      </c>
      <c r="E2078" t="s">
        <v>28</v>
      </c>
    </row>
    <row r="2079" spans="1:5" x14ac:dyDescent="0.35">
      <c r="A2079">
        <v>2078</v>
      </c>
      <c r="B2079">
        <v>818</v>
      </c>
      <c r="C2079" s="1">
        <v>45559.624675925923</v>
      </c>
      <c r="D2079" t="s">
        <v>772</v>
      </c>
      <c r="E2079" t="s">
        <v>28</v>
      </c>
    </row>
    <row r="2080" spans="1:5" x14ac:dyDescent="0.35">
      <c r="A2080">
        <v>2079</v>
      </c>
      <c r="B2080">
        <v>804</v>
      </c>
      <c r="C2080" s="1">
        <v>45559.624699074076</v>
      </c>
      <c r="D2080" t="s">
        <v>771</v>
      </c>
      <c r="E2080" t="s">
        <v>28</v>
      </c>
    </row>
    <row r="2081" spans="1:5" x14ac:dyDescent="0.35">
      <c r="A2081">
        <v>2080</v>
      </c>
      <c r="B2081">
        <v>796</v>
      </c>
      <c r="C2081" s="1">
        <v>45559.624722222223</v>
      </c>
      <c r="D2081" t="s">
        <v>771</v>
      </c>
      <c r="E2081" t="s">
        <v>28</v>
      </c>
    </row>
    <row r="2082" spans="1:5" x14ac:dyDescent="0.35">
      <c r="A2082">
        <v>2081</v>
      </c>
      <c r="B2082">
        <v>794</v>
      </c>
      <c r="C2082" s="1">
        <v>45559.624756944446</v>
      </c>
      <c r="D2082" t="s">
        <v>771</v>
      </c>
      <c r="E2082" t="s">
        <v>28</v>
      </c>
    </row>
    <row r="2083" spans="1:5" x14ac:dyDescent="0.35">
      <c r="A2083">
        <v>2082</v>
      </c>
      <c r="B2083">
        <v>793</v>
      </c>
      <c r="C2083" s="1">
        <v>45559.624756944446</v>
      </c>
      <c r="D2083" t="s">
        <v>771</v>
      </c>
      <c r="E2083" t="s">
        <v>28</v>
      </c>
    </row>
    <row r="2084" spans="1:5" x14ac:dyDescent="0.35">
      <c r="A2084">
        <v>2083</v>
      </c>
      <c r="B2084">
        <v>799</v>
      </c>
      <c r="C2084" s="1">
        <v>45559.624756944446</v>
      </c>
      <c r="D2084" t="s">
        <v>771</v>
      </c>
      <c r="E2084" t="s">
        <v>28</v>
      </c>
    </row>
    <row r="2085" spans="1:5" x14ac:dyDescent="0.35">
      <c r="A2085">
        <v>2084</v>
      </c>
      <c r="B2085">
        <v>810</v>
      </c>
      <c r="C2085" s="1">
        <v>45559.624768518515</v>
      </c>
      <c r="D2085" t="s">
        <v>771</v>
      </c>
      <c r="E2085" t="s">
        <v>28</v>
      </c>
    </row>
    <row r="2086" spans="1:5" x14ac:dyDescent="0.35">
      <c r="A2086">
        <v>2085</v>
      </c>
      <c r="B2086">
        <v>801</v>
      </c>
      <c r="C2086" s="1">
        <v>45559.624791666669</v>
      </c>
      <c r="D2086" t="s">
        <v>771</v>
      </c>
      <c r="E2086" t="s">
        <v>28</v>
      </c>
    </row>
    <row r="2087" spans="1:5" x14ac:dyDescent="0.35">
      <c r="A2087">
        <v>2086</v>
      </c>
      <c r="B2087">
        <v>820</v>
      </c>
      <c r="C2087" s="1">
        <v>45559.624826388892</v>
      </c>
      <c r="D2087" t="s">
        <v>772</v>
      </c>
      <c r="E2087" t="s">
        <v>28</v>
      </c>
    </row>
    <row r="2088" spans="1:5" x14ac:dyDescent="0.35">
      <c r="A2088">
        <v>2087</v>
      </c>
      <c r="B2088">
        <v>795</v>
      </c>
      <c r="C2088" s="1">
        <v>45559.624837962961</v>
      </c>
      <c r="D2088" t="s">
        <v>771</v>
      </c>
      <c r="E2088" t="s">
        <v>28</v>
      </c>
    </row>
    <row r="2089" spans="1:5" x14ac:dyDescent="0.35">
      <c r="A2089">
        <v>2088</v>
      </c>
      <c r="B2089">
        <v>798</v>
      </c>
      <c r="C2089" s="1">
        <v>45559.624861111108</v>
      </c>
      <c r="D2089" t="s">
        <v>771</v>
      </c>
      <c r="E2089" t="s">
        <v>28</v>
      </c>
    </row>
    <row r="2090" spans="1:5" x14ac:dyDescent="0.35">
      <c r="A2090">
        <v>2089</v>
      </c>
      <c r="B2090">
        <v>823</v>
      </c>
      <c r="C2090" s="1">
        <v>45559.624861111108</v>
      </c>
      <c r="D2090" t="s">
        <v>770</v>
      </c>
      <c r="E2090" t="s">
        <v>807</v>
      </c>
    </row>
    <row r="2091" spans="1:5" x14ac:dyDescent="0.35">
      <c r="A2091">
        <v>2090</v>
      </c>
      <c r="B2091">
        <v>791</v>
      </c>
      <c r="C2091" s="1">
        <v>45559.624907407408</v>
      </c>
      <c r="D2091" t="s">
        <v>771</v>
      </c>
      <c r="E2091" t="s">
        <v>28</v>
      </c>
    </row>
    <row r="2092" spans="1:5" x14ac:dyDescent="0.35">
      <c r="A2092">
        <v>2091</v>
      </c>
      <c r="B2092">
        <v>823</v>
      </c>
      <c r="C2092" s="1">
        <v>45559.624930555554</v>
      </c>
      <c r="D2092" t="s">
        <v>777</v>
      </c>
      <c r="E2092" t="s">
        <v>28</v>
      </c>
    </row>
    <row r="2093" spans="1:5" x14ac:dyDescent="0.35">
      <c r="A2093">
        <v>2092</v>
      </c>
      <c r="B2093">
        <v>790</v>
      </c>
      <c r="C2093" s="1">
        <v>45559.624942129631</v>
      </c>
      <c r="D2093" t="s">
        <v>771</v>
      </c>
      <c r="E2093" t="s">
        <v>28</v>
      </c>
    </row>
    <row r="2094" spans="1:5" x14ac:dyDescent="0.35">
      <c r="A2094">
        <v>2093</v>
      </c>
      <c r="B2094">
        <v>821</v>
      </c>
      <c r="C2094" s="1">
        <v>45559.624965277777</v>
      </c>
      <c r="D2094" t="s">
        <v>777</v>
      </c>
      <c r="E2094" t="s">
        <v>28</v>
      </c>
    </row>
    <row r="2095" spans="1:5" x14ac:dyDescent="0.35">
      <c r="A2095">
        <v>2094</v>
      </c>
      <c r="B2095">
        <v>834</v>
      </c>
      <c r="C2095" s="1">
        <v>45559.624976851854</v>
      </c>
      <c r="D2095" t="s">
        <v>777</v>
      </c>
      <c r="E2095" t="s">
        <v>28</v>
      </c>
    </row>
    <row r="2096" spans="1:5" x14ac:dyDescent="0.35">
      <c r="A2096">
        <v>2095</v>
      </c>
      <c r="B2096">
        <v>822</v>
      </c>
      <c r="C2096" s="1">
        <v>45559.624976851854</v>
      </c>
      <c r="D2096" t="s">
        <v>777</v>
      </c>
      <c r="E2096" t="s">
        <v>28</v>
      </c>
    </row>
    <row r="2097" spans="1:5" x14ac:dyDescent="0.35">
      <c r="A2097">
        <v>2096</v>
      </c>
      <c r="B2097">
        <v>825</v>
      </c>
      <c r="C2097" s="1">
        <v>45559.624988425923</v>
      </c>
      <c r="D2097" t="s">
        <v>777</v>
      </c>
      <c r="E2097" t="s">
        <v>28</v>
      </c>
    </row>
    <row r="2098" spans="1:5" x14ac:dyDescent="0.35">
      <c r="A2098">
        <v>2097</v>
      </c>
      <c r="B2098">
        <v>824</v>
      </c>
      <c r="C2098" s="1">
        <v>45559.625011574077</v>
      </c>
      <c r="D2098" t="s">
        <v>777</v>
      </c>
      <c r="E2098" t="s">
        <v>28</v>
      </c>
    </row>
    <row r="2099" spans="1:5" x14ac:dyDescent="0.35">
      <c r="A2099">
        <v>2098</v>
      </c>
      <c r="B2099">
        <v>828</v>
      </c>
      <c r="C2099" s="1">
        <v>45559.625023148146</v>
      </c>
      <c r="D2099" t="s">
        <v>108</v>
      </c>
      <c r="E2099" t="s">
        <v>28</v>
      </c>
    </row>
    <row r="2100" spans="1:5" x14ac:dyDescent="0.35">
      <c r="A2100">
        <v>2099</v>
      </c>
      <c r="B2100">
        <v>835</v>
      </c>
      <c r="C2100" s="1">
        <v>45559.625034722223</v>
      </c>
      <c r="D2100" t="s">
        <v>777</v>
      </c>
      <c r="E2100" t="s">
        <v>28</v>
      </c>
    </row>
    <row r="2101" spans="1:5" x14ac:dyDescent="0.35">
      <c r="A2101">
        <v>2100</v>
      </c>
      <c r="B2101">
        <v>829</v>
      </c>
      <c r="C2101" s="1">
        <v>45559.6250462963</v>
      </c>
      <c r="D2101" t="s">
        <v>108</v>
      </c>
      <c r="E2101" t="s">
        <v>28</v>
      </c>
    </row>
    <row r="2102" spans="1:5" x14ac:dyDescent="0.35">
      <c r="A2102">
        <v>2101</v>
      </c>
      <c r="B2102">
        <v>827</v>
      </c>
      <c r="C2102" s="1">
        <v>45559.6250462963</v>
      </c>
      <c r="D2102" t="s">
        <v>108</v>
      </c>
      <c r="E2102" t="s">
        <v>28</v>
      </c>
    </row>
    <row r="2103" spans="1:5" x14ac:dyDescent="0.35">
      <c r="A2103">
        <v>2102</v>
      </c>
      <c r="B2103">
        <v>830</v>
      </c>
      <c r="C2103" s="1">
        <v>45559.625069444446</v>
      </c>
      <c r="D2103" t="s">
        <v>108</v>
      </c>
      <c r="E2103" t="s">
        <v>28</v>
      </c>
    </row>
    <row r="2104" spans="1:5" x14ac:dyDescent="0.35">
      <c r="A2104">
        <v>2103</v>
      </c>
      <c r="B2104">
        <v>833</v>
      </c>
      <c r="C2104" s="1">
        <v>45559.625092592592</v>
      </c>
      <c r="D2104" t="s">
        <v>108</v>
      </c>
      <c r="E2104" t="s">
        <v>28</v>
      </c>
    </row>
    <row r="2105" spans="1:5" x14ac:dyDescent="0.35">
      <c r="A2105">
        <v>2104</v>
      </c>
      <c r="B2105">
        <v>831</v>
      </c>
      <c r="C2105" s="1">
        <v>45559.625092592592</v>
      </c>
      <c r="D2105" t="s">
        <v>108</v>
      </c>
      <c r="E2105" t="s">
        <v>28</v>
      </c>
    </row>
    <row r="2106" spans="1:5" x14ac:dyDescent="0.35">
      <c r="A2106">
        <v>2105</v>
      </c>
      <c r="B2106">
        <v>789</v>
      </c>
      <c r="C2106" s="1">
        <v>45559.625092592592</v>
      </c>
      <c r="D2106" t="s">
        <v>776</v>
      </c>
      <c r="E2106" t="s">
        <v>28</v>
      </c>
    </row>
    <row r="2107" spans="1:5" x14ac:dyDescent="0.35">
      <c r="A2107">
        <v>2106</v>
      </c>
      <c r="B2107">
        <v>826</v>
      </c>
      <c r="C2107" s="1">
        <v>45559.625277777777</v>
      </c>
      <c r="D2107" t="s">
        <v>772</v>
      </c>
      <c r="E2107" t="s">
        <v>28</v>
      </c>
    </row>
    <row r="2108" spans="1:5" x14ac:dyDescent="0.35">
      <c r="A2108">
        <v>2107</v>
      </c>
      <c r="B2108">
        <v>832</v>
      </c>
      <c r="C2108" s="1">
        <v>45559.625335648147</v>
      </c>
      <c r="D2108" t="s">
        <v>108</v>
      </c>
      <c r="E2108" t="s">
        <v>28</v>
      </c>
    </row>
    <row r="2109" spans="1:5" x14ac:dyDescent="0.35">
      <c r="A2109">
        <v>2108</v>
      </c>
      <c r="B2109">
        <v>802</v>
      </c>
      <c r="C2109" s="1">
        <v>45559.625358796293</v>
      </c>
      <c r="D2109" t="s">
        <v>771</v>
      </c>
      <c r="E2109" t="s">
        <v>28</v>
      </c>
    </row>
    <row r="2110" spans="1:5" x14ac:dyDescent="0.35">
      <c r="A2110">
        <v>2109</v>
      </c>
      <c r="B2110">
        <v>813</v>
      </c>
      <c r="C2110" s="1">
        <v>45559.62537037037</v>
      </c>
      <c r="D2110" t="s">
        <v>108</v>
      </c>
      <c r="E2110" t="s">
        <v>28</v>
      </c>
    </row>
    <row r="2111" spans="1:5" x14ac:dyDescent="0.35">
      <c r="A2111">
        <v>2110</v>
      </c>
      <c r="B2111">
        <v>814</v>
      </c>
      <c r="C2111" s="1">
        <v>45559.625393518516</v>
      </c>
      <c r="D2111" t="s">
        <v>108</v>
      </c>
      <c r="E2111" t="s">
        <v>28</v>
      </c>
    </row>
    <row r="2112" spans="1:5" x14ac:dyDescent="0.35">
      <c r="A2112">
        <v>2111</v>
      </c>
      <c r="B2112">
        <v>817</v>
      </c>
      <c r="C2112" s="1">
        <v>45559.625405092593</v>
      </c>
      <c r="D2112" t="s">
        <v>108</v>
      </c>
      <c r="E2112" t="s">
        <v>28</v>
      </c>
    </row>
    <row r="2113" spans="1:5" x14ac:dyDescent="0.35">
      <c r="A2113">
        <v>2112</v>
      </c>
      <c r="B2113">
        <v>826</v>
      </c>
      <c r="C2113" s="1">
        <v>45559.625439814816</v>
      </c>
      <c r="D2113" t="s">
        <v>108</v>
      </c>
      <c r="E2113" t="s">
        <v>28</v>
      </c>
    </row>
    <row r="2114" spans="1:5" x14ac:dyDescent="0.35">
      <c r="A2114">
        <v>2113</v>
      </c>
      <c r="B2114">
        <v>815</v>
      </c>
      <c r="C2114" s="1">
        <v>45559.625439814816</v>
      </c>
      <c r="D2114" t="s">
        <v>108</v>
      </c>
      <c r="E2114" t="s">
        <v>28</v>
      </c>
    </row>
    <row r="2115" spans="1:5" x14ac:dyDescent="0.35">
      <c r="A2115">
        <v>2114</v>
      </c>
      <c r="B2115">
        <v>820</v>
      </c>
      <c r="C2115" s="1">
        <v>45559.625462962962</v>
      </c>
      <c r="D2115" t="s">
        <v>108</v>
      </c>
      <c r="E2115" t="s">
        <v>28</v>
      </c>
    </row>
    <row r="2116" spans="1:5" x14ac:dyDescent="0.35">
      <c r="A2116">
        <v>2115</v>
      </c>
      <c r="B2116">
        <v>789</v>
      </c>
      <c r="C2116" s="1">
        <v>45559.625752314816</v>
      </c>
      <c r="D2116" t="s">
        <v>771</v>
      </c>
      <c r="E2116" t="s">
        <v>28</v>
      </c>
    </row>
    <row r="2117" spans="1:5" x14ac:dyDescent="0.35">
      <c r="A2117">
        <v>2116</v>
      </c>
      <c r="B2117">
        <v>818</v>
      </c>
      <c r="C2117" s="1">
        <v>45559.625821759262</v>
      </c>
      <c r="D2117" t="s">
        <v>108</v>
      </c>
      <c r="E2117" t="s">
        <v>28</v>
      </c>
    </row>
    <row r="2118" spans="1:5" x14ac:dyDescent="0.35">
      <c r="A2118">
        <v>2117</v>
      </c>
      <c r="B2118">
        <v>792</v>
      </c>
      <c r="C2118" s="1">
        <v>45559.625833333332</v>
      </c>
      <c r="D2118" t="s">
        <v>771</v>
      </c>
      <c r="E2118" t="s">
        <v>28</v>
      </c>
    </row>
    <row r="2119" spans="1:5" x14ac:dyDescent="0.35">
      <c r="A2119">
        <v>2118</v>
      </c>
      <c r="B2119">
        <v>829</v>
      </c>
      <c r="C2119" s="1">
        <v>45559.625925925924</v>
      </c>
      <c r="D2119" t="s">
        <v>776</v>
      </c>
      <c r="E2119" t="s">
        <v>28</v>
      </c>
    </row>
    <row r="2120" spans="1:5" x14ac:dyDescent="0.35">
      <c r="A2120">
        <v>2119</v>
      </c>
      <c r="B2120">
        <v>832</v>
      </c>
      <c r="C2120" s="1">
        <v>45559.625937500001</v>
      </c>
      <c r="D2120" t="s">
        <v>776</v>
      </c>
      <c r="E2120" t="s">
        <v>28</v>
      </c>
    </row>
    <row r="2121" spans="1:5" x14ac:dyDescent="0.35">
      <c r="A2121">
        <v>2120</v>
      </c>
      <c r="B2121">
        <v>836</v>
      </c>
      <c r="C2121" s="1">
        <v>45559.625960648147</v>
      </c>
      <c r="D2121" t="s">
        <v>778</v>
      </c>
      <c r="E2121" t="s">
        <v>28</v>
      </c>
    </row>
    <row r="2122" spans="1:5" x14ac:dyDescent="0.35">
      <c r="A2122">
        <v>2121</v>
      </c>
      <c r="B2122">
        <v>837</v>
      </c>
      <c r="C2122" s="1">
        <v>45559.625960648147</v>
      </c>
      <c r="D2122" t="s">
        <v>778</v>
      </c>
      <c r="E2122" t="s">
        <v>28</v>
      </c>
    </row>
    <row r="2123" spans="1:5" x14ac:dyDescent="0.35">
      <c r="A2123">
        <v>2122</v>
      </c>
      <c r="B2123">
        <v>838</v>
      </c>
      <c r="C2123" s="1">
        <v>45559.625972222224</v>
      </c>
      <c r="D2123" t="s">
        <v>778</v>
      </c>
      <c r="E2123" t="s">
        <v>28</v>
      </c>
    </row>
    <row r="2124" spans="1:5" x14ac:dyDescent="0.35">
      <c r="A2124">
        <v>2123</v>
      </c>
      <c r="B2124">
        <v>828</v>
      </c>
      <c r="C2124" s="1">
        <v>45559.625972222224</v>
      </c>
      <c r="D2124" t="s">
        <v>776</v>
      </c>
      <c r="E2124" t="s">
        <v>28</v>
      </c>
    </row>
    <row r="2125" spans="1:5" x14ac:dyDescent="0.35">
      <c r="A2125">
        <v>2124</v>
      </c>
      <c r="B2125">
        <v>839</v>
      </c>
      <c r="C2125" s="1">
        <v>45559.625983796293</v>
      </c>
      <c r="D2125" t="s">
        <v>778</v>
      </c>
      <c r="E2125" t="s">
        <v>28</v>
      </c>
    </row>
    <row r="2126" spans="1:5" x14ac:dyDescent="0.35">
      <c r="A2126">
        <v>2125</v>
      </c>
      <c r="B2126">
        <v>827</v>
      </c>
      <c r="C2126" s="1">
        <v>45559.625983796293</v>
      </c>
      <c r="D2126" t="s">
        <v>776</v>
      </c>
      <c r="E2126" t="s">
        <v>28</v>
      </c>
    </row>
    <row r="2127" spans="1:5" x14ac:dyDescent="0.35">
      <c r="A2127">
        <v>2126</v>
      </c>
      <c r="B2127">
        <v>840</v>
      </c>
      <c r="C2127" s="1">
        <v>45559.625983796293</v>
      </c>
      <c r="D2127" t="s">
        <v>778</v>
      </c>
      <c r="E2127" t="s">
        <v>28</v>
      </c>
    </row>
    <row r="2128" spans="1:5" x14ac:dyDescent="0.35">
      <c r="A2128">
        <v>2127</v>
      </c>
      <c r="B2128">
        <v>831</v>
      </c>
      <c r="C2128" s="1">
        <v>45559.62599537037</v>
      </c>
      <c r="D2128" t="s">
        <v>776</v>
      </c>
      <c r="E2128" t="s">
        <v>28</v>
      </c>
    </row>
    <row r="2129" spans="1:5" x14ac:dyDescent="0.35">
      <c r="A2129">
        <v>2128</v>
      </c>
      <c r="B2129">
        <v>841</v>
      </c>
      <c r="C2129" s="1">
        <v>45559.626006944447</v>
      </c>
      <c r="D2129" t="s">
        <v>778</v>
      </c>
      <c r="E2129" t="s">
        <v>28</v>
      </c>
    </row>
    <row r="2130" spans="1:5" x14ac:dyDescent="0.35">
      <c r="A2130">
        <v>2129</v>
      </c>
      <c r="B2130">
        <v>830</v>
      </c>
      <c r="C2130" s="1">
        <v>45559.626030092593</v>
      </c>
      <c r="D2130" t="s">
        <v>776</v>
      </c>
      <c r="E2130" t="s">
        <v>28</v>
      </c>
    </row>
    <row r="2131" spans="1:5" x14ac:dyDescent="0.35">
      <c r="A2131">
        <v>2130</v>
      </c>
      <c r="B2131">
        <v>833</v>
      </c>
      <c r="C2131" s="1">
        <v>45559.626064814816</v>
      </c>
      <c r="D2131" t="s">
        <v>776</v>
      </c>
      <c r="E2131" t="s">
        <v>28</v>
      </c>
    </row>
    <row r="2132" spans="1:5" x14ac:dyDescent="0.35">
      <c r="A2132">
        <v>2131</v>
      </c>
      <c r="B2132">
        <v>826</v>
      </c>
      <c r="C2132" s="1">
        <v>45559.626076388886</v>
      </c>
      <c r="D2132" t="s">
        <v>776</v>
      </c>
      <c r="E2132" t="s">
        <v>28</v>
      </c>
    </row>
    <row r="2133" spans="1:5" x14ac:dyDescent="0.35">
      <c r="A2133">
        <v>2132</v>
      </c>
      <c r="B2133">
        <v>823</v>
      </c>
      <c r="C2133" s="1">
        <v>45559.626168981478</v>
      </c>
      <c r="D2133" t="s">
        <v>773</v>
      </c>
      <c r="E2133" t="s">
        <v>28</v>
      </c>
    </row>
    <row r="2134" spans="1:5" x14ac:dyDescent="0.35">
      <c r="A2134">
        <v>2133</v>
      </c>
      <c r="B2134">
        <v>822</v>
      </c>
      <c r="C2134" s="1">
        <v>45559.626168981478</v>
      </c>
      <c r="D2134" t="s">
        <v>773</v>
      </c>
      <c r="E2134" t="s">
        <v>28</v>
      </c>
    </row>
    <row r="2135" spans="1:5" x14ac:dyDescent="0.35">
      <c r="A2135">
        <v>2134</v>
      </c>
      <c r="B2135">
        <v>834</v>
      </c>
      <c r="C2135" s="1">
        <v>45559.626180555555</v>
      </c>
      <c r="D2135" t="s">
        <v>773</v>
      </c>
      <c r="E2135" t="s">
        <v>28</v>
      </c>
    </row>
    <row r="2136" spans="1:5" x14ac:dyDescent="0.35">
      <c r="A2136">
        <v>2135</v>
      </c>
      <c r="B2136">
        <v>835</v>
      </c>
      <c r="C2136" s="1">
        <v>45559.626192129632</v>
      </c>
      <c r="D2136" t="s">
        <v>773</v>
      </c>
      <c r="E2136" t="s">
        <v>28</v>
      </c>
    </row>
    <row r="2137" spans="1:5" x14ac:dyDescent="0.35">
      <c r="A2137">
        <v>2136</v>
      </c>
      <c r="B2137">
        <v>821</v>
      </c>
      <c r="C2137" s="1">
        <v>45559.626192129632</v>
      </c>
      <c r="D2137" t="s">
        <v>773</v>
      </c>
      <c r="E2137" t="s">
        <v>28</v>
      </c>
    </row>
    <row r="2138" spans="1:5" x14ac:dyDescent="0.35">
      <c r="A2138">
        <v>2137</v>
      </c>
      <c r="B2138">
        <v>816</v>
      </c>
      <c r="C2138" s="1">
        <v>45559.626238425924</v>
      </c>
      <c r="D2138" t="s">
        <v>108</v>
      </c>
      <c r="E2138" t="s">
        <v>28</v>
      </c>
    </row>
    <row r="2139" spans="1:5" x14ac:dyDescent="0.35">
      <c r="A2139">
        <v>2138</v>
      </c>
      <c r="B2139">
        <v>824</v>
      </c>
      <c r="C2139" s="1">
        <v>45559.626261574071</v>
      </c>
      <c r="D2139" t="s">
        <v>773</v>
      </c>
      <c r="E2139" t="s">
        <v>28</v>
      </c>
    </row>
    <row r="2140" spans="1:5" x14ac:dyDescent="0.35">
      <c r="A2140">
        <v>2139</v>
      </c>
      <c r="B2140">
        <v>797</v>
      </c>
      <c r="C2140" s="1">
        <v>45559.626331018517</v>
      </c>
      <c r="D2140" t="s">
        <v>771</v>
      </c>
      <c r="E2140" t="s">
        <v>28</v>
      </c>
    </row>
    <row r="2141" spans="1:5" x14ac:dyDescent="0.35">
      <c r="A2141">
        <v>2140</v>
      </c>
      <c r="B2141">
        <v>842</v>
      </c>
      <c r="C2141" s="1">
        <v>45559.62641203704</v>
      </c>
      <c r="D2141" t="s">
        <v>778</v>
      </c>
      <c r="E2141" t="s">
        <v>28</v>
      </c>
    </row>
    <row r="2142" spans="1:5" x14ac:dyDescent="0.35">
      <c r="A2142">
        <v>2141</v>
      </c>
      <c r="B2142">
        <v>843</v>
      </c>
      <c r="C2142" s="1">
        <v>45559.62641203704</v>
      </c>
      <c r="D2142" t="s">
        <v>778</v>
      </c>
      <c r="E2142" t="s">
        <v>28</v>
      </c>
    </row>
    <row r="2143" spans="1:5" x14ac:dyDescent="0.35">
      <c r="A2143">
        <v>2142</v>
      </c>
      <c r="B2143">
        <v>834</v>
      </c>
      <c r="C2143" s="1">
        <v>45559.626435185186</v>
      </c>
      <c r="D2143" t="s">
        <v>772</v>
      </c>
      <c r="E2143" t="s">
        <v>28</v>
      </c>
    </row>
    <row r="2144" spans="1:5" x14ac:dyDescent="0.35">
      <c r="A2144">
        <v>2143</v>
      </c>
      <c r="B2144">
        <v>844</v>
      </c>
      <c r="C2144" s="1">
        <v>45559.626458333332</v>
      </c>
      <c r="D2144" t="s">
        <v>778</v>
      </c>
      <c r="E2144" t="s">
        <v>28</v>
      </c>
    </row>
    <row r="2145" spans="1:5" x14ac:dyDescent="0.35">
      <c r="A2145">
        <v>2144</v>
      </c>
      <c r="B2145">
        <v>845</v>
      </c>
      <c r="C2145" s="1">
        <v>45559.626458333332</v>
      </c>
      <c r="D2145" t="s">
        <v>778</v>
      </c>
      <c r="E2145" t="s">
        <v>28</v>
      </c>
    </row>
    <row r="2146" spans="1:5" x14ac:dyDescent="0.35">
      <c r="A2146">
        <v>2145</v>
      </c>
      <c r="B2146">
        <v>819</v>
      </c>
      <c r="C2146" s="1">
        <v>45559.626469907409</v>
      </c>
      <c r="D2146" t="s">
        <v>108</v>
      </c>
      <c r="E2146" t="s">
        <v>28</v>
      </c>
    </row>
    <row r="2147" spans="1:5" x14ac:dyDescent="0.35">
      <c r="A2147">
        <v>2146</v>
      </c>
      <c r="B2147">
        <v>846</v>
      </c>
      <c r="C2147" s="1">
        <v>45559.626481481479</v>
      </c>
      <c r="D2147" t="s">
        <v>778</v>
      </c>
      <c r="E2147" t="s">
        <v>28</v>
      </c>
    </row>
    <row r="2148" spans="1:5" x14ac:dyDescent="0.35">
      <c r="A2148">
        <v>2147</v>
      </c>
      <c r="B2148">
        <v>843</v>
      </c>
      <c r="C2148" s="1">
        <v>45559.626504629632</v>
      </c>
      <c r="D2148" t="s">
        <v>788</v>
      </c>
      <c r="E2148" t="s">
        <v>28</v>
      </c>
    </row>
    <row r="2149" spans="1:5" x14ac:dyDescent="0.35">
      <c r="A2149">
        <v>2148</v>
      </c>
      <c r="B2149">
        <v>842</v>
      </c>
      <c r="C2149" s="1">
        <v>45559.626539351855</v>
      </c>
      <c r="D2149" t="s">
        <v>788</v>
      </c>
      <c r="E2149" t="s">
        <v>28</v>
      </c>
    </row>
    <row r="2150" spans="1:5" x14ac:dyDescent="0.35">
      <c r="A2150">
        <v>2149</v>
      </c>
      <c r="B2150">
        <v>847</v>
      </c>
      <c r="C2150" s="1">
        <v>45559.626550925925</v>
      </c>
      <c r="D2150" t="s">
        <v>778</v>
      </c>
      <c r="E2150" t="s">
        <v>28</v>
      </c>
    </row>
    <row r="2151" spans="1:5" x14ac:dyDescent="0.35">
      <c r="A2151">
        <v>2150</v>
      </c>
      <c r="B2151">
        <v>844</v>
      </c>
      <c r="C2151" s="1">
        <v>45559.626585648148</v>
      </c>
      <c r="D2151" t="s">
        <v>788</v>
      </c>
      <c r="E2151" t="s">
        <v>28</v>
      </c>
    </row>
    <row r="2152" spans="1:5" x14ac:dyDescent="0.35">
      <c r="A2152">
        <v>2151</v>
      </c>
      <c r="B2152">
        <v>847</v>
      </c>
      <c r="C2152" s="1">
        <v>45559.626585648148</v>
      </c>
      <c r="D2152" t="s">
        <v>788</v>
      </c>
      <c r="E2152" t="s">
        <v>28</v>
      </c>
    </row>
    <row r="2153" spans="1:5" x14ac:dyDescent="0.35">
      <c r="A2153">
        <v>2152</v>
      </c>
      <c r="B2153">
        <v>845</v>
      </c>
      <c r="C2153" s="1">
        <v>45559.62667824074</v>
      </c>
      <c r="D2153" t="s">
        <v>788</v>
      </c>
      <c r="E2153" t="s">
        <v>28</v>
      </c>
    </row>
    <row r="2154" spans="1:5" x14ac:dyDescent="0.35">
      <c r="A2154">
        <v>2153</v>
      </c>
      <c r="B2154">
        <v>827</v>
      </c>
      <c r="C2154" s="1">
        <v>45559.626840277779</v>
      </c>
      <c r="D2154" t="s">
        <v>771</v>
      </c>
      <c r="E2154" t="s">
        <v>28</v>
      </c>
    </row>
    <row r="2155" spans="1:5" x14ac:dyDescent="0.35">
      <c r="A2155">
        <v>2154</v>
      </c>
      <c r="B2155">
        <v>833</v>
      </c>
      <c r="C2155" s="1">
        <v>45559.626851851855</v>
      </c>
      <c r="D2155" t="s">
        <v>771</v>
      </c>
      <c r="E2155" t="s">
        <v>28</v>
      </c>
    </row>
    <row r="2156" spans="1:5" x14ac:dyDescent="0.35">
      <c r="A2156">
        <v>2155</v>
      </c>
      <c r="B2156">
        <v>826</v>
      </c>
      <c r="C2156" s="1">
        <v>45559.626851851855</v>
      </c>
      <c r="D2156" t="s">
        <v>771</v>
      </c>
      <c r="E2156" t="s">
        <v>28</v>
      </c>
    </row>
    <row r="2157" spans="1:5" x14ac:dyDescent="0.35">
      <c r="A2157">
        <v>2156</v>
      </c>
      <c r="B2157">
        <v>848</v>
      </c>
      <c r="C2157" s="1">
        <v>45559.626863425925</v>
      </c>
      <c r="D2157" t="s">
        <v>778</v>
      </c>
      <c r="E2157" t="s">
        <v>28</v>
      </c>
    </row>
    <row r="2158" spans="1:5" x14ac:dyDescent="0.35">
      <c r="A2158">
        <v>2157</v>
      </c>
      <c r="B2158">
        <v>828</v>
      </c>
      <c r="C2158" s="1">
        <v>45559.626863425925</v>
      </c>
      <c r="D2158" t="s">
        <v>771</v>
      </c>
      <c r="E2158" t="s">
        <v>28</v>
      </c>
    </row>
    <row r="2159" spans="1:5" x14ac:dyDescent="0.35">
      <c r="A2159">
        <v>2158</v>
      </c>
      <c r="B2159">
        <v>832</v>
      </c>
      <c r="C2159" s="1">
        <v>45559.626875000002</v>
      </c>
      <c r="D2159" t="s">
        <v>771</v>
      </c>
      <c r="E2159" t="s">
        <v>28</v>
      </c>
    </row>
    <row r="2160" spans="1:5" x14ac:dyDescent="0.35">
      <c r="A2160">
        <v>2159</v>
      </c>
      <c r="B2160">
        <v>831</v>
      </c>
      <c r="C2160" s="1">
        <v>45559.626875000002</v>
      </c>
      <c r="D2160" t="s">
        <v>771</v>
      </c>
      <c r="E2160" t="s">
        <v>28</v>
      </c>
    </row>
    <row r="2161" spans="1:5" x14ac:dyDescent="0.35">
      <c r="A2161">
        <v>2160</v>
      </c>
      <c r="B2161">
        <v>829</v>
      </c>
      <c r="C2161" s="1">
        <v>45559.626875000002</v>
      </c>
      <c r="D2161" t="s">
        <v>771</v>
      </c>
      <c r="E2161" t="s">
        <v>28</v>
      </c>
    </row>
    <row r="2162" spans="1:5" x14ac:dyDescent="0.35">
      <c r="A2162">
        <v>2161</v>
      </c>
      <c r="B2162">
        <v>830</v>
      </c>
      <c r="C2162" s="1">
        <v>45559.626898148148</v>
      </c>
      <c r="D2162" t="s">
        <v>771</v>
      </c>
      <c r="E2162" t="s">
        <v>28</v>
      </c>
    </row>
    <row r="2163" spans="1:5" x14ac:dyDescent="0.35">
      <c r="A2163">
        <v>2162</v>
      </c>
      <c r="B2163">
        <v>824</v>
      </c>
      <c r="C2163" s="1">
        <v>45559.626921296294</v>
      </c>
      <c r="D2163" t="s">
        <v>772</v>
      </c>
      <c r="E2163" t="s">
        <v>28</v>
      </c>
    </row>
    <row r="2164" spans="1:5" x14ac:dyDescent="0.35">
      <c r="A2164">
        <v>2163</v>
      </c>
      <c r="B2164">
        <v>841</v>
      </c>
      <c r="C2164" s="1">
        <v>45559.62699074074</v>
      </c>
      <c r="D2164" t="s">
        <v>788</v>
      </c>
      <c r="E2164" t="s">
        <v>28</v>
      </c>
    </row>
    <row r="2165" spans="1:5" x14ac:dyDescent="0.35">
      <c r="A2165">
        <v>2164</v>
      </c>
      <c r="B2165">
        <v>840</v>
      </c>
      <c r="C2165" s="1">
        <v>45559.62699074074</v>
      </c>
      <c r="D2165" t="s">
        <v>788</v>
      </c>
      <c r="E2165" t="s">
        <v>28</v>
      </c>
    </row>
    <row r="2166" spans="1:5" x14ac:dyDescent="0.35">
      <c r="A2166">
        <v>2165</v>
      </c>
      <c r="B2166">
        <v>846</v>
      </c>
      <c r="C2166" s="1">
        <v>45559.627071759256</v>
      </c>
      <c r="D2166" t="s">
        <v>788</v>
      </c>
      <c r="E2166" t="s">
        <v>28</v>
      </c>
    </row>
    <row r="2167" spans="1:5" x14ac:dyDescent="0.35">
      <c r="A2167">
        <v>2166</v>
      </c>
      <c r="B2167">
        <v>848</v>
      </c>
      <c r="C2167" s="1">
        <v>45559.627106481479</v>
      </c>
      <c r="D2167" t="s">
        <v>788</v>
      </c>
      <c r="E2167" t="s">
        <v>28</v>
      </c>
    </row>
    <row r="2168" spans="1:5" x14ac:dyDescent="0.35">
      <c r="A2168">
        <v>2167</v>
      </c>
      <c r="B2168">
        <v>837</v>
      </c>
      <c r="C2168" s="1">
        <v>45559.627129629633</v>
      </c>
      <c r="D2168" t="s">
        <v>788</v>
      </c>
      <c r="E2168" t="s">
        <v>28</v>
      </c>
    </row>
    <row r="2169" spans="1:5" x14ac:dyDescent="0.35">
      <c r="A2169">
        <v>2168</v>
      </c>
      <c r="B2169">
        <v>849</v>
      </c>
      <c r="C2169" s="1">
        <v>45559.627141203702</v>
      </c>
      <c r="D2169" t="s">
        <v>778</v>
      </c>
      <c r="E2169" t="s">
        <v>28</v>
      </c>
    </row>
    <row r="2170" spans="1:5" x14ac:dyDescent="0.35">
      <c r="A2170">
        <v>2169</v>
      </c>
      <c r="B2170">
        <v>836</v>
      </c>
      <c r="C2170" s="1">
        <v>45559.627175925925</v>
      </c>
      <c r="D2170" t="s">
        <v>788</v>
      </c>
      <c r="E2170" t="s">
        <v>28</v>
      </c>
    </row>
    <row r="2171" spans="1:5" x14ac:dyDescent="0.35">
      <c r="A2171">
        <v>2170</v>
      </c>
      <c r="B2171">
        <v>849</v>
      </c>
      <c r="C2171" s="1">
        <v>45559.627175925925</v>
      </c>
      <c r="D2171" t="s">
        <v>788</v>
      </c>
      <c r="E2171" t="s">
        <v>28</v>
      </c>
    </row>
    <row r="2172" spans="1:5" x14ac:dyDescent="0.35">
      <c r="A2172">
        <v>2171</v>
      </c>
      <c r="B2172">
        <v>837</v>
      </c>
      <c r="C2172" s="1">
        <v>45559.627210648148</v>
      </c>
      <c r="D2172" t="s">
        <v>797</v>
      </c>
      <c r="E2172" t="s">
        <v>28</v>
      </c>
    </row>
    <row r="2173" spans="1:5" x14ac:dyDescent="0.35">
      <c r="A2173">
        <v>2172</v>
      </c>
      <c r="B2173">
        <v>839</v>
      </c>
      <c r="C2173" s="1">
        <v>45559.627210648148</v>
      </c>
      <c r="D2173" t="s">
        <v>788</v>
      </c>
      <c r="E2173" t="s">
        <v>28</v>
      </c>
    </row>
    <row r="2174" spans="1:5" x14ac:dyDescent="0.35">
      <c r="A2174">
        <v>2173</v>
      </c>
      <c r="B2174">
        <v>838</v>
      </c>
      <c r="C2174" s="1">
        <v>45559.627222222225</v>
      </c>
      <c r="D2174" t="s">
        <v>788</v>
      </c>
      <c r="E2174" t="s">
        <v>28</v>
      </c>
    </row>
    <row r="2175" spans="1:5" x14ac:dyDescent="0.35">
      <c r="A2175">
        <v>2174</v>
      </c>
      <c r="B2175">
        <v>850</v>
      </c>
      <c r="C2175" s="1">
        <v>45559.627245370371</v>
      </c>
      <c r="D2175" t="s">
        <v>778</v>
      </c>
      <c r="E2175" t="s">
        <v>28</v>
      </c>
    </row>
    <row r="2176" spans="1:5" x14ac:dyDescent="0.35">
      <c r="A2176">
        <v>2175</v>
      </c>
      <c r="B2176">
        <v>840</v>
      </c>
      <c r="C2176" s="1">
        <v>45559.627245370371</v>
      </c>
      <c r="D2176" t="s">
        <v>797</v>
      </c>
      <c r="E2176" t="s">
        <v>28</v>
      </c>
    </row>
    <row r="2177" spans="1:5" x14ac:dyDescent="0.35">
      <c r="A2177">
        <v>2176</v>
      </c>
      <c r="B2177">
        <v>836</v>
      </c>
      <c r="C2177" s="1">
        <v>45559.627245370371</v>
      </c>
      <c r="D2177" t="s">
        <v>797</v>
      </c>
      <c r="E2177" t="s">
        <v>28</v>
      </c>
    </row>
    <row r="2178" spans="1:5" x14ac:dyDescent="0.35">
      <c r="A2178">
        <v>2177</v>
      </c>
      <c r="B2178">
        <v>849</v>
      </c>
      <c r="C2178" s="1">
        <v>45559.627256944441</v>
      </c>
      <c r="D2178" t="s">
        <v>797</v>
      </c>
      <c r="E2178" t="s">
        <v>28</v>
      </c>
    </row>
    <row r="2179" spans="1:5" x14ac:dyDescent="0.35">
      <c r="A2179">
        <v>2178</v>
      </c>
      <c r="B2179">
        <v>838</v>
      </c>
      <c r="C2179" s="1">
        <v>45559.627256944441</v>
      </c>
      <c r="D2179" t="s">
        <v>797</v>
      </c>
      <c r="E2179" t="s">
        <v>28</v>
      </c>
    </row>
    <row r="2180" spans="1:5" x14ac:dyDescent="0.35">
      <c r="A2180">
        <v>2179</v>
      </c>
      <c r="B2180">
        <v>850</v>
      </c>
      <c r="C2180" s="1">
        <v>45559.627303240741</v>
      </c>
      <c r="D2180" t="s">
        <v>788</v>
      </c>
      <c r="E2180" t="s">
        <v>28</v>
      </c>
    </row>
    <row r="2181" spans="1:5" x14ac:dyDescent="0.35">
      <c r="A2181">
        <v>2180</v>
      </c>
      <c r="B2181">
        <v>835</v>
      </c>
      <c r="C2181" s="1">
        <v>45559.62736111111</v>
      </c>
      <c r="D2181" t="s">
        <v>772</v>
      </c>
      <c r="E2181" t="s">
        <v>28</v>
      </c>
    </row>
    <row r="2182" spans="1:5" x14ac:dyDescent="0.35">
      <c r="A2182">
        <v>2181</v>
      </c>
      <c r="B2182">
        <v>822</v>
      </c>
      <c r="C2182" s="1">
        <v>45559.627372685187</v>
      </c>
      <c r="D2182" t="s">
        <v>772</v>
      </c>
      <c r="E2182" t="s">
        <v>28</v>
      </c>
    </row>
    <row r="2183" spans="1:5" x14ac:dyDescent="0.35">
      <c r="A2183">
        <v>2182</v>
      </c>
      <c r="B2183">
        <v>850</v>
      </c>
      <c r="C2183" s="1">
        <v>45559.627442129633</v>
      </c>
      <c r="D2183" t="s">
        <v>797</v>
      </c>
      <c r="E2183" t="s">
        <v>28</v>
      </c>
    </row>
    <row r="2184" spans="1:5" x14ac:dyDescent="0.35">
      <c r="A2184">
        <v>2183</v>
      </c>
      <c r="B2184">
        <v>839</v>
      </c>
      <c r="C2184" s="1">
        <v>45559.627476851849</v>
      </c>
      <c r="D2184" t="s">
        <v>797</v>
      </c>
      <c r="E2184" t="s">
        <v>28</v>
      </c>
    </row>
    <row r="2185" spans="1:5" x14ac:dyDescent="0.35">
      <c r="A2185">
        <v>2184</v>
      </c>
      <c r="B2185">
        <v>813</v>
      </c>
      <c r="C2185" s="1">
        <v>45559.627500000002</v>
      </c>
      <c r="D2185" t="s">
        <v>776</v>
      </c>
      <c r="E2185" t="s">
        <v>28</v>
      </c>
    </row>
    <row r="2186" spans="1:5" x14ac:dyDescent="0.35">
      <c r="A2186">
        <v>2185</v>
      </c>
      <c r="B2186">
        <v>819</v>
      </c>
      <c r="C2186" s="1">
        <v>45559.627523148149</v>
      </c>
      <c r="D2186" t="s">
        <v>776</v>
      </c>
      <c r="E2186" t="s">
        <v>28</v>
      </c>
    </row>
    <row r="2187" spans="1:5" x14ac:dyDescent="0.35">
      <c r="A2187">
        <v>2186</v>
      </c>
      <c r="B2187">
        <v>814</v>
      </c>
      <c r="C2187" s="1">
        <v>45559.627534722225</v>
      </c>
      <c r="D2187" t="s">
        <v>776</v>
      </c>
      <c r="E2187" t="s">
        <v>28</v>
      </c>
    </row>
    <row r="2188" spans="1:5" x14ac:dyDescent="0.35">
      <c r="A2188">
        <v>2187</v>
      </c>
      <c r="B2188">
        <v>815</v>
      </c>
      <c r="C2188" s="1">
        <v>45559.627534722225</v>
      </c>
      <c r="D2188" t="s">
        <v>776</v>
      </c>
      <c r="E2188" t="s">
        <v>28</v>
      </c>
    </row>
    <row r="2189" spans="1:5" x14ac:dyDescent="0.35">
      <c r="A2189">
        <v>2188</v>
      </c>
      <c r="B2189">
        <v>820</v>
      </c>
      <c r="C2189" s="1">
        <v>45559.627534722225</v>
      </c>
      <c r="D2189" t="s">
        <v>776</v>
      </c>
      <c r="E2189" t="s">
        <v>28</v>
      </c>
    </row>
    <row r="2190" spans="1:5" x14ac:dyDescent="0.35">
      <c r="A2190">
        <v>2189</v>
      </c>
      <c r="B2190">
        <v>817</v>
      </c>
      <c r="C2190" s="1">
        <v>45559.627546296295</v>
      </c>
      <c r="D2190" t="s">
        <v>776</v>
      </c>
      <c r="E2190" t="s">
        <v>28</v>
      </c>
    </row>
    <row r="2191" spans="1:5" x14ac:dyDescent="0.35">
      <c r="A2191">
        <v>2190</v>
      </c>
      <c r="B2191">
        <v>818</v>
      </c>
      <c r="C2191" s="1">
        <v>45559.627557870372</v>
      </c>
      <c r="D2191" t="s">
        <v>776</v>
      </c>
      <c r="E2191" t="s">
        <v>28</v>
      </c>
    </row>
    <row r="2192" spans="1:5" x14ac:dyDescent="0.35">
      <c r="A2192">
        <v>2191</v>
      </c>
      <c r="B2192">
        <v>825</v>
      </c>
      <c r="C2192" s="1">
        <v>45559.627581018518</v>
      </c>
      <c r="D2192" t="s">
        <v>773</v>
      </c>
      <c r="E2192" t="s">
        <v>28</v>
      </c>
    </row>
    <row r="2193" spans="1:5" x14ac:dyDescent="0.35">
      <c r="A2193">
        <v>2192</v>
      </c>
      <c r="B2193">
        <v>816</v>
      </c>
      <c r="C2193" s="1">
        <v>45559.627581018518</v>
      </c>
      <c r="D2193" t="s">
        <v>776</v>
      </c>
      <c r="E2193" t="s">
        <v>28</v>
      </c>
    </row>
    <row r="2194" spans="1:5" x14ac:dyDescent="0.35">
      <c r="A2194">
        <v>2193</v>
      </c>
      <c r="B2194">
        <v>825</v>
      </c>
      <c r="C2194" s="1">
        <v>45559.62777777778</v>
      </c>
      <c r="D2194" t="s">
        <v>772</v>
      </c>
      <c r="E2194" t="s">
        <v>28</v>
      </c>
    </row>
    <row r="2195" spans="1:5" x14ac:dyDescent="0.35">
      <c r="A2195">
        <v>2194</v>
      </c>
      <c r="B2195">
        <v>841</v>
      </c>
      <c r="C2195" s="1">
        <v>45559.627812500003</v>
      </c>
      <c r="D2195" t="s">
        <v>797</v>
      </c>
      <c r="E2195" t="s">
        <v>28</v>
      </c>
    </row>
    <row r="2196" spans="1:5" x14ac:dyDescent="0.35">
      <c r="A2196">
        <v>2195</v>
      </c>
      <c r="B2196">
        <v>851</v>
      </c>
      <c r="C2196" s="1">
        <v>45559.627916666665</v>
      </c>
      <c r="D2196" t="s">
        <v>778</v>
      </c>
      <c r="E2196" t="s">
        <v>28</v>
      </c>
    </row>
    <row r="2197" spans="1:5" x14ac:dyDescent="0.35">
      <c r="A2197">
        <v>2196</v>
      </c>
      <c r="B2197">
        <v>852</v>
      </c>
      <c r="C2197" s="1">
        <v>45559.628009259257</v>
      </c>
      <c r="D2197" t="s">
        <v>778</v>
      </c>
      <c r="E2197" t="s">
        <v>28</v>
      </c>
    </row>
    <row r="2198" spans="1:5" x14ac:dyDescent="0.35">
      <c r="A2198">
        <v>2197</v>
      </c>
      <c r="B2198">
        <v>853</v>
      </c>
      <c r="C2198" s="1">
        <v>45559.628009259257</v>
      </c>
      <c r="D2198" t="s">
        <v>778</v>
      </c>
      <c r="E2198" t="s">
        <v>28</v>
      </c>
    </row>
    <row r="2199" spans="1:5" x14ac:dyDescent="0.35">
      <c r="A2199">
        <v>2198</v>
      </c>
      <c r="B2199">
        <v>851</v>
      </c>
      <c r="C2199" s="1">
        <v>45559.628020833334</v>
      </c>
      <c r="D2199" t="s">
        <v>788</v>
      </c>
      <c r="E2199" t="s">
        <v>28</v>
      </c>
    </row>
    <row r="2200" spans="1:5" x14ac:dyDescent="0.35">
      <c r="A2200">
        <v>2199</v>
      </c>
      <c r="B2200">
        <v>854</v>
      </c>
      <c r="C2200" s="1">
        <v>45559.628032407411</v>
      </c>
      <c r="D2200" t="s">
        <v>778</v>
      </c>
      <c r="E2200" t="s">
        <v>28</v>
      </c>
    </row>
    <row r="2201" spans="1:5" x14ac:dyDescent="0.35">
      <c r="A2201">
        <v>2200</v>
      </c>
      <c r="B2201">
        <v>855</v>
      </c>
      <c r="C2201" s="1">
        <v>45559.62804398148</v>
      </c>
      <c r="D2201" t="s">
        <v>778</v>
      </c>
      <c r="E2201" t="s">
        <v>28</v>
      </c>
    </row>
    <row r="2202" spans="1:5" x14ac:dyDescent="0.35">
      <c r="A2202">
        <v>2201</v>
      </c>
      <c r="B2202">
        <v>856</v>
      </c>
      <c r="C2202" s="1">
        <v>45559.62804398148</v>
      </c>
      <c r="D2202" t="s">
        <v>778</v>
      </c>
      <c r="E2202" t="s">
        <v>28</v>
      </c>
    </row>
    <row r="2203" spans="1:5" x14ac:dyDescent="0.35">
      <c r="A2203">
        <v>2202</v>
      </c>
      <c r="B2203">
        <v>857</v>
      </c>
      <c r="C2203" s="1">
        <v>45559.62804398148</v>
      </c>
      <c r="D2203" t="s">
        <v>778</v>
      </c>
      <c r="E2203" t="s">
        <v>28</v>
      </c>
    </row>
    <row r="2204" spans="1:5" x14ac:dyDescent="0.35">
      <c r="A2204">
        <v>2203</v>
      </c>
      <c r="B2204">
        <v>858</v>
      </c>
      <c r="C2204" s="1">
        <v>45559.628055555557</v>
      </c>
      <c r="D2204" t="s">
        <v>778</v>
      </c>
      <c r="E2204" t="s">
        <v>28</v>
      </c>
    </row>
    <row r="2205" spans="1:5" x14ac:dyDescent="0.35">
      <c r="A2205">
        <v>2204</v>
      </c>
      <c r="B2205">
        <v>859</v>
      </c>
      <c r="C2205" s="1">
        <v>45559.628067129626</v>
      </c>
      <c r="D2205" t="s">
        <v>778</v>
      </c>
      <c r="E2205" t="s">
        <v>28</v>
      </c>
    </row>
    <row r="2206" spans="1:5" x14ac:dyDescent="0.35">
      <c r="A2206">
        <v>2205</v>
      </c>
      <c r="B2206">
        <v>842</v>
      </c>
      <c r="C2206" s="1">
        <v>45559.628125000003</v>
      </c>
      <c r="D2206" t="s">
        <v>797</v>
      </c>
      <c r="E2206" t="s">
        <v>28</v>
      </c>
    </row>
    <row r="2207" spans="1:5" x14ac:dyDescent="0.35">
      <c r="A2207">
        <v>2206</v>
      </c>
      <c r="B2207">
        <v>851</v>
      </c>
      <c r="C2207" s="1">
        <v>45559.628148148149</v>
      </c>
      <c r="D2207" t="s">
        <v>797</v>
      </c>
      <c r="E2207" t="s">
        <v>28</v>
      </c>
    </row>
    <row r="2208" spans="1:5" x14ac:dyDescent="0.35">
      <c r="A2208">
        <v>2207</v>
      </c>
      <c r="B2208">
        <v>855</v>
      </c>
      <c r="C2208" s="1">
        <v>45559.628182870372</v>
      </c>
      <c r="D2208" t="s">
        <v>788</v>
      </c>
      <c r="E2208" t="s">
        <v>28</v>
      </c>
    </row>
    <row r="2209" spans="1:5" x14ac:dyDescent="0.35">
      <c r="A2209">
        <v>2208</v>
      </c>
      <c r="B2209">
        <v>856</v>
      </c>
      <c r="C2209" s="1">
        <v>45559.628194444442</v>
      </c>
      <c r="D2209" t="s">
        <v>788</v>
      </c>
      <c r="E2209" t="s">
        <v>28</v>
      </c>
    </row>
    <row r="2210" spans="1:5" x14ac:dyDescent="0.35">
      <c r="A2210">
        <v>2209</v>
      </c>
      <c r="B2210">
        <v>853</v>
      </c>
      <c r="C2210" s="1">
        <v>45559.628206018519</v>
      </c>
      <c r="D2210" t="s">
        <v>788</v>
      </c>
      <c r="E2210" t="s">
        <v>28</v>
      </c>
    </row>
    <row r="2211" spans="1:5" x14ac:dyDescent="0.35">
      <c r="A2211">
        <v>2210</v>
      </c>
      <c r="B2211">
        <v>854</v>
      </c>
      <c r="C2211" s="1">
        <v>45559.628206018519</v>
      </c>
      <c r="D2211" t="s">
        <v>788</v>
      </c>
      <c r="E2211" t="s">
        <v>28</v>
      </c>
    </row>
    <row r="2212" spans="1:5" x14ac:dyDescent="0.35">
      <c r="A2212">
        <v>2211</v>
      </c>
      <c r="B2212">
        <v>852</v>
      </c>
      <c r="C2212" s="1">
        <v>45559.628206018519</v>
      </c>
      <c r="D2212" t="s">
        <v>788</v>
      </c>
      <c r="E2212" t="s">
        <v>28</v>
      </c>
    </row>
    <row r="2213" spans="1:5" x14ac:dyDescent="0.35">
      <c r="A2213">
        <v>2212</v>
      </c>
      <c r="B2213">
        <v>857</v>
      </c>
      <c r="C2213" s="1">
        <v>45559.628217592595</v>
      </c>
      <c r="D2213" t="s">
        <v>788</v>
      </c>
      <c r="E2213" t="s">
        <v>28</v>
      </c>
    </row>
    <row r="2214" spans="1:5" x14ac:dyDescent="0.35">
      <c r="A2214">
        <v>2213</v>
      </c>
      <c r="B2214">
        <v>823</v>
      </c>
      <c r="C2214" s="1">
        <v>45559.628298611111</v>
      </c>
      <c r="D2214" t="s">
        <v>772</v>
      </c>
      <c r="E2214" t="s">
        <v>28</v>
      </c>
    </row>
    <row r="2215" spans="1:5" x14ac:dyDescent="0.35">
      <c r="A2215">
        <v>2214</v>
      </c>
      <c r="B2215">
        <v>843</v>
      </c>
      <c r="C2215" s="1">
        <v>45559.628310185188</v>
      </c>
      <c r="D2215" t="s">
        <v>797</v>
      </c>
      <c r="E2215" t="s">
        <v>28</v>
      </c>
    </row>
    <row r="2216" spans="1:5" x14ac:dyDescent="0.35">
      <c r="A2216">
        <v>2215</v>
      </c>
      <c r="B2216">
        <v>858</v>
      </c>
      <c r="C2216" s="1">
        <v>45559.628310185188</v>
      </c>
      <c r="D2216" t="s">
        <v>788</v>
      </c>
      <c r="E2216" t="s">
        <v>28</v>
      </c>
    </row>
    <row r="2217" spans="1:5" x14ac:dyDescent="0.35">
      <c r="A2217">
        <v>2216</v>
      </c>
      <c r="B2217">
        <v>848</v>
      </c>
      <c r="C2217" s="1">
        <v>45559.62835648148</v>
      </c>
      <c r="D2217" t="s">
        <v>797</v>
      </c>
      <c r="E2217" t="s">
        <v>28</v>
      </c>
    </row>
    <row r="2218" spans="1:5" x14ac:dyDescent="0.35">
      <c r="A2218">
        <v>2217</v>
      </c>
      <c r="B2218">
        <v>844</v>
      </c>
      <c r="C2218" s="1">
        <v>45559.62840277778</v>
      </c>
      <c r="D2218" t="s">
        <v>797</v>
      </c>
      <c r="E2218" t="s">
        <v>28</v>
      </c>
    </row>
    <row r="2219" spans="1:5" x14ac:dyDescent="0.35">
      <c r="A2219">
        <v>2218</v>
      </c>
      <c r="B2219">
        <v>859</v>
      </c>
      <c r="C2219" s="1">
        <v>45559.628425925926</v>
      </c>
      <c r="D2219" t="s">
        <v>788</v>
      </c>
      <c r="E2219" t="s">
        <v>28</v>
      </c>
    </row>
    <row r="2220" spans="1:5" x14ac:dyDescent="0.35">
      <c r="A2220">
        <v>2219</v>
      </c>
      <c r="B2220">
        <v>845</v>
      </c>
      <c r="C2220" s="1">
        <v>45559.628472222219</v>
      </c>
      <c r="D2220" t="s">
        <v>797</v>
      </c>
      <c r="E2220" t="s">
        <v>28</v>
      </c>
    </row>
    <row r="2221" spans="1:5" x14ac:dyDescent="0.35">
      <c r="A2221">
        <v>2220</v>
      </c>
      <c r="B2221">
        <v>816</v>
      </c>
      <c r="C2221" s="1">
        <v>45559.628483796296</v>
      </c>
      <c r="D2221" t="s">
        <v>771</v>
      </c>
      <c r="E2221" t="s">
        <v>28</v>
      </c>
    </row>
    <row r="2222" spans="1:5" x14ac:dyDescent="0.35">
      <c r="A2222">
        <v>2221</v>
      </c>
      <c r="B2222">
        <v>814</v>
      </c>
      <c r="C2222" s="1">
        <v>45559.628483796296</v>
      </c>
      <c r="D2222" t="s">
        <v>771</v>
      </c>
      <c r="E2222" t="s">
        <v>28</v>
      </c>
    </row>
    <row r="2223" spans="1:5" x14ac:dyDescent="0.35">
      <c r="A2223">
        <v>2222</v>
      </c>
      <c r="B2223">
        <v>818</v>
      </c>
      <c r="C2223" s="1">
        <v>45559.628495370373</v>
      </c>
      <c r="D2223" t="s">
        <v>771</v>
      </c>
      <c r="E2223" t="s">
        <v>28</v>
      </c>
    </row>
    <row r="2224" spans="1:5" x14ac:dyDescent="0.35">
      <c r="A2224">
        <v>2223</v>
      </c>
      <c r="B2224">
        <v>819</v>
      </c>
      <c r="C2224" s="1">
        <v>45559.628495370373</v>
      </c>
      <c r="D2224" t="s">
        <v>771</v>
      </c>
      <c r="E2224" t="s">
        <v>28</v>
      </c>
    </row>
    <row r="2225" spans="1:5" x14ac:dyDescent="0.35">
      <c r="A2225">
        <v>2224</v>
      </c>
      <c r="B2225">
        <v>817</v>
      </c>
      <c r="C2225" s="1">
        <v>45559.628506944442</v>
      </c>
      <c r="D2225" t="s">
        <v>771</v>
      </c>
      <c r="E2225" t="s">
        <v>28</v>
      </c>
    </row>
    <row r="2226" spans="1:5" x14ac:dyDescent="0.35">
      <c r="A2226">
        <v>2225</v>
      </c>
      <c r="B2226">
        <v>813</v>
      </c>
      <c r="C2226" s="1">
        <v>45559.628506944442</v>
      </c>
      <c r="D2226" t="s">
        <v>771</v>
      </c>
      <c r="E2226" t="s">
        <v>28</v>
      </c>
    </row>
    <row r="2227" spans="1:5" x14ac:dyDescent="0.35">
      <c r="A2227">
        <v>2226</v>
      </c>
      <c r="B2227">
        <v>820</v>
      </c>
      <c r="C2227" s="1">
        <v>45559.628518518519</v>
      </c>
      <c r="D2227" t="s">
        <v>771</v>
      </c>
      <c r="E2227" t="s">
        <v>28</v>
      </c>
    </row>
    <row r="2228" spans="1:5" x14ac:dyDescent="0.35">
      <c r="A2228">
        <v>2227</v>
      </c>
      <c r="B2228">
        <v>815</v>
      </c>
      <c r="C2228" s="1">
        <v>45559.628530092596</v>
      </c>
      <c r="D2228" t="s">
        <v>771</v>
      </c>
      <c r="E2228" t="s">
        <v>28</v>
      </c>
    </row>
    <row r="2229" spans="1:5" x14ac:dyDescent="0.35">
      <c r="A2229">
        <v>2228</v>
      </c>
      <c r="B2229">
        <v>821</v>
      </c>
      <c r="C2229" s="1">
        <v>45559.628657407404</v>
      </c>
      <c r="D2229" t="s">
        <v>772</v>
      </c>
      <c r="E2229" t="s">
        <v>28</v>
      </c>
    </row>
    <row r="2230" spans="1:5" x14ac:dyDescent="0.35">
      <c r="A2230">
        <v>2229</v>
      </c>
      <c r="B2230">
        <v>838</v>
      </c>
      <c r="C2230" s="1">
        <v>45559.628668981481</v>
      </c>
      <c r="D2230" t="s">
        <v>798</v>
      </c>
      <c r="E2230" t="s">
        <v>28</v>
      </c>
    </row>
    <row r="2231" spans="1:5" x14ac:dyDescent="0.35">
      <c r="A2231">
        <v>2230</v>
      </c>
      <c r="B2231">
        <v>850</v>
      </c>
      <c r="C2231" s="1">
        <v>45559.628750000003</v>
      </c>
      <c r="D2231" t="s">
        <v>798</v>
      </c>
      <c r="E2231" t="s">
        <v>28</v>
      </c>
    </row>
    <row r="2232" spans="1:5" x14ac:dyDescent="0.35">
      <c r="A2232">
        <v>2231</v>
      </c>
      <c r="B2232">
        <v>834</v>
      </c>
      <c r="C2232" s="1">
        <v>45559.628842592596</v>
      </c>
      <c r="D2232" t="s">
        <v>108</v>
      </c>
      <c r="E2232" t="s">
        <v>28</v>
      </c>
    </row>
    <row r="2233" spans="1:5" x14ac:dyDescent="0.35">
      <c r="A2233">
        <v>2232</v>
      </c>
      <c r="B2233">
        <v>823</v>
      </c>
      <c r="C2233" s="1">
        <v>45559.628865740742</v>
      </c>
      <c r="D2233" t="s">
        <v>108</v>
      </c>
      <c r="E2233" t="s">
        <v>28</v>
      </c>
    </row>
    <row r="2234" spans="1:5" x14ac:dyDescent="0.35">
      <c r="A2234">
        <v>2233</v>
      </c>
      <c r="B2234">
        <v>825</v>
      </c>
      <c r="C2234" s="1">
        <v>45559.628865740742</v>
      </c>
      <c r="D2234" t="s">
        <v>108</v>
      </c>
      <c r="E2234" t="s">
        <v>28</v>
      </c>
    </row>
    <row r="2235" spans="1:5" x14ac:dyDescent="0.35">
      <c r="A2235">
        <v>2234</v>
      </c>
      <c r="B2235">
        <v>824</v>
      </c>
      <c r="C2235" s="1">
        <v>45559.628877314812</v>
      </c>
      <c r="D2235" t="s">
        <v>108</v>
      </c>
      <c r="E2235" t="s">
        <v>28</v>
      </c>
    </row>
    <row r="2236" spans="1:5" x14ac:dyDescent="0.35">
      <c r="A2236">
        <v>2235</v>
      </c>
      <c r="B2236">
        <v>821</v>
      </c>
      <c r="C2236" s="1">
        <v>45559.628888888888</v>
      </c>
      <c r="D2236" t="s">
        <v>108</v>
      </c>
      <c r="E2236" t="s">
        <v>28</v>
      </c>
    </row>
    <row r="2237" spans="1:5" x14ac:dyDescent="0.35">
      <c r="A2237">
        <v>2236</v>
      </c>
      <c r="B2237">
        <v>822</v>
      </c>
      <c r="C2237" s="1">
        <v>45559.628912037035</v>
      </c>
      <c r="D2237" t="s">
        <v>108</v>
      </c>
      <c r="E2237" t="s">
        <v>28</v>
      </c>
    </row>
    <row r="2238" spans="1:5" x14ac:dyDescent="0.35">
      <c r="A2238">
        <v>2237</v>
      </c>
      <c r="B2238">
        <v>835</v>
      </c>
      <c r="C2238" s="1">
        <v>45559.628912037035</v>
      </c>
      <c r="D2238" t="s">
        <v>108</v>
      </c>
      <c r="E2238" t="s">
        <v>28</v>
      </c>
    </row>
    <row r="2239" spans="1:5" x14ac:dyDescent="0.35">
      <c r="A2239">
        <v>2238</v>
      </c>
      <c r="B2239">
        <v>841</v>
      </c>
      <c r="C2239" s="1">
        <v>45559.629004629627</v>
      </c>
      <c r="D2239" t="s">
        <v>798</v>
      </c>
      <c r="E2239" t="s">
        <v>28</v>
      </c>
    </row>
    <row r="2240" spans="1:5" x14ac:dyDescent="0.35">
      <c r="A2240">
        <v>2239</v>
      </c>
      <c r="B2240">
        <v>849</v>
      </c>
      <c r="C2240" s="1">
        <v>45559.62908564815</v>
      </c>
      <c r="D2240" t="s">
        <v>798</v>
      </c>
      <c r="E2240" t="s">
        <v>28</v>
      </c>
    </row>
    <row r="2241" spans="1:5" x14ac:dyDescent="0.35">
      <c r="A2241">
        <v>2240</v>
      </c>
      <c r="B2241">
        <v>836</v>
      </c>
      <c r="C2241" s="1">
        <v>45559.629131944443</v>
      </c>
      <c r="D2241" t="s">
        <v>798</v>
      </c>
      <c r="E2241" t="s">
        <v>28</v>
      </c>
    </row>
    <row r="2242" spans="1:5" x14ac:dyDescent="0.35">
      <c r="A2242">
        <v>2241</v>
      </c>
      <c r="B2242">
        <v>846</v>
      </c>
      <c r="C2242" s="1">
        <v>45559.629189814812</v>
      </c>
      <c r="D2242" t="s">
        <v>797</v>
      </c>
      <c r="E2242" t="s">
        <v>28</v>
      </c>
    </row>
    <row r="2243" spans="1:5" x14ac:dyDescent="0.35">
      <c r="A2243">
        <v>2242</v>
      </c>
      <c r="B2243">
        <v>847</v>
      </c>
      <c r="C2243" s="1">
        <v>45559.629224537035</v>
      </c>
      <c r="D2243" t="s">
        <v>797</v>
      </c>
      <c r="E2243" t="s">
        <v>28</v>
      </c>
    </row>
    <row r="2244" spans="1:5" x14ac:dyDescent="0.35">
      <c r="A2244">
        <v>2243</v>
      </c>
      <c r="B2244">
        <v>857</v>
      </c>
      <c r="C2244" s="1">
        <v>45559.629363425927</v>
      </c>
      <c r="D2244" t="s">
        <v>797</v>
      </c>
      <c r="E2244" t="s">
        <v>28</v>
      </c>
    </row>
    <row r="2245" spans="1:5" x14ac:dyDescent="0.35">
      <c r="A2245">
        <v>2244</v>
      </c>
      <c r="B2245">
        <v>854</v>
      </c>
      <c r="C2245" s="1">
        <v>45559.629374999997</v>
      </c>
      <c r="D2245" t="s">
        <v>797</v>
      </c>
      <c r="E2245" t="s">
        <v>28</v>
      </c>
    </row>
    <row r="2246" spans="1:5" x14ac:dyDescent="0.35">
      <c r="A2246">
        <v>2245</v>
      </c>
      <c r="B2246">
        <v>852</v>
      </c>
      <c r="C2246" s="1">
        <v>45559.629374999997</v>
      </c>
      <c r="D2246" t="s">
        <v>797</v>
      </c>
      <c r="E2246" t="s">
        <v>28</v>
      </c>
    </row>
    <row r="2247" spans="1:5" x14ac:dyDescent="0.35">
      <c r="A2247">
        <v>2246</v>
      </c>
      <c r="B2247">
        <v>853</v>
      </c>
      <c r="C2247" s="1">
        <v>45559.629386574074</v>
      </c>
      <c r="D2247" t="s">
        <v>797</v>
      </c>
      <c r="E2247" t="s">
        <v>28</v>
      </c>
    </row>
    <row r="2248" spans="1:5" x14ac:dyDescent="0.35">
      <c r="A2248">
        <v>2247</v>
      </c>
      <c r="B2248">
        <v>858</v>
      </c>
      <c r="C2248" s="1">
        <v>45559.62939814815</v>
      </c>
      <c r="D2248" t="s">
        <v>797</v>
      </c>
      <c r="E2248" t="s">
        <v>28</v>
      </c>
    </row>
    <row r="2249" spans="1:5" x14ac:dyDescent="0.35">
      <c r="A2249">
        <v>2248</v>
      </c>
      <c r="B2249">
        <v>855</v>
      </c>
      <c r="C2249" s="1">
        <v>45559.629421296297</v>
      </c>
      <c r="D2249" t="s">
        <v>797</v>
      </c>
      <c r="E2249" t="s">
        <v>28</v>
      </c>
    </row>
    <row r="2250" spans="1:5" x14ac:dyDescent="0.35">
      <c r="A2250">
        <v>2249</v>
      </c>
      <c r="B2250">
        <v>856</v>
      </c>
      <c r="C2250" s="1">
        <v>45559.629432870373</v>
      </c>
      <c r="D2250" t="s">
        <v>797</v>
      </c>
      <c r="E2250" t="s">
        <v>28</v>
      </c>
    </row>
    <row r="2251" spans="1:5" x14ac:dyDescent="0.35">
      <c r="A2251">
        <v>2250</v>
      </c>
      <c r="B2251">
        <v>860</v>
      </c>
      <c r="C2251" s="1">
        <v>45559.629432870373</v>
      </c>
      <c r="D2251" t="s">
        <v>778</v>
      </c>
      <c r="E2251" t="s">
        <v>28</v>
      </c>
    </row>
    <row r="2252" spans="1:5" x14ac:dyDescent="0.35">
      <c r="A2252">
        <v>2251</v>
      </c>
      <c r="B2252">
        <v>861</v>
      </c>
      <c r="C2252" s="1">
        <v>45559.62945601852</v>
      </c>
      <c r="D2252" t="s">
        <v>778</v>
      </c>
      <c r="E2252" t="s">
        <v>28</v>
      </c>
    </row>
    <row r="2253" spans="1:5" x14ac:dyDescent="0.35">
      <c r="A2253">
        <v>2252</v>
      </c>
      <c r="B2253">
        <v>859</v>
      </c>
      <c r="C2253" s="1">
        <v>45559.629513888889</v>
      </c>
      <c r="D2253" t="s">
        <v>797</v>
      </c>
      <c r="E2253" t="s">
        <v>28</v>
      </c>
    </row>
    <row r="2254" spans="1:5" x14ac:dyDescent="0.35">
      <c r="A2254">
        <v>2253</v>
      </c>
      <c r="B2254">
        <v>862</v>
      </c>
      <c r="C2254" s="1">
        <v>45559.629525462966</v>
      </c>
      <c r="D2254" t="s">
        <v>778</v>
      </c>
      <c r="E2254" t="s">
        <v>28</v>
      </c>
    </row>
    <row r="2255" spans="1:5" x14ac:dyDescent="0.35">
      <c r="A2255">
        <v>2254</v>
      </c>
      <c r="B2255">
        <v>840</v>
      </c>
      <c r="C2255" s="1">
        <v>45559.629525462966</v>
      </c>
      <c r="D2255" t="s">
        <v>798</v>
      </c>
      <c r="E2255" t="s">
        <v>28</v>
      </c>
    </row>
    <row r="2256" spans="1:5" x14ac:dyDescent="0.35">
      <c r="A2256">
        <v>2255</v>
      </c>
      <c r="B2256">
        <v>823</v>
      </c>
      <c r="C2256" s="1">
        <v>45559.629745370374</v>
      </c>
      <c r="D2256" t="s">
        <v>776</v>
      </c>
      <c r="E2256" t="s">
        <v>28</v>
      </c>
    </row>
    <row r="2257" spans="1:5" x14ac:dyDescent="0.35">
      <c r="A2257">
        <v>2256</v>
      </c>
      <c r="B2257">
        <v>825</v>
      </c>
      <c r="C2257" s="1">
        <v>45559.629826388889</v>
      </c>
      <c r="D2257" t="s">
        <v>776</v>
      </c>
      <c r="E2257" t="s">
        <v>28</v>
      </c>
    </row>
    <row r="2258" spans="1:5" x14ac:dyDescent="0.35">
      <c r="A2258">
        <v>2257</v>
      </c>
      <c r="B2258">
        <v>834</v>
      </c>
      <c r="C2258" s="1">
        <v>45559.629895833335</v>
      </c>
      <c r="D2258" t="s">
        <v>776</v>
      </c>
      <c r="E2258" t="s">
        <v>28</v>
      </c>
    </row>
    <row r="2259" spans="1:5" x14ac:dyDescent="0.35">
      <c r="A2259">
        <v>2258</v>
      </c>
      <c r="B2259">
        <v>863</v>
      </c>
      <c r="C2259" s="1">
        <v>45559.629942129628</v>
      </c>
      <c r="D2259" t="s">
        <v>778</v>
      </c>
      <c r="E2259" t="s">
        <v>28</v>
      </c>
    </row>
    <row r="2260" spans="1:5" x14ac:dyDescent="0.35">
      <c r="A2260">
        <v>2259</v>
      </c>
      <c r="B2260">
        <v>864</v>
      </c>
      <c r="C2260" s="1">
        <v>45559.630011574074</v>
      </c>
      <c r="D2260" t="s">
        <v>778</v>
      </c>
      <c r="E2260" t="s">
        <v>28</v>
      </c>
    </row>
    <row r="2261" spans="1:5" x14ac:dyDescent="0.35">
      <c r="A2261">
        <v>2260</v>
      </c>
      <c r="B2261">
        <v>865</v>
      </c>
      <c r="C2261" s="1">
        <v>45559.630023148151</v>
      </c>
      <c r="D2261" t="s">
        <v>778</v>
      </c>
      <c r="E2261" t="s">
        <v>28</v>
      </c>
    </row>
    <row r="2262" spans="1:5" x14ac:dyDescent="0.35">
      <c r="A2262">
        <v>2261</v>
      </c>
      <c r="B2262">
        <v>866</v>
      </c>
      <c r="C2262" s="1">
        <v>45559.63003472222</v>
      </c>
      <c r="D2262" t="s">
        <v>778</v>
      </c>
      <c r="E2262" t="s">
        <v>28</v>
      </c>
    </row>
    <row r="2263" spans="1:5" x14ac:dyDescent="0.35">
      <c r="A2263">
        <v>2262</v>
      </c>
      <c r="B2263">
        <v>867</v>
      </c>
      <c r="C2263" s="1">
        <v>45559.630057870374</v>
      </c>
      <c r="D2263" t="s">
        <v>778</v>
      </c>
      <c r="E2263" t="s">
        <v>28</v>
      </c>
    </row>
    <row r="2264" spans="1:5" x14ac:dyDescent="0.35">
      <c r="A2264">
        <v>2263</v>
      </c>
      <c r="B2264">
        <v>822</v>
      </c>
      <c r="C2264" s="1">
        <v>45559.63045138889</v>
      </c>
      <c r="D2264" t="s">
        <v>776</v>
      </c>
      <c r="E2264" t="s">
        <v>28</v>
      </c>
    </row>
    <row r="2265" spans="1:5" x14ac:dyDescent="0.35">
      <c r="A2265">
        <v>2264</v>
      </c>
      <c r="B2265">
        <v>824</v>
      </c>
      <c r="C2265" s="1">
        <v>45559.63045138889</v>
      </c>
      <c r="D2265" t="s">
        <v>776</v>
      </c>
      <c r="E2265" t="s">
        <v>28</v>
      </c>
    </row>
    <row r="2266" spans="1:5" x14ac:dyDescent="0.35">
      <c r="A2266">
        <v>2265</v>
      </c>
      <c r="B2266">
        <v>835</v>
      </c>
      <c r="C2266" s="1">
        <v>45559.630474537036</v>
      </c>
      <c r="D2266" t="s">
        <v>776</v>
      </c>
      <c r="E2266" t="s">
        <v>28</v>
      </c>
    </row>
    <row r="2267" spans="1:5" x14ac:dyDescent="0.35">
      <c r="A2267">
        <v>2266</v>
      </c>
      <c r="B2267">
        <v>851</v>
      </c>
      <c r="C2267" s="1">
        <v>45559.630486111113</v>
      </c>
      <c r="D2267" t="s">
        <v>798</v>
      </c>
      <c r="E2267" t="s">
        <v>28</v>
      </c>
    </row>
    <row r="2268" spans="1:5" x14ac:dyDescent="0.35">
      <c r="A2268">
        <v>2267</v>
      </c>
      <c r="B2268">
        <v>845</v>
      </c>
      <c r="C2268" s="1">
        <v>45559.630497685182</v>
      </c>
      <c r="D2268" t="s">
        <v>798</v>
      </c>
      <c r="E2268" t="s">
        <v>28</v>
      </c>
    </row>
    <row r="2269" spans="1:5" x14ac:dyDescent="0.35">
      <c r="A2269">
        <v>2268</v>
      </c>
      <c r="B2269">
        <v>842</v>
      </c>
      <c r="C2269" s="1">
        <v>45559.630613425928</v>
      </c>
      <c r="D2269" t="s">
        <v>798</v>
      </c>
      <c r="E2269" t="s">
        <v>28</v>
      </c>
    </row>
    <row r="2270" spans="1:5" x14ac:dyDescent="0.35">
      <c r="A2270">
        <v>2269</v>
      </c>
      <c r="B2270">
        <v>860</v>
      </c>
      <c r="C2270" s="1">
        <v>45559.630682870367</v>
      </c>
      <c r="D2270" t="s">
        <v>788</v>
      </c>
      <c r="E2270" t="s">
        <v>28</v>
      </c>
    </row>
    <row r="2271" spans="1:5" x14ac:dyDescent="0.35">
      <c r="A2271">
        <v>2270</v>
      </c>
      <c r="B2271">
        <v>863</v>
      </c>
      <c r="C2271" s="1">
        <v>45559.630694444444</v>
      </c>
      <c r="D2271" t="s">
        <v>788</v>
      </c>
      <c r="E2271" t="s">
        <v>28</v>
      </c>
    </row>
    <row r="2272" spans="1:5" x14ac:dyDescent="0.35">
      <c r="A2272">
        <v>2271</v>
      </c>
      <c r="B2272">
        <v>867</v>
      </c>
      <c r="C2272" s="1">
        <v>45559.63071759259</v>
      </c>
      <c r="D2272" t="s">
        <v>788</v>
      </c>
      <c r="E2272" t="s">
        <v>28</v>
      </c>
    </row>
    <row r="2273" spans="1:5" x14ac:dyDescent="0.35">
      <c r="A2273">
        <v>2272</v>
      </c>
      <c r="B2273">
        <v>862</v>
      </c>
      <c r="C2273" s="1">
        <v>45559.63071759259</v>
      </c>
      <c r="D2273" t="s">
        <v>788</v>
      </c>
      <c r="E2273" t="s">
        <v>28</v>
      </c>
    </row>
    <row r="2274" spans="1:5" x14ac:dyDescent="0.35">
      <c r="A2274">
        <v>2273</v>
      </c>
      <c r="B2274">
        <v>864</v>
      </c>
      <c r="C2274" s="1">
        <v>45559.630729166667</v>
      </c>
      <c r="D2274" t="s">
        <v>788</v>
      </c>
      <c r="E2274" t="s">
        <v>28</v>
      </c>
    </row>
    <row r="2275" spans="1:5" x14ac:dyDescent="0.35">
      <c r="A2275">
        <v>2274</v>
      </c>
      <c r="B2275">
        <v>861</v>
      </c>
      <c r="C2275" s="1">
        <v>45559.630740740744</v>
      </c>
      <c r="D2275" t="s">
        <v>788</v>
      </c>
      <c r="E2275" t="s">
        <v>28</v>
      </c>
    </row>
    <row r="2276" spans="1:5" x14ac:dyDescent="0.35">
      <c r="A2276">
        <v>2275</v>
      </c>
      <c r="B2276">
        <v>866</v>
      </c>
      <c r="C2276" s="1">
        <v>45559.630752314813</v>
      </c>
      <c r="D2276" t="s">
        <v>788</v>
      </c>
      <c r="E2276" t="s">
        <v>28</v>
      </c>
    </row>
    <row r="2277" spans="1:5" x14ac:dyDescent="0.35">
      <c r="A2277">
        <v>2276</v>
      </c>
      <c r="B2277">
        <v>865</v>
      </c>
      <c r="C2277" s="1">
        <v>45559.63076388889</v>
      </c>
      <c r="D2277" t="s">
        <v>788</v>
      </c>
      <c r="E2277" t="s">
        <v>28</v>
      </c>
    </row>
    <row r="2278" spans="1:5" x14ac:dyDescent="0.35">
      <c r="A2278">
        <v>2277</v>
      </c>
      <c r="B2278">
        <v>848</v>
      </c>
      <c r="C2278" s="1">
        <v>45559.63076388889</v>
      </c>
      <c r="D2278" t="s">
        <v>798</v>
      </c>
      <c r="E2278" t="s">
        <v>28</v>
      </c>
    </row>
    <row r="2279" spans="1:5" x14ac:dyDescent="0.35">
      <c r="A2279">
        <v>2278</v>
      </c>
      <c r="B2279">
        <v>825</v>
      </c>
      <c r="C2279" s="1">
        <v>45559.630787037036</v>
      </c>
      <c r="D2279" t="s">
        <v>771</v>
      </c>
      <c r="E2279" t="s">
        <v>28</v>
      </c>
    </row>
    <row r="2280" spans="1:5" x14ac:dyDescent="0.35">
      <c r="A2280">
        <v>2279</v>
      </c>
      <c r="B2280">
        <v>824</v>
      </c>
      <c r="C2280" s="1">
        <v>45559.63082175926</v>
      </c>
      <c r="D2280" t="s">
        <v>771</v>
      </c>
      <c r="E2280" t="s">
        <v>28</v>
      </c>
    </row>
    <row r="2281" spans="1:5" x14ac:dyDescent="0.35">
      <c r="A2281">
        <v>2280</v>
      </c>
      <c r="B2281">
        <v>823</v>
      </c>
      <c r="C2281" s="1">
        <v>45559.630844907406</v>
      </c>
      <c r="D2281" t="s">
        <v>771</v>
      </c>
      <c r="E2281" t="s">
        <v>28</v>
      </c>
    </row>
    <row r="2282" spans="1:5" x14ac:dyDescent="0.35">
      <c r="A2282">
        <v>2281</v>
      </c>
      <c r="B2282">
        <v>835</v>
      </c>
      <c r="C2282" s="1">
        <v>45559.630868055552</v>
      </c>
      <c r="D2282" t="s">
        <v>771</v>
      </c>
      <c r="E2282" t="s">
        <v>28</v>
      </c>
    </row>
    <row r="2283" spans="1:5" x14ac:dyDescent="0.35">
      <c r="A2283">
        <v>2282</v>
      </c>
      <c r="B2283">
        <v>822</v>
      </c>
      <c r="C2283" s="1">
        <v>45559.630868055552</v>
      </c>
      <c r="D2283" t="s">
        <v>771</v>
      </c>
      <c r="E2283" t="s">
        <v>28</v>
      </c>
    </row>
    <row r="2284" spans="1:5" x14ac:dyDescent="0.35">
      <c r="A2284">
        <v>2283</v>
      </c>
      <c r="B2284">
        <v>843</v>
      </c>
      <c r="C2284" s="1">
        <v>45559.630949074075</v>
      </c>
      <c r="D2284" t="s">
        <v>798</v>
      </c>
      <c r="E2284" t="s">
        <v>28</v>
      </c>
    </row>
    <row r="2285" spans="1:5" x14ac:dyDescent="0.35">
      <c r="A2285">
        <v>2284</v>
      </c>
      <c r="B2285">
        <v>821</v>
      </c>
      <c r="C2285" s="1">
        <v>45559.630995370368</v>
      </c>
      <c r="D2285" t="s">
        <v>776</v>
      </c>
      <c r="E2285" t="s">
        <v>28</v>
      </c>
    </row>
    <row r="2286" spans="1:5" x14ac:dyDescent="0.35">
      <c r="A2286">
        <v>2285</v>
      </c>
      <c r="B2286">
        <v>839</v>
      </c>
      <c r="C2286" s="1">
        <v>45559.631249999999</v>
      </c>
      <c r="D2286" t="s">
        <v>799</v>
      </c>
      <c r="E2286" t="s">
        <v>28</v>
      </c>
    </row>
    <row r="2287" spans="1:5" x14ac:dyDescent="0.35">
      <c r="A2287">
        <v>2286</v>
      </c>
      <c r="B2287">
        <v>837</v>
      </c>
      <c r="C2287" s="1">
        <v>45559.631388888891</v>
      </c>
      <c r="D2287" t="s">
        <v>798</v>
      </c>
      <c r="E2287" t="s">
        <v>28</v>
      </c>
    </row>
    <row r="2288" spans="1:5" x14ac:dyDescent="0.35">
      <c r="A2288">
        <v>2287</v>
      </c>
      <c r="B2288">
        <v>855</v>
      </c>
      <c r="C2288" s="1">
        <v>45559.631435185183</v>
      </c>
      <c r="D2288" t="s">
        <v>798</v>
      </c>
      <c r="E2288" t="s">
        <v>28</v>
      </c>
    </row>
    <row r="2289" spans="1:5" x14ac:dyDescent="0.35">
      <c r="A2289">
        <v>2288</v>
      </c>
      <c r="B2289">
        <v>834</v>
      </c>
      <c r="C2289" s="1">
        <v>45559.63144675926</v>
      </c>
      <c r="D2289" t="s">
        <v>771</v>
      </c>
      <c r="E2289" t="s">
        <v>28</v>
      </c>
    </row>
    <row r="2290" spans="1:5" x14ac:dyDescent="0.35">
      <c r="A2290">
        <v>2289</v>
      </c>
      <c r="B2290">
        <v>854</v>
      </c>
      <c r="C2290" s="1">
        <v>45559.631458333337</v>
      </c>
      <c r="D2290" t="s">
        <v>798</v>
      </c>
      <c r="E2290" t="s">
        <v>28</v>
      </c>
    </row>
    <row r="2291" spans="1:5" x14ac:dyDescent="0.35">
      <c r="A2291">
        <v>2290</v>
      </c>
      <c r="B2291">
        <v>859</v>
      </c>
      <c r="C2291" s="1">
        <v>45559.631527777776</v>
      </c>
      <c r="D2291" t="s">
        <v>798</v>
      </c>
      <c r="E2291" t="s">
        <v>28</v>
      </c>
    </row>
    <row r="2292" spans="1:5" x14ac:dyDescent="0.35">
      <c r="A2292">
        <v>2291</v>
      </c>
      <c r="B2292">
        <v>857</v>
      </c>
      <c r="C2292" s="1">
        <v>45559.631585648145</v>
      </c>
      <c r="D2292" t="s">
        <v>798</v>
      </c>
      <c r="E2292" t="s">
        <v>28</v>
      </c>
    </row>
    <row r="2293" spans="1:5" x14ac:dyDescent="0.35">
      <c r="A2293">
        <v>2292</v>
      </c>
      <c r="B2293">
        <v>853</v>
      </c>
      <c r="C2293" s="1">
        <v>45559.631701388891</v>
      </c>
      <c r="D2293" t="s">
        <v>798</v>
      </c>
      <c r="E2293" t="s">
        <v>28</v>
      </c>
    </row>
    <row r="2294" spans="1:5" x14ac:dyDescent="0.35">
      <c r="A2294">
        <v>2293</v>
      </c>
      <c r="B2294">
        <v>839</v>
      </c>
      <c r="C2294" s="1">
        <v>45559.631712962961</v>
      </c>
      <c r="D2294" t="s">
        <v>789</v>
      </c>
      <c r="E2294" t="s">
        <v>800</v>
      </c>
    </row>
    <row r="2295" spans="1:5" x14ac:dyDescent="0.35">
      <c r="A2295">
        <v>2294</v>
      </c>
      <c r="B2295">
        <v>841</v>
      </c>
      <c r="C2295" s="1">
        <v>45559.631724537037</v>
      </c>
      <c r="D2295" t="s">
        <v>802</v>
      </c>
      <c r="E2295" t="s">
        <v>28</v>
      </c>
    </row>
    <row r="2296" spans="1:5" x14ac:dyDescent="0.35">
      <c r="A2296">
        <v>2295</v>
      </c>
      <c r="B2296">
        <v>852</v>
      </c>
      <c r="C2296" s="1">
        <v>45559.63177083333</v>
      </c>
      <c r="D2296" t="s">
        <v>798</v>
      </c>
      <c r="E2296" t="s">
        <v>28</v>
      </c>
    </row>
    <row r="2297" spans="1:5" x14ac:dyDescent="0.35">
      <c r="A2297">
        <v>2296</v>
      </c>
      <c r="B2297">
        <v>838</v>
      </c>
      <c r="C2297" s="1">
        <v>45559.631805555553</v>
      </c>
      <c r="D2297" t="s">
        <v>802</v>
      </c>
      <c r="E2297" t="s">
        <v>28</v>
      </c>
    </row>
    <row r="2298" spans="1:5" x14ac:dyDescent="0.35">
      <c r="A2298">
        <v>2297</v>
      </c>
      <c r="B2298">
        <v>858</v>
      </c>
      <c r="C2298" s="1">
        <v>45559.631828703707</v>
      </c>
      <c r="D2298" t="s">
        <v>798</v>
      </c>
      <c r="E2298" t="s">
        <v>28</v>
      </c>
    </row>
    <row r="2299" spans="1:5" x14ac:dyDescent="0.35">
      <c r="A2299">
        <v>2298</v>
      </c>
      <c r="B2299">
        <v>856</v>
      </c>
      <c r="C2299" s="1">
        <v>45559.631863425922</v>
      </c>
      <c r="D2299" t="s">
        <v>798</v>
      </c>
      <c r="E2299" t="s">
        <v>28</v>
      </c>
    </row>
    <row r="2300" spans="1:5" x14ac:dyDescent="0.35">
      <c r="A2300">
        <v>2299</v>
      </c>
      <c r="B2300">
        <v>836</v>
      </c>
      <c r="C2300" s="1">
        <v>45559.631874999999</v>
      </c>
      <c r="D2300" t="s">
        <v>802</v>
      </c>
      <c r="E2300" t="s">
        <v>28</v>
      </c>
    </row>
    <row r="2301" spans="1:5" x14ac:dyDescent="0.35">
      <c r="A2301">
        <v>2300</v>
      </c>
      <c r="B2301">
        <v>859</v>
      </c>
      <c r="C2301" s="1">
        <v>45559.632060185184</v>
      </c>
      <c r="D2301" t="s">
        <v>802</v>
      </c>
      <c r="E2301" t="s">
        <v>28</v>
      </c>
    </row>
    <row r="2302" spans="1:5" x14ac:dyDescent="0.35">
      <c r="A2302">
        <v>2301</v>
      </c>
      <c r="B2302">
        <v>854</v>
      </c>
      <c r="C2302" s="1">
        <v>45559.632060185184</v>
      </c>
      <c r="D2302" t="s">
        <v>802</v>
      </c>
      <c r="E2302" t="s">
        <v>28</v>
      </c>
    </row>
    <row r="2303" spans="1:5" x14ac:dyDescent="0.35">
      <c r="A2303">
        <v>2302</v>
      </c>
      <c r="B2303">
        <v>847</v>
      </c>
      <c r="C2303" s="1">
        <v>45559.63208333333</v>
      </c>
      <c r="D2303" t="s">
        <v>798</v>
      </c>
      <c r="E2303" t="s">
        <v>28</v>
      </c>
    </row>
    <row r="2304" spans="1:5" x14ac:dyDescent="0.35">
      <c r="A2304">
        <v>2303</v>
      </c>
      <c r="B2304">
        <v>839</v>
      </c>
      <c r="C2304" s="1">
        <v>45559.632118055553</v>
      </c>
      <c r="D2304" t="s">
        <v>774</v>
      </c>
      <c r="E2304" t="s">
        <v>28</v>
      </c>
    </row>
    <row r="2305" spans="1:5" x14ac:dyDescent="0.35">
      <c r="A2305">
        <v>2304</v>
      </c>
      <c r="B2305">
        <v>853</v>
      </c>
      <c r="C2305" s="1">
        <v>45559.632152777776</v>
      </c>
      <c r="D2305" t="s">
        <v>802</v>
      </c>
      <c r="E2305" t="s">
        <v>28</v>
      </c>
    </row>
    <row r="2306" spans="1:5" x14ac:dyDescent="0.35">
      <c r="A2306">
        <v>2305</v>
      </c>
      <c r="B2306">
        <v>855</v>
      </c>
      <c r="C2306" s="1">
        <v>45559.632164351853</v>
      </c>
      <c r="D2306" t="s">
        <v>802</v>
      </c>
      <c r="E2306" t="s">
        <v>28</v>
      </c>
    </row>
    <row r="2307" spans="1:5" x14ac:dyDescent="0.35">
      <c r="A2307">
        <v>2306</v>
      </c>
      <c r="B2307">
        <v>857</v>
      </c>
      <c r="C2307" s="1">
        <v>45559.632187499999</v>
      </c>
      <c r="D2307" t="s">
        <v>802</v>
      </c>
      <c r="E2307" t="s">
        <v>28</v>
      </c>
    </row>
    <row r="2308" spans="1:5" x14ac:dyDescent="0.35">
      <c r="A2308">
        <v>2307</v>
      </c>
      <c r="B2308">
        <v>852</v>
      </c>
      <c r="C2308" s="1">
        <v>45559.632199074076</v>
      </c>
      <c r="D2308" t="s">
        <v>802</v>
      </c>
      <c r="E2308" t="s">
        <v>28</v>
      </c>
    </row>
    <row r="2309" spans="1:5" x14ac:dyDescent="0.35">
      <c r="A2309">
        <v>2308</v>
      </c>
      <c r="B2309">
        <v>855</v>
      </c>
      <c r="C2309" s="1">
        <v>45559.632245370369</v>
      </c>
      <c r="D2309" t="s">
        <v>777</v>
      </c>
      <c r="E2309" t="s">
        <v>28</v>
      </c>
    </row>
    <row r="2310" spans="1:5" x14ac:dyDescent="0.35">
      <c r="A2310">
        <v>2309</v>
      </c>
      <c r="B2310">
        <v>854</v>
      </c>
      <c r="C2310" s="1">
        <v>45559.632256944446</v>
      </c>
      <c r="D2310" t="s">
        <v>777</v>
      </c>
      <c r="E2310" t="s">
        <v>28</v>
      </c>
    </row>
    <row r="2311" spans="1:5" x14ac:dyDescent="0.35">
      <c r="A2311">
        <v>2310</v>
      </c>
      <c r="B2311">
        <v>857</v>
      </c>
      <c r="C2311" s="1">
        <v>45559.632268518515</v>
      </c>
      <c r="D2311" t="s">
        <v>777</v>
      </c>
      <c r="E2311" t="s">
        <v>28</v>
      </c>
    </row>
    <row r="2312" spans="1:5" x14ac:dyDescent="0.35">
      <c r="A2312">
        <v>2311</v>
      </c>
      <c r="B2312">
        <v>852</v>
      </c>
      <c r="C2312" s="1">
        <v>45559.632268518515</v>
      </c>
      <c r="D2312" t="s">
        <v>777</v>
      </c>
      <c r="E2312" t="s">
        <v>28</v>
      </c>
    </row>
    <row r="2313" spans="1:5" x14ac:dyDescent="0.35">
      <c r="A2313">
        <v>2312</v>
      </c>
      <c r="B2313">
        <v>841</v>
      </c>
      <c r="C2313" s="1">
        <v>45559.632291666669</v>
      </c>
      <c r="D2313" t="s">
        <v>777</v>
      </c>
      <c r="E2313" t="s">
        <v>28</v>
      </c>
    </row>
    <row r="2314" spans="1:5" x14ac:dyDescent="0.35">
      <c r="A2314">
        <v>2313</v>
      </c>
      <c r="B2314">
        <v>859</v>
      </c>
      <c r="C2314" s="1">
        <v>45559.632291666669</v>
      </c>
      <c r="D2314" t="s">
        <v>777</v>
      </c>
      <c r="E2314" t="s">
        <v>28</v>
      </c>
    </row>
    <row r="2315" spans="1:5" x14ac:dyDescent="0.35">
      <c r="A2315">
        <v>2314</v>
      </c>
      <c r="B2315">
        <v>838</v>
      </c>
      <c r="C2315" s="1">
        <v>45559.632314814815</v>
      </c>
      <c r="D2315" t="s">
        <v>777</v>
      </c>
      <c r="E2315" t="s">
        <v>28</v>
      </c>
    </row>
    <row r="2316" spans="1:5" x14ac:dyDescent="0.35">
      <c r="A2316">
        <v>2315</v>
      </c>
      <c r="B2316">
        <v>853</v>
      </c>
      <c r="C2316" s="1">
        <v>45559.632337962961</v>
      </c>
      <c r="D2316" t="s">
        <v>777</v>
      </c>
      <c r="E2316" t="s">
        <v>28</v>
      </c>
    </row>
    <row r="2317" spans="1:5" x14ac:dyDescent="0.35">
      <c r="A2317">
        <v>2316</v>
      </c>
      <c r="B2317">
        <v>849</v>
      </c>
      <c r="C2317" s="1">
        <v>45559.632361111115</v>
      </c>
      <c r="D2317" t="s">
        <v>802</v>
      </c>
      <c r="E2317" t="s">
        <v>28</v>
      </c>
    </row>
    <row r="2318" spans="1:5" x14ac:dyDescent="0.35">
      <c r="A2318">
        <v>2317</v>
      </c>
      <c r="B2318">
        <v>858</v>
      </c>
      <c r="C2318" s="1">
        <v>45559.632372685184</v>
      </c>
      <c r="D2318" t="s">
        <v>802</v>
      </c>
      <c r="E2318" t="s">
        <v>28</v>
      </c>
    </row>
    <row r="2319" spans="1:5" x14ac:dyDescent="0.35">
      <c r="A2319">
        <v>2318</v>
      </c>
      <c r="B2319">
        <v>839</v>
      </c>
      <c r="C2319" s="1">
        <v>45559.632372685184</v>
      </c>
      <c r="D2319" t="s">
        <v>770</v>
      </c>
      <c r="E2319" t="s">
        <v>801</v>
      </c>
    </row>
    <row r="2320" spans="1:5" x14ac:dyDescent="0.35">
      <c r="A2320">
        <v>2319</v>
      </c>
      <c r="B2320">
        <v>849</v>
      </c>
      <c r="C2320" s="1">
        <v>45559.632384259261</v>
      </c>
      <c r="D2320" t="s">
        <v>777</v>
      </c>
      <c r="E2320" t="s">
        <v>28</v>
      </c>
    </row>
    <row r="2321" spans="1:5" x14ac:dyDescent="0.35">
      <c r="A2321">
        <v>2320</v>
      </c>
      <c r="B2321">
        <v>841</v>
      </c>
      <c r="C2321" s="1">
        <v>45559.632395833331</v>
      </c>
      <c r="D2321" t="s">
        <v>773</v>
      </c>
      <c r="E2321" t="s">
        <v>28</v>
      </c>
    </row>
    <row r="2322" spans="1:5" x14ac:dyDescent="0.35">
      <c r="A2322">
        <v>2321</v>
      </c>
      <c r="B2322">
        <v>838</v>
      </c>
      <c r="C2322" s="1">
        <v>45559.632407407407</v>
      </c>
      <c r="D2322" t="s">
        <v>773</v>
      </c>
      <c r="E2322" t="s">
        <v>28</v>
      </c>
    </row>
    <row r="2323" spans="1:5" x14ac:dyDescent="0.35">
      <c r="A2323">
        <v>2322</v>
      </c>
      <c r="B2323">
        <v>836</v>
      </c>
      <c r="C2323" s="1">
        <v>45559.632407407407</v>
      </c>
      <c r="D2323" t="s">
        <v>777</v>
      </c>
      <c r="E2323" t="s">
        <v>28</v>
      </c>
    </row>
    <row r="2324" spans="1:5" x14ac:dyDescent="0.35">
      <c r="A2324">
        <v>2323</v>
      </c>
      <c r="B2324">
        <v>850</v>
      </c>
      <c r="C2324" s="1">
        <v>45559.632430555554</v>
      </c>
      <c r="D2324" t="s">
        <v>802</v>
      </c>
      <c r="E2324" t="s">
        <v>28</v>
      </c>
    </row>
    <row r="2325" spans="1:5" x14ac:dyDescent="0.35">
      <c r="A2325">
        <v>2324</v>
      </c>
      <c r="B2325">
        <v>858</v>
      </c>
      <c r="C2325" s="1">
        <v>45559.63244212963</v>
      </c>
      <c r="D2325" t="s">
        <v>777</v>
      </c>
      <c r="E2325" t="s">
        <v>28</v>
      </c>
    </row>
    <row r="2326" spans="1:5" x14ac:dyDescent="0.35">
      <c r="A2326">
        <v>2325</v>
      </c>
      <c r="B2326">
        <v>850</v>
      </c>
      <c r="C2326" s="1">
        <v>45559.632465277777</v>
      </c>
      <c r="D2326" t="s">
        <v>777</v>
      </c>
      <c r="E2326" t="s">
        <v>28</v>
      </c>
    </row>
    <row r="2327" spans="1:5" x14ac:dyDescent="0.35">
      <c r="A2327">
        <v>2326</v>
      </c>
      <c r="B2327">
        <v>840</v>
      </c>
      <c r="C2327" s="1">
        <v>45559.632476851853</v>
      </c>
      <c r="D2327" t="s">
        <v>802</v>
      </c>
      <c r="E2327" t="s">
        <v>28</v>
      </c>
    </row>
    <row r="2328" spans="1:5" x14ac:dyDescent="0.35">
      <c r="A2328">
        <v>2327</v>
      </c>
      <c r="B2328">
        <v>849</v>
      </c>
      <c r="C2328" s="1">
        <v>45559.632476851853</v>
      </c>
      <c r="D2328" t="s">
        <v>773</v>
      </c>
      <c r="E2328" t="s">
        <v>28</v>
      </c>
    </row>
    <row r="2329" spans="1:5" x14ac:dyDescent="0.35">
      <c r="A2329">
        <v>2328</v>
      </c>
      <c r="B2329">
        <v>840</v>
      </c>
      <c r="C2329" s="1">
        <v>45559.6325</v>
      </c>
      <c r="D2329" t="s">
        <v>777</v>
      </c>
      <c r="E2329" t="s">
        <v>28</v>
      </c>
    </row>
    <row r="2330" spans="1:5" x14ac:dyDescent="0.35">
      <c r="A2330">
        <v>2329</v>
      </c>
      <c r="B2330">
        <v>854</v>
      </c>
      <c r="C2330" s="1">
        <v>45559.632523148146</v>
      </c>
      <c r="D2330" t="s">
        <v>773</v>
      </c>
      <c r="E2330" t="s">
        <v>28</v>
      </c>
    </row>
    <row r="2331" spans="1:5" x14ac:dyDescent="0.35">
      <c r="A2331">
        <v>2330</v>
      </c>
      <c r="B2331">
        <v>836</v>
      </c>
      <c r="C2331" s="1">
        <v>45559.632523148146</v>
      </c>
      <c r="D2331" t="s">
        <v>773</v>
      </c>
      <c r="E2331" t="s">
        <v>28</v>
      </c>
    </row>
    <row r="2332" spans="1:5" x14ac:dyDescent="0.35">
      <c r="A2332">
        <v>2331</v>
      </c>
      <c r="B2332">
        <v>852</v>
      </c>
      <c r="C2332" s="1">
        <v>45559.632534722223</v>
      </c>
      <c r="D2332" t="s">
        <v>773</v>
      </c>
      <c r="E2332" t="s">
        <v>28</v>
      </c>
    </row>
    <row r="2333" spans="1:5" x14ac:dyDescent="0.35">
      <c r="A2333">
        <v>2332</v>
      </c>
      <c r="B2333">
        <v>850</v>
      </c>
      <c r="C2333" s="1">
        <v>45559.6325462963</v>
      </c>
      <c r="D2333" t="s">
        <v>773</v>
      </c>
      <c r="E2333" t="s">
        <v>28</v>
      </c>
    </row>
    <row r="2334" spans="1:5" x14ac:dyDescent="0.35">
      <c r="A2334">
        <v>2333</v>
      </c>
      <c r="B2334">
        <v>853</v>
      </c>
      <c r="C2334" s="1">
        <v>45559.6325462963</v>
      </c>
      <c r="D2334" t="s">
        <v>773</v>
      </c>
      <c r="E2334" t="s">
        <v>28</v>
      </c>
    </row>
    <row r="2335" spans="1:5" x14ac:dyDescent="0.35">
      <c r="A2335">
        <v>2334</v>
      </c>
      <c r="B2335">
        <v>857</v>
      </c>
      <c r="C2335" s="1">
        <v>45559.6325462963</v>
      </c>
      <c r="D2335" t="s">
        <v>773</v>
      </c>
      <c r="E2335" t="s">
        <v>28</v>
      </c>
    </row>
    <row r="2336" spans="1:5" x14ac:dyDescent="0.35">
      <c r="A2336">
        <v>2335</v>
      </c>
      <c r="B2336">
        <v>855</v>
      </c>
      <c r="C2336" s="1">
        <v>45559.632557870369</v>
      </c>
      <c r="D2336" t="s">
        <v>773</v>
      </c>
      <c r="E2336" t="s">
        <v>28</v>
      </c>
    </row>
    <row r="2337" spans="1:5" x14ac:dyDescent="0.35">
      <c r="A2337">
        <v>2336</v>
      </c>
      <c r="B2337">
        <v>856</v>
      </c>
      <c r="C2337" s="1">
        <v>45559.632581018515</v>
      </c>
      <c r="D2337" t="s">
        <v>802</v>
      </c>
      <c r="E2337" t="s">
        <v>28</v>
      </c>
    </row>
    <row r="2338" spans="1:5" x14ac:dyDescent="0.35">
      <c r="A2338">
        <v>2337</v>
      </c>
      <c r="B2338">
        <v>859</v>
      </c>
      <c r="C2338" s="1">
        <v>45559.632604166669</v>
      </c>
      <c r="D2338" t="s">
        <v>773</v>
      </c>
      <c r="E2338" t="s">
        <v>28</v>
      </c>
    </row>
    <row r="2339" spans="1:5" x14ac:dyDescent="0.35">
      <c r="A2339">
        <v>2338</v>
      </c>
      <c r="B2339">
        <v>840</v>
      </c>
      <c r="C2339" s="1">
        <v>45559.632604166669</v>
      </c>
      <c r="D2339" t="s">
        <v>773</v>
      </c>
      <c r="E2339" t="s">
        <v>28</v>
      </c>
    </row>
    <row r="2340" spans="1:5" x14ac:dyDescent="0.35">
      <c r="A2340">
        <v>2339</v>
      </c>
      <c r="B2340">
        <v>858</v>
      </c>
      <c r="C2340" s="1">
        <v>45559.632627314815</v>
      </c>
      <c r="D2340" t="s">
        <v>773</v>
      </c>
      <c r="E2340" t="s">
        <v>28</v>
      </c>
    </row>
    <row r="2341" spans="1:5" x14ac:dyDescent="0.35">
      <c r="A2341">
        <v>2340</v>
      </c>
      <c r="B2341">
        <v>856</v>
      </c>
      <c r="C2341" s="1">
        <v>45559.632662037038</v>
      </c>
      <c r="D2341" t="s">
        <v>777</v>
      </c>
      <c r="E2341" t="s">
        <v>28</v>
      </c>
    </row>
    <row r="2342" spans="1:5" x14ac:dyDescent="0.35">
      <c r="A2342">
        <v>2341</v>
      </c>
      <c r="B2342">
        <v>856</v>
      </c>
      <c r="C2342" s="1">
        <v>45559.632696759261</v>
      </c>
      <c r="D2342" t="s">
        <v>773</v>
      </c>
      <c r="E2342" t="s">
        <v>28</v>
      </c>
    </row>
    <row r="2343" spans="1:5" x14ac:dyDescent="0.35">
      <c r="A2343">
        <v>2342</v>
      </c>
      <c r="B2343">
        <v>859</v>
      </c>
      <c r="C2343" s="1">
        <v>45559.632835648146</v>
      </c>
      <c r="D2343" t="s">
        <v>772</v>
      </c>
      <c r="E2343" t="s">
        <v>28</v>
      </c>
    </row>
    <row r="2344" spans="1:5" x14ac:dyDescent="0.35">
      <c r="A2344">
        <v>2343</v>
      </c>
      <c r="B2344">
        <v>837</v>
      </c>
      <c r="C2344" s="1">
        <v>45559.6328587963</v>
      </c>
      <c r="D2344" t="s">
        <v>802</v>
      </c>
      <c r="E2344" t="s">
        <v>28</v>
      </c>
    </row>
    <row r="2345" spans="1:5" x14ac:dyDescent="0.35">
      <c r="A2345">
        <v>2344</v>
      </c>
      <c r="B2345">
        <v>839</v>
      </c>
      <c r="C2345" s="1">
        <v>45559.632905092592</v>
      </c>
      <c r="D2345" t="s">
        <v>777</v>
      </c>
      <c r="E2345" t="s">
        <v>28</v>
      </c>
    </row>
    <row r="2346" spans="1:5" x14ac:dyDescent="0.35">
      <c r="A2346">
        <v>2345</v>
      </c>
      <c r="B2346">
        <v>837</v>
      </c>
      <c r="C2346" s="1">
        <v>45559.632905092592</v>
      </c>
      <c r="D2346" t="s">
        <v>777</v>
      </c>
      <c r="E2346" t="s">
        <v>28</v>
      </c>
    </row>
    <row r="2347" spans="1:5" x14ac:dyDescent="0.35">
      <c r="A2347">
        <v>2346</v>
      </c>
      <c r="B2347">
        <v>839</v>
      </c>
      <c r="C2347" s="1">
        <v>45559.632974537039</v>
      </c>
      <c r="D2347" t="s">
        <v>773</v>
      </c>
      <c r="E2347" t="s">
        <v>28</v>
      </c>
    </row>
    <row r="2348" spans="1:5" x14ac:dyDescent="0.35">
      <c r="A2348">
        <v>2347</v>
      </c>
      <c r="B2348">
        <v>862</v>
      </c>
      <c r="C2348" s="1">
        <v>45559.6330787037</v>
      </c>
      <c r="D2348" t="s">
        <v>797</v>
      </c>
      <c r="E2348" t="s">
        <v>28</v>
      </c>
    </row>
    <row r="2349" spans="1:5" x14ac:dyDescent="0.35">
      <c r="A2349">
        <v>2348</v>
      </c>
      <c r="B2349">
        <v>855</v>
      </c>
      <c r="C2349" s="1">
        <v>45559.633090277777</v>
      </c>
      <c r="D2349" t="s">
        <v>772</v>
      </c>
      <c r="E2349" t="s">
        <v>28</v>
      </c>
    </row>
    <row r="2350" spans="1:5" x14ac:dyDescent="0.35">
      <c r="A2350">
        <v>2349</v>
      </c>
      <c r="B2350">
        <v>856</v>
      </c>
      <c r="C2350" s="1">
        <v>45559.633090277777</v>
      </c>
      <c r="D2350" t="s">
        <v>772</v>
      </c>
      <c r="E2350" t="s">
        <v>28</v>
      </c>
    </row>
    <row r="2351" spans="1:5" x14ac:dyDescent="0.35">
      <c r="A2351">
        <v>2350</v>
      </c>
      <c r="B2351">
        <v>864</v>
      </c>
      <c r="C2351" s="1">
        <v>45559.633101851854</v>
      </c>
      <c r="D2351" t="s">
        <v>797</v>
      </c>
      <c r="E2351" t="s">
        <v>28</v>
      </c>
    </row>
    <row r="2352" spans="1:5" x14ac:dyDescent="0.35">
      <c r="A2352">
        <v>2351</v>
      </c>
      <c r="B2352">
        <v>863</v>
      </c>
      <c r="C2352" s="1">
        <v>45559.633101851854</v>
      </c>
      <c r="D2352" t="s">
        <v>797</v>
      </c>
      <c r="E2352" t="s">
        <v>28</v>
      </c>
    </row>
    <row r="2353" spans="1:5" x14ac:dyDescent="0.35">
      <c r="A2353">
        <v>2352</v>
      </c>
      <c r="B2353">
        <v>860</v>
      </c>
      <c r="C2353" s="1">
        <v>45559.633101851854</v>
      </c>
      <c r="D2353" t="s">
        <v>797</v>
      </c>
      <c r="E2353" t="s">
        <v>28</v>
      </c>
    </row>
    <row r="2354" spans="1:5" x14ac:dyDescent="0.35">
      <c r="A2354">
        <v>2353</v>
      </c>
      <c r="B2354">
        <v>861</v>
      </c>
      <c r="C2354" s="1">
        <v>45559.633101851854</v>
      </c>
      <c r="D2354" t="s">
        <v>797</v>
      </c>
      <c r="E2354" t="s">
        <v>28</v>
      </c>
    </row>
    <row r="2355" spans="1:5" x14ac:dyDescent="0.35">
      <c r="A2355">
        <v>2354</v>
      </c>
      <c r="B2355">
        <v>866</v>
      </c>
      <c r="C2355" s="1">
        <v>45559.633125</v>
      </c>
      <c r="D2355" t="s">
        <v>797</v>
      </c>
      <c r="E2355" t="s">
        <v>28</v>
      </c>
    </row>
    <row r="2356" spans="1:5" x14ac:dyDescent="0.35">
      <c r="A2356">
        <v>2355</v>
      </c>
      <c r="B2356">
        <v>867</v>
      </c>
      <c r="C2356" s="1">
        <v>45559.633148148147</v>
      </c>
      <c r="D2356" t="s">
        <v>797</v>
      </c>
      <c r="E2356" t="s">
        <v>28</v>
      </c>
    </row>
    <row r="2357" spans="1:5" x14ac:dyDescent="0.35">
      <c r="A2357">
        <v>2356</v>
      </c>
      <c r="B2357">
        <v>865</v>
      </c>
      <c r="C2357" s="1">
        <v>45559.633159722223</v>
      </c>
      <c r="D2357" t="s">
        <v>797</v>
      </c>
      <c r="E2357" t="s">
        <v>28</v>
      </c>
    </row>
    <row r="2358" spans="1:5" x14ac:dyDescent="0.35">
      <c r="A2358">
        <v>2357</v>
      </c>
      <c r="B2358">
        <v>844</v>
      </c>
      <c r="C2358" s="1">
        <v>45559.633321759262</v>
      </c>
      <c r="D2358" t="s">
        <v>798</v>
      </c>
      <c r="E2358" t="s">
        <v>28</v>
      </c>
    </row>
    <row r="2359" spans="1:5" x14ac:dyDescent="0.35">
      <c r="A2359">
        <v>2358</v>
      </c>
      <c r="B2359">
        <v>854</v>
      </c>
      <c r="C2359" s="1">
        <v>45559.633449074077</v>
      </c>
      <c r="D2359" t="s">
        <v>772</v>
      </c>
      <c r="E2359" t="s">
        <v>28</v>
      </c>
    </row>
    <row r="2360" spans="1:5" x14ac:dyDescent="0.35">
      <c r="A2360">
        <v>2359</v>
      </c>
      <c r="B2360">
        <v>850</v>
      </c>
      <c r="C2360" s="1">
        <v>45559.633460648147</v>
      </c>
      <c r="D2360" t="s">
        <v>772</v>
      </c>
      <c r="E2360" t="s">
        <v>28</v>
      </c>
    </row>
    <row r="2361" spans="1:5" x14ac:dyDescent="0.35">
      <c r="A2361">
        <v>2360</v>
      </c>
      <c r="B2361">
        <v>852</v>
      </c>
      <c r="C2361" s="1">
        <v>45559.633599537039</v>
      </c>
      <c r="D2361" t="s">
        <v>772</v>
      </c>
      <c r="E2361" t="s">
        <v>28</v>
      </c>
    </row>
    <row r="2362" spans="1:5" x14ac:dyDescent="0.35">
      <c r="A2362">
        <v>2361</v>
      </c>
      <c r="B2362">
        <v>849</v>
      </c>
      <c r="C2362" s="1">
        <v>45559.633784722224</v>
      </c>
      <c r="D2362" t="s">
        <v>772</v>
      </c>
      <c r="E2362" t="s">
        <v>28</v>
      </c>
    </row>
    <row r="2363" spans="1:5" x14ac:dyDescent="0.35">
      <c r="A2363">
        <v>2362</v>
      </c>
      <c r="B2363">
        <v>841</v>
      </c>
      <c r="C2363" s="1">
        <v>45559.633819444447</v>
      </c>
      <c r="D2363" t="s">
        <v>772</v>
      </c>
      <c r="E2363" t="s">
        <v>28</v>
      </c>
    </row>
    <row r="2364" spans="1:5" x14ac:dyDescent="0.35">
      <c r="A2364">
        <v>2363</v>
      </c>
      <c r="B2364">
        <v>850</v>
      </c>
      <c r="C2364" s="1">
        <v>45559.633819444447</v>
      </c>
      <c r="D2364" t="s">
        <v>108</v>
      </c>
      <c r="E2364" t="s">
        <v>28</v>
      </c>
    </row>
    <row r="2365" spans="1:5" x14ac:dyDescent="0.35">
      <c r="A2365">
        <v>2364</v>
      </c>
      <c r="B2365">
        <v>853</v>
      </c>
      <c r="C2365" s="1">
        <v>45559.633831018517</v>
      </c>
      <c r="D2365" t="s">
        <v>772</v>
      </c>
      <c r="E2365" t="s">
        <v>28</v>
      </c>
    </row>
    <row r="2366" spans="1:5" x14ac:dyDescent="0.35">
      <c r="A2366">
        <v>2365</v>
      </c>
      <c r="B2366">
        <v>838</v>
      </c>
      <c r="C2366" s="1">
        <v>45559.63386574074</v>
      </c>
      <c r="D2366" t="s">
        <v>772</v>
      </c>
      <c r="E2366" t="s">
        <v>28</v>
      </c>
    </row>
    <row r="2367" spans="1:5" x14ac:dyDescent="0.35">
      <c r="A2367">
        <v>2366</v>
      </c>
      <c r="B2367">
        <v>840</v>
      </c>
      <c r="C2367" s="1">
        <v>45559.633923611109</v>
      </c>
      <c r="D2367" t="s">
        <v>772</v>
      </c>
      <c r="E2367" t="s">
        <v>28</v>
      </c>
    </row>
    <row r="2368" spans="1:5" x14ac:dyDescent="0.35">
      <c r="A2368">
        <v>2367</v>
      </c>
      <c r="B2368">
        <v>857</v>
      </c>
      <c r="C2368" s="1">
        <v>45559.634062500001</v>
      </c>
      <c r="D2368" t="s">
        <v>772</v>
      </c>
      <c r="E2368" t="s">
        <v>28</v>
      </c>
    </row>
    <row r="2369" spans="1:5" x14ac:dyDescent="0.35">
      <c r="A2369">
        <v>2368</v>
      </c>
      <c r="B2369">
        <v>838</v>
      </c>
      <c r="C2369" s="1">
        <v>45559.634189814817</v>
      </c>
      <c r="D2369" t="s">
        <v>108</v>
      </c>
      <c r="E2369" t="s">
        <v>28</v>
      </c>
    </row>
    <row r="2370" spans="1:5" x14ac:dyDescent="0.35">
      <c r="A2370">
        <v>2369</v>
      </c>
      <c r="B2370">
        <v>839</v>
      </c>
      <c r="C2370" s="1">
        <v>45559.634282407409</v>
      </c>
      <c r="D2370" t="s">
        <v>772</v>
      </c>
      <c r="E2370" t="s">
        <v>28</v>
      </c>
    </row>
    <row r="2371" spans="1:5" x14ac:dyDescent="0.35">
      <c r="A2371">
        <v>2370</v>
      </c>
      <c r="B2371">
        <v>836</v>
      </c>
      <c r="C2371" s="1">
        <v>45559.634293981479</v>
      </c>
      <c r="D2371" t="s">
        <v>772</v>
      </c>
      <c r="E2371" t="s">
        <v>28</v>
      </c>
    </row>
    <row r="2372" spans="1:5" x14ac:dyDescent="0.35">
      <c r="A2372">
        <v>2371</v>
      </c>
      <c r="B2372">
        <v>846</v>
      </c>
      <c r="C2372" s="1">
        <v>45559.634317129632</v>
      </c>
      <c r="D2372" t="s">
        <v>799</v>
      </c>
      <c r="E2372" t="s">
        <v>28</v>
      </c>
    </row>
    <row r="2373" spans="1:5" x14ac:dyDescent="0.35">
      <c r="A2373">
        <v>2372</v>
      </c>
      <c r="B2373">
        <v>840</v>
      </c>
      <c r="C2373" s="1">
        <v>45559.634317129632</v>
      </c>
      <c r="D2373" t="s">
        <v>108</v>
      </c>
      <c r="E2373" t="s">
        <v>28</v>
      </c>
    </row>
    <row r="2374" spans="1:5" x14ac:dyDescent="0.35">
      <c r="A2374">
        <v>2373</v>
      </c>
      <c r="B2374">
        <v>821</v>
      </c>
      <c r="C2374" s="1">
        <v>45559.63449074074</v>
      </c>
      <c r="D2374" t="s">
        <v>771</v>
      </c>
      <c r="E2374" t="s">
        <v>28</v>
      </c>
    </row>
    <row r="2375" spans="1:5" x14ac:dyDescent="0.35">
      <c r="A2375">
        <v>2374</v>
      </c>
      <c r="B2375">
        <v>852</v>
      </c>
      <c r="C2375" s="1">
        <v>45559.634513888886</v>
      </c>
      <c r="D2375" t="s">
        <v>108</v>
      </c>
      <c r="E2375" t="s">
        <v>28</v>
      </c>
    </row>
    <row r="2376" spans="1:5" x14ac:dyDescent="0.35">
      <c r="A2376">
        <v>2375</v>
      </c>
      <c r="B2376">
        <v>856</v>
      </c>
      <c r="C2376" s="1">
        <v>45559.634513888886</v>
      </c>
      <c r="D2376" t="s">
        <v>108</v>
      </c>
      <c r="E2376" t="s">
        <v>28</v>
      </c>
    </row>
    <row r="2377" spans="1:5" x14ac:dyDescent="0.35">
      <c r="A2377">
        <v>2376</v>
      </c>
      <c r="B2377">
        <v>855</v>
      </c>
      <c r="C2377" s="1">
        <v>45559.634548611109</v>
      </c>
      <c r="D2377" t="s">
        <v>108</v>
      </c>
      <c r="E2377" t="s">
        <v>28</v>
      </c>
    </row>
    <row r="2378" spans="1:5" x14ac:dyDescent="0.35">
      <c r="A2378">
        <v>2377</v>
      </c>
      <c r="B2378">
        <v>868</v>
      </c>
      <c r="C2378" s="1">
        <v>45559.634606481479</v>
      </c>
      <c r="D2378" t="s">
        <v>778</v>
      </c>
      <c r="E2378" t="s">
        <v>28</v>
      </c>
    </row>
    <row r="2379" spans="1:5" x14ac:dyDescent="0.35">
      <c r="A2379">
        <v>2378</v>
      </c>
      <c r="B2379">
        <v>869</v>
      </c>
      <c r="C2379" s="1">
        <v>45559.634629629632</v>
      </c>
      <c r="D2379" t="s">
        <v>778</v>
      </c>
      <c r="E2379" t="s">
        <v>28</v>
      </c>
    </row>
    <row r="2380" spans="1:5" x14ac:dyDescent="0.35">
      <c r="A2380">
        <v>2379</v>
      </c>
      <c r="B2380">
        <v>845</v>
      </c>
      <c r="C2380" s="1">
        <v>45559.634629629632</v>
      </c>
      <c r="D2380" t="s">
        <v>802</v>
      </c>
      <c r="E2380" t="s">
        <v>28</v>
      </c>
    </row>
    <row r="2381" spans="1:5" x14ac:dyDescent="0.35">
      <c r="A2381">
        <v>2380</v>
      </c>
      <c r="B2381">
        <v>870</v>
      </c>
      <c r="C2381" s="1">
        <v>45559.634641203702</v>
      </c>
      <c r="D2381" t="s">
        <v>778</v>
      </c>
      <c r="E2381" t="s">
        <v>28</v>
      </c>
    </row>
    <row r="2382" spans="1:5" x14ac:dyDescent="0.35">
      <c r="A2382">
        <v>2381</v>
      </c>
      <c r="B2382">
        <v>871</v>
      </c>
      <c r="C2382" s="1">
        <v>45559.634664351855</v>
      </c>
      <c r="D2382" t="s">
        <v>778</v>
      </c>
      <c r="E2382" t="s">
        <v>28</v>
      </c>
    </row>
    <row r="2383" spans="1:5" x14ac:dyDescent="0.35">
      <c r="A2383">
        <v>2382</v>
      </c>
      <c r="B2383">
        <v>841</v>
      </c>
      <c r="C2383" s="1">
        <v>45559.634675925925</v>
      </c>
      <c r="D2383" t="s">
        <v>108</v>
      </c>
      <c r="E2383" t="s">
        <v>28</v>
      </c>
    </row>
    <row r="2384" spans="1:5" x14ac:dyDescent="0.35">
      <c r="A2384">
        <v>2383</v>
      </c>
      <c r="B2384">
        <v>848</v>
      </c>
      <c r="C2384" s="1">
        <v>45559.634675925925</v>
      </c>
      <c r="D2384" t="s">
        <v>802</v>
      </c>
      <c r="E2384" t="s">
        <v>28</v>
      </c>
    </row>
    <row r="2385" spans="1:5" x14ac:dyDescent="0.35">
      <c r="A2385">
        <v>2384</v>
      </c>
      <c r="B2385">
        <v>871</v>
      </c>
      <c r="C2385" s="1">
        <v>45559.634699074071</v>
      </c>
      <c r="D2385" t="s">
        <v>788</v>
      </c>
      <c r="E2385" t="s">
        <v>28</v>
      </c>
    </row>
    <row r="2386" spans="1:5" x14ac:dyDescent="0.35">
      <c r="A2386">
        <v>2385</v>
      </c>
      <c r="B2386">
        <v>872</v>
      </c>
      <c r="C2386" s="1">
        <v>45559.634710648148</v>
      </c>
      <c r="D2386" t="s">
        <v>778</v>
      </c>
      <c r="E2386" t="s">
        <v>28</v>
      </c>
    </row>
    <row r="2387" spans="1:5" x14ac:dyDescent="0.35">
      <c r="A2387">
        <v>2386</v>
      </c>
      <c r="B2387">
        <v>868</v>
      </c>
      <c r="C2387" s="1">
        <v>45559.634710648148</v>
      </c>
      <c r="D2387" t="s">
        <v>788</v>
      </c>
      <c r="E2387" t="s">
        <v>28</v>
      </c>
    </row>
    <row r="2388" spans="1:5" x14ac:dyDescent="0.35">
      <c r="A2388">
        <v>2387</v>
      </c>
      <c r="B2388">
        <v>844</v>
      </c>
      <c r="C2388" s="1">
        <v>45559.634722222225</v>
      </c>
      <c r="D2388" t="s">
        <v>802</v>
      </c>
      <c r="E2388" t="s">
        <v>28</v>
      </c>
    </row>
    <row r="2389" spans="1:5" x14ac:dyDescent="0.35">
      <c r="A2389">
        <v>2388</v>
      </c>
      <c r="B2389">
        <v>851</v>
      </c>
      <c r="C2389" s="1">
        <v>45559.634733796294</v>
      </c>
      <c r="D2389" t="s">
        <v>802</v>
      </c>
      <c r="E2389" t="s">
        <v>28</v>
      </c>
    </row>
    <row r="2390" spans="1:5" x14ac:dyDescent="0.35">
      <c r="A2390">
        <v>2389</v>
      </c>
      <c r="B2390">
        <v>839</v>
      </c>
      <c r="C2390" s="1">
        <v>45559.634745370371</v>
      </c>
      <c r="D2390" t="s">
        <v>108</v>
      </c>
      <c r="E2390" t="s">
        <v>28</v>
      </c>
    </row>
    <row r="2391" spans="1:5" x14ac:dyDescent="0.35">
      <c r="A2391">
        <v>2390</v>
      </c>
      <c r="B2391">
        <v>854</v>
      </c>
      <c r="C2391" s="1">
        <v>45559.634756944448</v>
      </c>
      <c r="D2391" t="s">
        <v>108</v>
      </c>
      <c r="E2391" t="s">
        <v>28</v>
      </c>
    </row>
    <row r="2392" spans="1:5" x14ac:dyDescent="0.35">
      <c r="A2392">
        <v>2391</v>
      </c>
      <c r="B2392">
        <v>846</v>
      </c>
      <c r="C2392" s="1">
        <v>45559.63480324074</v>
      </c>
      <c r="D2392" t="s">
        <v>789</v>
      </c>
      <c r="E2392" t="s">
        <v>800</v>
      </c>
    </row>
    <row r="2393" spans="1:5" x14ac:dyDescent="0.35">
      <c r="A2393">
        <v>2392</v>
      </c>
      <c r="B2393">
        <v>843</v>
      </c>
      <c r="C2393" s="1">
        <v>45559.634884259256</v>
      </c>
      <c r="D2393" t="s">
        <v>802</v>
      </c>
      <c r="E2393" t="s">
        <v>28</v>
      </c>
    </row>
    <row r="2394" spans="1:5" x14ac:dyDescent="0.35">
      <c r="A2394">
        <v>2393</v>
      </c>
      <c r="B2394">
        <v>872</v>
      </c>
      <c r="C2394" s="1">
        <v>45559.634884259256</v>
      </c>
      <c r="D2394" t="s">
        <v>788</v>
      </c>
      <c r="E2394" t="s">
        <v>28</v>
      </c>
    </row>
    <row r="2395" spans="1:5" x14ac:dyDescent="0.35">
      <c r="A2395">
        <v>2394</v>
      </c>
      <c r="B2395">
        <v>842</v>
      </c>
      <c r="C2395" s="1">
        <v>45559.63490740741</v>
      </c>
      <c r="D2395" t="s">
        <v>802</v>
      </c>
      <c r="E2395" t="s">
        <v>28</v>
      </c>
    </row>
    <row r="2396" spans="1:5" x14ac:dyDescent="0.35">
      <c r="A2396">
        <v>2395</v>
      </c>
      <c r="B2396">
        <v>853</v>
      </c>
      <c r="C2396" s="1">
        <v>45559.634988425925</v>
      </c>
      <c r="D2396" t="s">
        <v>108</v>
      </c>
      <c r="E2396" t="s">
        <v>28</v>
      </c>
    </row>
    <row r="2397" spans="1:5" x14ac:dyDescent="0.35">
      <c r="A2397">
        <v>2396</v>
      </c>
      <c r="B2397">
        <v>870</v>
      </c>
      <c r="C2397" s="1">
        <v>45559.635023148148</v>
      </c>
      <c r="D2397" t="s">
        <v>788</v>
      </c>
      <c r="E2397" t="s">
        <v>28</v>
      </c>
    </row>
    <row r="2398" spans="1:5" x14ac:dyDescent="0.35">
      <c r="A2398">
        <v>2397</v>
      </c>
      <c r="B2398">
        <v>857</v>
      </c>
      <c r="C2398" s="1">
        <v>45559.635046296295</v>
      </c>
      <c r="D2398" t="s">
        <v>108</v>
      </c>
      <c r="E2398" t="s">
        <v>28</v>
      </c>
    </row>
    <row r="2399" spans="1:5" x14ac:dyDescent="0.35">
      <c r="A2399">
        <v>2398</v>
      </c>
      <c r="B2399">
        <v>847</v>
      </c>
      <c r="C2399" s="1">
        <v>45559.635127314818</v>
      </c>
      <c r="D2399" t="s">
        <v>802</v>
      </c>
      <c r="E2399" t="s">
        <v>28</v>
      </c>
    </row>
    <row r="2400" spans="1:5" x14ac:dyDescent="0.35">
      <c r="A2400">
        <v>2399</v>
      </c>
      <c r="B2400">
        <v>871</v>
      </c>
      <c r="C2400" s="1">
        <v>45559.635127314818</v>
      </c>
      <c r="D2400" t="s">
        <v>797</v>
      </c>
      <c r="E2400" t="s">
        <v>28</v>
      </c>
    </row>
    <row r="2401" spans="1:5" x14ac:dyDescent="0.35">
      <c r="A2401">
        <v>2400</v>
      </c>
      <c r="B2401">
        <v>868</v>
      </c>
      <c r="C2401" s="1">
        <v>45559.635138888887</v>
      </c>
      <c r="D2401" t="s">
        <v>797</v>
      </c>
      <c r="E2401" t="s">
        <v>28</v>
      </c>
    </row>
    <row r="2402" spans="1:5" x14ac:dyDescent="0.35">
      <c r="A2402">
        <v>2401</v>
      </c>
      <c r="B2402">
        <v>846</v>
      </c>
      <c r="C2402" s="1">
        <v>45559.635196759256</v>
      </c>
      <c r="D2402" t="s">
        <v>774</v>
      </c>
      <c r="E2402" t="s">
        <v>28</v>
      </c>
    </row>
    <row r="2403" spans="1:5" x14ac:dyDescent="0.35">
      <c r="A2403">
        <v>2402</v>
      </c>
      <c r="B2403">
        <v>869</v>
      </c>
      <c r="C2403" s="1">
        <v>45559.635243055556</v>
      </c>
      <c r="D2403" t="s">
        <v>788</v>
      </c>
      <c r="E2403" t="s">
        <v>28</v>
      </c>
    </row>
    <row r="2404" spans="1:5" x14ac:dyDescent="0.35">
      <c r="A2404">
        <v>2403</v>
      </c>
      <c r="B2404">
        <v>859</v>
      </c>
      <c r="C2404" s="1">
        <v>45559.635266203702</v>
      </c>
      <c r="D2404" t="s">
        <v>108</v>
      </c>
      <c r="E2404" t="s">
        <v>28</v>
      </c>
    </row>
    <row r="2405" spans="1:5" x14ac:dyDescent="0.35">
      <c r="A2405">
        <v>2404</v>
      </c>
      <c r="B2405">
        <v>873</v>
      </c>
      <c r="C2405" s="1">
        <v>45559.635277777779</v>
      </c>
      <c r="D2405" t="s">
        <v>778</v>
      </c>
      <c r="E2405" t="s">
        <v>28</v>
      </c>
    </row>
    <row r="2406" spans="1:5" x14ac:dyDescent="0.35">
      <c r="A2406">
        <v>2405</v>
      </c>
      <c r="B2406">
        <v>858</v>
      </c>
      <c r="C2406" s="1">
        <v>45559.635300925926</v>
      </c>
      <c r="D2406" t="s">
        <v>772</v>
      </c>
      <c r="E2406" t="s">
        <v>28</v>
      </c>
    </row>
    <row r="2407" spans="1:5" x14ac:dyDescent="0.35">
      <c r="A2407">
        <v>2406</v>
      </c>
      <c r="B2407">
        <v>869</v>
      </c>
      <c r="C2407" s="1">
        <v>45559.635347222225</v>
      </c>
      <c r="D2407" t="s">
        <v>797</v>
      </c>
      <c r="E2407" t="s">
        <v>28</v>
      </c>
    </row>
    <row r="2408" spans="1:5" x14ac:dyDescent="0.35">
      <c r="A2408">
        <v>2407</v>
      </c>
      <c r="B2408">
        <v>873</v>
      </c>
      <c r="C2408" s="1">
        <v>45559.635347222225</v>
      </c>
      <c r="D2408" t="s">
        <v>788</v>
      </c>
      <c r="E2408" t="s">
        <v>28</v>
      </c>
    </row>
    <row r="2409" spans="1:5" x14ac:dyDescent="0.35">
      <c r="A2409">
        <v>2408</v>
      </c>
      <c r="B2409">
        <v>873</v>
      </c>
      <c r="C2409" s="1">
        <v>45559.635451388887</v>
      </c>
      <c r="D2409" t="s">
        <v>797</v>
      </c>
      <c r="E2409" t="s">
        <v>28</v>
      </c>
    </row>
    <row r="2410" spans="1:5" x14ac:dyDescent="0.35">
      <c r="A2410">
        <v>2409</v>
      </c>
      <c r="B2410">
        <v>851</v>
      </c>
      <c r="C2410" s="1">
        <v>45559.635474537034</v>
      </c>
      <c r="D2410" t="s">
        <v>777</v>
      </c>
      <c r="E2410" t="s">
        <v>28</v>
      </c>
    </row>
    <row r="2411" spans="1:5" x14ac:dyDescent="0.35">
      <c r="A2411">
        <v>2410</v>
      </c>
      <c r="B2411">
        <v>847</v>
      </c>
      <c r="C2411" s="1">
        <v>45559.63548611111</v>
      </c>
      <c r="D2411" t="s">
        <v>777</v>
      </c>
      <c r="E2411" t="s">
        <v>28</v>
      </c>
    </row>
    <row r="2412" spans="1:5" x14ac:dyDescent="0.35">
      <c r="A2412">
        <v>2411</v>
      </c>
      <c r="B2412">
        <v>858</v>
      </c>
      <c r="C2412" s="1">
        <v>45559.635509259257</v>
      </c>
      <c r="D2412" t="s">
        <v>108</v>
      </c>
      <c r="E2412" t="s">
        <v>28</v>
      </c>
    </row>
    <row r="2413" spans="1:5" x14ac:dyDescent="0.35">
      <c r="A2413">
        <v>2412</v>
      </c>
      <c r="B2413">
        <v>848</v>
      </c>
      <c r="C2413" s="1">
        <v>45559.635520833333</v>
      </c>
      <c r="D2413" t="s">
        <v>777</v>
      </c>
      <c r="E2413" t="s">
        <v>28</v>
      </c>
    </row>
    <row r="2414" spans="1:5" x14ac:dyDescent="0.35">
      <c r="A2414">
        <v>2413</v>
      </c>
      <c r="B2414">
        <v>842</v>
      </c>
      <c r="C2414" s="1">
        <v>45559.63553240741</v>
      </c>
      <c r="D2414" t="s">
        <v>777</v>
      </c>
      <c r="E2414" t="s">
        <v>28</v>
      </c>
    </row>
    <row r="2415" spans="1:5" x14ac:dyDescent="0.35">
      <c r="A2415">
        <v>2414</v>
      </c>
      <c r="B2415">
        <v>843</v>
      </c>
      <c r="C2415" s="1">
        <v>45559.63553240741</v>
      </c>
      <c r="D2415" t="s">
        <v>777</v>
      </c>
      <c r="E2415" t="s">
        <v>28</v>
      </c>
    </row>
    <row r="2416" spans="1:5" x14ac:dyDescent="0.35">
      <c r="A2416">
        <v>2415</v>
      </c>
      <c r="B2416">
        <v>846</v>
      </c>
      <c r="C2416" s="1">
        <v>45559.635555555556</v>
      </c>
      <c r="D2416" t="s">
        <v>770</v>
      </c>
      <c r="E2416" t="s">
        <v>808</v>
      </c>
    </row>
    <row r="2417" spans="1:5" x14ac:dyDescent="0.35">
      <c r="A2417">
        <v>2416</v>
      </c>
      <c r="B2417">
        <v>845</v>
      </c>
      <c r="C2417" s="1">
        <v>45559.635567129626</v>
      </c>
      <c r="D2417" t="s">
        <v>777</v>
      </c>
      <c r="E2417" t="s">
        <v>28</v>
      </c>
    </row>
    <row r="2418" spans="1:5" x14ac:dyDescent="0.35">
      <c r="A2418">
        <v>2417</v>
      </c>
      <c r="B2418">
        <v>846</v>
      </c>
      <c r="C2418" s="1">
        <v>45559.635625000003</v>
      </c>
      <c r="D2418" t="s">
        <v>777</v>
      </c>
      <c r="E2418" t="s">
        <v>28</v>
      </c>
    </row>
    <row r="2419" spans="1:5" x14ac:dyDescent="0.35">
      <c r="A2419">
        <v>2418</v>
      </c>
      <c r="B2419">
        <v>872</v>
      </c>
      <c r="C2419" s="1">
        <v>45559.635636574072</v>
      </c>
      <c r="D2419" t="s">
        <v>797</v>
      </c>
      <c r="E2419" t="s">
        <v>28</v>
      </c>
    </row>
    <row r="2420" spans="1:5" x14ac:dyDescent="0.35">
      <c r="A2420">
        <v>2419</v>
      </c>
      <c r="B2420">
        <v>849</v>
      </c>
      <c r="C2420" s="1">
        <v>45559.635671296295</v>
      </c>
      <c r="D2420" t="s">
        <v>108</v>
      </c>
      <c r="E2420" t="s">
        <v>28</v>
      </c>
    </row>
    <row r="2421" spans="1:5" x14ac:dyDescent="0.35">
      <c r="A2421">
        <v>2420</v>
      </c>
      <c r="B2421">
        <v>844</v>
      </c>
      <c r="C2421" s="1">
        <v>45559.635706018518</v>
      </c>
      <c r="D2421" t="s">
        <v>777</v>
      </c>
      <c r="E2421" t="s">
        <v>28</v>
      </c>
    </row>
    <row r="2422" spans="1:5" x14ac:dyDescent="0.35">
      <c r="A2422">
        <v>2421</v>
      </c>
      <c r="B2422">
        <v>867</v>
      </c>
      <c r="C2422" s="1">
        <v>45559.63585648148</v>
      </c>
      <c r="D2422" t="s">
        <v>798</v>
      </c>
      <c r="E2422" t="s">
        <v>28</v>
      </c>
    </row>
    <row r="2423" spans="1:5" x14ac:dyDescent="0.35">
      <c r="A2423">
        <v>2422</v>
      </c>
      <c r="B2423">
        <v>862</v>
      </c>
      <c r="C2423" s="1">
        <v>45559.63585648148</v>
      </c>
      <c r="D2423" t="s">
        <v>798</v>
      </c>
      <c r="E2423" t="s">
        <v>28</v>
      </c>
    </row>
    <row r="2424" spans="1:5" x14ac:dyDescent="0.35">
      <c r="A2424">
        <v>2423</v>
      </c>
      <c r="B2424">
        <v>863</v>
      </c>
      <c r="C2424" s="1">
        <v>45559.63585648148</v>
      </c>
      <c r="D2424" t="s">
        <v>798</v>
      </c>
      <c r="E2424" t="s">
        <v>28</v>
      </c>
    </row>
    <row r="2425" spans="1:5" x14ac:dyDescent="0.35">
      <c r="A2425">
        <v>2424</v>
      </c>
      <c r="B2425">
        <v>864</v>
      </c>
      <c r="C2425" s="1">
        <v>45559.635868055557</v>
      </c>
      <c r="D2425" t="s">
        <v>798</v>
      </c>
      <c r="E2425" t="s">
        <v>28</v>
      </c>
    </row>
    <row r="2426" spans="1:5" x14ac:dyDescent="0.35">
      <c r="A2426">
        <v>2425</v>
      </c>
      <c r="B2426">
        <v>860</v>
      </c>
      <c r="C2426" s="1">
        <v>45559.635879629626</v>
      </c>
      <c r="D2426" t="s">
        <v>798</v>
      </c>
      <c r="E2426" t="s">
        <v>28</v>
      </c>
    </row>
    <row r="2427" spans="1:5" x14ac:dyDescent="0.35">
      <c r="A2427">
        <v>2426</v>
      </c>
      <c r="B2427">
        <v>861</v>
      </c>
      <c r="C2427" s="1">
        <v>45559.635891203703</v>
      </c>
      <c r="D2427" t="s">
        <v>798</v>
      </c>
      <c r="E2427" t="s">
        <v>28</v>
      </c>
    </row>
    <row r="2428" spans="1:5" x14ac:dyDescent="0.35">
      <c r="A2428">
        <v>2427</v>
      </c>
      <c r="B2428">
        <v>842</v>
      </c>
      <c r="C2428" s="1">
        <v>45559.635949074072</v>
      </c>
      <c r="D2428" t="s">
        <v>773</v>
      </c>
      <c r="E2428" t="s">
        <v>28</v>
      </c>
    </row>
    <row r="2429" spans="1:5" x14ac:dyDescent="0.35">
      <c r="A2429">
        <v>2428</v>
      </c>
      <c r="B2429">
        <v>851</v>
      </c>
      <c r="C2429" s="1">
        <v>45559.635960648149</v>
      </c>
      <c r="D2429" t="s">
        <v>773</v>
      </c>
      <c r="E2429" t="s">
        <v>28</v>
      </c>
    </row>
    <row r="2430" spans="1:5" x14ac:dyDescent="0.35">
      <c r="A2430">
        <v>2429</v>
      </c>
      <c r="B2430">
        <v>866</v>
      </c>
      <c r="C2430" s="1">
        <v>45559.635960648149</v>
      </c>
      <c r="D2430" t="s">
        <v>798</v>
      </c>
      <c r="E2430" t="s">
        <v>28</v>
      </c>
    </row>
    <row r="2431" spans="1:5" x14ac:dyDescent="0.35">
      <c r="A2431">
        <v>2430</v>
      </c>
      <c r="B2431">
        <v>844</v>
      </c>
      <c r="C2431" s="1">
        <v>45559.635972222219</v>
      </c>
      <c r="D2431" t="s">
        <v>773</v>
      </c>
      <c r="E2431" t="s">
        <v>28</v>
      </c>
    </row>
    <row r="2432" spans="1:5" x14ac:dyDescent="0.35">
      <c r="A2432">
        <v>2431</v>
      </c>
      <c r="B2432">
        <v>852</v>
      </c>
      <c r="C2432" s="1">
        <v>45559.636018518519</v>
      </c>
      <c r="D2432" t="s">
        <v>776</v>
      </c>
      <c r="E2432" t="s">
        <v>28</v>
      </c>
    </row>
    <row r="2433" spans="1:5" x14ac:dyDescent="0.35">
      <c r="A2433">
        <v>2432</v>
      </c>
      <c r="B2433">
        <v>855</v>
      </c>
      <c r="C2433" s="1">
        <v>45559.636030092595</v>
      </c>
      <c r="D2433" t="s">
        <v>776</v>
      </c>
      <c r="E2433" t="s">
        <v>28</v>
      </c>
    </row>
    <row r="2434" spans="1:5" x14ac:dyDescent="0.35">
      <c r="A2434">
        <v>2433</v>
      </c>
      <c r="B2434">
        <v>858</v>
      </c>
      <c r="C2434" s="1">
        <v>45559.636041666665</v>
      </c>
      <c r="D2434" t="s">
        <v>776</v>
      </c>
      <c r="E2434" t="s">
        <v>28</v>
      </c>
    </row>
    <row r="2435" spans="1:5" x14ac:dyDescent="0.35">
      <c r="A2435">
        <v>2434</v>
      </c>
      <c r="B2435">
        <v>865</v>
      </c>
      <c r="C2435" s="1">
        <v>45559.636041666665</v>
      </c>
      <c r="D2435" t="s">
        <v>798</v>
      </c>
      <c r="E2435" t="s">
        <v>28</v>
      </c>
    </row>
    <row r="2436" spans="1:5" x14ac:dyDescent="0.35">
      <c r="A2436">
        <v>2435</v>
      </c>
      <c r="B2436">
        <v>845</v>
      </c>
      <c r="C2436" s="1">
        <v>45559.636064814818</v>
      </c>
      <c r="D2436" t="s">
        <v>773</v>
      </c>
      <c r="E2436" t="s">
        <v>28</v>
      </c>
    </row>
    <row r="2437" spans="1:5" x14ac:dyDescent="0.35">
      <c r="A2437">
        <v>2436</v>
      </c>
      <c r="B2437">
        <v>847</v>
      </c>
      <c r="C2437" s="1">
        <v>45559.636064814818</v>
      </c>
      <c r="D2437" t="s">
        <v>773</v>
      </c>
      <c r="E2437" t="s">
        <v>28</v>
      </c>
    </row>
    <row r="2438" spans="1:5" x14ac:dyDescent="0.35">
      <c r="A2438">
        <v>2437</v>
      </c>
      <c r="B2438">
        <v>854</v>
      </c>
      <c r="C2438" s="1">
        <v>45559.636087962965</v>
      </c>
      <c r="D2438" t="s">
        <v>776</v>
      </c>
      <c r="E2438" t="s">
        <v>28</v>
      </c>
    </row>
    <row r="2439" spans="1:5" x14ac:dyDescent="0.35">
      <c r="A2439">
        <v>2438</v>
      </c>
      <c r="B2439">
        <v>870</v>
      </c>
      <c r="C2439" s="1">
        <v>45559.636087962965</v>
      </c>
      <c r="D2439" t="s">
        <v>797</v>
      </c>
      <c r="E2439" t="s">
        <v>28</v>
      </c>
    </row>
    <row r="2440" spans="1:5" x14ac:dyDescent="0.35">
      <c r="A2440">
        <v>2439</v>
      </c>
      <c r="B2440">
        <v>853</v>
      </c>
      <c r="C2440" s="1">
        <v>45559.636099537034</v>
      </c>
      <c r="D2440" t="s">
        <v>776</v>
      </c>
      <c r="E2440" t="s">
        <v>28</v>
      </c>
    </row>
    <row r="2441" spans="1:5" x14ac:dyDescent="0.35">
      <c r="A2441">
        <v>2440</v>
      </c>
      <c r="B2441">
        <v>856</v>
      </c>
      <c r="C2441" s="1">
        <v>45559.636122685188</v>
      </c>
      <c r="D2441" t="s">
        <v>776</v>
      </c>
      <c r="E2441" t="s">
        <v>28</v>
      </c>
    </row>
    <row r="2442" spans="1:5" x14ac:dyDescent="0.35">
      <c r="A2442">
        <v>2441</v>
      </c>
      <c r="B2442">
        <v>859</v>
      </c>
      <c r="C2442" s="1">
        <v>45559.636157407411</v>
      </c>
      <c r="D2442" t="s">
        <v>776</v>
      </c>
      <c r="E2442" t="s">
        <v>28</v>
      </c>
    </row>
    <row r="2443" spans="1:5" x14ac:dyDescent="0.35">
      <c r="A2443">
        <v>2442</v>
      </c>
      <c r="B2443">
        <v>868</v>
      </c>
      <c r="C2443" s="1">
        <v>45559.63621527778</v>
      </c>
      <c r="D2443" t="s">
        <v>798</v>
      </c>
      <c r="E2443" t="s">
        <v>28</v>
      </c>
    </row>
    <row r="2444" spans="1:5" x14ac:dyDescent="0.35">
      <c r="A2444">
        <v>2443</v>
      </c>
      <c r="B2444">
        <v>837</v>
      </c>
      <c r="C2444" s="1">
        <v>45559.636273148149</v>
      </c>
      <c r="D2444" t="s">
        <v>773</v>
      </c>
      <c r="E2444" t="s">
        <v>28</v>
      </c>
    </row>
    <row r="2445" spans="1:5" x14ac:dyDescent="0.35">
      <c r="A2445">
        <v>2444</v>
      </c>
      <c r="B2445">
        <v>872</v>
      </c>
      <c r="C2445" s="1">
        <v>45559.636307870373</v>
      </c>
      <c r="D2445" t="s">
        <v>798</v>
      </c>
      <c r="E2445" t="s">
        <v>28</v>
      </c>
    </row>
    <row r="2446" spans="1:5" x14ac:dyDescent="0.35">
      <c r="A2446">
        <v>2445</v>
      </c>
      <c r="B2446">
        <v>837</v>
      </c>
      <c r="C2446" s="1">
        <v>45559.636307870373</v>
      </c>
      <c r="D2446" t="s">
        <v>772</v>
      </c>
      <c r="E2446" t="s">
        <v>28</v>
      </c>
    </row>
    <row r="2447" spans="1:5" x14ac:dyDescent="0.35">
      <c r="A2447">
        <v>2446</v>
      </c>
      <c r="B2447">
        <v>863</v>
      </c>
      <c r="C2447" s="1">
        <v>45559.636377314811</v>
      </c>
      <c r="D2447" t="s">
        <v>802</v>
      </c>
      <c r="E2447" t="s">
        <v>28</v>
      </c>
    </row>
    <row r="2448" spans="1:5" x14ac:dyDescent="0.35">
      <c r="A2448">
        <v>2447</v>
      </c>
      <c r="B2448">
        <v>862</v>
      </c>
      <c r="C2448" s="1">
        <v>45559.636412037034</v>
      </c>
      <c r="D2448" t="s">
        <v>802</v>
      </c>
      <c r="E2448" t="s">
        <v>28</v>
      </c>
    </row>
    <row r="2449" spans="1:5" x14ac:dyDescent="0.35">
      <c r="A2449">
        <v>2448</v>
      </c>
      <c r="B2449">
        <v>860</v>
      </c>
      <c r="C2449" s="1">
        <v>45559.636412037034</v>
      </c>
      <c r="D2449" t="s">
        <v>802</v>
      </c>
      <c r="E2449" t="s">
        <v>28</v>
      </c>
    </row>
    <row r="2450" spans="1:5" x14ac:dyDescent="0.35">
      <c r="A2450">
        <v>2449</v>
      </c>
      <c r="B2450">
        <v>861</v>
      </c>
      <c r="C2450" s="1">
        <v>45559.636412037034</v>
      </c>
      <c r="D2450" t="s">
        <v>802</v>
      </c>
      <c r="E2450" t="s">
        <v>28</v>
      </c>
    </row>
    <row r="2451" spans="1:5" x14ac:dyDescent="0.35">
      <c r="A2451">
        <v>2450</v>
      </c>
      <c r="B2451">
        <v>867</v>
      </c>
      <c r="C2451" s="1">
        <v>45559.636423611111</v>
      </c>
      <c r="D2451" t="s">
        <v>802</v>
      </c>
      <c r="E2451" t="s">
        <v>28</v>
      </c>
    </row>
    <row r="2452" spans="1:5" x14ac:dyDescent="0.35">
      <c r="A2452">
        <v>2451</v>
      </c>
      <c r="B2452">
        <v>864</v>
      </c>
      <c r="C2452" s="1">
        <v>45559.636435185188</v>
      </c>
      <c r="D2452" t="s">
        <v>802</v>
      </c>
      <c r="E2452" t="s">
        <v>28</v>
      </c>
    </row>
    <row r="2453" spans="1:5" x14ac:dyDescent="0.35">
      <c r="A2453">
        <v>2452</v>
      </c>
      <c r="B2453">
        <v>871</v>
      </c>
      <c r="C2453" s="1">
        <v>45559.636435185188</v>
      </c>
      <c r="D2453" t="s">
        <v>798</v>
      </c>
      <c r="E2453" t="s">
        <v>28</v>
      </c>
    </row>
    <row r="2454" spans="1:5" x14ac:dyDescent="0.35">
      <c r="A2454">
        <v>2453</v>
      </c>
      <c r="B2454">
        <v>865</v>
      </c>
      <c r="C2454" s="1">
        <v>45559.636435185188</v>
      </c>
      <c r="D2454" t="s">
        <v>802</v>
      </c>
      <c r="E2454" t="s">
        <v>28</v>
      </c>
    </row>
    <row r="2455" spans="1:5" x14ac:dyDescent="0.35">
      <c r="A2455">
        <v>2454</v>
      </c>
      <c r="B2455">
        <v>869</v>
      </c>
      <c r="C2455" s="1">
        <v>45559.636435185188</v>
      </c>
      <c r="D2455" t="s">
        <v>798</v>
      </c>
      <c r="E2455" t="s">
        <v>28</v>
      </c>
    </row>
    <row r="2456" spans="1:5" x14ac:dyDescent="0.35">
      <c r="A2456">
        <v>2455</v>
      </c>
      <c r="B2456">
        <v>837</v>
      </c>
      <c r="C2456" s="1">
        <v>45559.636446759258</v>
      </c>
      <c r="D2456" t="s">
        <v>108</v>
      </c>
      <c r="E2456" t="s">
        <v>28</v>
      </c>
    </row>
    <row r="2457" spans="1:5" x14ac:dyDescent="0.35">
      <c r="A2457">
        <v>2456</v>
      </c>
      <c r="B2457">
        <v>873</v>
      </c>
      <c r="C2457" s="1">
        <v>45559.636516203704</v>
      </c>
      <c r="D2457" t="s">
        <v>798</v>
      </c>
      <c r="E2457" t="s">
        <v>28</v>
      </c>
    </row>
    <row r="2458" spans="1:5" x14ac:dyDescent="0.35">
      <c r="A2458">
        <v>2457</v>
      </c>
      <c r="B2458">
        <v>857</v>
      </c>
      <c r="C2458" s="1">
        <v>45559.636550925927</v>
      </c>
      <c r="D2458" t="s">
        <v>776</v>
      </c>
      <c r="E2458" t="s">
        <v>28</v>
      </c>
    </row>
    <row r="2459" spans="1:5" x14ac:dyDescent="0.35">
      <c r="A2459">
        <v>2458</v>
      </c>
      <c r="B2459">
        <v>836</v>
      </c>
      <c r="C2459" s="1">
        <v>45559.636608796296</v>
      </c>
      <c r="D2459" t="s">
        <v>108</v>
      </c>
      <c r="E2459" t="s">
        <v>28</v>
      </c>
    </row>
    <row r="2460" spans="1:5" x14ac:dyDescent="0.35">
      <c r="A2460">
        <v>2459</v>
      </c>
      <c r="B2460">
        <v>861</v>
      </c>
      <c r="C2460" s="1">
        <v>45559.636608796296</v>
      </c>
      <c r="D2460" t="s">
        <v>777</v>
      </c>
      <c r="E2460" t="s">
        <v>28</v>
      </c>
    </row>
    <row r="2461" spans="1:5" x14ac:dyDescent="0.35">
      <c r="A2461">
        <v>2460</v>
      </c>
      <c r="B2461">
        <v>867</v>
      </c>
      <c r="C2461" s="1">
        <v>45559.636620370373</v>
      </c>
      <c r="D2461" t="s">
        <v>777</v>
      </c>
      <c r="E2461" t="s">
        <v>28</v>
      </c>
    </row>
    <row r="2462" spans="1:5" x14ac:dyDescent="0.35">
      <c r="A2462">
        <v>2461</v>
      </c>
      <c r="B2462">
        <v>870</v>
      </c>
      <c r="C2462" s="1">
        <v>45559.636620370373</v>
      </c>
      <c r="D2462" t="s">
        <v>798</v>
      </c>
      <c r="E2462" t="s">
        <v>28</v>
      </c>
    </row>
    <row r="2463" spans="1:5" x14ac:dyDescent="0.35">
      <c r="A2463">
        <v>2462</v>
      </c>
      <c r="B2463">
        <v>864</v>
      </c>
      <c r="C2463" s="1">
        <v>45559.636620370373</v>
      </c>
      <c r="D2463" t="s">
        <v>777</v>
      </c>
      <c r="E2463" t="s">
        <v>28</v>
      </c>
    </row>
    <row r="2464" spans="1:5" x14ac:dyDescent="0.35">
      <c r="A2464">
        <v>2463</v>
      </c>
      <c r="B2464">
        <v>865</v>
      </c>
      <c r="C2464" s="1">
        <v>45559.636631944442</v>
      </c>
      <c r="D2464" t="s">
        <v>777</v>
      </c>
      <c r="E2464" t="s">
        <v>28</v>
      </c>
    </row>
    <row r="2465" spans="1:5" x14ac:dyDescent="0.35">
      <c r="A2465">
        <v>2464</v>
      </c>
      <c r="B2465">
        <v>862</v>
      </c>
      <c r="C2465" s="1">
        <v>45559.636643518519</v>
      </c>
      <c r="D2465" t="s">
        <v>777</v>
      </c>
      <c r="E2465" t="s">
        <v>28</v>
      </c>
    </row>
    <row r="2466" spans="1:5" x14ac:dyDescent="0.35">
      <c r="A2466">
        <v>2465</v>
      </c>
      <c r="B2466">
        <v>863</v>
      </c>
      <c r="C2466" s="1">
        <v>45559.636655092596</v>
      </c>
      <c r="D2466" t="s">
        <v>777</v>
      </c>
      <c r="E2466" t="s">
        <v>28</v>
      </c>
    </row>
    <row r="2467" spans="1:5" x14ac:dyDescent="0.35">
      <c r="A2467">
        <v>2466</v>
      </c>
      <c r="B2467">
        <v>866</v>
      </c>
      <c r="C2467" s="1">
        <v>45559.636666666665</v>
      </c>
      <c r="D2467" t="s">
        <v>802</v>
      </c>
      <c r="E2467" t="s">
        <v>28</v>
      </c>
    </row>
    <row r="2468" spans="1:5" x14ac:dyDescent="0.35">
      <c r="A2468">
        <v>2467</v>
      </c>
      <c r="B2468">
        <v>860</v>
      </c>
      <c r="C2468" s="1">
        <v>45559.636678240742</v>
      </c>
      <c r="D2468" t="s">
        <v>777</v>
      </c>
      <c r="E2468" t="s">
        <v>28</v>
      </c>
    </row>
    <row r="2469" spans="1:5" x14ac:dyDescent="0.35">
      <c r="A2469">
        <v>2468</v>
      </c>
      <c r="B2469">
        <v>866</v>
      </c>
      <c r="C2469" s="1">
        <v>45559.636724537035</v>
      </c>
      <c r="D2469" t="s">
        <v>777</v>
      </c>
      <c r="E2469" t="s">
        <v>28</v>
      </c>
    </row>
    <row r="2470" spans="1:5" x14ac:dyDescent="0.35">
      <c r="A2470">
        <v>2469</v>
      </c>
      <c r="B2470">
        <v>847</v>
      </c>
      <c r="C2470" s="1">
        <v>45559.636793981481</v>
      </c>
      <c r="D2470" t="s">
        <v>772</v>
      </c>
      <c r="E2470" t="s">
        <v>28</v>
      </c>
    </row>
    <row r="2471" spans="1:5" x14ac:dyDescent="0.35">
      <c r="A2471">
        <v>2470</v>
      </c>
      <c r="B2471">
        <v>874</v>
      </c>
      <c r="C2471" s="1">
        <v>45559.636921296296</v>
      </c>
      <c r="D2471" t="s">
        <v>778</v>
      </c>
      <c r="E2471" t="s">
        <v>28</v>
      </c>
    </row>
    <row r="2472" spans="1:5" x14ac:dyDescent="0.35">
      <c r="A2472">
        <v>2471</v>
      </c>
      <c r="B2472">
        <v>874</v>
      </c>
      <c r="C2472" s="1">
        <v>45559.636956018519</v>
      </c>
      <c r="D2472" t="s">
        <v>788</v>
      </c>
      <c r="E2472" t="s">
        <v>28</v>
      </c>
    </row>
    <row r="2473" spans="1:5" x14ac:dyDescent="0.35">
      <c r="A2473">
        <v>2472</v>
      </c>
      <c r="B2473">
        <v>843</v>
      </c>
      <c r="C2473" s="1">
        <v>45559.636967592596</v>
      </c>
      <c r="D2473" t="s">
        <v>773</v>
      </c>
      <c r="E2473" t="s">
        <v>28</v>
      </c>
    </row>
    <row r="2474" spans="1:5" x14ac:dyDescent="0.35">
      <c r="A2474">
        <v>2473</v>
      </c>
      <c r="B2474">
        <v>874</v>
      </c>
      <c r="C2474" s="1">
        <v>45559.636979166666</v>
      </c>
      <c r="D2474" t="s">
        <v>797</v>
      </c>
      <c r="E2474" t="s">
        <v>28</v>
      </c>
    </row>
    <row r="2475" spans="1:5" x14ac:dyDescent="0.35">
      <c r="A2475">
        <v>2474</v>
      </c>
      <c r="B2475">
        <v>841</v>
      </c>
      <c r="C2475" s="1">
        <v>45559.637071759258</v>
      </c>
      <c r="D2475" t="s">
        <v>776</v>
      </c>
      <c r="E2475" t="s">
        <v>28</v>
      </c>
    </row>
    <row r="2476" spans="1:5" x14ac:dyDescent="0.35">
      <c r="A2476">
        <v>2475</v>
      </c>
      <c r="B2476">
        <v>836</v>
      </c>
      <c r="C2476" s="1">
        <v>45559.637071759258</v>
      </c>
      <c r="D2476" t="s">
        <v>776</v>
      </c>
      <c r="E2476" t="s">
        <v>28</v>
      </c>
    </row>
    <row r="2477" spans="1:5" x14ac:dyDescent="0.35">
      <c r="A2477">
        <v>2476</v>
      </c>
      <c r="B2477">
        <v>837</v>
      </c>
      <c r="C2477" s="1">
        <v>45559.637071759258</v>
      </c>
      <c r="D2477" t="s">
        <v>776</v>
      </c>
      <c r="E2477" t="s">
        <v>28</v>
      </c>
    </row>
    <row r="2478" spans="1:5" x14ac:dyDescent="0.35">
      <c r="A2478">
        <v>2477</v>
      </c>
      <c r="B2478">
        <v>849</v>
      </c>
      <c r="C2478" s="1">
        <v>45559.637083333335</v>
      </c>
      <c r="D2478" t="s">
        <v>776</v>
      </c>
      <c r="E2478" t="s">
        <v>28</v>
      </c>
    </row>
    <row r="2479" spans="1:5" x14ac:dyDescent="0.35">
      <c r="A2479">
        <v>2478</v>
      </c>
      <c r="B2479">
        <v>840</v>
      </c>
      <c r="C2479" s="1">
        <v>45559.637094907404</v>
      </c>
      <c r="D2479" t="s">
        <v>776</v>
      </c>
      <c r="E2479" t="s">
        <v>28</v>
      </c>
    </row>
    <row r="2480" spans="1:5" x14ac:dyDescent="0.35">
      <c r="A2480">
        <v>2479</v>
      </c>
      <c r="B2480">
        <v>839</v>
      </c>
      <c r="C2480" s="1">
        <v>45559.637141203704</v>
      </c>
      <c r="D2480" t="s">
        <v>776</v>
      </c>
      <c r="E2480" t="s">
        <v>28</v>
      </c>
    </row>
    <row r="2481" spans="1:5" x14ac:dyDescent="0.35">
      <c r="A2481">
        <v>2480</v>
      </c>
      <c r="B2481">
        <v>844</v>
      </c>
      <c r="C2481" s="1">
        <v>45559.637175925927</v>
      </c>
      <c r="D2481" t="s">
        <v>772</v>
      </c>
      <c r="E2481" t="s">
        <v>28</v>
      </c>
    </row>
    <row r="2482" spans="1:5" x14ac:dyDescent="0.35">
      <c r="A2482">
        <v>2481</v>
      </c>
      <c r="B2482">
        <v>838</v>
      </c>
      <c r="C2482" s="1">
        <v>45559.637199074074</v>
      </c>
      <c r="D2482" t="s">
        <v>776</v>
      </c>
      <c r="E2482" t="s">
        <v>28</v>
      </c>
    </row>
    <row r="2483" spans="1:5" x14ac:dyDescent="0.35">
      <c r="A2483">
        <v>2482</v>
      </c>
      <c r="B2483">
        <v>840</v>
      </c>
      <c r="C2483" s="1">
        <v>45559.637245370373</v>
      </c>
      <c r="D2483" t="s">
        <v>771</v>
      </c>
      <c r="E2483" t="s">
        <v>28</v>
      </c>
    </row>
    <row r="2484" spans="1:5" x14ac:dyDescent="0.35">
      <c r="A2484">
        <v>2483</v>
      </c>
      <c r="B2484">
        <v>839</v>
      </c>
      <c r="C2484" s="1">
        <v>45559.637245370373</v>
      </c>
      <c r="D2484" t="s">
        <v>771</v>
      </c>
      <c r="E2484" t="s">
        <v>28</v>
      </c>
    </row>
    <row r="2485" spans="1:5" x14ac:dyDescent="0.35">
      <c r="A2485">
        <v>2484</v>
      </c>
      <c r="B2485">
        <v>841</v>
      </c>
      <c r="C2485" s="1">
        <v>45559.637256944443</v>
      </c>
      <c r="D2485" t="s">
        <v>771</v>
      </c>
      <c r="E2485" t="s">
        <v>28</v>
      </c>
    </row>
    <row r="2486" spans="1:5" x14ac:dyDescent="0.35">
      <c r="A2486">
        <v>2485</v>
      </c>
      <c r="B2486">
        <v>836</v>
      </c>
      <c r="C2486" s="1">
        <v>45559.637280092589</v>
      </c>
      <c r="D2486" t="s">
        <v>771</v>
      </c>
      <c r="E2486" t="s">
        <v>28</v>
      </c>
    </row>
    <row r="2487" spans="1:5" x14ac:dyDescent="0.35">
      <c r="A2487">
        <v>2486</v>
      </c>
      <c r="B2487">
        <v>853</v>
      </c>
      <c r="C2487" s="1">
        <v>45559.637291666666</v>
      </c>
      <c r="D2487" t="s">
        <v>771</v>
      </c>
      <c r="E2487" t="s">
        <v>28</v>
      </c>
    </row>
    <row r="2488" spans="1:5" x14ac:dyDescent="0.35">
      <c r="A2488">
        <v>2487</v>
      </c>
      <c r="B2488">
        <v>850</v>
      </c>
      <c r="C2488" s="1">
        <v>45559.637314814812</v>
      </c>
      <c r="D2488" t="s">
        <v>776</v>
      </c>
      <c r="E2488" t="s">
        <v>28</v>
      </c>
    </row>
    <row r="2489" spans="1:5" x14ac:dyDescent="0.35">
      <c r="A2489">
        <v>2488</v>
      </c>
      <c r="B2489">
        <v>837</v>
      </c>
      <c r="C2489" s="1">
        <v>45559.637326388889</v>
      </c>
      <c r="D2489" t="s">
        <v>771</v>
      </c>
      <c r="E2489" t="s">
        <v>28</v>
      </c>
    </row>
    <row r="2490" spans="1:5" x14ac:dyDescent="0.35">
      <c r="A2490">
        <v>2489</v>
      </c>
      <c r="B2490">
        <v>874</v>
      </c>
      <c r="C2490" s="1">
        <v>45559.637326388889</v>
      </c>
      <c r="D2490" t="s">
        <v>799</v>
      </c>
      <c r="E2490" t="s">
        <v>28</v>
      </c>
    </row>
    <row r="2491" spans="1:5" x14ac:dyDescent="0.35">
      <c r="A2491">
        <v>2490</v>
      </c>
      <c r="B2491">
        <v>852</v>
      </c>
      <c r="C2491" s="1">
        <v>45559.637337962966</v>
      </c>
      <c r="D2491" t="s">
        <v>771</v>
      </c>
      <c r="E2491" t="s">
        <v>28</v>
      </c>
    </row>
    <row r="2492" spans="1:5" x14ac:dyDescent="0.35">
      <c r="A2492">
        <v>2491</v>
      </c>
      <c r="B2492">
        <v>859</v>
      </c>
      <c r="C2492" s="1">
        <v>45559.637361111112</v>
      </c>
      <c r="D2492" t="s">
        <v>771</v>
      </c>
      <c r="E2492" t="s">
        <v>28</v>
      </c>
    </row>
    <row r="2493" spans="1:5" x14ac:dyDescent="0.35">
      <c r="A2493">
        <v>2492</v>
      </c>
      <c r="B2493">
        <v>858</v>
      </c>
      <c r="C2493" s="1">
        <v>45559.637372685182</v>
      </c>
      <c r="D2493" t="s">
        <v>771</v>
      </c>
      <c r="E2493" t="s">
        <v>28</v>
      </c>
    </row>
    <row r="2494" spans="1:5" x14ac:dyDescent="0.35">
      <c r="A2494">
        <v>2493</v>
      </c>
      <c r="B2494">
        <v>854</v>
      </c>
      <c r="C2494" s="1">
        <v>45559.637372685182</v>
      </c>
      <c r="D2494" t="s">
        <v>771</v>
      </c>
      <c r="E2494" t="s">
        <v>28</v>
      </c>
    </row>
    <row r="2495" spans="1:5" x14ac:dyDescent="0.35">
      <c r="A2495">
        <v>2494</v>
      </c>
      <c r="B2495">
        <v>838</v>
      </c>
      <c r="C2495" s="1">
        <v>45559.637372685182</v>
      </c>
      <c r="D2495" t="s">
        <v>771</v>
      </c>
      <c r="E2495" t="s">
        <v>28</v>
      </c>
    </row>
    <row r="2496" spans="1:5" x14ac:dyDescent="0.35">
      <c r="A2496">
        <v>2495</v>
      </c>
      <c r="B2496">
        <v>874</v>
      </c>
      <c r="C2496" s="1">
        <v>45559.637465277781</v>
      </c>
      <c r="D2496" t="s">
        <v>789</v>
      </c>
      <c r="E2496" t="s">
        <v>800</v>
      </c>
    </row>
    <row r="2497" spans="1:5" x14ac:dyDescent="0.35">
      <c r="A2497">
        <v>2496</v>
      </c>
      <c r="B2497">
        <v>846</v>
      </c>
      <c r="C2497" s="1">
        <v>45559.637488425928</v>
      </c>
      <c r="D2497" t="s">
        <v>773</v>
      </c>
      <c r="E2497" t="s">
        <v>28</v>
      </c>
    </row>
    <row r="2498" spans="1:5" x14ac:dyDescent="0.35">
      <c r="A2498">
        <v>2497</v>
      </c>
      <c r="B2498">
        <v>857</v>
      </c>
      <c r="C2498" s="1">
        <v>45559.637499999997</v>
      </c>
      <c r="D2498" t="s">
        <v>771</v>
      </c>
      <c r="E2498" t="s">
        <v>28</v>
      </c>
    </row>
    <row r="2499" spans="1:5" x14ac:dyDescent="0.35">
      <c r="A2499">
        <v>2498</v>
      </c>
      <c r="B2499">
        <v>843</v>
      </c>
      <c r="C2499" s="1">
        <v>45559.637592592589</v>
      </c>
      <c r="D2499" t="s">
        <v>772</v>
      </c>
      <c r="E2499" t="s">
        <v>28</v>
      </c>
    </row>
    <row r="2500" spans="1:5" x14ac:dyDescent="0.35">
      <c r="A2500">
        <v>2499</v>
      </c>
      <c r="B2500">
        <v>842</v>
      </c>
      <c r="C2500" s="1">
        <v>45559.637638888889</v>
      </c>
      <c r="D2500" t="s">
        <v>772</v>
      </c>
      <c r="E2500" t="s">
        <v>28</v>
      </c>
    </row>
    <row r="2501" spans="1:5" x14ac:dyDescent="0.35">
      <c r="A2501">
        <v>2500</v>
      </c>
      <c r="B2501">
        <v>851</v>
      </c>
      <c r="C2501" s="1">
        <v>45559.637662037036</v>
      </c>
      <c r="D2501" t="s">
        <v>772</v>
      </c>
      <c r="E2501" t="s">
        <v>28</v>
      </c>
    </row>
    <row r="2502" spans="1:5" x14ac:dyDescent="0.35">
      <c r="A2502">
        <v>2501</v>
      </c>
      <c r="B2502">
        <v>850</v>
      </c>
      <c r="C2502" s="1">
        <v>45559.637766203705</v>
      </c>
      <c r="D2502" t="s">
        <v>771</v>
      </c>
      <c r="E2502" t="s">
        <v>28</v>
      </c>
    </row>
    <row r="2503" spans="1:5" x14ac:dyDescent="0.35">
      <c r="A2503">
        <v>2502</v>
      </c>
      <c r="B2503">
        <v>843</v>
      </c>
      <c r="C2503" s="1">
        <v>45559.637916666667</v>
      </c>
      <c r="D2503" t="s">
        <v>108</v>
      </c>
      <c r="E2503" t="s">
        <v>28</v>
      </c>
    </row>
    <row r="2504" spans="1:5" x14ac:dyDescent="0.35">
      <c r="A2504">
        <v>2503</v>
      </c>
      <c r="B2504">
        <v>847</v>
      </c>
      <c r="C2504" s="1">
        <v>45559.637939814813</v>
      </c>
      <c r="D2504" t="s">
        <v>108</v>
      </c>
      <c r="E2504" t="s">
        <v>28</v>
      </c>
    </row>
    <row r="2505" spans="1:5" x14ac:dyDescent="0.35">
      <c r="A2505">
        <v>2504</v>
      </c>
      <c r="B2505">
        <v>861</v>
      </c>
      <c r="C2505" s="1">
        <v>45559.63795138889</v>
      </c>
      <c r="D2505" t="s">
        <v>773</v>
      </c>
      <c r="E2505" t="s">
        <v>28</v>
      </c>
    </row>
    <row r="2506" spans="1:5" x14ac:dyDescent="0.35">
      <c r="A2506">
        <v>2505</v>
      </c>
      <c r="B2506">
        <v>863</v>
      </c>
      <c r="C2506" s="1">
        <v>45559.637962962966</v>
      </c>
      <c r="D2506" t="s">
        <v>773</v>
      </c>
      <c r="E2506" t="s">
        <v>28</v>
      </c>
    </row>
    <row r="2507" spans="1:5" x14ac:dyDescent="0.35">
      <c r="A2507">
        <v>2506</v>
      </c>
      <c r="B2507">
        <v>864</v>
      </c>
      <c r="C2507" s="1">
        <v>45559.637974537036</v>
      </c>
      <c r="D2507" t="s">
        <v>773</v>
      </c>
      <c r="E2507" t="s">
        <v>28</v>
      </c>
    </row>
    <row r="2508" spans="1:5" x14ac:dyDescent="0.35">
      <c r="A2508">
        <v>2507</v>
      </c>
      <c r="B2508">
        <v>867</v>
      </c>
      <c r="C2508" s="1">
        <v>45559.637986111113</v>
      </c>
      <c r="D2508" t="s">
        <v>773</v>
      </c>
      <c r="E2508" t="s">
        <v>28</v>
      </c>
    </row>
    <row r="2509" spans="1:5" x14ac:dyDescent="0.35">
      <c r="A2509">
        <v>2508</v>
      </c>
      <c r="B2509">
        <v>860</v>
      </c>
      <c r="C2509" s="1">
        <v>45559.637997685182</v>
      </c>
      <c r="D2509" t="s">
        <v>773</v>
      </c>
      <c r="E2509" t="s">
        <v>28</v>
      </c>
    </row>
    <row r="2510" spans="1:5" x14ac:dyDescent="0.35">
      <c r="A2510">
        <v>2509</v>
      </c>
      <c r="B2510">
        <v>865</v>
      </c>
      <c r="C2510" s="1">
        <v>45559.637997685182</v>
      </c>
      <c r="D2510" t="s">
        <v>773</v>
      </c>
      <c r="E2510" t="s">
        <v>28</v>
      </c>
    </row>
    <row r="2511" spans="1:5" x14ac:dyDescent="0.35">
      <c r="A2511">
        <v>2510</v>
      </c>
      <c r="B2511">
        <v>866</v>
      </c>
      <c r="C2511" s="1">
        <v>45559.638009259259</v>
      </c>
      <c r="D2511" t="s">
        <v>773</v>
      </c>
      <c r="E2511" t="s">
        <v>28</v>
      </c>
    </row>
    <row r="2512" spans="1:5" x14ac:dyDescent="0.35">
      <c r="A2512">
        <v>2511</v>
      </c>
      <c r="B2512">
        <v>851</v>
      </c>
      <c r="C2512" s="1">
        <v>45559.638020833336</v>
      </c>
      <c r="D2512" t="s">
        <v>108</v>
      </c>
      <c r="E2512" t="s">
        <v>28</v>
      </c>
    </row>
    <row r="2513" spans="1:5" x14ac:dyDescent="0.35">
      <c r="A2513">
        <v>2512</v>
      </c>
      <c r="B2513">
        <v>848</v>
      </c>
      <c r="C2513" s="1">
        <v>45559.638032407405</v>
      </c>
      <c r="D2513" t="s">
        <v>773</v>
      </c>
      <c r="E2513" t="s">
        <v>28</v>
      </c>
    </row>
    <row r="2514" spans="1:5" x14ac:dyDescent="0.35">
      <c r="A2514">
        <v>2513</v>
      </c>
      <c r="B2514">
        <v>849</v>
      </c>
      <c r="C2514" s="1">
        <v>45559.638032407405</v>
      </c>
      <c r="D2514" t="s">
        <v>771</v>
      </c>
      <c r="E2514" t="s">
        <v>28</v>
      </c>
    </row>
    <row r="2515" spans="1:5" x14ac:dyDescent="0.35">
      <c r="A2515">
        <v>2514</v>
      </c>
      <c r="B2515">
        <v>860</v>
      </c>
      <c r="C2515" s="1">
        <v>45559.638078703705</v>
      </c>
      <c r="D2515" t="s">
        <v>772</v>
      </c>
      <c r="E2515" t="s">
        <v>28</v>
      </c>
    </row>
    <row r="2516" spans="1:5" x14ac:dyDescent="0.35">
      <c r="A2516">
        <v>2515</v>
      </c>
      <c r="B2516">
        <v>868</v>
      </c>
      <c r="C2516" s="1">
        <v>45559.638194444444</v>
      </c>
      <c r="D2516" t="s">
        <v>802</v>
      </c>
      <c r="E2516" t="s">
        <v>28</v>
      </c>
    </row>
    <row r="2517" spans="1:5" x14ac:dyDescent="0.35">
      <c r="A2517">
        <v>2516</v>
      </c>
      <c r="B2517">
        <v>872</v>
      </c>
      <c r="C2517" s="1">
        <v>45559.63821759259</v>
      </c>
      <c r="D2517" t="s">
        <v>802</v>
      </c>
      <c r="E2517" t="s">
        <v>28</v>
      </c>
    </row>
    <row r="2518" spans="1:5" x14ac:dyDescent="0.35">
      <c r="A2518">
        <v>2517</v>
      </c>
      <c r="B2518">
        <v>873</v>
      </c>
      <c r="C2518" s="1">
        <v>45559.63821759259</v>
      </c>
      <c r="D2518" t="s">
        <v>802</v>
      </c>
      <c r="E2518" t="s">
        <v>28</v>
      </c>
    </row>
    <row r="2519" spans="1:5" x14ac:dyDescent="0.35">
      <c r="A2519">
        <v>2518</v>
      </c>
      <c r="B2519">
        <v>862</v>
      </c>
      <c r="C2519" s="1">
        <v>45559.638229166667</v>
      </c>
      <c r="D2519" t="s">
        <v>773</v>
      </c>
      <c r="E2519" t="s">
        <v>28</v>
      </c>
    </row>
    <row r="2520" spans="1:5" x14ac:dyDescent="0.35">
      <c r="A2520">
        <v>2519</v>
      </c>
      <c r="B2520">
        <v>846</v>
      </c>
      <c r="C2520" s="1">
        <v>45559.638229166667</v>
      </c>
      <c r="D2520" t="s">
        <v>772</v>
      </c>
      <c r="E2520" t="s">
        <v>28</v>
      </c>
    </row>
    <row r="2521" spans="1:5" x14ac:dyDescent="0.35">
      <c r="A2521">
        <v>2520</v>
      </c>
      <c r="B2521">
        <v>848</v>
      </c>
      <c r="C2521" s="1">
        <v>45559.63826388889</v>
      </c>
      <c r="D2521" t="s">
        <v>772</v>
      </c>
      <c r="E2521" t="s">
        <v>28</v>
      </c>
    </row>
    <row r="2522" spans="1:5" x14ac:dyDescent="0.35">
      <c r="A2522">
        <v>2521</v>
      </c>
      <c r="B2522">
        <v>871</v>
      </c>
      <c r="C2522" s="1">
        <v>45559.63826388889</v>
      </c>
      <c r="D2522" t="s">
        <v>802</v>
      </c>
      <c r="E2522" t="s">
        <v>28</v>
      </c>
    </row>
    <row r="2523" spans="1:5" x14ac:dyDescent="0.35">
      <c r="A2523">
        <v>2522</v>
      </c>
      <c r="B2523">
        <v>870</v>
      </c>
      <c r="C2523" s="1">
        <v>45559.638275462959</v>
      </c>
      <c r="D2523" t="s">
        <v>802</v>
      </c>
      <c r="E2523" t="s">
        <v>28</v>
      </c>
    </row>
    <row r="2524" spans="1:5" x14ac:dyDescent="0.35">
      <c r="A2524">
        <v>2523</v>
      </c>
      <c r="B2524">
        <v>845</v>
      </c>
      <c r="C2524" s="1">
        <v>45559.638321759259</v>
      </c>
      <c r="D2524" t="s">
        <v>772</v>
      </c>
      <c r="E2524" t="s">
        <v>28</v>
      </c>
    </row>
    <row r="2525" spans="1:5" x14ac:dyDescent="0.35">
      <c r="A2525">
        <v>2524</v>
      </c>
      <c r="B2525">
        <v>874</v>
      </c>
      <c r="C2525" s="1">
        <v>45559.638333333336</v>
      </c>
      <c r="D2525" t="s">
        <v>774</v>
      </c>
      <c r="E2525" t="s">
        <v>28</v>
      </c>
    </row>
    <row r="2526" spans="1:5" x14ac:dyDescent="0.35">
      <c r="A2526">
        <v>2525</v>
      </c>
      <c r="B2526">
        <v>869</v>
      </c>
      <c r="C2526" s="1">
        <v>45559.638379629629</v>
      </c>
      <c r="D2526" t="s">
        <v>802</v>
      </c>
      <c r="E2526" t="s">
        <v>28</v>
      </c>
    </row>
    <row r="2527" spans="1:5" x14ac:dyDescent="0.35">
      <c r="A2527">
        <v>2526</v>
      </c>
      <c r="B2527">
        <v>842</v>
      </c>
      <c r="C2527" s="1">
        <v>45559.638425925928</v>
      </c>
      <c r="D2527" t="s">
        <v>108</v>
      </c>
      <c r="E2527" t="s">
        <v>28</v>
      </c>
    </row>
    <row r="2528" spans="1:5" x14ac:dyDescent="0.35">
      <c r="A2528">
        <v>2527</v>
      </c>
      <c r="B2528">
        <v>845</v>
      </c>
      <c r="C2528" s="1">
        <v>45559.638483796298</v>
      </c>
      <c r="D2528" t="s">
        <v>108</v>
      </c>
      <c r="E2528" t="s">
        <v>28</v>
      </c>
    </row>
    <row r="2529" spans="1:5" x14ac:dyDescent="0.35">
      <c r="A2529">
        <v>2528</v>
      </c>
      <c r="B2529">
        <v>848</v>
      </c>
      <c r="C2529" s="1">
        <v>45559.638518518521</v>
      </c>
      <c r="D2529" t="s">
        <v>108</v>
      </c>
      <c r="E2529" t="s">
        <v>28</v>
      </c>
    </row>
    <row r="2530" spans="1:5" x14ac:dyDescent="0.35">
      <c r="A2530">
        <v>2529</v>
      </c>
      <c r="B2530">
        <v>862</v>
      </c>
      <c r="C2530" s="1">
        <v>45559.638553240744</v>
      </c>
      <c r="D2530" t="s">
        <v>772</v>
      </c>
      <c r="E2530" t="s">
        <v>28</v>
      </c>
    </row>
    <row r="2531" spans="1:5" x14ac:dyDescent="0.35">
      <c r="A2531">
        <v>2530</v>
      </c>
      <c r="B2531">
        <v>866</v>
      </c>
      <c r="C2531" s="1">
        <v>45559.638645833336</v>
      </c>
      <c r="D2531" t="s">
        <v>772</v>
      </c>
      <c r="E2531" t="s">
        <v>28</v>
      </c>
    </row>
    <row r="2532" spans="1:5" x14ac:dyDescent="0.35">
      <c r="A2532">
        <v>2531</v>
      </c>
      <c r="B2532">
        <v>865</v>
      </c>
      <c r="C2532" s="1">
        <v>45559.638692129629</v>
      </c>
      <c r="D2532" t="s">
        <v>772</v>
      </c>
      <c r="E2532" t="s">
        <v>28</v>
      </c>
    </row>
    <row r="2533" spans="1:5" x14ac:dyDescent="0.35">
      <c r="A2533">
        <v>2532</v>
      </c>
      <c r="B2533">
        <v>863</v>
      </c>
      <c r="C2533" s="1">
        <v>45559.638703703706</v>
      </c>
      <c r="D2533" t="s">
        <v>772</v>
      </c>
      <c r="E2533" t="s">
        <v>28</v>
      </c>
    </row>
    <row r="2534" spans="1:5" x14ac:dyDescent="0.35">
      <c r="A2534">
        <v>2533</v>
      </c>
      <c r="B2534">
        <v>875</v>
      </c>
      <c r="C2534" s="1">
        <v>45559.638749999998</v>
      </c>
      <c r="D2534" t="s">
        <v>778</v>
      </c>
      <c r="E2534" t="s">
        <v>28</v>
      </c>
    </row>
    <row r="2535" spans="1:5" x14ac:dyDescent="0.35">
      <c r="A2535">
        <v>2534</v>
      </c>
      <c r="B2535">
        <v>875</v>
      </c>
      <c r="C2535" s="1">
        <v>45559.638773148145</v>
      </c>
      <c r="D2535" t="s">
        <v>788</v>
      </c>
      <c r="E2535" t="s">
        <v>28</v>
      </c>
    </row>
    <row r="2536" spans="1:5" x14ac:dyDescent="0.35">
      <c r="A2536">
        <v>2535</v>
      </c>
      <c r="B2536">
        <v>876</v>
      </c>
      <c r="C2536" s="1">
        <v>45559.638784722221</v>
      </c>
      <c r="D2536" t="s">
        <v>778</v>
      </c>
      <c r="E2536" t="s">
        <v>28</v>
      </c>
    </row>
    <row r="2537" spans="1:5" x14ac:dyDescent="0.35">
      <c r="A2537">
        <v>2536</v>
      </c>
      <c r="B2537">
        <v>877</v>
      </c>
      <c r="C2537" s="1">
        <v>45559.638784722221</v>
      </c>
      <c r="D2537" t="s">
        <v>778</v>
      </c>
      <c r="E2537" t="s">
        <v>28</v>
      </c>
    </row>
    <row r="2538" spans="1:5" x14ac:dyDescent="0.35">
      <c r="A2538">
        <v>2537</v>
      </c>
      <c r="B2538">
        <v>878</v>
      </c>
      <c r="C2538" s="1">
        <v>45559.638796296298</v>
      </c>
      <c r="D2538" t="s">
        <v>778</v>
      </c>
      <c r="E2538" t="s">
        <v>28</v>
      </c>
    </row>
    <row r="2539" spans="1:5" x14ac:dyDescent="0.35">
      <c r="A2539">
        <v>2538</v>
      </c>
      <c r="B2539">
        <v>879</v>
      </c>
      <c r="C2539" s="1">
        <v>45559.638796296298</v>
      </c>
      <c r="D2539" t="s">
        <v>778</v>
      </c>
      <c r="E2539" t="s">
        <v>28</v>
      </c>
    </row>
    <row r="2540" spans="1:5" x14ac:dyDescent="0.35">
      <c r="A2540">
        <v>2539</v>
      </c>
      <c r="B2540">
        <v>877</v>
      </c>
      <c r="C2540" s="1">
        <v>45559.638819444444</v>
      </c>
      <c r="D2540" t="s">
        <v>788</v>
      </c>
      <c r="E2540" t="s">
        <v>28</v>
      </c>
    </row>
    <row r="2541" spans="1:5" x14ac:dyDescent="0.35">
      <c r="A2541">
        <v>2540</v>
      </c>
      <c r="B2541">
        <v>878</v>
      </c>
      <c r="C2541" s="1">
        <v>45559.638819444444</v>
      </c>
      <c r="D2541" t="s">
        <v>788</v>
      </c>
      <c r="E2541" t="s">
        <v>28</v>
      </c>
    </row>
    <row r="2542" spans="1:5" x14ac:dyDescent="0.35">
      <c r="A2542">
        <v>2541</v>
      </c>
      <c r="B2542">
        <v>879</v>
      </c>
      <c r="C2542" s="1">
        <v>45559.638831018521</v>
      </c>
      <c r="D2542" t="s">
        <v>788</v>
      </c>
      <c r="E2542" t="s">
        <v>28</v>
      </c>
    </row>
    <row r="2543" spans="1:5" x14ac:dyDescent="0.35">
      <c r="A2543">
        <v>2542</v>
      </c>
      <c r="B2543">
        <v>861</v>
      </c>
      <c r="C2543" s="1">
        <v>45559.638842592591</v>
      </c>
      <c r="D2543" t="s">
        <v>772</v>
      </c>
      <c r="E2543" t="s">
        <v>28</v>
      </c>
    </row>
    <row r="2544" spans="1:5" x14ac:dyDescent="0.35">
      <c r="A2544">
        <v>2543</v>
      </c>
      <c r="B2544">
        <v>867</v>
      </c>
      <c r="C2544" s="1">
        <v>45559.638877314814</v>
      </c>
      <c r="D2544" t="s">
        <v>772</v>
      </c>
      <c r="E2544" t="s">
        <v>28</v>
      </c>
    </row>
    <row r="2545" spans="1:5" x14ac:dyDescent="0.35">
      <c r="A2545">
        <v>2544</v>
      </c>
      <c r="B2545">
        <v>844</v>
      </c>
      <c r="C2545" s="1">
        <v>45559.638912037037</v>
      </c>
      <c r="D2545" t="s">
        <v>108</v>
      </c>
      <c r="E2545" t="s">
        <v>28</v>
      </c>
    </row>
    <row r="2546" spans="1:5" x14ac:dyDescent="0.35">
      <c r="A2546">
        <v>2545</v>
      </c>
      <c r="B2546">
        <v>846</v>
      </c>
      <c r="C2546" s="1">
        <v>45559.638923611114</v>
      </c>
      <c r="D2546" t="s">
        <v>108</v>
      </c>
      <c r="E2546" t="s">
        <v>28</v>
      </c>
    </row>
    <row r="2547" spans="1:5" x14ac:dyDescent="0.35">
      <c r="A2547">
        <v>2546</v>
      </c>
      <c r="B2547">
        <v>864</v>
      </c>
      <c r="C2547" s="1">
        <v>45559.63894675926</v>
      </c>
      <c r="D2547" t="s">
        <v>772</v>
      </c>
      <c r="E2547" t="s">
        <v>28</v>
      </c>
    </row>
    <row r="2548" spans="1:5" x14ac:dyDescent="0.35">
      <c r="A2548">
        <v>2547</v>
      </c>
      <c r="B2548">
        <v>870</v>
      </c>
      <c r="C2548" s="1">
        <v>45559.638993055552</v>
      </c>
      <c r="D2548" t="s">
        <v>777</v>
      </c>
      <c r="E2548" t="s">
        <v>28</v>
      </c>
    </row>
    <row r="2549" spans="1:5" x14ac:dyDescent="0.35">
      <c r="A2549">
        <v>2548</v>
      </c>
      <c r="B2549">
        <v>871</v>
      </c>
      <c r="C2549" s="1">
        <v>45559.638993055552</v>
      </c>
      <c r="D2549" t="s">
        <v>777</v>
      </c>
      <c r="E2549" t="s">
        <v>28</v>
      </c>
    </row>
    <row r="2550" spans="1:5" x14ac:dyDescent="0.35">
      <c r="A2550">
        <v>2549</v>
      </c>
      <c r="B2550">
        <v>876</v>
      </c>
      <c r="C2550" s="1">
        <v>45559.639039351852</v>
      </c>
      <c r="D2550" t="s">
        <v>788</v>
      </c>
      <c r="E2550" t="s">
        <v>28</v>
      </c>
    </row>
    <row r="2551" spans="1:5" x14ac:dyDescent="0.35">
      <c r="A2551">
        <v>2550</v>
      </c>
      <c r="B2551">
        <v>873</v>
      </c>
      <c r="C2551" s="1">
        <v>45559.639039351852</v>
      </c>
      <c r="D2551" t="s">
        <v>777</v>
      </c>
      <c r="E2551" t="s">
        <v>28</v>
      </c>
    </row>
    <row r="2552" spans="1:5" x14ac:dyDescent="0.35">
      <c r="A2552">
        <v>2551</v>
      </c>
      <c r="B2552">
        <v>868</v>
      </c>
      <c r="C2552" s="1">
        <v>45559.639050925929</v>
      </c>
      <c r="D2552" t="s">
        <v>777</v>
      </c>
      <c r="E2552" t="s">
        <v>28</v>
      </c>
    </row>
    <row r="2553" spans="1:5" x14ac:dyDescent="0.35">
      <c r="A2553">
        <v>2552</v>
      </c>
      <c r="B2553">
        <v>872</v>
      </c>
      <c r="C2553" s="1">
        <v>45559.639050925929</v>
      </c>
      <c r="D2553" t="s">
        <v>777</v>
      </c>
      <c r="E2553" t="s">
        <v>28</v>
      </c>
    </row>
    <row r="2554" spans="1:5" x14ac:dyDescent="0.35">
      <c r="A2554">
        <v>2553</v>
      </c>
      <c r="B2554">
        <v>869</v>
      </c>
      <c r="C2554" s="1">
        <v>45559.639085648145</v>
      </c>
      <c r="D2554" t="s">
        <v>777</v>
      </c>
      <c r="E2554" t="s">
        <v>28</v>
      </c>
    </row>
    <row r="2555" spans="1:5" x14ac:dyDescent="0.35">
      <c r="A2555">
        <v>2554</v>
      </c>
      <c r="B2555">
        <v>874</v>
      </c>
      <c r="C2555" s="1">
        <v>45559.639097222222</v>
      </c>
      <c r="D2555" t="s">
        <v>770</v>
      </c>
      <c r="E2555" t="s">
        <v>812</v>
      </c>
    </row>
    <row r="2556" spans="1:5" x14ac:dyDescent="0.35">
      <c r="A2556">
        <v>2555</v>
      </c>
      <c r="B2556">
        <v>874</v>
      </c>
      <c r="C2556" s="1">
        <v>45559.639178240737</v>
      </c>
      <c r="D2556" t="s">
        <v>777</v>
      </c>
      <c r="E2556" t="s">
        <v>28</v>
      </c>
    </row>
    <row r="2557" spans="1:5" x14ac:dyDescent="0.35">
      <c r="A2557">
        <v>2556</v>
      </c>
      <c r="B2557">
        <v>880</v>
      </c>
      <c r="C2557" s="1">
        <v>45559.63925925926</v>
      </c>
      <c r="D2557" t="s">
        <v>778</v>
      </c>
      <c r="E2557" t="s">
        <v>28</v>
      </c>
    </row>
    <row r="2558" spans="1:5" x14ac:dyDescent="0.35">
      <c r="A2558">
        <v>2557</v>
      </c>
      <c r="B2558">
        <v>880</v>
      </c>
      <c r="C2558" s="1">
        <v>45559.639282407406</v>
      </c>
      <c r="D2558" t="s">
        <v>788</v>
      </c>
      <c r="E2558" t="s">
        <v>28</v>
      </c>
    </row>
    <row r="2559" spans="1:5" x14ac:dyDescent="0.35">
      <c r="A2559">
        <v>2558</v>
      </c>
      <c r="B2559">
        <v>870</v>
      </c>
      <c r="C2559" s="1">
        <v>45559.639305555553</v>
      </c>
      <c r="D2559" t="s">
        <v>773</v>
      </c>
      <c r="E2559" t="s">
        <v>28</v>
      </c>
    </row>
    <row r="2560" spans="1:5" x14ac:dyDescent="0.35">
      <c r="A2560">
        <v>2559</v>
      </c>
      <c r="B2560">
        <v>871</v>
      </c>
      <c r="C2560" s="1">
        <v>45559.639305555553</v>
      </c>
      <c r="D2560" t="s">
        <v>773</v>
      </c>
      <c r="E2560" t="s">
        <v>28</v>
      </c>
    </row>
    <row r="2561" spans="1:5" x14ac:dyDescent="0.35">
      <c r="A2561">
        <v>2560</v>
      </c>
      <c r="B2561">
        <v>872</v>
      </c>
      <c r="C2561" s="1">
        <v>45559.639317129629</v>
      </c>
      <c r="D2561" t="s">
        <v>773</v>
      </c>
      <c r="E2561" t="s">
        <v>28</v>
      </c>
    </row>
    <row r="2562" spans="1:5" x14ac:dyDescent="0.35">
      <c r="A2562">
        <v>2561</v>
      </c>
      <c r="B2562">
        <v>874</v>
      </c>
      <c r="C2562" s="1">
        <v>45559.639328703706</v>
      </c>
      <c r="D2562" t="s">
        <v>773</v>
      </c>
      <c r="E2562" t="s">
        <v>28</v>
      </c>
    </row>
    <row r="2563" spans="1:5" x14ac:dyDescent="0.35">
      <c r="A2563">
        <v>2562</v>
      </c>
      <c r="B2563">
        <v>869</v>
      </c>
      <c r="C2563" s="1">
        <v>45559.639340277776</v>
      </c>
      <c r="D2563" t="s">
        <v>773</v>
      </c>
      <c r="E2563" t="s">
        <v>28</v>
      </c>
    </row>
    <row r="2564" spans="1:5" x14ac:dyDescent="0.35">
      <c r="A2564">
        <v>2563</v>
      </c>
      <c r="B2564">
        <v>868</v>
      </c>
      <c r="C2564" s="1">
        <v>45559.639363425929</v>
      </c>
      <c r="D2564" t="s">
        <v>773</v>
      </c>
      <c r="E2564" t="s">
        <v>28</v>
      </c>
    </row>
    <row r="2565" spans="1:5" x14ac:dyDescent="0.35">
      <c r="A2565">
        <v>2564</v>
      </c>
      <c r="B2565">
        <v>873</v>
      </c>
      <c r="C2565" s="1">
        <v>45559.639363425929</v>
      </c>
      <c r="D2565" t="s">
        <v>773</v>
      </c>
      <c r="E2565" t="s">
        <v>28</v>
      </c>
    </row>
    <row r="2566" spans="1:5" x14ac:dyDescent="0.35">
      <c r="A2566">
        <v>2565</v>
      </c>
      <c r="B2566">
        <v>864</v>
      </c>
      <c r="C2566" s="1">
        <v>45559.639374999999</v>
      </c>
      <c r="D2566" t="s">
        <v>108</v>
      </c>
      <c r="E2566" t="s">
        <v>28</v>
      </c>
    </row>
    <row r="2567" spans="1:5" x14ac:dyDescent="0.35">
      <c r="A2567">
        <v>2566</v>
      </c>
      <c r="B2567">
        <v>866</v>
      </c>
      <c r="C2567" s="1">
        <v>45559.639398148145</v>
      </c>
      <c r="D2567" t="s">
        <v>108</v>
      </c>
      <c r="E2567" t="s">
        <v>28</v>
      </c>
    </row>
    <row r="2568" spans="1:5" x14ac:dyDescent="0.35">
      <c r="A2568">
        <v>2567</v>
      </c>
      <c r="B2568">
        <v>863</v>
      </c>
      <c r="C2568" s="1">
        <v>45559.639525462961</v>
      </c>
      <c r="D2568" t="s">
        <v>108</v>
      </c>
      <c r="E2568" t="s">
        <v>28</v>
      </c>
    </row>
    <row r="2569" spans="1:5" x14ac:dyDescent="0.35">
      <c r="A2569">
        <v>2568</v>
      </c>
      <c r="B2569">
        <v>865</v>
      </c>
      <c r="C2569" s="1">
        <v>45559.63957175926</v>
      </c>
      <c r="D2569" t="s">
        <v>108</v>
      </c>
      <c r="E2569" t="s">
        <v>28</v>
      </c>
    </row>
    <row r="2570" spans="1:5" x14ac:dyDescent="0.35">
      <c r="A2570">
        <v>2569</v>
      </c>
      <c r="B2570">
        <v>861</v>
      </c>
      <c r="C2570" s="1">
        <v>45559.63957175926</v>
      </c>
      <c r="D2570" t="s">
        <v>108</v>
      </c>
      <c r="E2570" t="s">
        <v>28</v>
      </c>
    </row>
    <row r="2571" spans="1:5" x14ac:dyDescent="0.35">
      <c r="A2571">
        <v>2570</v>
      </c>
      <c r="B2571">
        <v>867</v>
      </c>
      <c r="C2571" s="1">
        <v>45559.639664351853</v>
      </c>
      <c r="D2571" t="s">
        <v>108</v>
      </c>
      <c r="E2571" t="s">
        <v>28</v>
      </c>
    </row>
    <row r="2572" spans="1:5" x14ac:dyDescent="0.35">
      <c r="A2572">
        <v>2571</v>
      </c>
      <c r="B2572">
        <v>862</v>
      </c>
      <c r="C2572" s="1">
        <v>45559.639675925922</v>
      </c>
      <c r="D2572" t="s">
        <v>108</v>
      </c>
      <c r="E2572" t="s">
        <v>28</v>
      </c>
    </row>
    <row r="2573" spans="1:5" x14ac:dyDescent="0.35">
      <c r="A2573">
        <v>2572</v>
      </c>
      <c r="B2573">
        <v>860</v>
      </c>
      <c r="C2573" s="1">
        <v>45559.639687499999</v>
      </c>
      <c r="D2573" t="s">
        <v>108</v>
      </c>
      <c r="E2573" t="s">
        <v>28</v>
      </c>
    </row>
    <row r="2574" spans="1:5" x14ac:dyDescent="0.35">
      <c r="A2574">
        <v>2573</v>
      </c>
      <c r="B2574">
        <v>875</v>
      </c>
      <c r="C2574" s="1">
        <v>45559.639722222222</v>
      </c>
      <c r="D2574" t="s">
        <v>797</v>
      </c>
      <c r="E2574" t="s">
        <v>28</v>
      </c>
    </row>
    <row r="2575" spans="1:5" x14ac:dyDescent="0.35">
      <c r="A2575">
        <v>2574</v>
      </c>
      <c r="B2575">
        <v>880</v>
      </c>
      <c r="C2575" s="1">
        <v>45559.639733796299</v>
      </c>
      <c r="D2575" t="s">
        <v>797</v>
      </c>
      <c r="E2575" t="s">
        <v>28</v>
      </c>
    </row>
    <row r="2576" spans="1:5" x14ac:dyDescent="0.35">
      <c r="A2576">
        <v>2575</v>
      </c>
      <c r="B2576">
        <v>876</v>
      </c>
      <c r="C2576" s="1">
        <v>45559.639733796299</v>
      </c>
      <c r="D2576" t="s">
        <v>797</v>
      </c>
      <c r="E2576" t="s">
        <v>28</v>
      </c>
    </row>
    <row r="2577" spans="1:5" x14ac:dyDescent="0.35">
      <c r="A2577">
        <v>2576</v>
      </c>
      <c r="B2577">
        <v>877</v>
      </c>
      <c r="C2577" s="1">
        <v>45559.639745370368</v>
      </c>
      <c r="D2577" t="s">
        <v>797</v>
      </c>
      <c r="E2577" t="s">
        <v>28</v>
      </c>
    </row>
    <row r="2578" spans="1:5" x14ac:dyDescent="0.35">
      <c r="A2578">
        <v>2577</v>
      </c>
      <c r="B2578">
        <v>879</v>
      </c>
      <c r="C2578" s="1">
        <v>45559.639745370368</v>
      </c>
      <c r="D2578" t="s">
        <v>797</v>
      </c>
      <c r="E2578" t="s">
        <v>28</v>
      </c>
    </row>
    <row r="2579" spans="1:5" x14ac:dyDescent="0.35">
      <c r="A2579">
        <v>2578</v>
      </c>
      <c r="B2579">
        <v>847</v>
      </c>
      <c r="C2579" s="1">
        <v>45559.639768518522</v>
      </c>
      <c r="D2579" t="s">
        <v>776</v>
      </c>
      <c r="E2579" t="s">
        <v>28</v>
      </c>
    </row>
    <row r="2580" spans="1:5" x14ac:dyDescent="0.35">
      <c r="A2580">
        <v>2579</v>
      </c>
      <c r="B2580">
        <v>843</v>
      </c>
      <c r="C2580" s="1">
        <v>45559.639768518522</v>
      </c>
      <c r="D2580" t="s">
        <v>776</v>
      </c>
      <c r="E2580" t="s">
        <v>28</v>
      </c>
    </row>
    <row r="2581" spans="1:5" x14ac:dyDescent="0.35">
      <c r="A2581">
        <v>2580</v>
      </c>
      <c r="B2581">
        <v>848</v>
      </c>
      <c r="C2581" s="1">
        <v>45559.639780092592</v>
      </c>
      <c r="D2581" t="s">
        <v>776</v>
      </c>
      <c r="E2581" t="s">
        <v>28</v>
      </c>
    </row>
    <row r="2582" spans="1:5" x14ac:dyDescent="0.35">
      <c r="A2582">
        <v>2581</v>
      </c>
      <c r="B2582">
        <v>844</v>
      </c>
      <c r="C2582" s="1">
        <v>45559.639780092592</v>
      </c>
      <c r="D2582" t="s">
        <v>776</v>
      </c>
      <c r="E2582" t="s">
        <v>28</v>
      </c>
    </row>
    <row r="2583" spans="1:5" x14ac:dyDescent="0.35">
      <c r="A2583">
        <v>2582</v>
      </c>
      <c r="B2583">
        <v>881</v>
      </c>
      <c r="C2583" s="1">
        <v>45559.639791666668</v>
      </c>
      <c r="D2583" t="s">
        <v>778</v>
      </c>
      <c r="E2583" t="s">
        <v>28</v>
      </c>
    </row>
    <row r="2584" spans="1:5" x14ac:dyDescent="0.35">
      <c r="A2584">
        <v>2583</v>
      </c>
      <c r="B2584">
        <v>845</v>
      </c>
      <c r="C2584" s="1">
        <v>45559.639791666668</v>
      </c>
      <c r="D2584" t="s">
        <v>776</v>
      </c>
      <c r="E2584" t="s">
        <v>28</v>
      </c>
    </row>
    <row r="2585" spans="1:5" x14ac:dyDescent="0.35">
      <c r="A2585">
        <v>2584</v>
      </c>
      <c r="B2585">
        <v>842</v>
      </c>
      <c r="C2585" s="1">
        <v>45559.639803240738</v>
      </c>
      <c r="D2585" t="s">
        <v>776</v>
      </c>
      <c r="E2585" t="s">
        <v>28</v>
      </c>
    </row>
    <row r="2586" spans="1:5" x14ac:dyDescent="0.35">
      <c r="A2586">
        <v>2585</v>
      </c>
      <c r="B2586">
        <v>881</v>
      </c>
      <c r="C2586" s="1">
        <v>45559.639861111114</v>
      </c>
      <c r="D2586" t="s">
        <v>788</v>
      </c>
      <c r="E2586" t="s">
        <v>28</v>
      </c>
    </row>
    <row r="2587" spans="1:5" x14ac:dyDescent="0.35">
      <c r="A2587">
        <v>2586</v>
      </c>
      <c r="B2587">
        <v>846</v>
      </c>
      <c r="C2587" s="1">
        <v>45559.63989583333</v>
      </c>
      <c r="D2587" t="s">
        <v>776</v>
      </c>
      <c r="E2587" t="s">
        <v>28</v>
      </c>
    </row>
    <row r="2588" spans="1:5" x14ac:dyDescent="0.35">
      <c r="A2588">
        <v>2587</v>
      </c>
      <c r="B2588">
        <v>851</v>
      </c>
      <c r="C2588" s="1">
        <v>45559.639953703707</v>
      </c>
      <c r="D2588" t="s">
        <v>776</v>
      </c>
      <c r="E2588" t="s">
        <v>28</v>
      </c>
    </row>
    <row r="2589" spans="1:5" x14ac:dyDescent="0.35">
      <c r="A2589">
        <v>2588</v>
      </c>
      <c r="B2589">
        <v>881</v>
      </c>
      <c r="C2589" s="1">
        <v>45559.640011574076</v>
      </c>
      <c r="D2589" t="s">
        <v>797</v>
      </c>
      <c r="E2589" t="s">
        <v>28</v>
      </c>
    </row>
    <row r="2590" spans="1:5" x14ac:dyDescent="0.35">
      <c r="A2590">
        <v>2589</v>
      </c>
      <c r="B2590">
        <v>878</v>
      </c>
      <c r="C2590" s="1">
        <v>45559.640046296299</v>
      </c>
      <c r="D2590" t="s">
        <v>797</v>
      </c>
      <c r="E2590" t="s">
        <v>28</v>
      </c>
    </row>
    <row r="2591" spans="1:5" x14ac:dyDescent="0.35">
      <c r="A2591">
        <v>2590</v>
      </c>
      <c r="B2591">
        <v>871</v>
      </c>
      <c r="C2591" s="1">
        <v>45559.640416666669</v>
      </c>
      <c r="D2591" t="s">
        <v>772</v>
      </c>
      <c r="E2591" t="s">
        <v>28</v>
      </c>
    </row>
    <row r="2592" spans="1:5" x14ac:dyDescent="0.35">
      <c r="A2592">
        <v>2591</v>
      </c>
      <c r="B2592">
        <v>882</v>
      </c>
      <c r="C2592" s="1">
        <v>45559.640474537038</v>
      </c>
      <c r="D2592" t="s">
        <v>778</v>
      </c>
      <c r="E2592" t="s">
        <v>28</v>
      </c>
    </row>
    <row r="2593" spans="1:5" x14ac:dyDescent="0.35">
      <c r="A2593">
        <v>2592</v>
      </c>
      <c r="B2593">
        <v>882</v>
      </c>
      <c r="C2593" s="1">
        <v>45559.640497685185</v>
      </c>
      <c r="D2593" t="s">
        <v>788</v>
      </c>
      <c r="E2593" t="s">
        <v>28</v>
      </c>
    </row>
    <row r="2594" spans="1:5" x14ac:dyDescent="0.35">
      <c r="A2594">
        <v>2593</v>
      </c>
      <c r="B2594">
        <v>882</v>
      </c>
      <c r="C2594" s="1">
        <v>45559.640520833331</v>
      </c>
      <c r="D2594" t="s">
        <v>797</v>
      </c>
      <c r="E2594" t="s">
        <v>28</v>
      </c>
    </row>
    <row r="2595" spans="1:5" x14ac:dyDescent="0.35">
      <c r="A2595">
        <v>2594</v>
      </c>
      <c r="B2595">
        <v>860</v>
      </c>
      <c r="C2595" s="1">
        <v>45559.640752314815</v>
      </c>
      <c r="D2595" t="s">
        <v>776</v>
      </c>
      <c r="E2595" t="s">
        <v>28</v>
      </c>
    </row>
    <row r="2596" spans="1:5" x14ac:dyDescent="0.35">
      <c r="A2596">
        <v>2595</v>
      </c>
      <c r="B2596">
        <v>862</v>
      </c>
      <c r="C2596" s="1">
        <v>45559.640752314815</v>
      </c>
      <c r="D2596" t="s">
        <v>776</v>
      </c>
      <c r="E2596" t="s">
        <v>28</v>
      </c>
    </row>
    <row r="2597" spans="1:5" x14ac:dyDescent="0.35">
      <c r="A2597">
        <v>2596</v>
      </c>
      <c r="B2597">
        <v>868</v>
      </c>
      <c r="C2597" s="1">
        <v>45559.640763888892</v>
      </c>
      <c r="D2597" t="s">
        <v>772</v>
      </c>
      <c r="E2597" t="s">
        <v>28</v>
      </c>
    </row>
    <row r="2598" spans="1:5" x14ac:dyDescent="0.35">
      <c r="A2598">
        <v>2597</v>
      </c>
      <c r="B2598">
        <v>865</v>
      </c>
      <c r="C2598" s="1">
        <v>45559.640787037039</v>
      </c>
      <c r="D2598" t="s">
        <v>776</v>
      </c>
      <c r="E2598" t="s">
        <v>28</v>
      </c>
    </row>
    <row r="2599" spans="1:5" x14ac:dyDescent="0.35">
      <c r="A2599">
        <v>2598</v>
      </c>
      <c r="B2599">
        <v>867</v>
      </c>
      <c r="C2599" s="1">
        <v>45559.640787037039</v>
      </c>
      <c r="D2599" t="s">
        <v>776</v>
      </c>
      <c r="E2599" t="s">
        <v>28</v>
      </c>
    </row>
    <row r="2600" spans="1:5" x14ac:dyDescent="0.35">
      <c r="A2600">
        <v>2599</v>
      </c>
      <c r="B2600">
        <v>866</v>
      </c>
      <c r="C2600" s="1">
        <v>45559.640798611108</v>
      </c>
      <c r="D2600" t="s">
        <v>776</v>
      </c>
      <c r="E2600" t="s">
        <v>28</v>
      </c>
    </row>
    <row r="2601" spans="1:5" x14ac:dyDescent="0.35">
      <c r="A2601">
        <v>2600</v>
      </c>
      <c r="B2601">
        <v>861</v>
      </c>
      <c r="C2601" s="1">
        <v>45559.640810185185</v>
      </c>
      <c r="D2601" t="s">
        <v>776</v>
      </c>
      <c r="E2601" t="s">
        <v>28</v>
      </c>
    </row>
    <row r="2602" spans="1:5" x14ac:dyDescent="0.35">
      <c r="A2602">
        <v>2601</v>
      </c>
      <c r="B2602">
        <v>864</v>
      </c>
      <c r="C2602" s="1">
        <v>45559.640821759262</v>
      </c>
      <c r="D2602" t="s">
        <v>776</v>
      </c>
      <c r="E2602" t="s">
        <v>28</v>
      </c>
    </row>
    <row r="2603" spans="1:5" x14ac:dyDescent="0.35">
      <c r="A2603">
        <v>2602</v>
      </c>
      <c r="B2603">
        <v>869</v>
      </c>
      <c r="C2603" s="1">
        <v>45559.640868055554</v>
      </c>
      <c r="D2603" t="s">
        <v>772</v>
      </c>
      <c r="E2603" t="s">
        <v>28</v>
      </c>
    </row>
    <row r="2604" spans="1:5" x14ac:dyDescent="0.35">
      <c r="A2604">
        <v>2603</v>
      </c>
      <c r="B2604">
        <v>863</v>
      </c>
      <c r="C2604" s="1">
        <v>45559.640868055554</v>
      </c>
      <c r="D2604" t="s">
        <v>776</v>
      </c>
      <c r="E2604" t="s">
        <v>28</v>
      </c>
    </row>
    <row r="2605" spans="1:5" x14ac:dyDescent="0.35">
      <c r="A2605">
        <v>2604</v>
      </c>
      <c r="B2605">
        <v>881</v>
      </c>
      <c r="C2605" s="1">
        <v>45559.640879629631</v>
      </c>
      <c r="D2605" t="s">
        <v>798</v>
      </c>
      <c r="E2605" t="s">
        <v>28</v>
      </c>
    </row>
    <row r="2606" spans="1:5" x14ac:dyDescent="0.35">
      <c r="A2606">
        <v>2605</v>
      </c>
      <c r="B2606">
        <v>873</v>
      </c>
      <c r="C2606" s="1">
        <v>45559.640914351854</v>
      </c>
      <c r="D2606" t="s">
        <v>772</v>
      </c>
      <c r="E2606" t="s">
        <v>28</v>
      </c>
    </row>
    <row r="2607" spans="1:5" x14ac:dyDescent="0.35">
      <c r="A2607">
        <v>2606</v>
      </c>
      <c r="B2607">
        <v>870</v>
      </c>
      <c r="C2607" s="1">
        <v>45559.641030092593</v>
      </c>
      <c r="D2607" t="s">
        <v>772</v>
      </c>
      <c r="E2607" t="s">
        <v>28</v>
      </c>
    </row>
    <row r="2608" spans="1:5" x14ac:dyDescent="0.35">
      <c r="A2608">
        <v>2607</v>
      </c>
      <c r="B2608">
        <v>843</v>
      </c>
      <c r="C2608" s="1">
        <v>45559.641030092593</v>
      </c>
      <c r="D2608" t="s">
        <v>771</v>
      </c>
      <c r="E2608" t="s">
        <v>28</v>
      </c>
    </row>
    <row r="2609" spans="1:5" x14ac:dyDescent="0.35">
      <c r="A2609">
        <v>2608</v>
      </c>
      <c r="B2609">
        <v>847</v>
      </c>
      <c r="C2609" s="1">
        <v>45559.641041666669</v>
      </c>
      <c r="D2609" t="s">
        <v>771</v>
      </c>
      <c r="E2609" t="s">
        <v>28</v>
      </c>
    </row>
    <row r="2610" spans="1:5" x14ac:dyDescent="0.35">
      <c r="A2610">
        <v>2609</v>
      </c>
      <c r="B2610">
        <v>844</v>
      </c>
      <c r="C2610" s="1">
        <v>45559.641041666669</v>
      </c>
      <c r="D2610" t="s">
        <v>771</v>
      </c>
      <c r="E2610" t="s">
        <v>28</v>
      </c>
    </row>
    <row r="2611" spans="1:5" x14ac:dyDescent="0.35">
      <c r="A2611">
        <v>2610</v>
      </c>
      <c r="B2611">
        <v>845</v>
      </c>
      <c r="C2611" s="1">
        <v>45559.641099537039</v>
      </c>
      <c r="D2611" t="s">
        <v>771</v>
      </c>
      <c r="E2611" t="s">
        <v>28</v>
      </c>
    </row>
    <row r="2612" spans="1:5" x14ac:dyDescent="0.35">
      <c r="A2612">
        <v>2611</v>
      </c>
      <c r="B2612">
        <v>848</v>
      </c>
      <c r="C2612" s="1">
        <v>45559.641168981485</v>
      </c>
      <c r="D2612" t="s">
        <v>771</v>
      </c>
      <c r="E2612" t="s">
        <v>28</v>
      </c>
    </row>
    <row r="2613" spans="1:5" x14ac:dyDescent="0.35">
      <c r="A2613">
        <v>2612</v>
      </c>
      <c r="B2613">
        <v>851</v>
      </c>
      <c r="C2613" s="1">
        <v>45559.641180555554</v>
      </c>
      <c r="D2613" t="s">
        <v>771</v>
      </c>
      <c r="E2613" t="s">
        <v>28</v>
      </c>
    </row>
    <row r="2614" spans="1:5" x14ac:dyDescent="0.35">
      <c r="A2614">
        <v>2613</v>
      </c>
      <c r="B2614">
        <v>846</v>
      </c>
      <c r="C2614" s="1">
        <v>45559.641250000001</v>
      </c>
      <c r="D2614" t="s">
        <v>771</v>
      </c>
      <c r="E2614" t="s">
        <v>28</v>
      </c>
    </row>
    <row r="2615" spans="1:5" x14ac:dyDescent="0.35">
      <c r="A2615">
        <v>2614</v>
      </c>
      <c r="B2615">
        <v>882</v>
      </c>
      <c r="C2615" s="1">
        <v>45559.641342592593</v>
      </c>
      <c r="D2615" t="s">
        <v>798</v>
      </c>
      <c r="E2615" t="s">
        <v>28</v>
      </c>
    </row>
    <row r="2616" spans="1:5" x14ac:dyDescent="0.35">
      <c r="A2616">
        <v>2615</v>
      </c>
      <c r="B2616">
        <v>879</v>
      </c>
      <c r="C2616" s="1">
        <v>45559.641516203701</v>
      </c>
      <c r="D2616" t="s">
        <v>798</v>
      </c>
      <c r="E2616" t="s">
        <v>28</v>
      </c>
    </row>
    <row r="2617" spans="1:5" x14ac:dyDescent="0.35">
      <c r="A2617">
        <v>2616</v>
      </c>
      <c r="B2617">
        <v>880</v>
      </c>
      <c r="C2617" s="1">
        <v>45559.641701388886</v>
      </c>
      <c r="D2617" t="s">
        <v>798</v>
      </c>
      <c r="E2617" t="s">
        <v>28</v>
      </c>
    </row>
    <row r="2618" spans="1:5" x14ac:dyDescent="0.35">
      <c r="A2618">
        <v>2617</v>
      </c>
      <c r="B2618">
        <v>877</v>
      </c>
      <c r="C2618" s="1">
        <v>45559.641909722224</v>
      </c>
      <c r="D2618" t="s">
        <v>798</v>
      </c>
      <c r="E2618" t="s">
        <v>28</v>
      </c>
    </row>
    <row r="2619" spans="1:5" x14ac:dyDescent="0.35">
      <c r="A2619">
        <v>2618</v>
      </c>
      <c r="B2619">
        <v>878</v>
      </c>
      <c r="C2619" s="1">
        <v>45559.641921296294</v>
      </c>
      <c r="D2619" t="s">
        <v>798</v>
      </c>
      <c r="E2619" t="s">
        <v>28</v>
      </c>
    </row>
    <row r="2620" spans="1:5" x14ac:dyDescent="0.35">
      <c r="A2620">
        <v>2619</v>
      </c>
      <c r="B2620">
        <v>875</v>
      </c>
      <c r="C2620" s="1">
        <v>45559.642013888886</v>
      </c>
      <c r="D2620" t="s">
        <v>798</v>
      </c>
      <c r="E2620" t="s">
        <v>28</v>
      </c>
    </row>
    <row r="2621" spans="1:5" x14ac:dyDescent="0.35">
      <c r="A2621">
        <v>2620</v>
      </c>
      <c r="B2621">
        <v>872</v>
      </c>
      <c r="C2621" s="1">
        <v>45559.642175925925</v>
      </c>
      <c r="D2621" t="s">
        <v>772</v>
      </c>
      <c r="E2621" t="s">
        <v>28</v>
      </c>
    </row>
    <row r="2622" spans="1:5" x14ac:dyDescent="0.35">
      <c r="A2622">
        <v>2621</v>
      </c>
      <c r="B2622">
        <v>874</v>
      </c>
      <c r="C2622" s="1">
        <v>45559.642256944448</v>
      </c>
      <c r="D2622" t="s">
        <v>772</v>
      </c>
      <c r="E2622" t="s">
        <v>28</v>
      </c>
    </row>
    <row r="2623" spans="1:5" x14ac:dyDescent="0.35">
      <c r="A2623">
        <v>2622</v>
      </c>
      <c r="B2623">
        <v>842</v>
      </c>
      <c r="C2623" s="1">
        <v>45559.642314814817</v>
      </c>
      <c r="D2623" t="s">
        <v>771</v>
      </c>
      <c r="E2623" t="s">
        <v>28</v>
      </c>
    </row>
    <row r="2624" spans="1:5" x14ac:dyDescent="0.35">
      <c r="A2624">
        <v>2623</v>
      </c>
      <c r="B2624">
        <v>870</v>
      </c>
      <c r="C2624" s="1">
        <v>45559.642326388886</v>
      </c>
      <c r="D2624" t="s">
        <v>108</v>
      </c>
      <c r="E2624" t="s">
        <v>28</v>
      </c>
    </row>
    <row r="2625" spans="1:5" x14ac:dyDescent="0.35">
      <c r="A2625">
        <v>2624</v>
      </c>
      <c r="B2625">
        <v>869</v>
      </c>
      <c r="C2625" s="1">
        <v>45559.642326388886</v>
      </c>
      <c r="D2625" t="s">
        <v>108</v>
      </c>
      <c r="E2625" t="s">
        <v>28</v>
      </c>
    </row>
    <row r="2626" spans="1:5" x14ac:dyDescent="0.35">
      <c r="A2626">
        <v>2625</v>
      </c>
      <c r="B2626">
        <v>868</v>
      </c>
      <c r="C2626" s="1">
        <v>45559.642326388886</v>
      </c>
      <c r="D2626" t="s">
        <v>108</v>
      </c>
      <c r="E2626" t="s">
        <v>28</v>
      </c>
    </row>
    <row r="2627" spans="1:5" x14ac:dyDescent="0.35">
      <c r="A2627">
        <v>2626</v>
      </c>
      <c r="B2627">
        <v>873</v>
      </c>
      <c r="C2627" s="1">
        <v>45559.642326388886</v>
      </c>
      <c r="D2627" t="s">
        <v>108</v>
      </c>
      <c r="E2627" t="s">
        <v>28</v>
      </c>
    </row>
    <row r="2628" spans="1:5" x14ac:dyDescent="0.35">
      <c r="A2628">
        <v>2627</v>
      </c>
      <c r="B2628">
        <v>871</v>
      </c>
      <c r="C2628" s="1">
        <v>45559.642337962963</v>
      </c>
      <c r="D2628" t="s">
        <v>108</v>
      </c>
      <c r="E2628" t="s">
        <v>28</v>
      </c>
    </row>
    <row r="2629" spans="1:5" x14ac:dyDescent="0.35">
      <c r="A2629">
        <v>2628</v>
      </c>
      <c r="B2629">
        <v>860</v>
      </c>
      <c r="C2629" s="1">
        <v>45559.642361111109</v>
      </c>
      <c r="D2629" t="s">
        <v>771</v>
      </c>
      <c r="E2629" t="s">
        <v>28</v>
      </c>
    </row>
    <row r="2630" spans="1:5" x14ac:dyDescent="0.35">
      <c r="A2630">
        <v>2629</v>
      </c>
      <c r="B2630">
        <v>864</v>
      </c>
      <c r="C2630" s="1">
        <v>45559.642361111109</v>
      </c>
      <c r="D2630" t="s">
        <v>771</v>
      </c>
      <c r="E2630" t="s">
        <v>28</v>
      </c>
    </row>
    <row r="2631" spans="1:5" x14ac:dyDescent="0.35">
      <c r="A2631">
        <v>2630</v>
      </c>
      <c r="B2631">
        <v>872</v>
      </c>
      <c r="C2631" s="1">
        <v>45559.642361111109</v>
      </c>
      <c r="D2631" t="s">
        <v>108</v>
      </c>
      <c r="E2631" t="s">
        <v>28</v>
      </c>
    </row>
    <row r="2632" spans="1:5" x14ac:dyDescent="0.35">
      <c r="A2632">
        <v>2631</v>
      </c>
      <c r="B2632">
        <v>862</v>
      </c>
      <c r="C2632" s="1">
        <v>45559.642384259256</v>
      </c>
      <c r="D2632" t="s">
        <v>771</v>
      </c>
      <c r="E2632" t="s">
        <v>28</v>
      </c>
    </row>
    <row r="2633" spans="1:5" x14ac:dyDescent="0.35">
      <c r="A2633">
        <v>2632</v>
      </c>
      <c r="B2633">
        <v>863</v>
      </c>
      <c r="C2633" s="1">
        <v>45559.642384259256</v>
      </c>
      <c r="D2633" t="s">
        <v>771</v>
      </c>
      <c r="E2633" t="s">
        <v>28</v>
      </c>
    </row>
    <row r="2634" spans="1:5" x14ac:dyDescent="0.35">
      <c r="A2634">
        <v>2633</v>
      </c>
      <c r="B2634">
        <v>874</v>
      </c>
      <c r="C2634" s="1">
        <v>45559.642384259256</v>
      </c>
      <c r="D2634" t="s">
        <v>108</v>
      </c>
      <c r="E2634" t="s">
        <v>28</v>
      </c>
    </row>
    <row r="2635" spans="1:5" x14ac:dyDescent="0.35">
      <c r="A2635">
        <v>2634</v>
      </c>
      <c r="B2635">
        <v>865</v>
      </c>
      <c r="C2635" s="1">
        <v>45559.642430555556</v>
      </c>
      <c r="D2635" t="s">
        <v>771</v>
      </c>
      <c r="E2635" t="s">
        <v>28</v>
      </c>
    </row>
    <row r="2636" spans="1:5" x14ac:dyDescent="0.35">
      <c r="A2636">
        <v>2635</v>
      </c>
      <c r="B2636">
        <v>861</v>
      </c>
      <c r="C2636" s="1">
        <v>45559.642465277779</v>
      </c>
      <c r="D2636" t="s">
        <v>771</v>
      </c>
      <c r="E2636" t="s">
        <v>28</v>
      </c>
    </row>
    <row r="2637" spans="1:5" x14ac:dyDescent="0.35">
      <c r="A2637">
        <v>2636</v>
      </c>
      <c r="B2637">
        <v>867</v>
      </c>
      <c r="C2637" s="1">
        <v>45559.642488425925</v>
      </c>
      <c r="D2637" t="s">
        <v>771</v>
      </c>
      <c r="E2637" t="s">
        <v>28</v>
      </c>
    </row>
    <row r="2638" spans="1:5" x14ac:dyDescent="0.35">
      <c r="A2638">
        <v>2637</v>
      </c>
      <c r="B2638">
        <v>883</v>
      </c>
      <c r="C2638" s="1">
        <v>45559.642534722225</v>
      </c>
      <c r="D2638" t="s">
        <v>778</v>
      </c>
      <c r="E2638" t="s">
        <v>28</v>
      </c>
    </row>
    <row r="2639" spans="1:5" x14ac:dyDescent="0.35">
      <c r="A2639">
        <v>2638</v>
      </c>
      <c r="B2639">
        <v>884</v>
      </c>
      <c r="C2639" s="1">
        <v>45559.642546296294</v>
      </c>
      <c r="D2639" t="s">
        <v>778</v>
      </c>
      <c r="E2639" t="s">
        <v>28</v>
      </c>
    </row>
    <row r="2640" spans="1:5" x14ac:dyDescent="0.35">
      <c r="A2640">
        <v>2639</v>
      </c>
      <c r="B2640">
        <v>885</v>
      </c>
      <c r="C2640" s="1">
        <v>45559.642569444448</v>
      </c>
      <c r="D2640" t="s">
        <v>778</v>
      </c>
      <c r="E2640" t="s">
        <v>28</v>
      </c>
    </row>
    <row r="2641" spans="1:5" x14ac:dyDescent="0.35">
      <c r="A2641">
        <v>2640</v>
      </c>
      <c r="B2641">
        <v>886</v>
      </c>
      <c r="C2641" s="1">
        <v>45559.642604166664</v>
      </c>
      <c r="D2641" t="s">
        <v>778</v>
      </c>
      <c r="E2641" t="s">
        <v>28</v>
      </c>
    </row>
    <row r="2642" spans="1:5" x14ac:dyDescent="0.35">
      <c r="A2642">
        <v>2641</v>
      </c>
      <c r="B2642">
        <v>883</v>
      </c>
      <c r="C2642" s="1">
        <v>45559.64261574074</v>
      </c>
      <c r="D2642" t="s">
        <v>788</v>
      </c>
      <c r="E2642" t="s">
        <v>28</v>
      </c>
    </row>
    <row r="2643" spans="1:5" x14ac:dyDescent="0.35">
      <c r="A2643">
        <v>2642</v>
      </c>
      <c r="B2643">
        <v>887</v>
      </c>
      <c r="C2643" s="1">
        <v>45559.642627314817</v>
      </c>
      <c r="D2643" t="s">
        <v>778</v>
      </c>
      <c r="E2643" t="s">
        <v>28</v>
      </c>
    </row>
    <row r="2644" spans="1:5" x14ac:dyDescent="0.35">
      <c r="A2644">
        <v>2643</v>
      </c>
      <c r="B2644">
        <v>888</v>
      </c>
      <c r="C2644" s="1">
        <v>45559.642638888887</v>
      </c>
      <c r="D2644" t="s">
        <v>778</v>
      </c>
      <c r="E2644" t="s">
        <v>28</v>
      </c>
    </row>
    <row r="2645" spans="1:5" x14ac:dyDescent="0.35">
      <c r="A2645">
        <v>2644</v>
      </c>
      <c r="B2645">
        <v>871</v>
      </c>
      <c r="C2645" s="1">
        <v>45559.64271990741</v>
      </c>
      <c r="D2645" t="s">
        <v>776</v>
      </c>
      <c r="E2645" t="s">
        <v>28</v>
      </c>
    </row>
    <row r="2646" spans="1:5" x14ac:dyDescent="0.35">
      <c r="A2646">
        <v>2645</v>
      </c>
      <c r="B2646">
        <v>870</v>
      </c>
      <c r="C2646" s="1">
        <v>45559.642743055556</v>
      </c>
      <c r="D2646" t="s">
        <v>776</v>
      </c>
      <c r="E2646" t="s">
        <v>28</v>
      </c>
    </row>
    <row r="2647" spans="1:5" x14ac:dyDescent="0.35">
      <c r="A2647">
        <v>2646</v>
      </c>
      <c r="B2647">
        <v>874</v>
      </c>
      <c r="C2647" s="1">
        <v>45559.642766203702</v>
      </c>
      <c r="D2647" t="s">
        <v>776</v>
      </c>
      <c r="E2647" t="s">
        <v>28</v>
      </c>
    </row>
    <row r="2648" spans="1:5" x14ac:dyDescent="0.35">
      <c r="A2648">
        <v>2647</v>
      </c>
      <c r="B2648">
        <v>868</v>
      </c>
      <c r="C2648" s="1">
        <v>45559.642777777779</v>
      </c>
      <c r="D2648" t="s">
        <v>776</v>
      </c>
      <c r="E2648" t="s">
        <v>28</v>
      </c>
    </row>
    <row r="2649" spans="1:5" x14ac:dyDescent="0.35">
      <c r="A2649">
        <v>2648</v>
      </c>
      <c r="B2649">
        <v>872</v>
      </c>
      <c r="C2649" s="1">
        <v>45559.642789351848</v>
      </c>
      <c r="D2649" t="s">
        <v>776</v>
      </c>
      <c r="E2649" t="s">
        <v>28</v>
      </c>
    </row>
    <row r="2650" spans="1:5" x14ac:dyDescent="0.35">
      <c r="A2650">
        <v>2649</v>
      </c>
      <c r="B2650">
        <v>866</v>
      </c>
      <c r="C2650" s="1">
        <v>45559.642835648148</v>
      </c>
      <c r="D2650" t="s">
        <v>771</v>
      </c>
      <c r="E2650" t="s">
        <v>28</v>
      </c>
    </row>
    <row r="2651" spans="1:5" x14ac:dyDescent="0.35">
      <c r="A2651">
        <v>2650</v>
      </c>
      <c r="B2651">
        <v>873</v>
      </c>
      <c r="C2651" s="1">
        <v>45559.642835648148</v>
      </c>
      <c r="D2651" t="s">
        <v>776</v>
      </c>
      <c r="E2651" t="s">
        <v>28</v>
      </c>
    </row>
    <row r="2652" spans="1:5" x14ac:dyDescent="0.35">
      <c r="A2652">
        <v>2651</v>
      </c>
      <c r="B2652">
        <v>874</v>
      </c>
      <c r="C2652" s="1">
        <v>45559.642858796295</v>
      </c>
      <c r="D2652" t="s">
        <v>771</v>
      </c>
      <c r="E2652" t="s">
        <v>28</v>
      </c>
    </row>
    <row r="2653" spans="1:5" x14ac:dyDescent="0.35">
      <c r="A2653">
        <v>2652</v>
      </c>
      <c r="B2653">
        <v>868</v>
      </c>
      <c r="C2653" s="1">
        <v>45559.642858796295</v>
      </c>
      <c r="D2653" t="s">
        <v>771</v>
      </c>
      <c r="E2653" t="s">
        <v>28</v>
      </c>
    </row>
    <row r="2654" spans="1:5" x14ac:dyDescent="0.35">
      <c r="A2654">
        <v>2653</v>
      </c>
      <c r="B2654">
        <v>871</v>
      </c>
      <c r="C2654" s="1">
        <v>45559.642870370371</v>
      </c>
      <c r="D2654" t="s">
        <v>771</v>
      </c>
      <c r="E2654" t="s">
        <v>28</v>
      </c>
    </row>
    <row r="2655" spans="1:5" x14ac:dyDescent="0.35">
      <c r="A2655">
        <v>2654</v>
      </c>
      <c r="B2655">
        <v>870</v>
      </c>
      <c r="C2655" s="1">
        <v>45559.642870370371</v>
      </c>
      <c r="D2655" t="s">
        <v>771</v>
      </c>
      <c r="E2655" t="s">
        <v>28</v>
      </c>
    </row>
    <row r="2656" spans="1:5" x14ac:dyDescent="0.35">
      <c r="A2656">
        <v>2655</v>
      </c>
      <c r="B2656">
        <v>872</v>
      </c>
      <c r="C2656" s="1">
        <v>45559.642893518518</v>
      </c>
      <c r="D2656" t="s">
        <v>771</v>
      </c>
      <c r="E2656" t="s">
        <v>28</v>
      </c>
    </row>
    <row r="2657" spans="1:5" x14ac:dyDescent="0.35">
      <c r="A2657">
        <v>2656</v>
      </c>
      <c r="B2657">
        <v>869</v>
      </c>
      <c r="C2657" s="1">
        <v>45559.642916666664</v>
      </c>
      <c r="D2657" t="s">
        <v>776</v>
      </c>
      <c r="E2657" t="s">
        <v>28</v>
      </c>
    </row>
    <row r="2658" spans="1:5" x14ac:dyDescent="0.35">
      <c r="A2658">
        <v>2657</v>
      </c>
      <c r="B2658">
        <v>873</v>
      </c>
      <c r="C2658" s="1">
        <v>45559.642962962964</v>
      </c>
      <c r="D2658" t="s">
        <v>771</v>
      </c>
      <c r="E2658" t="s">
        <v>28</v>
      </c>
    </row>
    <row r="2659" spans="1:5" x14ac:dyDescent="0.35">
      <c r="A2659">
        <v>2658</v>
      </c>
      <c r="B2659">
        <v>869</v>
      </c>
      <c r="C2659" s="1">
        <v>45559.64298611111</v>
      </c>
      <c r="D2659" t="s">
        <v>771</v>
      </c>
      <c r="E2659" t="s">
        <v>28</v>
      </c>
    </row>
    <row r="2660" spans="1:5" x14ac:dyDescent="0.35">
      <c r="A2660">
        <v>2659</v>
      </c>
      <c r="B2660">
        <v>876</v>
      </c>
      <c r="C2660" s="1">
        <v>45559.643125000002</v>
      </c>
      <c r="D2660" t="s">
        <v>799</v>
      </c>
      <c r="E2660" t="s">
        <v>28</v>
      </c>
    </row>
    <row r="2661" spans="1:5" x14ac:dyDescent="0.35">
      <c r="A2661">
        <v>2660</v>
      </c>
      <c r="B2661">
        <v>888</v>
      </c>
      <c r="C2661" s="1">
        <v>45559.643182870372</v>
      </c>
      <c r="D2661" t="s">
        <v>788</v>
      </c>
      <c r="E2661" t="s">
        <v>28</v>
      </c>
    </row>
    <row r="2662" spans="1:5" x14ac:dyDescent="0.35">
      <c r="A2662">
        <v>2661</v>
      </c>
      <c r="B2662">
        <v>884</v>
      </c>
      <c r="C2662" s="1">
        <v>45559.643217592595</v>
      </c>
      <c r="D2662" t="s">
        <v>788</v>
      </c>
      <c r="E2662" t="s">
        <v>28</v>
      </c>
    </row>
    <row r="2663" spans="1:5" x14ac:dyDescent="0.35">
      <c r="A2663">
        <v>2662</v>
      </c>
      <c r="B2663">
        <v>886</v>
      </c>
      <c r="C2663" s="1">
        <v>45559.643240740741</v>
      </c>
      <c r="D2663" t="s">
        <v>788</v>
      </c>
      <c r="E2663" t="s">
        <v>28</v>
      </c>
    </row>
    <row r="2664" spans="1:5" x14ac:dyDescent="0.35">
      <c r="A2664">
        <v>2663</v>
      </c>
      <c r="B2664">
        <v>885</v>
      </c>
      <c r="C2664" s="1">
        <v>45559.643275462964</v>
      </c>
      <c r="D2664" t="s">
        <v>788</v>
      </c>
      <c r="E2664" t="s">
        <v>28</v>
      </c>
    </row>
    <row r="2665" spans="1:5" x14ac:dyDescent="0.35">
      <c r="A2665">
        <v>2664</v>
      </c>
      <c r="B2665">
        <v>884</v>
      </c>
      <c r="C2665" s="1">
        <v>45559.643287037034</v>
      </c>
      <c r="D2665" t="s">
        <v>797</v>
      </c>
      <c r="E2665" t="s">
        <v>28</v>
      </c>
    </row>
    <row r="2666" spans="1:5" x14ac:dyDescent="0.35">
      <c r="A2666">
        <v>2665</v>
      </c>
      <c r="B2666">
        <v>885</v>
      </c>
      <c r="C2666" s="1">
        <v>45559.64329861111</v>
      </c>
      <c r="D2666" t="s">
        <v>797</v>
      </c>
      <c r="E2666" t="s">
        <v>28</v>
      </c>
    </row>
    <row r="2667" spans="1:5" x14ac:dyDescent="0.35">
      <c r="A2667">
        <v>2666</v>
      </c>
      <c r="B2667">
        <v>887</v>
      </c>
      <c r="C2667" s="1">
        <v>45559.643368055556</v>
      </c>
      <c r="D2667" t="s">
        <v>788</v>
      </c>
      <c r="E2667" t="s">
        <v>28</v>
      </c>
    </row>
    <row r="2668" spans="1:5" x14ac:dyDescent="0.35">
      <c r="A2668">
        <v>2667</v>
      </c>
      <c r="B2668">
        <v>883</v>
      </c>
      <c r="C2668" s="1">
        <v>45559.643368055556</v>
      </c>
      <c r="D2668" t="s">
        <v>797</v>
      </c>
      <c r="E2668" t="s">
        <v>28</v>
      </c>
    </row>
    <row r="2669" spans="1:5" x14ac:dyDescent="0.35">
      <c r="A2669">
        <v>2668</v>
      </c>
      <c r="B2669">
        <v>888</v>
      </c>
      <c r="C2669" s="1">
        <v>45559.643391203703</v>
      </c>
      <c r="D2669" t="s">
        <v>797</v>
      </c>
      <c r="E2669" t="s">
        <v>28</v>
      </c>
    </row>
    <row r="2670" spans="1:5" x14ac:dyDescent="0.35">
      <c r="A2670">
        <v>2669</v>
      </c>
      <c r="B2670">
        <v>887</v>
      </c>
      <c r="C2670" s="1">
        <v>45559.643414351849</v>
      </c>
      <c r="D2670" t="s">
        <v>797</v>
      </c>
      <c r="E2670" t="s">
        <v>28</v>
      </c>
    </row>
    <row r="2671" spans="1:5" x14ac:dyDescent="0.35">
      <c r="A2671">
        <v>2670</v>
      </c>
      <c r="B2671">
        <v>889</v>
      </c>
      <c r="C2671" s="1">
        <v>45559.643703703703</v>
      </c>
      <c r="D2671" t="s">
        <v>778</v>
      </c>
      <c r="E2671" t="s">
        <v>28</v>
      </c>
    </row>
    <row r="2672" spans="1:5" x14ac:dyDescent="0.35">
      <c r="A2672">
        <v>2671</v>
      </c>
      <c r="B2672">
        <v>876</v>
      </c>
      <c r="C2672" s="1">
        <v>45559.643761574072</v>
      </c>
      <c r="D2672" t="s">
        <v>798</v>
      </c>
      <c r="E2672" t="s">
        <v>28</v>
      </c>
    </row>
    <row r="2673" spans="1:5" x14ac:dyDescent="0.35">
      <c r="A2673">
        <v>2672</v>
      </c>
      <c r="B2673">
        <v>889</v>
      </c>
      <c r="C2673" s="1">
        <v>45559.643761574072</v>
      </c>
      <c r="D2673" t="s">
        <v>788</v>
      </c>
      <c r="E2673" t="s">
        <v>28</v>
      </c>
    </row>
    <row r="2674" spans="1:5" x14ac:dyDescent="0.35">
      <c r="A2674">
        <v>2673</v>
      </c>
      <c r="B2674">
        <v>890</v>
      </c>
      <c r="C2674" s="1">
        <v>45559.644120370373</v>
      </c>
      <c r="D2674" t="s">
        <v>778</v>
      </c>
      <c r="E2674" t="s">
        <v>28</v>
      </c>
    </row>
    <row r="2675" spans="1:5" x14ac:dyDescent="0.35">
      <c r="A2675">
        <v>2674</v>
      </c>
      <c r="B2675">
        <v>891</v>
      </c>
      <c r="C2675" s="1">
        <v>45559.644131944442</v>
      </c>
      <c r="D2675" t="s">
        <v>778</v>
      </c>
      <c r="E2675" t="s">
        <v>28</v>
      </c>
    </row>
    <row r="2676" spans="1:5" x14ac:dyDescent="0.35">
      <c r="A2676">
        <v>2675</v>
      </c>
      <c r="B2676">
        <v>892</v>
      </c>
      <c r="C2676" s="1">
        <v>45559.644155092596</v>
      </c>
      <c r="D2676" t="s">
        <v>778</v>
      </c>
      <c r="E2676" t="s">
        <v>28</v>
      </c>
    </row>
    <row r="2677" spans="1:5" x14ac:dyDescent="0.35">
      <c r="A2677">
        <v>2676</v>
      </c>
      <c r="B2677">
        <v>893</v>
      </c>
      <c r="C2677" s="1">
        <v>45559.644166666665</v>
      </c>
      <c r="D2677" t="s">
        <v>778</v>
      </c>
      <c r="E2677" t="s">
        <v>28</v>
      </c>
    </row>
    <row r="2678" spans="1:5" x14ac:dyDescent="0.35">
      <c r="A2678">
        <v>2677</v>
      </c>
      <c r="B2678">
        <v>894</v>
      </c>
      <c r="C2678" s="1">
        <v>45559.644166666665</v>
      </c>
      <c r="D2678" t="s">
        <v>778</v>
      </c>
      <c r="E2678" t="s">
        <v>28</v>
      </c>
    </row>
    <row r="2679" spans="1:5" x14ac:dyDescent="0.35">
      <c r="A2679">
        <v>2678</v>
      </c>
      <c r="B2679">
        <v>889</v>
      </c>
      <c r="C2679" s="1">
        <v>45559.644178240742</v>
      </c>
      <c r="D2679" t="s">
        <v>797</v>
      </c>
      <c r="E2679" t="s">
        <v>28</v>
      </c>
    </row>
    <row r="2680" spans="1:5" x14ac:dyDescent="0.35">
      <c r="A2680">
        <v>2679</v>
      </c>
      <c r="B2680">
        <v>895</v>
      </c>
      <c r="C2680" s="1">
        <v>45559.644201388888</v>
      </c>
      <c r="D2680" t="s">
        <v>778</v>
      </c>
      <c r="E2680" t="s">
        <v>28</v>
      </c>
    </row>
    <row r="2681" spans="1:5" x14ac:dyDescent="0.35">
      <c r="A2681">
        <v>2680</v>
      </c>
      <c r="B2681">
        <v>896</v>
      </c>
      <c r="C2681" s="1">
        <v>45559.644259259258</v>
      </c>
      <c r="D2681" t="s">
        <v>778</v>
      </c>
      <c r="E2681" t="s">
        <v>28</v>
      </c>
    </row>
    <row r="2682" spans="1:5" x14ac:dyDescent="0.35">
      <c r="A2682">
        <v>2681</v>
      </c>
      <c r="B2682">
        <v>897</v>
      </c>
      <c r="C2682" s="1">
        <v>45559.644386574073</v>
      </c>
      <c r="D2682" t="s">
        <v>778</v>
      </c>
      <c r="E2682" t="s">
        <v>28</v>
      </c>
    </row>
    <row r="2683" spans="1:5" x14ac:dyDescent="0.35">
      <c r="A2683">
        <v>2682</v>
      </c>
      <c r="B2683">
        <v>898</v>
      </c>
      <c r="C2683" s="1">
        <v>45559.644490740742</v>
      </c>
      <c r="D2683" t="s">
        <v>778</v>
      </c>
      <c r="E2683" t="s">
        <v>28</v>
      </c>
    </row>
    <row r="2684" spans="1:5" x14ac:dyDescent="0.35">
      <c r="A2684">
        <v>2683</v>
      </c>
      <c r="B2684">
        <v>898</v>
      </c>
      <c r="C2684" s="1">
        <v>45559.644675925927</v>
      </c>
      <c r="D2684" t="s">
        <v>788</v>
      </c>
      <c r="E2684" t="s">
        <v>28</v>
      </c>
    </row>
    <row r="2685" spans="1:5" x14ac:dyDescent="0.35">
      <c r="A2685">
        <v>2684</v>
      </c>
      <c r="B2685">
        <v>892</v>
      </c>
      <c r="C2685" s="1">
        <v>45559.644699074073</v>
      </c>
      <c r="D2685" t="s">
        <v>788</v>
      </c>
      <c r="E2685" t="s">
        <v>28</v>
      </c>
    </row>
    <row r="2686" spans="1:5" x14ac:dyDescent="0.35">
      <c r="A2686">
        <v>2685</v>
      </c>
      <c r="B2686">
        <v>890</v>
      </c>
      <c r="C2686" s="1">
        <v>45559.644733796296</v>
      </c>
      <c r="D2686" t="s">
        <v>788</v>
      </c>
      <c r="E2686" t="s">
        <v>28</v>
      </c>
    </row>
    <row r="2687" spans="1:5" x14ac:dyDescent="0.35">
      <c r="A2687">
        <v>2686</v>
      </c>
      <c r="B2687">
        <v>895</v>
      </c>
      <c r="C2687" s="1">
        <v>45559.644745370373</v>
      </c>
      <c r="D2687" t="s">
        <v>788</v>
      </c>
      <c r="E2687" t="s">
        <v>28</v>
      </c>
    </row>
    <row r="2688" spans="1:5" x14ac:dyDescent="0.35">
      <c r="A2688">
        <v>2687</v>
      </c>
      <c r="B2688">
        <v>891</v>
      </c>
      <c r="C2688" s="1">
        <v>45559.644745370373</v>
      </c>
      <c r="D2688" t="s">
        <v>788</v>
      </c>
      <c r="E2688" t="s">
        <v>28</v>
      </c>
    </row>
    <row r="2689" spans="1:5" x14ac:dyDescent="0.35">
      <c r="A2689">
        <v>2688</v>
      </c>
      <c r="B2689">
        <v>896</v>
      </c>
      <c r="C2689" s="1">
        <v>45559.644826388889</v>
      </c>
      <c r="D2689" t="s">
        <v>788</v>
      </c>
      <c r="E2689" t="s">
        <v>28</v>
      </c>
    </row>
    <row r="2690" spans="1:5" x14ac:dyDescent="0.35">
      <c r="A2690">
        <v>2689</v>
      </c>
      <c r="B2690">
        <v>894</v>
      </c>
      <c r="C2690" s="1">
        <v>45559.644826388889</v>
      </c>
      <c r="D2690" t="s">
        <v>788</v>
      </c>
      <c r="E2690" t="s">
        <v>28</v>
      </c>
    </row>
    <row r="2691" spans="1:5" x14ac:dyDescent="0.35">
      <c r="A2691">
        <v>2690</v>
      </c>
      <c r="B2691">
        <v>893</v>
      </c>
      <c r="C2691" s="1">
        <v>45559.644837962966</v>
      </c>
      <c r="D2691" t="s">
        <v>788</v>
      </c>
      <c r="E2691" t="s">
        <v>28</v>
      </c>
    </row>
    <row r="2692" spans="1:5" x14ac:dyDescent="0.35">
      <c r="A2692">
        <v>2691</v>
      </c>
      <c r="B2692">
        <v>897</v>
      </c>
      <c r="C2692" s="1">
        <v>45559.644849537035</v>
      </c>
      <c r="D2692" t="s">
        <v>788</v>
      </c>
      <c r="E2692" t="s">
        <v>28</v>
      </c>
    </row>
    <row r="2693" spans="1:5" x14ac:dyDescent="0.35">
      <c r="A2693">
        <v>2692</v>
      </c>
      <c r="B2693">
        <v>898</v>
      </c>
      <c r="C2693" s="1">
        <v>45559.644872685189</v>
      </c>
      <c r="D2693" t="s">
        <v>797</v>
      </c>
      <c r="E2693" t="s">
        <v>28</v>
      </c>
    </row>
    <row r="2694" spans="1:5" x14ac:dyDescent="0.35">
      <c r="A2694">
        <v>2693</v>
      </c>
      <c r="B2694">
        <v>887</v>
      </c>
      <c r="C2694" s="1">
        <v>45559.646226851852</v>
      </c>
      <c r="D2694" t="s">
        <v>798</v>
      </c>
      <c r="E2694" t="s">
        <v>28</v>
      </c>
    </row>
    <row r="2695" spans="1:5" x14ac:dyDescent="0.35">
      <c r="A2695">
        <v>2694</v>
      </c>
      <c r="B2695">
        <v>883</v>
      </c>
      <c r="C2695" s="1">
        <v>45559.646226851852</v>
      </c>
      <c r="D2695" t="s">
        <v>798</v>
      </c>
      <c r="E2695" t="s">
        <v>28</v>
      </c>
    </row>
    <row r="2696" spans="1:5" x14ac:dyDescent="0.35">
      <c r="A2696">
        <v>2695</v>
      </c>
      <c r="B2696">
        <v>889</v>
      </c>
      <c r="C2696" s="1">
        <v>45559.646284722221</v>
      </c>
      <c r="D2696" t="s">
        <v>798</v>
      </c>
      <c r="E2696" t="s">
        <v>28</v>
      </c>
    </row>
    <row r="2697" spans="1:5" x14ac:dyDescent="0.35">
      <c r="A2697">
        <v>2696</v>
      </c>
      <c r="B2697">
        <v>885</v>
      </c>
      <c r="C2697" s="1">
        <v>45559.646296296298</v>
      </c>
      <c r="D2697" t="s">
        <v>798</v>
      </c>
      <c r="E2697" t="s">
        <v>28</v>
      </c>
    </row>
    <row r="2698" spans="1:5" x14ac:dyDescent="0.35">
      <c r="A2698">
        <v>2697</v>
      </c>
      <c r="B2698">
        <v>884</v>
      </c>
      <c r="C2698" s="1">
        <v>45559.646365740744</v>
      </c>
      <c r="D2698" t="s">
        <v>798</v>
      </c>
      <c r="E2698" t="s">
        <v>28</v>
      </c>
    </row>
    <row r="2699" spans="1:5" x14ac:dyDescent="0.35">
      <c r="A2699">
        <v>2698</v>
      </c>
      <c r="B2699">
        <v>898</v>
      </c>
      <c r="C2699" s="1">
        <v>45559.646435185183</v>
      </c>
      <c r="D2699" t="s">
        <v>798</v>
      </c>
      <c r="E2699" t="s">
        <v>28</v>
      </c>
    </row>
    <row r="2700" spans="1:5" x14ac:dyDescent="0.35">
      <c r="A2700">
        <v>2699</v>
      </c>
      <c r="B2700">
        <v>892</v>
      </c>
      <c r="C2700" s="1">
        <v>45559.646458333336</v>
      </c>
      <c r="D2700" t="s">
        <v>797</v>
      </c>
      <c r="E2700" t="s">
        <v>28</v>
      </c>
    </row>
    <row r="2701" spans="1:5" x14ac:dyDescent="0.35">
      <c r="A2701">
        <v>2700</v>
      </c>
      <c r="B2701">
        <v>895</v>
      </c>
      <c r="C2701" s="1">
        <v>45559.646469907406</v>
      </c>
      <c r="D2701" t="s">
        <v>797</v>
      </c>
      <c r="E2701" t="s">
        <v>28</v>
      </c>
    </row>
    <row r="2702" spans="1:5" x14ac:dyDescent="0.35">
      <c r="A2702">
        <v>2701</v>
      </c>
      <c r="B2702">
        <v>890</v>
      </c>
      <c r="C2702" s="1">
        <v>45559.646504629629</v>
      </c>
      <c r="D2702" t="s">
        <v>797</v>
      </c>
      <c r="E2702" t="s">
        <v>28</v>
      </c>
    </row>
    <row r="2703" spans="1:5" x14ac:dyDescent="0.35">
      <c r="A2703">
        <v>2702</v>
      </c>
      <c r="B2703">
        <v>897</v>
      </c>
      <c r="C2703" s="1">
        <v>45559.646516203706</v>
      </c>
      <c r="D2703" t="s">
        <v>797</v>
      </c>
      <c r="E2703" t="s">
        <v>28</v>
      </c>
    </row>
    <row r="2704" spans="1:5" x14ac:dyDescent="0.35">
      <c r="A2704">
        <v>2703</v>
      </c>
      <c r="B2704">
        <v>891</v>
      </c>
      <c r="C2704" s="1">
        <v>45559.646527777775</v>
      </c>
      <c r="D2704" t="s">
        <v>797</v>
      </c>
      <c r="E2704" t="s">
        <v>28</v>
      </c>
    </row>
    <row r="2705" spans="1:5" x14ac:dyDescent="0.35">
      <c r="A2705">
        <v>2704</v>
      </c>
      <c r="B2705">
        <v>894</v>
      </c>
      <c r="C2705" s="1">
        <v>45559.646574074075</v>
      </c>
      <c r="D2705" t="s">
        <v>797</v>
      </c>
      <c r="E2705" t="s">
        <v>28</v>
      </c>
    </row>
    <row r="2706" spans="1:5" x14ac:dyDescent="0.35">
      <c r="A2706">
        <v>2705</v>
      </c>
      <c r="B2706">
        <v>896</v>
      </c>
      <c r="C2706" s="1">
        <v>45559.646585648145</v>
      </c>
      <c r="D2706" t="s">
        <v>797</v>
      </c>
      <c r="E2706" t="s">
        <v>28</v>
      </c>
    </row>
    <row r="2707" spans="1:5" x14ac:dyDescent="0.35">
      <c r="A2707">
        <v>2706</v>
      </c>
      <c r="B2707">
        <v>893</v>
      </c>
      <c r="C2707" s="1">
        <v>45559.646643518521</v>
      </c>
      <c r="D2707" t="s">
        <v>797</v>
      </c>
      <c r="E2707" t="s">
        <v>28</v>
      </c>
    </row>
    <row r="2708" spans="1:5" x14ac:dyDescent="0.35">
      <c r="A2708">
        <v>2707</v>
      </c>
      <c r="B2708">
        <v>888</v>
      </c>
      <c r="C2708" s="1">
        <v>45559.646736111114</v>
      </c>
      <c r="D2708" t="s">
        <v>799</v>
      </c>
      <c r="E2708" t="s">
        <v>28</v>
      </c>
    </row>
    <row r="2709" spans="1:5" x14ac:dyDescent="0.35">
      <c r="A2709">
        <v>2708</v>
      </c>
      <c r="B2709">
        <v>888</v>
      </c>
      <c r="C2709" s="1">
        <v>45559.647731481484</v>
      </c>
      <c r="D2709" t="s">
        <v>789</v>
      </c>
      <c r="E2709" t="s">
        <v>800</v>
      </c>
    </row>
    <row r="2710" spans="1:5" x14ac:dyDescent="0.35">
      <c r="A2710">
        <v>2709</v>
      </c>
      <c r="B2710">
        <v>887</v>
      </c>
      <c r="C2710" s="1">
        <v>45559.647835648146</v>
      </c>
      <c r="D2710" t="s">
        <v>802</v>
      </c>
      <c r="E2710" t="s">
        <v>28</v>
      </c>
    </row>
    <row r="2711" spans="1:5" x14ac:dyDescent="0.35">
      <c r="A2711">
        <v>2710</v>
      </c>
      <c r="B2711">
        <v>883</v>
      </c>
      <c r="C2711" s="1">
        <v>45559.647847222222</v>
      </c>
      <c r="D2711" t="s">
        <v>802</v>
      </c>
      <c r="E2711" t="s">
        <v>28</v>
      </c>
    </row>
    <row r="2712" spans="1:5" x14ac:dyDescent="0.35">
      <c r="A2712">
        <v>2711</v>
      </c>
      <c r="B2712">
        <v>884</v>
      </c>
      <c r="C2712" s="1">
        <v>45559.647847222222</v>
      </c>
      <c r="D2712" t="s">
        <v>802</v>
      </c>
      <c r="E2712" t="s">
        <v>28</v>
      </c>
    </row>
    <row r="2713" spans="1:5" x14ac:dyDescent="0.35">
      <c r="A2713">
        <v>2712</v>
      </c>
      <c r="B2713">
        <v>885</v>
      </c>
      <c r="C2713" s="1">
        <v>45559.647847222222</v>
      </c>
      <c r="D2713" t="s">
        <v>802</v>
      </c>
      <c r="E2713" t="s">
        <v>28</v>
      </c>
    </row>
    <row r="2714" spans="1:5" x14ac:dyDescent="0.35">
      <c r="A2714">
        <v>2713</v>
      </c>
      <c r="B2714">
        <v>891</v>
      </c>
      <c r="C2714" s="1">
        <v>45559.647858796299</v>
      </c>
      <c r="D2714" t="s">
        <v>798</v>
      </c>
      <c r="E2714" t="s">
        <v>28</v>
      </c>
    </row>
    <row r="2715" spans="1:5" x14ac:dyDescent="0.35">
      <c r="A2715">
        <v>2714</v>
      </c>
      <c r="B2715">
        <v>890</v>
      </c>
      <c r="C2715" s="1">
        <v>45559.647870370369</v>
      </c>
      <c r="D2715" t="s">
        <v>798</v>
      </c>
      <c r="E2715" t="s">
        <v>28</v>
      </c>
    </row>
    <row r="2716" spans="1:5" x14ac:dyDescent="0.35">
      <c r="A2716">
        <v>2715</v>
      </c>
      <c r="B2716">
        <v>892</v>
      </c>
      <c r="C2716" s="1">
        <v>45559.647870370369</v>
      </c>
      <c r="D2716" t="s">
        <v>798</v>
      </c>
      <c r="E2716" t="s">
        <v>28</v>
      </c>
    </row>
    <row r="2717" spans="1:5" x14ac:dyDescent="0.35">
      <c r="A2717">
        <v>2716</v>
      </c>
      <c r="B2717">
        <v>894</v>
      </c>
      <c r="C2717" s="1">
        <v>45559.647870370369</v>
      </c>
      <c r="D2717" t="s">
        <v>798</v>
      </c>
      <c r="E2717" t="s">
        <v>28</v>
      </c>
    </row>
    <row r="2718" spans="1:5" x14ac:dyDescent="0.35">
      <c r="A2718">
        <v>2717</v>
      </c>
      <c r="B2718">
        <v>893</v>
      </c>
      <c r="C2718" s="1">
        <v>45559.647881944446</v>
      </c>
      <c r="D2718" t="s">
        <v>798</v>
      </c>
      <c r="E2718" t="s">
        <v>28</v>
      </c>
    </row>
    <row r="2719" spans="1:5" x14ac:dyDescent="0.35">
      <c r="A2719">
        <v>2718</v>
      </c>
      <c r="B2719">
        <v>897</v>
      </c>
      <c r="C2719" s="1">
        <v>45559.647881944446</v>
      </c>
      <c r="D2719" t="s">
        <v>798</v>
      </c>
      <c r="E2719" t="s">
        <v>28</v>
      </c>
    </row>
    <row r="2720" spans="1:5" x14ac:dyDescent="0.35">
      <c r="A2720">
        <v>2719</v>
      </c>
      <c r="B2720">
        <v>895</v>
      </c>
      <c r="C2720" s="1">
        <v>45559.647893518515</v>
      </c>
      <c r="D2720" t="s">
        <v>798</v>
      </c>
      <c r="E2720" t="s">
        <v>28</v>
      </c>
    </row>
    <row r="2721" spans="1:5" x14ac:dyDescent="0.35">
      <c r="A2721">
        <v>2720</v>
      </c>
      <c r="B2721">
        <v>896</v>
      </c>
      <c r="C2721" s="1">
        <v>45559.647905092592</v>
      </c>
      <c r="D2721" t="s">
        <v>798</v>
      </c>
      <c r="E2721" t="s">
        <v>28</v>
      </c>
    </row>
    <row r="2722" spans="1:5" x14ac:dyDescent="0.35">
      <c r="A2722">
        <v>2721</v>
      </c>
      <c r="B2722">
        <v>898</v>
      </c>
      <c r="C2722" s="1">
        <v>45559.647997685184</v>
      </c>
      <c r="D2722" t="s">
        <v>802</v>
      </c>
      <c r="E2722" t="s">
        <v>28</v>
      </c>
    </row>
    <row r="2723" spans="1:5" x14ac:dyDescent="0.35">
      <c r="A2723">
        <v>2722</v>
      </c>
      <c r="B2723">
        <v>888</v>
      </c>
      <c r="C2723" s="1">
        <v>45559.647997685184</v>
      </c>
      <c r="D2723" t="s">
        <v>774</v>
      </c>
      <c r="E2723" t="s">
        <v>28</v>
      </c>
    </row>
    <row r="2724" spans="1:5" x14ac:dyDescent="0.35">
      <c r="A2724">
        <v>2723</v>
      </c>
      <c r="B2724">
        <v>889</v>
      </c>
      <c r="C2724" s="1">
        <v>45559.648078703707</v>
      </c>
      <c r="D2724" t="s">
        <v>802</v>
      </c>
      <c r="E2724" t="s">
        <v>28</v>
      </c>
    </row>
    <row r="2725" spans="1:5" x14ac:dyDescent="0.35">
      <c r="A2725">
        <v>2724</v>
      </c>
      <c r="B2725">
        <v>888</v>
      </c>
      <c r="C2725" s="1">
        <v>45559.648252314815</v>
      </c>
      <c r="D2725" t="s">
        <v>770</v>
      </c>
      <c r="E2725" t="s">
        <v>813</v>
      </c>
    </row>
    <row r="2726" spans="1:5" x14ac:dyDescent="0.35">
      <c r="A2726">
        <v>2725</v>
      </c>
      <c r="B2726">
        <v>898</v>
      </c>
      <c r="C2726" s="1">
        <v>45559.648402777777</v>
      </c>
      <c r="D2726" t="s">
        <v>799</v>
      </c>
      <c r="E2726" t="s">
        <v>28</v>
      </c>
    </row>
    <row r="2727" spans="1:5" x14ac:dyDescent="0.35">
      <c r="A2727">
        <v>2726</v>
      </c>
      <c r="B2727">
        <v>890</v>
      </c>
      <c r="C2727" s="1">
        <v>45559.648460648146</v>
      </c>
      <c r="D2727" t="s">
        <v>802</v>
      </c>
      <c r="E2727" t="s">
        <v>28</v>
      </c>
    </row>
    <row r="2728" spans="1:5" x14ac:dyDescent="0.35">
      <c r="A2728">
        <v>2727</v>
      </c>
      <c r="B2728">
        <v>896</v>
      </c>
      <c r="C2728" s="1">
        <v>45559.648460648146</v>
      </c>
      <c r="D2728" t="s">
        <v>802</v>
      </c>
      <c r="E2728" t="s">
        <v>28</v>
      </c>
    </row>
    <row r="2729" spans="1:5" x14ac:dyDescent="0.35">
      <c r="A2729">
        <v>2728</v>
      </c>
      <c r="B2729">
        <v>892</v>
      </c>
      <c r="C2729" s="1">
        <v>45559.648472222223</v>
      </c>
      <c r="D2729" t="s">
        <v>802</v>
      </c>
      <c r="E2729" t="s">
        <v>28</v>
      </c>
    </row>
    <row r="2730" spans="1:5" x14ac:dyDescent="0.35">
      <c r="A2730">
        <v>2729</v>
      </c>
      <c r="B2730">
        <v>891</v>
      </c>
      <c r="C2730" s="1">
        <v>45559.6484837963</v>
      </c>
      <c r="D2730" t="s">
        <v>802</v>
      </c>
      <c r="E2730" t="s">
        <v>28</v>
      </c>
    </row>
    <row r="2731" spans="1:5" x14ac:dyDescent="0.35">
      <c r="A2731">
        <v>2730</v>
      </c>
      <c r="B2731">
        <v>894</v>
      </c>
      <c r="C2731" s="1">
        <v>45559.6484837963</v>
      </c>
      <c r="D2731" t="s">
        <v>802</v>
      </c>
      <c r="E2731" t="s">
        <v>28</v>
      </c>
    </row>
    <row r="2732" spans="1:5" x14ac:dyDescent="0.35">
      <c r="A2732">
        <v>2731</v>
      </c>
      <c r="B2732">
        <v>895</v>
      </c>
      <c r="C2732" s="1">
        <v>45559.648506944446</v>
      </c>
      <c r="D2732" t="s">
        <v>802</v>
      </c>
      <c r="E2732" t="s">
        <v>28</v>
      </c>
    </row>
    <row r="2733" spans="1:5" x14ac:dyDescent="0.35">
      <c r="A2733">
        <v>2732</v>
      </c>
      <c r="B2733">
        <v>893</v>
      </c>
      <c r="C2733" s="1">
        <v>45559.648518518516</v>
      </c>
      <c r="D2733" t="s">
        <v>802</v>
      </c>
      <c r="E2733" t="s">
        <v>28</v>
      </c>
    </row>
    <row r="2734" spans="1:5" x14ac:dyDescent="0.35">
      <c r="A2734">
        <v>2733</v>
      </c>
      <c r="B2734">
        <v>897</v>
      </c>
      <c r="C2734" s="1">
        <v>45559.648530092592</v>
      </c>
      <c r="D2734" t="s">
        <v>802</v>
      </c>
      <c r="E2734" t="s">
        <v>28</v>
      </c>
    </row>
    <row r="2735" spans="1:5" x14ac:dyDescent="0.35">
      <c r="A2735">
        <v>2734</v>
      </c>
      <c r="B2735">
        <v>892</v>
      </c>
      <c r="C2735" s="1">
        <v>45559.648541666669</v>
      </c>
      <c r="D2735" t="s">
        <v>777</v>
      </c>
      <c r="E2735" t="s">
        <v>28</v>
      </c>
    </row>
    <row r="2736" spans="1:5" x14ac:dyDescent="0.35">
      <c r="A2736">
        <v>2735</v>
      </c>
      <c r="B2736">
        <v>890</v>
      </c>
      <c r="C2736" s="1">
        <v>45559.648541666669</v>
      </c>
      <c r="D2736" t="s">
        <v>777</v>
      </c>
      <c r="E2736" t="s">
        <v>28</v>
      </c>
    </row>
    <row r="2737" spans="1:5" x14ac:dyDescent="0.35">
      <c r="A2737">
        <v>2736</v>
      </c>
      <c r="B2737">
        <v>891</v>
      </c>
      <c r="C2737" s="1">
        <v>45559.648564814815</v>
      </c>
      <c r="D2737" t="s">
        <v>777</v>
      </c>
      <c r="E2737" t="s">
        <v>28</v>
      </c>
    </row>
    <row r="2738" spans="1:5" x14ac:dyDescent="0.35">
      <c r="A2738">
        <v>2737</v>
      </c>
      <c r="B2738">
        <v>894</v>
      </c>
      <c r="C2738" s="1">
        <v>45559.648564814815</v>
      </c>
      <c r="D2738" t="s">
        <v>777</v>
      </c>
      <c r="E2738" t="s">
        <v>28</v>
      </c>
    </row>
    <row r="2739" spans="1:5" x14ac:dyDescent="0.35">
      <c r="A2739">
        <v>2738</v>
      </c>
      <c r="B2739">
        <v>897</v>
      </c>
      <c r="C2739" s="1">
        <v>45559.648587962962</v>
      </c>
      <c r="D2739" t="s">
        <v>777</v>
      </c>
      <c r="E2739" t="s">
        <v>28</v>
      </c>
    </row>
    <row r="2740" spans="1:5" x14ac:dyDescent="0.35">
      <c r="A2740">
        <v>2739</v>
      </c>
      <c r="B2740">
        <v>895</v>
      </c>
      <c r="C2740" s="1">
        <v>45559.648587962962</v>
      </c>
      <c r="D2740" t="s">
        <v>777</v>
      </c>
      <c r="E2740" t="s">
        <v>28</v>
      </c>
    </row>
    <row r="2741" spans="1:5" x14ac:dyDescent="0.35">
      <c r="A2741">
        <v>2740</v>
      </c>
      <c r="B2741">
        <v>898</v>
      </c>
      <c r="C2741" s="1">
        <v>45559.648611111108</v>
      </c>
      <c r="D2741" t="s">
        <v>789</v>
      </c>
      <c r="E2741" t="s">
        <v>800</v>
      </c>
    </row>
    <row r="2742" spans="1:5" x14ac:dyDescent="0.35">
      <c r="A2742">
        <v>2741</v>
      </c>
      <c r="B2742">
        <v>883</v>
      </c>
      <c r="C2742" s="1">
        <v>45559.648645833331</v>
      </c>
      <c r="D2742" t="s">
        <v>777</v>
      </c>
      <c r="E2742" t="s">
        <v>28</v>
      </c>
    </row>
    <row r="2743" spans="1:5" x14ac:dyDescent="0.35">
      <c r="A2743">
        <v>2742</v>
      </c>
      <c r="B2743">
        <v>896</v>
      </c>
      <c r="C2743" s="1">
        <v>45559.648645833331</v>
      </c>
      <c r="D2743" t="s">
        <v>777</v>
      </c>
      <c r="E2743" t="s">
        <v>28</v>
      </c>
    </row>
    <row r="2744" spans="1:5" x14ac:dyDescent="0.35">
      <c r="A2744">
        <v>2743</v>
      </c>
      <c r="B2744">
        <v>888</v>
      </c>
      <c r="C2744" s="1">
        <v>45559.648645833331</v>
      </c>
      <c r="D2744" t="s">
        <v>777</v>
      </c>
      <c r="E2744" t="s">
        <v>28</v>
      </c>
    </row>
    <row r="2745" spans="1:5" x14ac:dyDescent="0.35">
      <c r="A2745">
        <v>2744</v>
      </c>
      <c r="B2745">
        <v>887</v>
      </c>
      <c r="C2745" s="1">
        <v>45559.648657407408</v>
      </c>
      <c r="D2745" t="s">
        <v>777</v>
      </c>
      <c r="E2745" t="s">
        <v>28</v>
      </c>
    </row>
    <row r="2746" spans="1:5" x14ac:dyDescent="0.35">
      <c r="A2746">
        <v>2745</v>
      </c>
      <c r="B2746">
        <v>885</v>
      </c>
      <c r="C2746" s="1">
        <v>45559.648657407408</v>
      </c>
      <c r="D2746" t="s">
        <v>777</v>
      </c>
      <c r="E2746" t="s">
        <v>28</v>
      </c>
    </row>
    <row r="2747" spans="1:5" x14ac:dyDescent="0.35">
      <c r="A2747">
        <v>2746</v>
      </c>
      <c r="B2747">
        <v>884</v>
      </c>
      <c r="C2747" s="1">
        <v>45559.648657407408</v>
      </c>
      <c r="D2747" t="s">
        <v>777</v>
      </c>
      <c r="E2747" t="s">
        <v>28</v>
      </c>
    </row>
    <row r="2748" spans="1:5" x14ac:dyDescent="0.35">
      <c r="A2748">
        <v>2747</v>
      </c>
      <c r="B2748">
        <v>880</v>
      </c>
      <c r="C2748" s="1">
        <v>45559.648692129631</v>
      </c>
      <c r="D2748" t="s">
        <v>802</v>
      </c>
      <c r="E2748" t="s">
        <v>28</v>
      </c>
    </row>
    <row r="2749" spans="1:5" x14ac:dyDescent="0.35">
      <c r="A2749">
        <v>2748</v>
      </c>
      <c r="B2749">
        <v>893</v>
      </c>
      <c r="C2749" s="1">
        <v>45559.648692129631</v>
      </c>
      <c r="D2749" t="s">
        <v>777</v>
      </c>
      <c r="E2749" t="s">
        <v>28</v>
      </c>
    </row>
    <row r="2750" spans="1:5" x14ac:dyDescent="0.35">
      <c r="A2750">
        <v>2749</v>
      </c>
      <c r="B2750">
        <v>875</v>
      </c>
      <c r="C2750" s="1">
        <v>45559.6487037037</v>
      </c>
      <c r="D2750" t="s">
        <v>802</v>
      </c>
      <c r="E2750" t="s">
        <v>28</v>
      </c>
    </row>
    <row r="2751" spans="1:5" x14ac:dyDescent="0.35">
      <c r="A2751">
        <v>2750</v>
      </c>
      <c r="B2751">
        <v>881</v>
      </c>
      <c r="C2751" s="1">
        <v>45559.648715277777</v>
      </c>
      <c r="D2751" t="s">
        <v>802</v>
      </c>
      <c r="E2751" t="s">
        <v>28</v>
      </c>
    </row>
    <row r="2752" spans="1:5" x14ac:dyDescent="0.35">
      <c r="A2752">
        <v>2751</v>
      </c>
      <c r="B2752">
        <v>877</v>
      </c>
      <c r="C2752" s="1">
        <v>45559.648796296293</v>
      </c>
      <c r="D2752" t="s">
        <v>802</v>
      </c>
      <c r="E2752" t="s">
        <v>28</v>
      </c>
    </row>
    <row r="2753" spans="1:5" x14ac:dyDescent="0.35">
      <c r="A2753">
        <v>2752</v>
      </c>
      <c r="B2753">
        <v>879</v>
      </c>
      <c r="C2753" s="1">
        <v>45559.648865740739</v>
      </c>
      <c r="D2753" t="s">
        <v>802</v>
      </c>
      <c r="E2753" t="s">
        <v>28</v>
      </c>
    </row>
    <row r="2754" spans="1:5" x14ac:dyDescent="0.35">
      <c r="A2754">
        <v>2753</v>
      </c>
      <c r="B2754">
        <v>887</v>
      </c>
      <c r="C2754" s="1">
        <v>45559.648900462962</v>
      </c>
      <c r="D2754" t="s">
        <v>773</v>
      </c>
      <c r="E2754" t="s">
        <v>28</v>
      </c>
    </row>
    <row r="2755" spans="1:5" x14ac:dyDescent="0.35">
      <c r="A2755">
        <v>2754</v>
      </c>
      <c r="B2755">
        <v>885</v>
      </c>
      <c r="C2755" s="1">
        <v>45559.648935185185</v>
      </c>
      <c r="D2755" t="s">
        <v>773</v>
      </c>
      <c r="E2755" t="s">
        <v>28</v>
      </c>
    </row>
    <row r="2756" spans="1:5" x14ac:dyDescent="0.35">
      <c r="A2756">
        <v>2755</v>
      </c>
      <c r="B2756">
        <v>882</v>
      </c>
      <c r="C2756" s="1">
        <v>45559.648958333331</v>
      </c>
      <c r="D2756" t="s">
        <v>802</v>
      </c>
      <c r="E2756" t="s">
        <v>28</v>
      </c>
    </row>
    <row r="2757" spans="1:5" x14ac:dyDescent="0.35">
      <c r="A2757">
        <v>2756</v>
      </c>
      <c r="B2757">
        <v>883</v>
      </c>
      <c r="C2757" s="1">
        <v>45559.648993055554</v>
      </c>
      <c r="D2757" t="s">
        <v>773</v>
      </c>
      <c r="E2757" t="s">
        <v>28</v>
      </c>
    </row>
    <row r="2758" spans="1:5" x14ac:dyDescent="0.35">
      <c r="A2758">
        <v>2757</v>
      </c>
      <c r="B2758">
        <v>886</v>
      </c>
      <c r="C2758" s="1">
        <v>45559.649074074077</v>
      </c>
      <c r="D2758" t="s">
        <v>797</v>
      </c>
      <c r="E2758" t="s">
        <v>28</v>
      </c>
    </row>
    <row r="2759" spans="1:5" x14ac:dyDescent="0.35">
      <c r="A2759">
        <v>2758</v>
      </c>
      <c r="B2759">
        <v>889</v>
      </c>
      <c r="C2759" s="1">
        <v>45559.649108796293</v>
      </c>
      <c r="D2759" t="s">
        <v>777</v>
      </c>
      <c r="E2759" t="s">
        <v>28</v>
      </c>
    </row>
    <row r="2760" spans="1:5" x14ac:dyDescent="0.35">
      <c r="A2760">
        <v>2759</v>
      </c>
      <c r="B2760">
        <v>888</v>
      </c>
      <c r="C2760" s="1">
        <v>45559.64912037037</v>
      </c>
      <c r="D2760" t="s">
        <v>773</v>
      </c>
      <c r="E2760" t="s">
        <v>28</v>
      </c>
    </row>
    <row r="2761" spans="1:5" x14ac:dyDescent="0.35">
      <c r="A2761">
        <v>2760</v>
      </c>
      <c r="B2761">
        <v>878</v>
      </c>
      <c r="C2761" s="1">
        <v>45559.649155092593</v>
      </c>
      <c r="D2761" t="s">
        <v>802</v>
      </c>
      <c r="E2761" t="s">
        <v>28</v>
      </c>
    </row>
    <row r="2762" spans="1:5" x14ac:dyDescent="0.35">
      <c r="A2762">
        <v>2761</v>
      </c>
      <c r="B2762">
        <v>894</v>
      </c>
      <c r="C2762" s="1">
        <v>45559.649189814816</v>
      </c>
      <c r="D2762" t="s">
        <v>773</v>
      </c>
      <c r="E2762" t="s">
        <v>28</v>
      </c>
    </row>
    <row r="2763" spans="1:5" x14ac:dyDescent="0.35">
      <c r="A2763">
        <v>2762</v>
      </c>
      <c r="B2763">
        <v>889</v>
      </c>
      <c r="C2763" s="1">
        <v>45559.649189814816</v>
      </c>
      <c r="D2763" t="s">
        <v>773</v>
      </c>
      <c r="E2763" t="s">
        <v>28</v>
      </c>
    </row>
    <row r="2764" spans="1:5" x14ac:dyDescent="0.35">
      <c r="A2764">
        <v>2763</v>
      </c>
      <c r="B2764">
        <v>895</v>
      </c>
      <c r="C2764" s="1">
        <v>45559.649201388886</v>
      </c>
      <c r="D2764" t="s">
        <v>773</v>
      </c>
      <c r="E2764" t="s">
        <v>28</v>
      </c>
    </row>
    <row r="2765" spans="1:5" x14ac:dyDescent="0.35">
      <c r="A2765">
        <v>2764</v>
      </c>
      <c r="B2765">
        <v>892</v>
      </c>
      <c r="C2765" s="1">
        <v>45559.649201388886</v>
      </c>
      <c r="D2765" t="s">
        <v>773</v>
      </c>
      <c r="E2765" t="s">
        <v>28</v>
      </c>
    </row>
    <row r="2766" spans="1:5" x14ac:dyDescent="0.35">
      <c r="A2766">
        <v>2765</v>
      </c>
      <c r="B2766">
        <v>893</v>
      </c>
      <c r="C2766" s="1">
        <v>45559.649201388886</v>
      </c>
      <c r="D2766" t="s">
        <v>773</v>
      </c>
      <c r="E2766" t="s">
        <v>28</v>
      </c>
    </row>
    <row r="2767" spans="1:5" x14ac:dyDescent="0.35">
      <c r="A2767">
        <v>2766</v>
      </c>
      <c r="B2767">
        <v>896</v>
      </c>
      <c r="C2767" s="1">
        <v>45559.649212962962</v>
      </c>
      <c r="D2767" t="s">
        <v>773</v>
      </c>
      <c r="E2767" t="s">
        <v>28</v>
      </c>
    </row>
    <row r="2768" spans="1:5" x14ac:dyDescent="0.35">
      <c r="A2768">
        <v>2767</v>
      </c>
      <c r="B2768">
        <v>897</v>
      </c>
      <c r="C2768" s="1">
        <v>45559.649212962962</v>
      </c>
      <c r="D2768" t="s">
        <v>773</v>
      </c>
      <c r="E2768" t="s">
        <v>28</v>
      </c>
    </row>
    <row r="2769" spans="1:5" x14ac:dyDescent="0.35">
      <c r="A2769">
        <v>2768</v>
      </c>
      <c r="B2769">
        <v>890</v>
      </c>
      <c r="C2769" s="1">
        <v>45559.649236111109</v>
      </c>
      <c r="D2769" t="s">
        <v>773</v>
      </c>
      <c r="E2769" t="s">
        <v>28</v>
      </c>
    </row>
    <row r="2770" spans="1:5" x14ac:dyDescent="0.35">
      <c r="A2770">
        <v>2769</v>
      </c>
      <c r="B2770">
        <v>891</v>
      </c>
      <c r="C2770" s="1">
        <v>45559.649236111109</v>
      </c>
      <c r="D2770" t="s">
        <v>773</v>
      </c>
      <c r="E2770" t="s">
        <v>28</v>
      </c>
    </row>
    <row r="2771" spans="1:5" x14ac:dyDescent="0.35">
      <c r="A2771">
        <v>2770</v>
      </c>
      <c r="B2771">
        <v>897</v>
      </c>
      <c r="C2771" s="1">
        <v>45559.649456018517</v>
      </c>
      <c r="D2771" t="s">
        <v>772</v>
      </c>
      <c r="E2771" t="s">
        <v>28</v>
      </c>
    </row>
    <row r="2772" spans="1:5" x14ac:dyDescent="0.35">
      <c r="A2772">
        <v>2771</v>
      </c>
      <c r="B2772">
        <v>888</v>
      </c>
      <c r="C2772" s="1">
        <v>45559.649583333332</v>
      </c>
      <c r="D2772" t="s">
        <v>772</v>
      </c>
      <c r="E2772" t="s">
        <v>28</v>
      </c>
    </row>
    <row r="2773" spans="1:5" x14ac:dyDescent="0.35">
      <c r="A2773">
        <v>2772</v>
      </c>
      <c r="B2773">
        <v>894</v>
      </c>
      <c r="C2773" s="1">
        <v>45559.649618055555</v>
      </c>
      <c r="D2773" t="s">
        <v>772</v>
      </c>
      <c r="E2773" t="s">
        <v>28</v>
      </c>
    </row>
    <row r="2774" spans="1:5" x14ac:dyDescent="0.35">
      <c r="A2774">
        <v>2773</v>
      </c>
      <c r="B2774">
        <v>891</v>
      </c>
      <c r="C2774" s="1">
        <v>45559.649618055555</v>
      </c>
      <c r="D2774" t="s">
        <v>772</v>
      </c>
      <c r="E2774" t="s">
        <v>28</v>
      </c>
    </row>
    <row r="2775" spans="1:5" x14ac:dyDescent="0.35">
      <c r="A2775">
        <v>2774</v>
      </c>
      <c r="B2775">
        <v>885</v>
      </c>
      <c r="C2775" s="1">
        <v>45559.649675925924</v>
      </c>
      <c r="D2775" t="s">
        <v>772</v>
      </c>
      <c r="E2775" t="s">
        <v>28</v>
      </c>
    </row>
    <row r="2776" spans="1:5" x14ac:dyDescent="0.35">
      <c r="A2776">
        <v>2775</v>
      </c>
      <c r="B2776">
        <v>887</v>
      </c>
      <c r="C2776" s="1">
        <v>45559.649699074071</v>
      </c>
      <c r="D2776" t="s">
        <v>772</v>
      </c>
      <c r="E2776" t="s">
        <v>28</v>
      </c>
    </row>
    <row r="2777" spans="1:5" x14ac:dyDescent="0.35">
      <c r="A2777">
        <v>2776</v>
      </c>
      <c r="B2777">
        <v>895</v>
      </c>
      <c r="C2777" s="1">
        <v>45559.649745370371</v>
      </c>
      <c r="D2777" t="s">
        <v>772</v>
      </c>
      <c r="E2777" t="s">
        <v>28</v>
      </c>
    </row>
    <row r="2778" spans="1:5" x14ac:dyDescent="0.35">
      <c r="A2778">
        <v>2777</v>
      </c>
      <c r="B2778">
        <v>876</v>
      </c>
      <c r="C2778" s="1">
        <v>45559.64980324074</v>
      </c>
      <c r="D2778" t="s">
        <v>789</v>
      </c>
      <c r="E2778" t="s">
        <v>800</v>
      </c>
    </row>
    <row r="2779" spans="1:5" x14ac:dyDescent="0.35">
      <c r="A2779">
        <v>2778</v>
      </c>
      <c r="B2779">
        <v>892</v>
      </c>
      <c r="C2779" s="1">
        <v>45559.649918981479</v>
      </c>
      <c r="D2779" t="s">
        <v>772</v>
      </c>
      <c r="E2779" t="s">
        <v>28</v>
      </c>
    </row>
    <row r="2780" spans="1:5" x14ac:dyDescent="0.35">
      <c r="A2780">
        <v>2779</v>
      </c>
      <c r="B2780">
        <v>896</v>
      </c>
      <c r="C2780" s="1">
        <v>45559.649942129632</v>
      </c>
      <c r="D2780" t="s">
        <v>772</v>
      </c>
      <c r="E2780" t="s">
        <v>28</v>
      </c>
    </row>
    <row r="2781" spans="1:5" x14ac:dyDescent="0.35">
      <c r="A2781">
        <v>2780</v>
      </c>
      <c r="B2781">
        <v>895</v>
      </c>
      <c r="C2781" s="1">
        <v>45559.649942129632</v>
      </c>
      <c r="D2781" t="s">
        <v>108</v>
      </c>
      <c r="E2781" t="s">
        <v>28</v>
      </c>
    </row>
    <row r="2782" spans="1:5" x14ac:dyDescent="0.35">
      <c r="A2782">
        <v>2781</v>
      </c>
      <c r="B2782">
        <v>891</v>
      </c>
      <c r="C2782" s="1">
        <v>45559.649953703702</v>
      </c>
      <c r="D2782" t="s">
        <v>108</v>
      </c>
      <c r="E2782" t="s">
        <v>28</v>
      </c>
    </row>
    <row r="2783" spans="1:5" x14ac:dyDescent="0.35">
      <c r="A2783">
        <v>2782</v>
      </c>
      <c r="B2783">
        <v>876</v>
      </c>
      <c r="C2783" s="1">
        <v>45559.650057870371</v>
      </c>
      <c r="D2783" t="s">
        <v>774</v>
      </c>
      <c r="E2783" t="s">
        <v>28</v>
      </c>
    </row>
    <row r="2784" spans="1:5" x14ac:dyDescent="0.35">
      <c r="A2784">
        <v>2783</v>
      </c>
      <c r="B2784">
        <v>883</v>
      </c>
      <c r="C2784" s="1">
        <v>45559.650069444448</v>
      </c>
      <c r="D2784" t="s">
        <v>772</v>
      </c>
      <c r="E2784" t="s">
        <v>28</v>
      </c>
    </row>
    <row r="2785" spans="1:5" x14ac:dyDescent="0.35">
      <c r="A2785">
        <v>2784</v>
      </c>
      <c r="B2785">
        <v>884</v>
      </c>
      <c r="C2785" s="1">
        <v>45559.650081018517</v>
      </c>
      <c r="D2785" t="s">
        <v>773</v>
      </c>
      <c r="E2785" t="s">
        <v>28</v>
      </c>
    </row>
    <row r="2786" spans="1:5" x14ac:dyDescent="0.35">
      <c r="A2786">
        <v>2785</v>
      </c>
      <c r="B2786">
        <v>889</v>
      </c>
      <c r="C2786" s="1">
        <v>45559.650081018517</v>
      </c>
      <c r="D2786" t="s">
        <v>772</v>
      </c>
      <c r="E2786" t="s">
        <v>28</v>
      </c>
    </row>
    <row r="2787" spans="1:5" x14ac:dyDescent="0.35">
      <c r="A2787">
        <v>2786</v>
      </c>
      <c r="B2787">
        <v>894</v>
      </c>
      <c r="C2787" s="1">
        <v>45559.650092592594</v>
      </c>
      <c r="D2787" t="s">
        <v>108</v>
      </c>
      <c r="E2787" t="s">
        <v>28</v>
      </c>
    </row>
    <row r="2788" spans="1:5" x14ac:dyDescent="0.35">
      <c r="A2788">
        <v>2787</v>
      </c>
      <c r="B2788">
        <v>890</v>
      </c>
      <c r="C2788" s="1">
        <v>45559.650104166663</v>
      </c>
      <c r="D2788" t="s">
        <v>772</v>
      </c>
      <c r="E2788" t="s">
        <v>28</v>
      </c>
    </row>
    <row r="2789" spans="1:5" x14ac:dyDescent="0.35">
      <c r="A2789">
        <v>2788</v>
      </c>
      <c r="B2789">
        <v>884</v>
      </c>
      <c r="C2789" s="1">
        <v>45559.65016203704</v>
      </c>
      <c r="D2789" t="s">
        <v>772</v>
      </c>
      <c r="E2789" t="s">
        <v>28</v>
      </c>
    </row>
    <row r="2790" spans="1:5" x14ac:dyDescent="0.35">
      <c r="A2790">
        <v>2789</v>
      </c>
      <c r="B2790">
        <v>876</v>
      </c>
      <c r="C2790" s="1">
        <v>45559.650208333333</v>
      </c>
      <c r="D2790" t="s">
        <v>770</v>
      </c>
      <c r="E2790" t="s">
        <v>814</v>
      </c>
    </row>
    <row r="2791" spans="1:5" x14ac:dyDescent="0.35">
      <c r="A2791">
        <v>2790</v>
      </c>
      <c r="B2791">
        <v>892</v>
      </c>
      <c r="C2791" s="1">
        <v>45559.650266203702</v>
      </c>
      <c r="D2791" t="s">
        <v>108</v>
      </c>
      <c r="E2791" t="s">
        <v>28</v>
      </c>
    </row>
    <row r="2792" spans="1:5" x14ac:dyDescent="0.35">
      <c r="A2792">
        <v>2791</v>
      </c>
      <c r="B2792">
        <v>897</v>
      </c>
      <c r="C2792" s="1">
        <v>45559.650300925925</v>
      </c>
      <c r="D2792" t="s">
        <v>108</v>
      </c>
      <c r="E2792" t="s">
        <v>28</v>
      </c>
    </row>
    <row r="2793" spans="1:5" x14ac:dyDescent="0.35">
      <c r="A2793">
        <v>2792</v>
      </c>
      <c r="B2793">
        <v>877</v>
      </c>
      <c r="C2793" s="1">
        <v>45559.650312500002</v>
      </c>
      <c r="D2793" t="s">
        <v>777</v>
      </c>
      <c r="E2793" t="s">
        <v>28</v>
      </c>
    </row>
    <row r="2794" spans="1:5" x14ac:dyDescent="0.35">
      <c r="A2794">
        <v>2793</v>
      </c>
      <c r="B2794">
        <v>875</v>
      </c>
      <c r="C2794" s="1">
        <v>45559.650335648148</v>
      </c>
      <c r="D2794" t="s">
        <v>777</v>
      </c>
      <c r="E2794" t="s">
        <v>28</v>
      </c>
    </row>
    <row r="2795" spans="1:5" x14ac:dyDescent="0.35">
      <c r="A2795">
        <v>2794</v>
      </c>
      <c r="B2795">
        <v>876</v>
      </c>
      <c r="C2795" s="1">
        <v>45559.650335648148</v>
      </c>
      <c r="D2795" t="s">
        <v>777</v>
      </c>
      <c r="E2795" t="s">
        <v>28</v>
      </c>
    </row>
    <row r="2796" spans="1:5" x14ac:dyDescent="0.35">
      <c r="A2796">
        <v>2795</v>
      </c>
      <c r="B2796">
        <v>878</v>
      </c>
      <c r="C2796" s="1">
        <v>45559.650358796294</v>
      </c>
      <c r="D2796" t="s">
        <v>777</v>
      </c>
      <c r="E2796" t="s">
        <v>28</v>
      </c>
    </row>
    <row r="2797" spans="1:5" x14ac:dyDescent="0.35">
      <c r="A2797">
        <v>2796</v>
      </c>
      <c r="B2797">
        <v>881</v>
      </c>
      <c r="C2797" s="1">
        <v>45559.650370370371</v>
      </c>
      <c r="D2797" t="s">
        <v>777</v>
      </c>
      <c r="E2797" t="s">
        <v>28</v>
      </c>
    </row>
    <row r="2798" spans="1:5" x14ac:dyDescent="0.35">
      <c r="A2798">
        <v>2797</v>
      </c>
      <c r="B2798">
        <v>880</v>
      </c>
      <c r="C2798" s="1">
        <v>45559.650393518517</v>
      </c>
      <c r="D2798" t="s">
        <v>777</v>
      </c>
      <c r="E2798" t="s">
        <v>28</v>
      </c>
    </row>
    <row r="2799" spans="1:5" x14ac:dyDescent="0.35">
      <c r="A2799">
        <v>2798</v>
      </c>
      <c r="B2799">
        <v>879</v>
      </c>
      <c r="C2799" s="1">
        <v>45559.650405092594</v>
      </c>
      <c r="D2799" t="s">
        <v>777</v>
      </c>
      <c r="E2799" t="s">
        <v>28</v>
      </c>
    </row>
    <row r="2800" spans="1:5" x14ac:dyDescent="0.35">
      <c r="A2800">
        <v>2799</v>
      </c>
      <c r="B2800">
        <v>876</v>
      </c>
      <c r="C2800" s="1">
        <v>45559.650416666664</v>
      </c>
      <c r="D2800" t="s">
        <v>773</v>
      </c>
      <c r="E2800" t="s">
        <v>28</v>
      </c>
    </row>
    <row r="2801" spans="1:5" x14ac:dyDescent="0.35">
      <c r="A2801">
        <v>2800</v>
      </c>
      <c r="B2801">
        <v>875</v>
      </c>
      <c r="C2801" s="1">
        <v>45559.650416666664</v>
      </c>
      <c r="D2801" t="s">
        <v>773</v>
      </c>
      <c r="E2801" t="s">
        <v>28</v>
      </c>
    </row>
    <row r="2802" spans="1:5" x14ac:dyDescent="0.35">
      <c r="A2802">
        <v>2801</v>
      </c>
      <c r="B2802">
        <v>881</v>
      </c>
      <c r="C2802" s="1">
        <v>45559.650439814817</v>
      </c>
      <c r="D2802" t="s">
        <v>773</v>
      </c>
      <c r="E2802" t="s">
        <v>28</v>
      </c>
    </row>
    <row r="2803" spans="1:5" x14ac:dyDescent="0.35">
      <c r="A2803">
        <v>2802</v>
      </c>
      <c r="B2803">
        <v>878</v>
      </c>
      <c r="C2803" s="1">
        <v>45559.650462962964</v>
      </c>
      <c r="D2803" t="s">
        <v>773</v>
      </c>
      <c r="E2803" t="s">
        <v>28</v>
      </c>
    </row>
    <row r="2804" spans="1:5" x14ac:dyDescent="0.35">
      <c r="A2804">
        <v>2803</v>
      </c>
      <c r="B2804">
        <v>877</v>
      </c>
      <c r="C2804" s="1">
        <v>45559.650462962964</v>
      </c>
      <c r="D2804" t="s">
        <v>773</v>
      </c>
      <c r="E2804" t="s">
        <v>28</v>
      </c>
    </row>
    <row r="2805" spans="1:5" x14ac:dyDescent="0.35">
      <c r="A2805">
        <v>2804</v>
      </c>
      <c r="B2805">
        <v>880</v>
      </c>
      <c r="C2805" s="1">
        <v>45559.650497685187</v>
      </c>
      <c r="D2805" t="s">
        <v>773</v>
      </c>
      <c r="E2805" t="s">
        <v>28</v>
      </c>
    </row>
    <row r="2806" spans="1:5" x14ac:dyDescent="0.35">
      <c r="A2806">
        <v>2805</v>
      </c>
      <c r="B2806">
        <v>893</v>
      </c>
      <c r="C2806" s="1">
        <v>45559.65053240741</v>
      </c>
      <c r="D2806" t="s">
        <v>772</v>
      </c>
      <c r="E2806" t="s">
        <v>28</v>
      </c>
    </row>
    <row r="2807" spans="1:5" x14ac:dyDescent="0.35">
      <c r="A2807">
        <v>2806</v>
      </c>
      <c r="B2807">
        <v>882</v>
      </c>
      <c r="C2807" s="1">
        <v>45559.650543981479</v>
      </c>
      <c r="D2807" t="s">
        <v>777</v>
      </c>
      <c r="E2807" t="s">
        <v>28</v>
      </c>
    </row>
    <row r="2808" spans="1:5" x14ac:dyDescent="0.35">
      <c r="A2808">
        <v>2807</v>
      </c>
      <c r="B2808">
        <v>882</v>
      </c>
      <c r="C2808" s="1">
        <v>45559.650601851848</v>
      </c>
      <c r="D2808" t="s">
        <v>773</v>
      </c>
      <c r="E2808" t="s">
        <v>28</v>
      </c>
    </row>
    <row r="2809" spans="1:5" x14ac:dyDescent="0.35">
      <c r="A2809">
        <v>2808</v>
      </c>
      <c r="B2809">
        <v>876</v>
      </c>
      <c r="C2809" s="1">
        <v>45559.650625000002</v>
      </c>
      <c r="D2809" t="s">
        <v>772</v>
      </c>
      <c r="E2809" t="s">
        <v>28</v>
      </c>
    </row>
    <row r="2810" spans="1:5" x14ac:dyDescent="0.35">
      <c r="A2810">
        <v>2809</v>
      </c>
      <c r="B2810">
        <v>896</v>
      </c>
      <c r="C2810" s="1">
        <v>45559.650659722225</v>
      </c>
      <c r="D2810" t="s">
        <v>108</v>
      </c>
      <c r="E2810" t="s">
        <v>28</v>
      </c>
    </row>
    <row r="2811" spans="1:5" x14ac:dyDescent="0.35">
      <c r="A2811">
        <v>2810</v>
      </c>
      <c r="B2811">
        <v>881</v>
      </c>
      <c r="C2811" s="1">
        <v>45559.650914351849</v>
      </c>
      <c r="D2811" t="s">
        <v>772</v>
      </c>
      <c r="E2811" t="s">
        <v>28</v>
      </c>
    </row>
    <row r="2812" spans="1:5" x14ac:dyDescent="0.35">
      <c r="A2812">
        <v>2811</v>
      </c>
      <c r="B2812">
        <v>886</v>
      </c>
      <c r="C2812" s="1">
        <v>45559.651099537034</v>
      </c>
      <c r="D2812" t="s">
        <v>798</v>
      </c>
      <c r="E2812" t="s">
        <v>28</v>
      </c>
    </row>
    <row r="2813" spans="1:5" x14ac:dyDescent="0.35">
      <c r="A2813">
        <v>2812</v>
      </c>
      <c r="B2813">
        <v>875</v>
      </c>
      <c r="C2813" s="1">
        <v>45559.65115740741</v>
      </c>
      <c r="D2813" t="s">
        <v>772</v>
      </c>
      <c r="E2813" t="s">
        <v>28</v>
      </c>
    </row>
    <row r="2814" spans="1:5" x14ac:dyDescent="0.35">
      <c r="A2814">
        <v>2813</v>
      </c>
      <c r="B2814">
        <v>893</v>
      </c>
      <c r="C2814" s="1">
        <v>45559.651284722226</v>
      </c>
      <c r="D2814" t="s">
        <v>108</v>
      </c>
      <c r="E2814" t="s">
        <v>28</v>
      </c>
    </row>
    <row r="2815" spans="1:5" x14ac:dyDescent="0.35">
      <c r="A2815">
        <v>2814</v>
      </c>
      <c r="B2815">
        <v>890</v>
      </c>
      <c r="C2815" s="1">
        <v>45559.651458333334</v>
      </c>
      <c r="D2815" t="s">
        <v>108</v>
      </c>
      <c r="E2815" t="s">
        <v>28</v>
      </c>
    </row>
    <row r="2816" spans="1:5" x14ac:dyDescent="0.35">
      <c r="A2816">
        <v>2815</v>
      </c>
      <c r="B2816">
        <v>880</v>
      </c>
      <c r="C2816" s="1">
        <v>45559.65185185185</v>
      </c>
      <c r="D2816" t="s">
        <v>772</v>
      </c>
      <c r="E2816" t="s">
        <v>28</v>
      </c>
    </row>
    <row r="2817" spans="1:5" x14ac:dyDescent="0.35">
      <c r="A2817">
        <v>2816</v>
      </c>
      <c r="B2817">
        <v>878</v>
      </c>
      <c r="C2817" s="1">
        <v>45559.651990740742</v>
      </c>
      <c r="D2817" t="s">
        <v>772</v>
      </c>
      <c r="E2817" t="s">
        <v>28</v>
      </c>
    </row>
    <row r="2818" spans="1:5" x14ac:dyDescent="0.35">
      <c r="A2818">
        <v>2817</v>
      </c>
      <c r="B2818">
        <v>882</v>
      </c>
      <c r="C2818" s="1">
        <v>45559.652025462965</v>
      </c>
      <c r="D2818" t="s">
        <v>772</v>
      </c>
      <c r="E2818" t="s">
        <v>28</v>
      </c>
    </row>
    <row r="2819" spans="1:5" x14ac:dyDescent="0.35">
      <c r="A2819">
        <v>2818</v>
      </c>
      <c r="B2819">
        <v>879</v>
      </c>
      <c r="C2819" s="1">
        <v>45559.652037037034</v>
      </c>
      <c r="D2819" t="s">
        <v>773</v>
      </c>
      <c r="E2819" t="s">
        <v>28</v>
      </c>
    </row>
    <row r="2820" spans="1:5" x14ac:dyDescent="0.35">
      <c r="A2820">
        <v>2819</v>
      </c>
      <c r="B2820">
        <v>877</v>
      </c>
      <c r="C2820" s="1">
        <v>45559.652106481481</v>
      </c>
      <c r="D2820" t="s">
        <v>772</v>
      </c>
      <c r="E2820" t="s">
        <v>28</v>
      </c>
    </row>
    <row r="2821" spans="1:5" x14ac:dyDescent="0.35">
      <c r="A2821">
        <v>2820</v>
      </c>
      <c r="B2821">
        <v>895</v>
      </c>
      <c r="C2821" s="1">
        <v>45559.652141203704</v>
      </c>
      <c r="D2821" t="s">
        <v>776</v>
      </c>
      <c r="E2821" t="s">
        <v>28</v>
      </c>
    </row>
    <row r="2822" spans="1:5" x14ac:dyDescent="0.35">
      <c r="A2822">
        <v>2821</v>
      </c>
      <c r="B2822">
        <v>879</v>
      </c>
      <c r="C2822" s="1">
        <v>45559.65215277778</v>
      </c>
      <c r="D2822" t="s">
        <v>772</v>
      </c>
      <c r="E2822" t="s">
        <v>28</v>
      </c>
    </row>
    <row r="2823" spans="1:5" x14ac:dyDescent="0.35">
      <c r="A2823">
        <v>2822</v>
      </c>
      <c r="B2823">
        <v>891</v>
      </c>
      <c r="C2823" s="1">
        <v>45559.65215277778</v>
      </c>
      <c r="D2823" t="s">
        <v>776</v>
      </c>
      <c r="E2823" t="s">
        <v>28</v>
      </c>
    </row>
    <row r="2824" spans="1:5" x14ac:dyDescent="0.35">
      <c r="A2824">
        <v>2823</v>
      </c>
      <c r="B2824">
        <v>896</v>
      </c>
      <c r="C2824" s="1">
        <v>45559.65215277778</v>
      </c>
      <c r="D2824" t="s">
        <v>776</v>
      </c>
      <c r="E2824" t="s">
        <v>28</v>
      </c>
    </row>
    <row r="2825" spans="1:5" x14ac:dyDescent="0.35">
      <c r="A2825">
        <v>2824</v>
      </c>
      <c r="B2825">
        <v>892</v>
      </c>
      <c r="C2825" s="1">
        <v>45559.652326388888</v>
      </c>
      <c r="D2825" t="s">
        <v>776</v>
      </c>
      <c r="E2825" t="s">
        <v>28</v>
      </c>
    </row>
    <row r="2826" spans="1:5" x14ac:dyDescent="0.35">
      <c r="A2826">
        <v>2825</v>
      </c>
      <c r="B2826">
        <v>890</v>
      </c>
      <c r="C2826" s="1">
        <v>45559.652499999997</v>
      </c>
      <c r="D2826" t="s">
        <v>776</v>
      </c>
      <c r="E2826" t="s">
        <v>28</v>
      </c>
    </row>
    <row r="2827" spans="1:5" x14ac:dyDescent="0.35">
      <c r="A2827">
        <v>2826</v>
      </c>
      <c r="B2827">
        <v>894</v>
      </c>
      <c r="C2827" s="1">
        <v>45559.65252314815</v>
      </c>
      <c r="D2827" t="s">
        <v>776</v>
      </c>
      <c r="E2827" t="s">
        <v>28</v>
      </c>
    </row>
    <row r="2828" spans="1:5" x14ac:dyDescent="0.35">
      <c r="A2828">
        <v>2827</v>
      </c>
      <c r="B2828">
        <v>876</v>
      </c>
      <c r="C2828" s="1">
        <v>45559.652719907404</v>
      </c>
      <c r="D2828" t="s">
        <v>108</v>
      </c>
      <c r="E2828" t="s">
        <v>28</v>
      </c>
    </row>
    <row r="2829" spans="1:5" x14ac:dyDescent="0.35">
      <c r="A2829">
        <v>2828</v>
      </c>
      <c r="B2829">
        <v>877</v>
      </c>
      <c r="C2829" s="1">
        <v>45559.652731481481</v>
      </c>
      <c r="D2829" t="s">
        <v>108</v>
      </c>
      <c r="E2829" t="s">
        <v>28</v>
      </c>
    </row>
    <row r="2830" spans="1:5" x14ac:dyDescent="0.35">
      <c r="A2830">
        <v>2829</v>
      </c>
      <c r="B2830">
        <v>880</v>
      </c>
      <c r="C2830" s="1">
        <v>45559.652731481481</v>
      </c>
      <c r="D2830" t="s">
        <v>108</v>
      </c>
      <c r="E2830" t="s">
        <v>28</v>
      </c>
    </row>
    <row r="2831" spans="1:5" x14ac:dyDescent="0.35">
      <c r="A2831">
        <v>2830</v>
      </c>
      <c r="B2831">
        <v>882</v>
      </c>
      <c r="C2831" s="1">
        <v>45559.652777777781</v>
      </c>
      <c r="D2831" t="s">
        <v>108</v>
      </c>
      <c r="E2831" t="s">
        <v>28</v>
      </c>
    </row>
    <row r="2832" spans="1:5" x14ac:dyDescent="0.35">
      <c r="A2832">
        <v>2831</v>
      </c>
      <c r="B2832">
        <v>879</v>
      </c>
      <c r="C2832" s="1">
        <v>45559.652812499997</v>
      </c>
      <c r="D2832" t="s">
        <v>108</v>
      </c>
      <c r="E2832" t="s">
        <v>28</v>
      </c>
    </row>
    <row r="2833" spans="1:5" x14ac:dyDescent="0.35">
      <c r="A2833">
        <v>2832</v>
      </c>
      <c r="B2833">
        <v>875</v>
      </c>
      <c r="C2833" s="1">
        <v>45559.652824074074</v>
      </c>
      <c r="D2833" t="s">
        <v>108</v>
      </c>
      <c r="E2833" t="s">
        <v>28</v>
      </c>
    </row>
    <row r="2834" spans="1:5" x14ac:dyDescent="0.35">
      <c r="A2834">
        <v>2833</v>
      </c>
      <c r="B2834">
        <v>881</v>
      </c>
      <c r="C2834" s="1">
        <v>45559.65284722222</v>
      </c>
      <c r="D2834" t="s">
        <v>108</v>
      </c>
      <c r="E2834" t="s">
        <v>28</v>
      </c>
    </row>
    <row r="2835" spans="1:5" x14ac:dyDescent="0.35">
      <c r="A2835">
        <v>2834</v>
      </c>
      <c r="B2835">
        <v>897</v>
      </c>
      <c r="C2835" s="1">
        <v>45559.652858796297</v>
      </c>
      <c r="D2835" t="s">
        <v>776</v>
      </c>
      <c r="E2835" t="s">
        <v>28</v>
      </c>
    </row>
    <row r="2836" spans="1:5" x14ac:dyDescent="0.35">
      <c r="A2836">
        <v>2835</v>
      </c>
      <c r="B2836">
        <v>878</v>
      </c>
      <c r="C2836" s="1">
        <v>45559.653009259258</v>
      </c>
      <c r="D2836" t="s">
        <v>108</v>
      </c>
      <c r="E2836" t="s">
        <v>28</v>
      </c>
    </row>
    <row r="2837" spans="1:5" x14ac:dyDescent="0.35">
      <c r="A2837">
        <v>2836</v>
      </c>
      <c r="B2837">
        <v>886</v>
      </c>
      <c r="C2837" s="1">
        <v>45559.653101851851</v>
      </c>
      <c r="D2837" t="s">
        <v>802</v>
      </c>
      <c r="E2837" t="s">
        <v>28</v>
      </c>
    </row>
    <row r="2838" spans="1:5" x14ac:dyDescent="0.35">
      <c r="A2838">
        <v>2837</v>
      </c>
      <c r="B2838">
        <v>898</v>
      </c>
      <c r="C2838" s="1">
        <v>45559.653252314813</v>
      </c>
      <c r="D2838" t="s">
        <v>774</v>
      </c>
      <c r="E2838" t="s">
        <v>28</v>
      </c>
    </row>
    <row r="2839" spans="1:5" x14ac:dyDescent="0.35">
      <c r="A2839">
        <v>2838</v>
      </c>
      <c r="B2839">
        <v>876</v>
      </c>
      <c r="C2839" s="1">
        <v>45559.653449074074</v>
      </c>
      <c r="D2839" t="s">
        <v>776</v>
      </c>
      <c r="E2839" t="s">
        <v>28</v>
      </c>
    </row>
    <row r="2840" spans="1:5" x14ac:dyDescent="0.35">
      <c r="A2840">
        <v>2839</v>
      </c>
      <c r="B2840">
        <v>877</v>
      </c>
      <c r="C2840" s="1">
        <v>45559.653483796297</v>
      </c>
      <c r="D2840" t="s">
        <v>776</v>
      </c>
      <c r="E2840" t="s">
        <v>28</v>
      </c>
    </row>
    <row r="2841" spans="1:5" x14ac:dyDescent="0.35">
      <c r="A2841">
        <v>2840</v>
      </c>
      <c r="B2841">
        <v>880</v>
      </c>
      <c r="C2841" s="1">
        <v>45559.653495370374</v>
      </c>
      <c r="D2841" t="s">
        <v>776</v>
      </c>
      <c r="E2841" t="s">
        <v>28</v>
      </c>
    </row>
    <row r="2842" spans="1:5" x14ac:dyDescent="0.35">
      <c r="A2842">
        <v>2841</v>
      </c>
      <c r="B2842">
        <v>882</v>
      </c>
      <c r="C2842" s="1">
        <v>45559.653506944444</v>
      </c>
      <c r="D2842" t="s">
        <v>776</v>
      </c>
      <c r="E2842" t="s">
        <v>28</v>
      </c>
    </row>
    <row r="2843" spans="1:5" x14ac:dyDescent="0.35">
      <c r="A2843">
        <v>2842</v>
      </c>
      <c r="B2843">
        <v>881</v>
      </c>
      <c r="C2843" s="1">
        <v>45559.653506944444</v>
      </c>
      <c r="D2843" t="s">
        <v>776</v>
      </c>
      <c r="E2843" t="s">
        <v>28</v>
      </c>
    </row>
    <row r="2844" spans="1:5" x14ac:dyDescent="0.35">
      <c r="A2844">
        <v>2843</v>
      </c>
      <c r="B2844">
        <v>879</v>
      </c>
      <c r="C2844" s="1">
        <v>45559.65351851852</v>
      </c>
      <c r="D2844" t="s">
        <v>776</v>
      </c>
      <c r="E2844" t="s">
        <v>28</v>
      </c>
    </row>
    <row r="2845" spans="1:5" x14ac:dyDescent="0.35">
      <c r="A2845">
        <v>2844</v>
      </c>
      <c r="B2845">
        <v>875</v>
      </c>
      <c r="C2845" s="1">
        <v>45559.65351851852</v>
      </c>
      <c r="D2845" t="s">
        <v>776</v>
      </c>
      <c r="E2845" t="s">
        <v>28</v>
      </c>
    </row>
    <row r="2846" spans="1:5" x14ac:dyDescent="0.35">
      <c r="A2846">
        <v>2845</v>
      </c>
      <c r="B2846">
        <v>898</v>
      </c>
      <c r="C2846" s="1">
        <v>45559.653553240743</v>
      </c>
      <c r="D2846" t="s">
        <v>770</v>
      </c>
      <c r="E2846" t="s">
        <v>796</v>
      </c>
    </row>
    <row r="2847" spans="1:5" x14ac:dyDescent="0.35">
      <c r="A2847">
        <v>2846</v>
      </c>
      <c r="B2847">
        <v>878</v>
      </c>
      <c r="C2847" s="1">
        <v>45559.65357638889</v>
      </c>
      <c r="D2847" t="s">
        <v>776</v>
      </c>
      <c r="E2847" t="s">
        <v>28</v>
      </c>
    </row>
    <row r="2848" spans="1:5" x14ac:dyDescent="0.35">
      <c r="A2848">
        <v>2847</v>
      </c>
      <c r="B2848">
        <v>879</v>
      </c>
      <c r="C2848" s="1">
        <v>45559.653599537036</v>
      </c>
      <c r="D2848" t="s">
        <v>771</v>
      </c>
      <c r="E2848" t="s">
        <v>28</v>
      </c>
    </row>
    <row r="2849" spans="1:5" x14ac:dyDescent="0.35">
      <c r="A2849">
        <v>2848</v>
      </c>
      <c r="B2849">
        <v>898</v>
      </c>
      <c r="C2849" s="1">
        <v>45559.653611111113</v>
      </c>
      <c r="D2849" t="s">
        <v>777</v>
      </c>
      <c r="E2849" t="s">
        <v>28</v>
      </c>
    </row>
    <row r="2850" spans="1:5" x14ac:dyDescent="0.35">
      <c r="A2850">
        <v>2849</v>
      </c>
      <c r="B2850">
        <v>886</v>
      </c>
      <c r="C2850" s="1">
        <v>45559.653622685182</v>
      </c>
      <c r="D2850" t="s">
        <v>777</v>
      </c>
      <c r="E2850" t="s">
        <v>28</v>
      </c>
    </row>
    <row r="2851" spans="1:5" x14ac:dyDescent="0.35">
      <c r="A2851">
        <v>2850</v>
      </c>
      <c r="B2851">
        <v>882</v>
      </c>
      <c r="C2851" s="1">
        <v>45559.653634259259</v>
      </c>
      <c r="D2851" t="s">
        <v>771</v>
      </c>
      <c r="E2851" t="s">
        <v>28</v>
      </c>
    </row>
    <row r="2852" spans="1:5" x14ac:dyDescent="0.35">
      <c r="A2852">
        <v>2851</v>
      </c>
      <c r="B2852">
        <v>898</v>
      </c>
      <c r="C2852" s="1">
        <v>45559.653645833336</v>
      </c>
      <c r="D2852" t="s">
        <v>773</v>
      </c>
      <c r="E2852" t="s">
        <v>28</v>
      </c>
    </row>
    <row r="2853" spans="1:5" x14ac:dyDescent="0.35">
      <c r="A2853">
        <v>2852</v>
      </c>
      <c r="B2853">
        <v>890</v>
      </c>
      <c r="C2853" s="1">
        <v>45559.653703703705</v>
      </c>
      <c r="D2853" t="s">
        <v>771</v>
      </c>
      <c r="E2853" t="s">
        <v>28</v>
      </c>
    </row>
    <row r="2854" spans="1:5" x14ac:dyDescent="0.35">
      <c r="A2854">
        <v>2853</v>
      </c>
      <c r="B2854">
        <v>886</v>
      </c>
      <c r="C2854" s="1">
        <v>45559.653749999998</v>
      </c>
      <c r="D2854" t="s">
        <v>773</v>
      </c>
      <c r="E2854" t="s">
        <v>28</v>
      </c>
    </row>
    <row r="2855" spans="1:5" x14ac:dyDescent="0.35">
      <c r="A2855">
        <v>2854</v>
      </c>
      <c r="B2855">
        <v>876</v>
      </c>
      <c r="C2855" s="1">
        <v>45559.653796296298</v>
      </c>
      <c r="D2855" t="s">
        <v>771</v>
      </c>
      <c r="E2855" t="s">
        <v>28</v>
      </c>
    </row>
    <row r="2856" spans="1:5" x14ac:dyDescent="0.35">
      <c r="A2856">
        <v>2855</v>
      </c>
      <c r="B2856">
        <v>892</v>
      </c>
      <c r="C2856" s="1">
        <v>45559.653796296298</v>
      </c>
      <c r="D2856" t="s">
        <v>771</v>
      </c>
      <c r="E2856" t="s">
        <v>28</v>
      </c>
    </row>
    <row r="2857" spans="1:5" x14ac:dyDescent="0.35">
      <c r="A2857">
        <v>2856</v>
      </c>
      <c r="B2857">
        <v>880</v>
      </c>
      <c r="C2857" s="1">
        <v>45559.653923611113</v>
      </c>
      <c r="D2857" t="s">
        <v>771</v>
      </c>
      <c r="E2857" t="s">
        <v>28</v>
      </c>
    </row>
    <row r="2858" spans="1:5" x14ac:dyDescent="0.35">
      <c r="A2858">
        <v>2857</v>
      </c>
      <c r="B2858">
        <v>881</v>
      </c>
      <c r="C2858" s="1">
        <v>45559.654108796298</v>
      </c>
      <c r="D2858" t="s">
        <v>771</v>
      </c>
      <c r="E2858" t="s">
        <v>28</v>
      </c>
    </row>
    <row r="2859" spans="1:5" x14ac:dyDescent="0.35">
      <c r="A2859">
        <v>2858</v>
      </c>
      <c r="B2859">
        <v>877</v>
      </c>
      <c r="C2859" s="1">
        <v>45559.654432870368</v>
      </c>
      <c r="D2859" t="s">
        <v>771</v>
      </c>
      <c r="E2859" t="s">
        <v>28</v>
      </c>
    </row>
    <row r="2860" spans="1:5" x14ac:dyDescent="0.35">
      <c r="A2860">
        <v>2859</v>
      </c>
      <c r="B2860">
        <v>878</v>
      </c>
      <c r="C2860" s="1">
        <v>45559.654432870368</v>
      </c>
      <c r="D2860" t="s">
        <v>771</v>
      </c>
      <c r="E2860" t="s">
        <v>28</v>
      </c>
    </row>
    <row r="2861" spans="1:5" x14ac:dyDescent="0.35">
      <c r="A2861">
        <v>2860</v>
      </c>
      <c r="B2861">
        <v>875</v>
      </c>
      <c r="C2861" s="1">
        <v>45559.654490740744</v>
      </c>
      <c r="D2861" t="s">
        <v>771</v>
      </c>
      <c r="E2861" t="s">
        <v>28</v>
      </c>
    </row>
    <row r="2862" spans="1:5" x14ac:dyDescent="0.35">
      <c r="A2862">
        <v>2861</v>
      </c>
      <c r="B2862">
        <v>898</v>
      </c>
      <c r="C2862" s="1">
        <v>45559.654594907406</v>
      </c>
      <c r="D2862" t="s">
        <v>772</v>
      </c>
      <c r="E2862" t="s">
        <v>28</v>
      </c>
    </row>
    <row r="2863" spans="1:5" x14ac:dyDescent="0.35">
      <c r="A2863">
        <v>2862</v>
      </c>
      <c r="B2863">
        <v>887</v>
      </c>
      <c r="C2863" s="1">
        <v>45559.655162037037</v>
      </c>
      <c r="D2863" t="s">
        <v>108</v>
      </c>
      <c r="E2863" t="s">
        <v>28</v>
      </c>
    </row>
    <row r="2864" spans="1:5" x14ac:dyDescent="0.35">
      <c r="A2864">
        <v>2863</v>
      </c>
      <c r="B2864">
        <v>885</v>
      </c>
      <c r="C2864" s="1">
        <v>45559.655300925922</v>
      </c>
      <c r="D2864" t="s">
        <v>108</v>
      </c>
      <c r="E2864" t="s">
        <v>28</v>
      </c>
    </row>
    <row r="2865" spans="1:5" x14ac:dyDescent="0.35">
      <c r="A2865">
        <v>2864</v>
      </c>
      <c r="B2865">
        <v>889</v>
      </c>
      <c r="C2865" s="1">
        <v>45559.655300925922</v>
      </c>
      <c r="D2865" t="s">
        <v>108</v>
      </c>
      <c r="E2865" t="s">
        <v>28</v>
      </c>
    </row>
    <row r="2866" spans="1:5" x14ac:dyDescent="0.35">
      <c r="A2866">
        <v>2865</v>
      </c>
      <c r="B2866">
        <v>883</v>
      </c>
      <c r="C2866" s="1">
        <v>45559.655405092592</v>
      </c>
      <c r="D2866" t="s">
        <v>108</v>
      </c>
      <c r="E2866" t="s">
        <v>28</v>
      </c>
    </row>
    <row r="2867" spans="1:5" x14ac:dyDescent="0.35">
      <c r="A2867">
        <v>2866</v>
      </c>
      <c r="B2867">
        <v>898</v>
      </c>
      <c r="C2867" s="1">
        <v>45559.655416666668</v>
      </c>
      <c r="D2867" t="s">
        <v>108</v>
      </c>
      <c r="E2867" t="s">
        <v>28</v>
      </c>
    </row>
    <row r="2868" spans="1:5" x14ac:dyDescent="0.35">
      <c r="A2868">
        <v>2867</v>
      </c>
      <c r="B2868">
        <v>888</v>
      </c>
      <c r="C2868" s="1">
        <v>45559.655451388891</v>
      </c>
      <c r="D2868" t="s">
        <v>108</v>
      </c>
      <c r="E2868" t="s">
        <v>28</v>
      </c>
    </row>
    <row r="2869" spans="1:5" x14ac:dyDescent="0.35">
      <c r="A2869">
        <v>2868</v>
      </c>
      <c r="B2869">
        <v>886</v>
      </c>
      <c r="C2869" s="1">
        <v>45559.655497685184</v>
      </c>
      <c r="D2869" t="s">
        <v>772</v>
      </c>
      <c r="E2869" t="s">
        <v>28</v>
      </c>
    </row>
    <row r="2870" spans="1:5" x14ac:dyDescent="0.35">
      <c r="A2870">
        <v>2869</v>
      </c>
      <c r="B2870">
        <v>884</v>
      </c>
      <c r="C2870" s="1">
        <v>45559.655694444446</v>
      </c>
      <c r="D2870" t="s">
        <v>108</v>
      </c>
      <c r="E2870" t="s">
        <v>28</v>
      </c>
    </row>
    <row r="2871" spans="1:5" x14ac:dyDescent="0.35">
      <c r="A2871">
        <v>2870</v>
      </c>
      <c r="B2871">
        <v>885</v>
      </c>
      <c r="C2871" s="1">
        <v>45559.656122685185</v>
      </c>
      <c r="D2871" t="s">
        <v>776</v>
      </c>
      <c r="E2871" t="s">
        <v>28</v>
      </c>
    </row>
    <row r="2872" spans="1:5" x14ac:dyDescent="0.35">
      <c r="A2872">
        <v>2871</v>
      </c>
      <c r="B2872">
        <v>884</v>
      </c>
      <c r="C2872" s="1">
        <v>45559.656134259261</v>
      </c>
      <c r="D2872" t="s">
        <v>776</v>
      </c>
      <c r="E2872" t="s">
        <v>28</v>
      </c>
    </row>
    <row r="2873" spans="1:5" x14ac:dyDescent="0.35">
      <c r="A2873">
        <v>2872</v>
      </c>
      <c r="B2873">
        <v>887</v>
      </c>
      <c r="C2873" s="1">
        <v>45559.656145833331</v>
      </c>
      <c r="D2873" t="s">
        <v>776</v>
      </c>
      <c r="E2873" t="s">
        <v>28</v>
      </c>
    </row>
    <row r="2874" spans="1:5" x14ac:dyDescent="0.35">
      <c r="A2874">
        <v>2873</v>
      </c>
      <c r="B2874">
        <v>898</v>
      </c>
      <c r="C2874" s="1">
        <v>45559.656157407408</v>
      </c>
      <c r="D2874" t="s">
        <v>776</v>
      </c>
      <c r="E2874" t="s">
        <v>28</v>
      </c>
    </row>
    <row r="2875" spans="1:5" x14ac:dyDescent="0.35">
      <c r="A2875">
        <v>2874</v>
      </c>
      <c r="B2875">
        <v>886</v>
      </c>
      <c r="C2875" s="1">
        <v>45559.656157407408</v>
      </c>
      <c r="D2875" t="s">
        <v>108</v>
      </c>
      <c r="E2875" t="s">
        <v>28</v>
      </c>
    </row>
    <row r="2876" spans="1:5" x14ac:dyDescent="0.35">
      <c r="A2876">
        <v>2875</v>
      </c>
      <c r="B2876">
        <v>883</v>
      </c>
      <c r="C2876" s="1">
        <v>45559.656168981484</v>
      </c>
      <c r="D2876" t="s">
        <v>776</v>
      </c>
      <c r="E2876" t="s">
        <v>28</v>
      </c>
    </row>
    <row r="2877" spans="1:5" x14ac:dyDescent="0.35">
      <c r="A2877">
        <v>2876</v>
      </c>
      <c r="B2877">
        <v>888</v>
      </c>
      <c r="C2877" s="1">
        <v>45559.656354166669</v>
      </c>
      <c r="D2877" t="s">
        <v>776</v>
      </c>
      <c r="E2877" t="s">
        <v>28</v>
      </c>
    </row>
    <row r="2878" spans="1:5" x14ac:dyDescent="0.35">
      <c r="A2878">
        <v>2877</v>
      </c>
      <c r="B2878">
        <v>885</v>
      </c>
      <c r="C2878" s="1">
        <v>45559.656446759262</v>
      </c>
      <c r="D2878" t="s">
        <v>771</v>
      </c>
      <c r="E2878" t="s">
        <v>28</v>
      </c>
    </row>
    <row r="2879" spans="1:5" x14ac:dyDescent="0.35">
      <c r="A2879">
        <v>2878</v>
      </c>
      <c r="B2879">
        <v>884</v>
      </c>
      <c r="C2879" s="1">
        <v>45559.656458333331</v>
      </c>
      <c r="D2879" t="s">
        <v>771</v>
      </c>
      <c r="E2879" t="s">
        <v>28</v>
      </c>
    </row>
    <row r="2880" spans="1:5" x14ac:dyDescent="0.35">
      <c r="A2880">
        <v>2879</v>
      </c>
      <c r="B2880">
        <v>889</v>
      </c>
      <c r="C2880" s="1">
        <v>45559.656493055554</v>
      </c>
      <c r="D2880" t="s">
        <v>776</v>
      </c>
      <c r="E2880" t="s">
        <v>28</v>
      </c>
    </row>
    <row r="2881" spans="1:5" x14ac:dyDescent="0.35">
      <c r="A2881">
        <v>2880</v>
      </c>
      <c r="B2881">
        <v>898</v>
      </c>
      <c r="C2881" s="1">
        <v>45559.656504629631</v>
      </c>
      <c r="D2881" t="s">
        <v>771</v>
      </c>
      <c r="E2881" t="s">
        <v>28</v>
      </c>
    </row>
    <row r="2882" spans="1:5" x14ac:dyDescent="0.35">
      <c r="A2882">
        <v>2881</v>
      </c>
      <c r="B2882">
        <v>888</v>
      </c>
      <c r="C2882" s="1">
        <v>45559.6565162037</v>
      </c>
      <c r="D2882" t="s">
        <v>771</v>
      </c>
      <c r="E2882" t="s">
        <v>28</v>
      </c>
    </row>
    <row r="2883" spans="1:5" x14ac:dyDescent="0.35">
      <c r="A2883">
        <v>2882</v>
      </c>
      <c r="B2883">
        <v>889</v>
      </c>
      <c r="C2883" s="1">
        <v>45559.656527777777</v>
      </c>
      <c r="D2883" t="s">
        <v>771</v>
      </c>
      <c r="E2883" t="s">
        <v>28</v>
      </c>
    </row>
    <row r="2884" spans="1:5" x14ac:dyDescent="0.35">
      <c r="A2884">
        <v>2883</v>
      </c>
      <c r="B2884">
        <v>887</v>
      </c>
      <c r="C2884" s="1">
        <v>45559.656655092593</v>
      </c>
      <c r="D2884" t="s">
        <v>771</v>
      </c>
      <c r="E2884" t="s">
        <v>28</v>
      </c>
    </row>
    <row r="2885" spans="1:5" x14ac:dyDescent="0.35">
      <c r="A2885">
        <v>2884</v>
      </c>
      <c r="B2885">
        <v>886</v>
      </c>
      <c r="C2885" s="1">
        <v>45559.656701388885</v>
      </c>
      <c r="D2885" t="s">
        <v>776</v>
      </c>
      <c r="E2885" t="s">
        <v>28</v>
      </c>
    </row>
    <row r="2886" spans="1:5" x14ac:dyDescent="0.35">
      <c r="A2886">
        <v>2885</v>
      </c>
      <c r="B2886">
        <v>886</v>
      </c>
      <c r="C2886" s="1">
        <v>45559.657002314816</v>
      </c>
      <c r="D2886" t="s">
        <v>771</v>
      </c>
      <c r="E2886" t="s">
        <v>28</v>
      </c>
    </row>
    <row r="2887" spans="1:5" x14ac:dyDescent="0.35">
      <c r="A2887">
        <v>2886</v>
      </c>
      <c r="B2887">
        <v>883</v>
      </c>
      <c r="C2887" s="1">
        <v>45559.657060185185</v>
      </c>
      <c r="D2887" t="s">
        <v>771</v>
      </c>
      <c r="E2887" t="s">
        <v>28</v>
      </c>
    </row>
    <row r="2888" spans="1:5" x14ac:dyDescent="0.35">
      <c r="A2888">
        <v>2904</v>
      </c>
      <c r="B2888">
        <v>902</v>
      </c>
      <c r="C2888" s="1">
        <v>45567.607268518521</v>
      </c>
      <c r="D2888" t="s">
        <v>102</v>
      </c>
      <c r="E2888" t="s">
        <v>787</v>
      </c>
    </row>
    <row r="2889" spans="1:5" x14ac:dyDescent="0.35">
      <c r="A2889">
        <v>2905</v>
      </c>
      <c r="B2889">
        <v>903</v>
      </c>
      <c r="C2889" s="1">
        <v>45567.608495370368</v>
      </c>
      <c r="D2889" t="s">
        <v>102</v>
      </c>
      <c r="E2889" t="s">
        <v>787</v>
      </c>
    </row>
    <row r="2890" spans="1:5" x14ac:dyDescent="0.35">
      <c r="A2890">
        <v>2906</v>
      </c>
      <c r="B2890">
        <v>904</v>
      </c>
      <c r="C2890" s="1">
        <v>45567.608599537038</v>
      </c>
      <c r="D2890" t="s">
        <v>102</v>
      </c>
      <c r="E2890" t="s">
        <v>787</v>
      </c>
    </row>
    <row r="2891" spans="1:5" x14ac:dyDescent="0.35">
      <c r="A2891">
        <v>2907</v>
      </c>
      <c r="B2891">
        <v>905</v>
      </c>
      <c r="C2891" s="1">
        <v>45567.608599537038</v>
      </c>
      <c r="D2891" t="s">
        <v>102</v>
      </c>
      <c r="E2891" t="s">
        <v>787</v>
      </c>
    </row>
    <row r="2892" spans="1:5" x14ac:dyDescent="0.35">
      <c r="A2892">
        <v>2908</v>
      </c>
      <c r="B2892">
        <v>906</v>
      </c>
      <c r="C2892" s="1">
        <v>45567.608935185184</v>
      </c>
      <c r="D2892" t="s">
        <v>102</v>
      </c>
      <c r="E2892" t="s">
        <v>787</v>
      </c>
    </row>
    <row r="2893" spans="1:5" x14ac:dyDescent="0.35">
      <c r="A2893">
        <v>2909</v>
      </c>
      <c r="B2893">
        <v>907</v>
      </c>
      <c r="C2893" s="1">
        <v>45567.609016203707</v>
      </c>
      <c r="D2893" t="s">
        <v>102</v>
      </c>
      <c r="E2893" t="s">
        <v>787</v>
      </c>
    </row>
    <row r="2894" spans="1:5" x14ac:dyDescent="0.35">
      <c r="A2894">
        <v>2910</v>
      </c>
      <c r="B2894">
        <v>908</v>
      </c>
      <c r="C2894" s="1">
        <v>45567.609050925923</v>
      </c>
      <c r="D2894" t="s">
        <v>102</v>
      </c>
      <c r="E2894" t="s">
        <v>787</v>
      </c>
    </row>
    <row r="2895" spans="1:5" x14ac:dyDescent="0.35">
      <c r="A2895">
        <v>2911</v>
      </c>
      <c r="B2895">
        <v>909</v>
      </c>
      <c r="C2895" s="1">
        <v>45567.609085648146</v>
      </c>
      <c r="D2895" t="s">
        <v>102</v>
      </c>
      <c r="E2895" t="s">
        <v>787</v>
      </c>
    </row>
    <row r="2896" spans="1:5" x14ac:dyDescent="0.35">
      <c r="A2896">
        <v>2912</v>
      </c>
      <c r="B2896">
        <v>910</v>
      </c>
      <c r="C2896" s="1">
        <v>45567.609247685185</v>
      </c>
      <c r="D2896" t="s">
        <v>102</v>
      </c>
      <c r="E2896" t="s">
        <v>787</v>
      </c>
    </row>
    <row r="2897" spans="1:5" x14ac:dyDescent="0.35">
      <c r="A2897">
        <v>2913</v>
      </c>
      <c r="B2897">
        <v>911</v>
      </c>
      <c r="C2897" s="1">
        <v>45567.609305555554</v>
      </c>
      <c r="D2897" t="s">
        <v>102</v>
      </c>
      <c r="E2897" t="s">
        <v>787</v>
      </c>
    </row>
    <row r="2898" spans="1:5" x14ac:dyDescent="0.35">
      <c r="A2898">
        <v>2914</v>
      </c>
      <c r="B2898">
        <v>912</v>
      </c>
      <c r="C2898" s="1">
        <v>45567.611875000002</v>
      </c>
      <c r="D2898" t="s">
        <v>102</v>
      </c>
      <c r="E2898" t="s">
        <v>787</v>
      </c>
    </row>
    <row r="2899" spans="1:5" x14ac:dyDescent="0.35">
      <c r="A2899">
        <v>2915</v>
      </c>
      <c r="B2899">
        <v>913</v>
      </c>
      <c r="C2899" s="1">
        <v>45567.612129629626</v>
      </c>
      <c r="D2899" t="s">
        <v>778</v>
      </c>
      <c r="E2899" t="s">
        <v>28</v>
      </c>
    </row>
    <row r="2900" spans="1:5" x14ac:dyDescent="0.35">
      <c r="A2900">
        <v>2916</v>
      </c>
      <c r="B2900">
        <v>914</v>
      </c>
      <c r="C2900" s="1">
        <v>45567.612129629626</v>
      </c>
      <c r="D2900" t="s">
        <v>778</v>
      </c>
      <c r="E2900" t="s">
        <v>28</v>
      </c>
    </row>
    <row r="2901" spans="1:5" x14ac:dyDescent="0.35">
      <c r="A2901">
        <v>2917</v>
      </c>
      <c r="B2901">
        <v>915</v>
      </c>
      <c r="C2901" s="1">
        <v>45567.612129629626</v>
      </c>
      <c r="D2901" t="s">
        <v>778</v>
      </c>
      <c r="E2901" t="s">
        <v>28</v>
      </c>
    </row>
    <row r="2902" spans="1:5" x14ac:dyDescent="0.35">
      <c r="A2902">
        <v>2918</v>
      </c>
      <c r="B2902">
        <v>916</v>
      </c>
      <c r="C2902" s="1">
        <v>45567.612141203703</v>
      </c>
      <c r="D2902" t="s">
        <v>778</v>
      </c>
      <c r="E2902" t="s">
        <v>28</v>
      </c>
    </row>
    <row r="2903" spans="1:5" x14ac:dyDescent="0.35">
      <c r="A2903">
        <v>2919</v>
      </c>
      <c r="B2903">
        <v>917</v>
      </c>
      <c r="C2903" s="1">
        <v>45567.61215277778</v>
      </c>
      <c r="D2903" t="s">
        <v>778</v>
      </c>
      <c r="E2903" t="s">
        <v>28</v>
      </c>
    </row>
    <row r="2904" spans="1:5" x14ac:dyDescent="0.35">
      <c r="A2904">
        <v>2920</v>
      </c>
      <c r="B2904">
        <v>918</v>
      </c>
      <c r="C2904" s="1">
        <v>45567.612164351849</v>
      </c>
      <c r="D2904" t="s">
        <v>778</v>
      </c>
      <c r="E2904" t="s">
        <v>28</v>
      </c>
    </row>
    <row r="2905" spans="1:5" x14ac:dyDescent="0.35">
      <c r="A2905">
        <v>2921</v>
      </c>
      <c r="B2905">
        <v>919</v>
      </c>
      <c r="C2905" s="1">
        <v>45567.612164351849</v>
      </c>
      <c r="D2905" t="s">
        <v>778</v>
      </c>
      <c r="E2905" t="s">
        <v>28</v>
      </c>
    </row>
    <row r="2906" spans="1:5" x14ac:dyDescent="0.35">
      <c r="A2906">
        <v>2922</v>
      </c>
      <c r="B2906">
        <v>920</v>
      </c>
      <c r="C2906" s="1">
        <v>45567.612175925926</v>
      </c>
      <c r="D2906" t="s">
        <v>778</v>
      </c>
      <c r="E2906" t="s">
        <v>28</v>
      </c>
    </row>
    <row r="2907" spans="1:5" x14ac:dyDescent="0.35">
      <c r="A2907">
        <v>2923</v>
      </c>
      <c r="B2907">
        <v>921</v>
      </c>
      <c r="C2907" s="1">
        <v>45567.612222222226</v>
      </c>
      <c r="D2907" t="s">
        <v>778</v>
      </c>
      <c r="E2907" t="s">
        <v>28</v>
      </c>
    </row>
    <row r="2908" spans="1:5" x14ac:dyDescent="0.35">
      <c r="A2908">
        <v>2924</v>
      </c>
      <c r="B2908">
        <v>922</v>
      </c>
      <c r="C2908" s="1">
        <v>45567.612337962964</v>
      </c>
      <c r="D2908" t="s">
        <v>778</v>
      </c>
      <c r="E2908" t="s">
        <v>28</v>
      </c>
    </row>
    <row r="2909" spans="1:5" x14ac:dyDescent="0.35">
      <c r="A2909">
        <v>2925</v>
      </c>
      <c r="B2909">
        <v>923</v>
      </c>
      <c r="C2909" s="1">
        <v>45567.612442129626</v>
      </c>
      <c r="D2909" t="s">
        <v>778</v>
      </c>
      <c r="E2909" t="s">
        <v>28</v>
      </c>
    </row>
    <row r="2910" spans="1:5" x14ac:dyDescent="0.35">
      <c r="A2910">
        <v>2926</v>
      </c>
      <c r="B2910">
        <v>915</v>
      </c>
      <c r="C2910" s="1">
        <v>45567.613229166665</v>
      </c>
      <c r="D2910" t="s">
        <v>788</v>
      </c>
      <c r="E2910" t="s">
        <v>28</v>
      </c>
    </row>
    <row r="2911" spans="1:5" x14ac:dyDescent="0.35">
      <c r="A2911">
        <v>2927</v>
      </c>
      <c r="B2911">
        <v>914</v>
      </c>
      <c r="C2911" s="1">
        <v>45567.613275462965</v>
      </c>
      <c r="D2911" t="s">
        <v>788</v>
      </c>
      <c r="E2911" t="s">
        <v>28</v>
      </c>
    </row>
    <row r="2912" spans="1:5" x14ac:dyDescent="0.35">
      <c r="A2912">
        <v>2928</v>
      </c>
      <c r="B2912">
        <v>916</v>
      </c>
      <c r="C2912" s="1">
        <v>45567.613275462965</v>
      </c>
      <c r="D2912" t="s">
        <v>788</v>
      </c>
      <c r="E2912" t="s">
        <v>28</v>
      </c>
    </row>
    <row r="2913" spans="1:5" x14ac:dyDescent="0.35">
      <c r="A2913">
        <v>2929</v>
      </c>
      <c r="B2913">
        <v>922</v>
      </c>
      <c r="C2913" s="1">
        <v>45567.613287037035</v>
      </c>
      <c r="D2913" t="s">
        <v>788</v>
      </c>
      <c r="E2913" t="s">
        <v>28</v>
      </c>
    </row>
    <row r="2914" spans="1:5" x14ac:dyDescent="0.35">
      <c r="A2914">
        <v>2930</v>
      </c>
      <c r="B2914">
        <v>923</v>
      </c>
      <c r="C2914" s="1">
        <v>45567.613298611112</v>
      </c>
      <c r="D2914" t="s">
        <v>788</v>
      </c>
      <c r="E2914" t="s">
        <v>28</v>
      </c>
    </row>
    <row r="2915" spans="1:5" x14ac:dyDescent="0.35">
      <c r="A2915">
        <v>2931</v>
      </c>
      <c r="B2915">
        <v>917</v>
      </c>
      <c r="C2915" s="1">
        <v>45567.613333333335</v>
      </c>
      <c r="D2915" t="s">
        <v>788</v>
      </c>
      <c r="E2915" t="s">
        <v>28</v>
      </c>
    </row>
    <row r="2916" spans="1:5" x14ac:dyDescent="0.35">
      <c r="A2916">
        <v>2932</v>
      </c>
      <c r="B2916">
        <v>919</v>
      </c>
      <c r="C2916" s="1">
        <v>45567.613333333335</v>
      </c>
      <c r="D2916" t="s">
        <v>788</v>
      </c>
      <c r="E2916" t="s">
        <v>28</v>
      </c>
    </row>
    <row r="2917" spans="1:5" x14ac:dyDescent="0.35">
      <c r="A2917">
        <v>2933</v>
      </c>
      <c r="B2917">
        <v>920</v>
      </c>
      <c r="C2917" s="1">
        <v>45567.613356481481</v>
      </c>
      <c r="D2917" t="s">
        <v>788</v>
      </c>
      <c r="E2917" t="s">
        <v>28</v>
      </c>
    </row>
    <row r="2918" spans="1:5" x14ac:dyDescent="0.35">
      <c r="A2918">
        <v>2934</v>
      </c>
      <c r="B2918">
        <v>921</v>
      </c>
      <c r="C2918" s="1">
        <v>45567.613368055558</v>
      </c>
      <c r="D2918" t="s">
        <v>788</v>
      </c>
      <c r="E2918" t="s">
        <v>28</v>
      </c>
    </row>
    <row r="2919" spans="1:5" x14ac:dyDescent="0.35">
      <c r="A2919">
        <v>2935</v>
      </c>
      <c r="B2919">
        <v>913</v>
      </c>
      <c r="C2919" s="1">
        <v>45567.61346064815</v>
      </c>
      <c r="D2919" t="s">
        <v>788</v>
      </c>
      <c r="E2919" t="s">
        <v>28</v>
      </c>
    </row>
    <row r="2920" spans="1:5" x14ac:dyDescent="0.35">
      <c r="A2920">
        <v>2936</v>
      </c>
      <c r="B2920">
        <v>916</v>
      </c>
      <c r="C2920" s="1">
        <v>45567.613842592589</v>
      </c>
      <c r="D2920" t="s">
        <v>789</v>
      </c>
      <c r="E2920" t="s">
        <v>28</v>
      </c>
    </row>
    <row r="2921" spans="1:5" x14ac:dyDescent="0.35">
      <c r="A2921">
        <v>2937</v>
      </c>
      <c r="B2921">
        <v>918</v>
      </c>
      <c r="C2921" s="1">
        <v>45567.613877314812</v>
      </c>
      <c r="D2921" t="s">
        <v>788</v>
      </c>
      <c r="E2921" t="s">
        <v>28</v>
      </c>
    </row>
    <row r="2922" spans="1:5" x14ac:dyDescent="0.35">
      <c r="A2922">
        <v>2938</v>
      </c>
      <c r="B2922">
        <v>923</v>
      </c>
      <c r="C2922" s="1">
        <v>45567.613877314812</v>
      </c>
      <c r="D2922" t="s">
        <v>789</v>
      </c>
      <c r="E2922" t="s">
        <v>28</v>
      </c>
    </row>
    <row r="2923" spans="1:5" x14ac:dyDescent="0.35">
      <c r="A2923">
        <v>2939</v>
      </c>
      <c r="B2923">
        <v>915</v>
      </c>
      <c r="C2923" s="1">
        <v>45567.613877314812</v>
      </c>
      <c r="D2923" t="s">
        <v>789</v>
      </c>
      <c r="E2923" t="s">
        <v>28</v>
      </c>
    </row>
    <row r="2924" spans="1:5" x14ac:dyDescent="0.35">
      <c r="A2924">
        <v>2940</v>
      </c>
      <c r="B2924">
        <v>914</v>
      </c>
      <c r="C2924" s="1">
        <v>45567.613877314812</v>
      </c>
      <c r="D2924" t="s">
        <v>789</v>
      </c>
      <c r="E2924" t="s">
        <v>28</v>
      </c>
    </row>
    <row r="2925" spans="1:5" x14ac:dyDescent="0.35">
      <c r="A2925">
        <v>2941</v>
      </c>
      <c r="B2925">
        <v>913</v>
      </c>
      <c r="C2925" s="1">
        <v>45567.613900462966</v>
      </c>
      <c r="D2925" t="s">
        <v>789</v>
      </c>
      <c r="E2925" t="s">
        <v>28</v>
      </c>
    </row>
    <row r="2926" spans="1:5" x14ac:dyDescent="0.35">
      <c r="A2926">
        <v>2942</v>
      </c>
      <c r="B2926">
        <v>922</v>
      </c>
      <c r="C2926" s="1">
        <v>45567.613935185182</v>
      </c>
      <c r="D2926" t="s">
        <v>789</v>
      </c>
      <c r="E2926" t="s">
        <v>28</v>
      </c>
    </row>
    <row r="2927" spans="1:5" x14ac:dyDescent="0.35">
      <c r="A2927">
        <v>2943</v>
      </c>
      <c r="B2927">
        <v>919</v>
      </c>
      <c r="C2927" s="1">
        <v>45567.614918981482</v>
      </c>
      <c r="D2927" t="s">
        <v>789</v>
      </c>
      <c r="E2927" t="s">
        <v>28</v>
      </c>
    </row>
    <row r="2928" spans="1:5" x14ac:dyDescent="0.35">
      <c r="A2928">
        <v>2944</v>
      </c>
      <c r="B2928">
        <v>917</v>
      </c>
      <c r="C2928" s="1">
        <v>45567.614942129629</v>
      </c>
      <c r="D2928" t="s">
        <v>789</v>
      </c>
      <c r="E2928" t="s">
        <v>28</v>
      </c>
    </row>
    <row r="2929" spans="1:5" x14ac:dyDescent="0.35">
      <c r="A2929">
        <v>2945</v>
      </c>
      <c r="B2929">
        <v>921</v>
      </c>
      <c r="C2929" s="1">
        <v>45567.614976851852</v>
      </c>
      <c r="D2929" t="s">
        <v>789</v>
      </c>
      <c r="E2929" t="s">
        <v>28</v>
      </c>
    </row>
    <row r="2930" spans="1:5" x14ac:dyDescent="0.35">
      <c r="A2930">
        <v>2946</v>
      </c>
      <c r="B2930">
        <v>918</v>
      </c>
      <c r="C2930" s="1">
        <v>45567.615023148152</v>
      </c>
      <c r="D2930" t="s">
        <v>789</v>
      </c>
      <c r="E2930" t="s">
        <v>28</v>
      </c>
    </row>
    <row r="2931" spans="1:5" x14ac:dyDescent="0.35">
      <c r="A2931">
        <v>2947</v>
      </c>
      <c r="B2931">
        <v>920</v>
      </c>
      <c r="C2931" s="1">
        <v>45567.615046296298</v>
      </c>
      <c r="D2931" t="s">
        <v>789</v>
      </c>
      <c r="E2931" t="s">
        <v>28</v>
      </c>
    </row>
    <row r="2932" spans="1:5" x14ac:dyDescent="0.35">
      <c r="A2932">
        <v>2948</v>
      </c>
      <c r="B2932">
        <v>923</v>
      </c>
      <c r="C2932" s="1">
        <v>45567.616527777776</v>
      </c>
      <c r="D2932" t="s">
        <v>774</v>
      </c>
      <c r="E2932" t="s">
        <v>28</v>
      </c>
    </row>
    <row r="2933" spans="1:5" x14ac:dyDescent="0.35">
      <c r="A2933">
        <v>2949</v>
      </c>
      <c r="B2933">
        <v>913</v>
      </c>
      <c r="C2933" s="1">
        <v>45567.616562499999</v>
      </c>
      <c r="D2933" t="s">
        <v>774</v>
      </c>
      <c r="E2933" t="s">
        <v>28</v>
      </c>
    </row>
    <row r="2934" spans="1:5" x14ac:dyDescent="0.35">
      <c r="A2934">
        <v>2950</v>
      </c>
      <c r="B2934">
        <v>916</v>
      </c>
      <c r="C2934" s="1">
        <v>45567.616631944446</v>
      </c>
      <c r="D2934" t="s">
        <v>774</v>
      </c>
      <c r="E2934" t="s">
        <v>28</v>
      </c>
    </row>
    <row r="2935" spans="1:5" x14ac:dyDescent="0.35">
      <c r="A2935">
        <v>2951</v>
      </c>
      <c r="B2935">
        <v>915</v>
      </c>
      <c r="C2935" s="1">
        <v>45567.616643518515</v>
      </c>
      <c r="D2935" t="s">
        <v>774</v>
      </c>
      <c r="E2935" t="s">
        <v>28</v>
      </c>
    </row>
    <row r="2936" spans="1:5" x14ac:dyDescent="0.35">
      <c r="A2936">
        <v>2952</v>
      </c>
      <c r="B2936">
        <v>914</v>
      </c>
      <c r="C2936" s="1">
        <v>45567.616724537038</v>
      </c>
      <c r="D2936" t="s">
        <v>774</v>
      </c>
      <c r="E2936" t="s">
        <v>28</v>
      </c>
    </row>
    <row r="2937" spans="1:5" x14ac:dyDescent="0.35">
      <c r="A2937">
        <v>2953</v>
      </c>
      <c r="B2937">
        <v>922</v>
      </c>
      <c r="C2937" s="1">
        <v>45567.616770833331</v>
      </c>
      <c r="D2937" t="s">
        <v>774</v>
      </c>
      <c r="E2937" t="s">
        <v>28</v>
      </c>
    </row>
    <row r="2938" spans="1:5" x14ac:dyDescent="0.35">
      <c r="A2938">
        <v>2954</v>
      </c>
      <c r="B2938">
        <v>920</v>
      </c>
      <c r="C2938" s="1">
        <v>45567.618125000001</v>
      </c>
      <c r="D2938" t="s">
        <v>774</v>
      </c>
      <c r="E2938" t="s">
        <v>28</v>
      </c>
    </row>
    <row r="2939" spans="1:5" x14ac:dyDescent="0.35">
      <c r="A2939">
        <v>2955</v>
      </c>
      <c r="B2939">
        <v>917</v>
      </c>
      <c r="C2939" s="1">
        <v>45567.618159722224</v>
      </c>
      <c r="D2939" t="s">
        <v>774</v>
      </c>
      <c r="E2939" t="s">
        <v>28</v>
      </c>
    </row>
    <row r="2940" spans="1:5" x14ac:dyDescent="0.35">
      <c r="A2940">
        <v>2956</v>
      </c>
      <c r="B2940">
        <v>919</v>
      </c>
      <c r="C2940" s="1">
        <v>45567.618298611109</v>
      </c>
      <c r="D2940" t="s">
        <v>774</v>
      </c>
      <c r="E2940" t="s">
        <v>28</v>
      </c>
    </row>
    <row r="2941" spans="1:5" x14ac:dyDescent="0.35">
      <c r="A2941">
        <v>2957</v>
      </c>
      <c r="B2941">
        <v>921</v>
      </c>
      <c r="C2941" s="1">
        <v>45567.618356481478</v>
      </c>
      <c r="D2941" t="s">
        <v>774</v>
      </c>
      <c r="E2941" t="s">
        <v>28</v>
      </c>
    </row>
    <row r="2942" spans="1:5" x14ac:dyDescent="0.35">
      <c r="A2942">
        <v>2958</v>
      </c>
      <c r="B2942">
        <v>923</v>
      </c>
      <c r="C2942" s="1">
        <v>45567.619537037041</v>
      </c>
      <c r="D2942" t="s">
        <v>770</v>
      </c>
      <c r="E2942" t="s">
        <v>791</v>
      </c>
    </row>
    <row r="2943" spans="1:5" x14ac:dyDescent="0.35">
      <c r="A2943">
        <v>2959</v>
      </c>
      <c r="B2943">
        <v>922</v>
      </c>
      <c r="C2943" s="1">
        <v>45567.619629629633</v>
      </c>
      <c r="D2943" t="s">
        <v>770</v>
      </c>
      <c r="E2943" t="s">
        <v>804</v>
      </c>
    </row>
    <row r="2944" spans="1:5" x14ac:dyDescent="0.35">
      <c r="A2944">
        <v>2960</v>
      </c>
      <c r="B2944">
        <v>915</v>
      </c>
      <c r="C2944" s="1">
        <v>45567.620439814818</v>
      </c>
      <c r="D2944" t="s">
        <v>770</v>
      </c>
      <c r="E2944" t="s">
        <v>803</v>
      </c>
    </row>
    <row r="2945" spans="1:5" x14ac:dyDescent="0.35">
      <c r="A2945">
        <v>2961</v>
      </c>
      <c r="B2945">
        <v>914</v>
      </c>
      <c r="C2945" s="1">
        <v>45567.620844907404</v>
      </c>
      <c r="D2945" t="s">
        <v>770</v>
      </c>
      <c r="E2945" t="s">
        <v>795</v>
      </c>
    </row>
    <row r="2946" spans="1:5" x14ac:dyDescent="0.35">
      <c r="A2946">
        <v>2962</v>
      </c>
      <c r="B2946">
        <v>913</v>
      </c>
      <c r="C2946" s="1">
        <v>45567.621203703704</v>
      </c>
      <c r="D2946" t="s">
        <v>770</v>
      </c>
      <c r="E2946" t="s">
        <v>796</v>
      </c>
    </row>
    <row r="2947" spans="1:5" x14ac:dyDescent="0.35">
      <c r="A2947">
        <v>2963</v>
      </c>
      <c r="B2947">
        <v>915</v>
      </c>
      <c r="C2947" s="1">
        <v>45567.621307870373</v>
      </c>
      <c r="D2947" t="s">
        <v>777</v>
      </c>
      <c r="E2947" t="s">
        <v>28</v>
      </c>
    </row>
    <row r="2948" spans="1:5" x14ac:dyDescent="0.35">
      <c r="A2948">
        <v>2964</v>
      </c>
      <c r="B2948">
        <v>914</v>
      </c>
      <c r="C2948" s="1">
        <v>45567.621354166666</v>
      </c>
      <c r="D2948" t="s">
        <v>777</v>
      </c>
      <c r="E2948" t="s">
        <v>28</v>
      </c>
    </row>
    <row r="2949" spans="1:5" x14ac:dyDescent="0.35">
      <c r="A2949">
        <v>2965</v>
      </c>
      <c r="B2949">
        <v>922</v>
      </c>
      <c r="C2949" s="1">
        <v>45567.621354166666</v>
      </c>
      <c r="D2949" t="s">
        <v>777</v>
      </c>
      <c r="E2949" t="s">
        <v>28</v>
      </c>
    </row>
    <row r="2950" spans="1:5" x14ac:dyDescent="0.35">
      <c r="A2950">
        <v>2966</v>
      </c>
      <c r="B2950">
        <v>923</v>
      </c>
      <c r="C2950" s="1">
        <v>45567.621365740742</v>
      </c>
      <c r="D2950" t="s">
        <v>777</v>
      </c>
      <c r="E2950" t="s">
        <v>28</v>
      </c>
    </row>
    <row r="2951" spans="1:5" x14ac:dyDescent="0.35">
      <c r="A2951">
        <v>2967</v>
      </c>
      <c r="B2951">
        <v>913</v>
      </c>
      <c r="C2951" s="1">
        <v>45567.621377314812</v>
      </c>
      <c r="D2951" t="s">
        <v>777</v>
      </c>
      <c r="E2951" t="s">
        <v>28</v>
      </c>
    </row>
    <row r="2952" spans="1:5" x14ac:dyDescent="0.35">
      <c r="A2952">
        <v>2968</v>
      </c>
      <c r="B2952">
        <v>922</v>
      </c>
      <c r="C2952" s="1">
        <v>45567.621562499997</v>
      </c>
      <c r="D2952" t="s">
        <v>773</v>
      </c>
      <c r="E2952" t="s">
        <v>28</v>
      </c>
    </row>
    <row r="2953" spans="1:5" x14ac:dyDescent="0.35">
      <c r="A2953">
        <v>2969</v>
      </c>
      <c r="B2953">
        <v>913</v>
      </c>
      <c r="C2953" s="1">
        <v>45567.62159722222</v>
      </c>
      <c r="D2953" t="s">
        <v>773</v>
      </c>
      <c r="E2953" t="s">
        <v>28</v>
      </c>
    </row>
    <row r="2954" spans="1:5" x14ac:dyDescent="0.35">
      <c r="A2954">
        <v>2970</v>
      </c>
      <c r="B2954">
        <v>914</v>
      </c>
      <c r="C2954" s="1">
        <v>45567.621608796297</v>
      </c>
      <c r="D2954" t="s">
        <v>773</v>
      </c>
      <c r="E2954" t="s">
        <v>28</v>
      </c>
    </row>
    <row r="2955" spans="1:5" x14ac:dyDescent="0.35">
      <c r="A2955">
        <v>2971</v>
      </c>
      <c r="B2955">
        <v>915</v>
      </c>
      <c r="C2955" s="1">
        <v>45567.621608796297</v>
      </c>
      <c r="D2955" t="s">
        <v>773</v>
      </c>
      <c r="E2955" t="s">
        <v>28</v>
      </c>
    </row>
    <row r="2956" spans="1:5" x14ac:dyDescent="0.35">
      <c r="A2956">
        <v>2972</v>
      </c>
      <c r="B2956">
        <v>923</v>
      </c>
      <c r="C2956" s="1">
        <v>45567.621631944443</v>
      </c>
      <c r="D2956" t="s">
        <v>773</v>
      </c>
      <c r="E2956" t="s">
        <v>28</v>
      </c>
    </row>
    <row r="2957" spans="1:5" x14ac:dyDescent="0.35">
      <c r="A2957">
        <v>2973</v>
      </c>
      <c r="B2957">
        <v>923</v>
      </c>
      <c r="C2957" s="1">
        <v>45567.621805555558</v>
      </c>
      <c r="D2957" t="s">
        <v>772</v>
      </c>
      <c r="E2957" t="s">
        <v>28</v>
      </c>
    </row>
    <row r="2958" spans="1:5" x14ac:dyDescent="0.35">
      <c r="A2958">
        <v>2974</v>
      </c>
      <c r="B2958">
        <v>918</v>
      </c>
      <c r="C2958" s="1">
        <v>45567.621863425928</v>
      </c>
      <c r="D2958" t="s">
        <v>774</v>
      </c>
      <c r="E2958" t="s">
        <v>28</v>
      </c>
    </row>
    <row r="2959" spans="1:5" x14ac:dyDescent="0.35">
      <c r="A2959">
        <v>2975</v>
      </c>
      <c r="B2959">
        <v>916</v>
      </c>
      <c r="C2959" s="1">
        <v>45567.621863425928</v>
      </c>
      <c r="D2959" t="s">
        <v>770</v>
      </c>
      <c r="E2959" t="s">
        <v>792</v>
      </c>
    </row>
    <row r="2960" spans="1:5" x14ac:dyDescent="0.35">
      <c r="A2960">
        <v>2976</v>
      </c>
      <c r="B2960">
        <v>916</v>
      </c>
      <c r="C2960" s="1">
        <v>45567.62195601852</v>
      </c>
      <c r="D2960" t="s">
        <v>777</v>
      </c>
      <c r="E2960" t="s">
        <v>28</v>
      </c>
    </row>
    <row r="2961" spans="1:5" x14ac:dyDescent="0.35">
      <c r="A2961">
        <v>2977</v>
      </c>
      <c r="B2961">
        <v>917</v>
      </c>
      <c r="C2961" s="1">
        <v>45567.622164351851</v>
      </c>
      <c r="D2961" t="s">
        <v>770</v>
      </c>
      <c r="E2961" t="s">
        <v>792</v>
      </c>
    </row>
    <row r="2962" spans="1:5" x14ac:dyDescent="0.35">
      <c r="A2962">
        <v>2978</v>
      </c>
      <c r="B2962">
        <v>919</v>
      </c>
      <c r="C2962" s="1">
        <v>45567.622175925928</v>
      </c>
      <c r="D2962" t="s">
        <v>770</v>
      </c>
      <c r="E2962" t="s">
        <v>795</v>
      </c>
    </row>
    <row r="2963" spans="1:5" x14ac:dyDescent="0.35">
      <c r="A2963">
        <v>2979</v>
      </c>
      <c r="B2963">
        <v>916</v>
      </c>
      <c r="C2963" s="1">
        <v>45567.622233796297</v>
      </c>
      <c r="D2963" t="s">
        <v>773</v>
      </c>
      <c r="E2963" t="s">
        <v>28</v>
      </c>
    </row>
    <row r="2964" spans="1:5" x14ac:dyDescent="0.35">
      <c r="A2964">
        <v>2980</v>
      </c>
      <c r="B2964">
        <v>918</v>
      </c>
      <c r="C2964" s="1">
        <v>45567.622337962966</v>
      </c>
      <c r="D2964" t="s">
        <v>770</v>
      </c>
      <c r="E2964" t="s">
        <v>803</v>
      </c>
    </row>
    <row r="2965" spans="1:5" x14ac:dyDescent="0.35">
      <c r="A2965">
        <v>2981</v>
      </c>
      <c r="B2965">
        <v>916</v>
      </c>
      <c r="C2965" s="1">
        <v>45567.622812499998</v>
      </c>
      <c r="D2965" t="s">
        <v>772</v>
      </c>
      <c r="E2965" t="s">
        <v>28</v>
      </c>
    </row>
    <row r="2966" spans="1:5" x14ac:dyDescent="0.35">
      <c r="A2966">
        <v>2982</v>
      </c>
      <c r="B2966">
        <v>922</v>
      </c>
      <c r="C2966" s="1">
        <v>45567.623101851852</v>
      </c>
      <c r="D2966" t="s">
        <v>772</v>
      </c>
      <c r="E2966" t="s">
        <v>28</v>
      </c>
    </row>
    <row r="2967" spans="1:5" x14ac:dyDescent="0.35">
      <c r="A2967">
        <v>2983</v>
      </c>
      <c r="B2967">
        <v>920</v>
      </c>
      <c r="C2967" s="1">
        <v>45567.623819444445</v>
      </c>
      <c r="D2967" t="s">
        <v>770</v>
      </c>
      <c r="E2967" t="s">
        <v>791</v>
      </c>
    </row>
    <row r="2968" spans="1:5" x14ac:dyDescent="0.35">
      <c r="A2968">
        <v>2984</v>
      </c>
      <c r="B2968">
        <v>915</v>
      </c>
      <c r="C2968" s="1">
        <v>45567.623831018522</v>
      </c>
      <c r="D2968" t="s">
        <v>772</v>
      </c>
      <c r="E2968" t="s">
        <v>28</v>
      </c>
    </row>
    <row r="2969" spans="1:5" x14ac:dyDescent="0.35">
      <c r="A2969">
        <v>2985</v>
      </c>
      <c r="B2969">
        <v>921</v>
      </c>
      <c r="C2969" s="1">
        <v>45567.62394675926</v>
      </c>
      <c r="D2969" t="s">
        <v>770</v>
      </c>
      <c r="E2969" t="s">
        <v>794</v>
      </c>
    </row>
    <row r="2970" spans="1:5" x14ac:dyDescent="0.35">
      <c r="A2970">
        <v>2986</v>
      </c>
      <c r="B2970">
        <v>913</v>
      </c>
      <c r="C2970" s="1">
        <v>45567.624074074076</v>
      </c>
      <c r="D2970" t="s">
        <v>772</v>
      </c>
      <c r="E2970" t="s">
        <v>28</v>
      </c>
    </row>
    <row r="2971" spans="1:5" x14ac:dyDescent="0.35">
      <c r="A2971">
        <v>2987</v>
      </c>
      <c r="B2971">
        <v>914</v>
      </c>
      <c r="C2971" s="1">
        <v>45567.6246875</v>
      </c>
      <c r="D2971" t="s">
        <v>772</v>
      </c>
      <c r="E2971" t="s">
        <v>28</v>
      </c>
    </row>
    <row r="2972" spans="1:5" x14ac:dyDescent="0.35">
      <c r="A2972">
        <v>2988</v>
      </c>
      <c r="B2972">
        <v>921</v>
      </c>
      <c r="C2972" s="1">
        <v>45567.624837962961</v>
      </c>
      <c r="D2972" t="s">
        <v>777</v>
      </c>
      <c r="E2972" t="s">
        <v>28</v>
      </c>
    </row>
    <row r="2973" spans="1:5" x14ac:dyDescent="0.35">
      <c r="A2973">
        <v>2989</v>
      </c>
      <c r="B2973">
        <v>917</v>
      </c>
      <c r="C2973" s="1">
        <v>45567.624849537038</v>
      </c>
      <c r="D2973" t="s">
        <v>777</v>
      </c>
      <c r="E2973" t="s">
        <v>28</v>
      </c>
    </row>
    <row r="2974" spans="1:5" x14ac:dyDescent="0.35">
      <c r="A2974">
        <v>2990</v>
      </c>
      <c r="B2974">
        <v>920</v>
      </c>
      <c r="C2974" s="1">
        <v>45567.624849537038</v>
      </c>
      <c r="D2974" t="s">
        <v>777</v>
      </c>
      <c r="E2974" t="s">
        <v>28</v>
      </c>
    </row>
    <row r="2975" spans="1:5" x14ac:dyDescent="0.35">
      <c r="A2975">
        <v>2991</v>
      </c>
      <c r="B2975">
        <v>919</v>
      </c>
      <c r="C2975" s="1">
        <v>45567.624861111108</v>
      </c>
      <c r="D2975" t="s">
        <v>777</v>
      </c>
      <c r="E2975" t="s">
        <v>28</v>
      </c>
    </row>
    <row r="2976" spans="1:5" x14ac:dyDescent="0.35">
      <c r="A2976">
        <v>2992</v>
      </c>
      <c r="B2976">
        <v>918</v>
      </c>
      <c r="C2976" s="1">
        <v>45567.624942129631</v>
      </c>
      <c r="D2976" t="s">
        <v>777</v>
      </c>
      <c r="E2976" t="s">
        <v>28</v>
      </c>
    </row>
    <row r="2977" spans="1:5" x14ac:dyDescent="0.35">
      <c r="A2977">
        <v>2993</v>
      </c>
      <c r="B2977">
        <v>920</v>
      </c>
      <c r="C2977" s="1">
        <v>45567.625219907408</v>
      </c>
      <c r="D2977" t="s">
        <v>773</v>
      </c>
      <c r="E2977" t="s">
        <v>28</v>
      </c>
    </row>
    <row r="2978" spans="1:5" x14ac:dyDescent="0.35">
      <c r="A2978">
        <v>2994</v>
      </c>
      <c r="B2978">
        <v>920</v>
      </c>
      <c r="C2978" s="1">
        <v>45567.625405092593</v>
      </c>
      <c r="D2978" t="s">
        <v>772</v>
      </c>
      <c r="E2978" t="s">
        <v>28</v>
      </c>
    </row>
    <row r="2979" spans="1:5" x14ac:dyDescent="0.35">
      <c r="A2979">
        <v>2995</v>
      </c>
      <c r="B2979">
        <v>919</v>
      </c>
      <c r="C2979" s="1">
        <v>45567.625601851854</v>
      </c>
      <c r="D2979" t="s">
        <v>773</v>
      </c>
      <c r="E2979" t="s">
        <v>28</v>
      </c>
    </row>
    <row r="2980" spans="1:5" x14ac:dyDescent="0.35">
      <c r="A2980">
        <v>2996</v>
      </c>
      <c r="B2980">
        <v>918</v>
      </c>
      <c r="C2980" s="1">
        <v>45567.625648148147</v>
      </c>
      <c r="D2980" t="s">
        <v>773</v>
      </c>
      <c r="E2980" t="s">
        <v>28</v>
      </c>
    </row>
    <row r="2981" spans="1:5" x14ac:dyDescent="0.35">
      <c r="A2981">
        <v>2997</v>
      </c>
      <c r="B2981">
        <v>921</v>
      </c>
      <c r="C2981" s="1">
        <v>45567.625810185185</v>
      </c>
      <c r="D2981" t="s">
        <v>773</v>
      </c>
      <c r="E2981" t="s">
        <v>28</v>
      </c>
    </row>
    <row r="2982" spans="1:5" x14ac:dyDescent="0.35">
      <c r="A2982">
        <v>2998</v>
      </c>
      <c r="B2982">
        <v>918</v>
      </c>
      <c r="C2982" s="1">
        <v>45567.625833333332</v>
      </c>
      <c r="D2982" t="s">
        <v>772</v>
      </c>
      <c r="E2982" t="s">
        <v>28</v>
      </c>
    </row>
    <row r="2983" spans="1:5" x14ac:dyDescent="0.35">
      <c r="A2983">
        <v>2999</v>
      </c>
      <c r="B2983">
        <v>921</v>
      </c>
      <c r="C2983" s="1">
        <v>45567.626134259262</v>
      </c>
      <c r="D2983" t="s">
        <v>772</v>
      </c>
      <c r="E2983" t="s">
        <v>28</v>
      </c>
    </row>
    <row r="2984" spans="1:5" x14ac:dyDescent="0.35">
      <c r="A2984">
        <v>3000</v>
      </c>
      <c r="B2984">
        <v>923</v>
      </c>
      <c r="C2984" s="1">
        <v>45567.626331018517</v>
      </c>
      <c r="D2984" t="s">
        <v>108</v>
      </c>
      <c r="E2984" t="s">
        <v>28</v>
      </c>
    </row>
    <row r="2985" spans="1:5" x14ac:dyDescent="0.35">
      <c r="A2985">
        <v>3001</v>
      </c>
      <c r="B2985">
        <v>914</v>
      </c>
      <c r="C2985" s="1">
        <v>45567.626342592594</v>
      </c>
      <c r="D2985" t="s">
        <v>108</v>
      </c>
      <c r="E2985" t="s">
        <v>28</v>
      </c>
    </row>
    <row r="2986" spans="1:5" x14ac:dyDescent="0.35">
      <c r="A2986">
        <v>3002</v>
      </c>
      <c r="B2986">
        <v>917</v>
      </c>
      <c r="C2986" s="1">
        <v>45567.626736111109</v>
      </c>
      <c r="D2986" t="s">
        <v>773</v>
      </c>
      <c r="E2986" t="s">
        <v>28</v>
      </c>
    </row>
    <row r="2987" spans="1:5" x14ac:dyDescent="0.35">
      <c r="A2987">
        <v>3003</v>
      </c>
      <c r="B2987">
        <v>919</v>
      </c>
      <c r="C2987" s="1">
        <v>45567.626747685186</v>
      </c>
      <c r="D2987" t="s">
        <v>772</v>
      </c>
      <c r="E2987" t="s">
        <v>28</v>
      </c>
    </row>
    <row r="2988" spans="1:5" x14ac:dyDescent="0.35">
      <c r="A2988">
        <v>3004</v>
      </c>
      <c r="B2988">
        <v>915</v>
      </c>
      <c r="C2988" s="1">
        <v>45567.626770833333</v>
      </c>
      <c r="D2988" t="s">
        <v>108</v>
      </c>
      <c r="E2988" t="s">
        <v>28</v>
      </c>
    </row>
    <row r="2989" spans="1:5" x14ac:dyDescent="0.35">
      <c r="A2989">
        <v>3005</v>
      </c>
      <c r="B2989">
        <v>913</v>
      </c>
      <c r="C2989" s="1">
        <v>45567.627025462964</v>
      </c>
      <c r="D2989" t="s">
        <v>108</v>
      </c>
      <c r="E2989" t="s">
        <v>28</v>
      </c>
    </row>
    <row r="2990" spans="1:5" x14ac:dyDescent="0.35">
      <c r="A2990">
        <v>3006</v>
      </c>
      <c r="B2990">
        <v>922</v>
      </c>
      <c r="C2990" s="1">
        <v>45567.627928240741</v>
      </c>
      <c r="D2990" t="s">
        <v>108</v>
      </c>
      <c r="E2990" t="s">
        <v>28</v>
      </c>
    </row>
    <row r="2991" spans="1:5" x14ac:dyDescent="0.35">
      <c r="A2991">
        <v>3007</v>
      </c>
      <c r="B2991">
        <v>922</v>
      </c>
      <c r="C2991" s="1">
        <v>45567.627962962964</v>
      </c>
      <c r="D2991" t="s">
        <v>776</v>
      </c>
      <c r="E2991" t="s">
        <v>28</v>
      </c>
    </row>
    <row r="2992" spans="1:5" x14ac:dyDescent="0.35">
      <c r="A2992">
        <v>3008</v>
      </c>
      <c r="B2992">
        <v>914</v>
      </c>
      <c r="C2992" s="1">
        <v>45567.627962962964</v>
      </c>
      <c r="D2992" t="s">
        <v>776</v>
      </c>
      <c r="E2992" t="s">
        <v>28</v>
      </c>
    </row>
    <row r="2993" spans="1:5" x14ac:dyDescent="0.35">
      <c r="A2993">
        <v>3009</v>
      </c>
      <c r="B2993">
        <v>913</v>
      </c>
      <c r="C2993" s="1">
        <v>45567.627986111111</v>
      </c>
      <c r="D2993" t="s">
        <v>776</v>
      </c>
      <c r="E2993" t="s">
        <v>28</v>
      </c>
    </row>
    <row r="2994" spans="1:5" x14ac:dyDescent="0.35">
      <c r="A2994">
        <v>3010</v>
      </c>
      <c r="B2994">
        <v>915</v>
      </c>
      <c r="C2994" s="1">
        <v>45567.628020833334</v>
      </c>
      <c r="D2994" t="s">
        <v>776</v>
      </c>
      <c r="E2994" t="s">
        <v>28</v>
      </c>
    </row>
    <row r="2995" spans="1:5" x14ac:dyDescent="0.35">
      <c r="A2995">
        <v>3011</v>
      </c>
      <c r="B2995">
        <v>917</v>
      </c>
      <c r="C2995" s="1">
        <v>45567.628275462965</v>
      </c>
      <c r="D2995" t="s">
        <v>772</v>
      </c>
      <c r="E2995" t="s">
        <v>28</v>
      </c>
    </row>
    <row r="2996" spans="1:5" x14ac:dyDescent="0.35">
      <c r="A2996">
        <v>3012</v>
      </c>
      <c r="B2996">
        <v>919</v>
      </c>
      <c r="C2996" s="1">
        <v>45567.628472222219</v>
      </c>
      <c r="D2996" t="s">
        <v>108</v>
      </c>
      <c r="E2996" t="s">
        <v>28</v>
      </c>
    </row>
    <row r="2997" spans="1:5" x14ac:dyDescent="0.35">
      <c r="A2997">
        <v>3013</v>
      </c>
      <c r="B2997">
        <v>916</v>
      </c>
      <c r="C2997" s="1">
        <v>45567.628796296296</v>
      </c>
      <c r="D2997" t="s">
        <v>108</v>
      </c>
      <c r="E2997" t="s">
        <v>28</v>
      </c>
    </row>
    <row r="2998" spans="1:5" x14ac:dyDescent="0.35">
      <c r="A2998">
        <v>3014</v>
      </c>
      <c r="B2998">
        <v>916</v>
      </c>
      <c r="C2998" s="1">
        <v>45567.628854166665</v>
      </c>
      <c r="D2998" t="s">
        <v>776</v>
      </c>
      <c r="E2998" t="s">
        <v>28</v>
      </c>
    </row>
    <row r="2999" spans="1:5" x14ac:dyDescent="0.35">
      <c r="A2999">
        <v>3015</v>
      </c>
      <c r="B2999">
        <v>918</v>
      </c>
      <c r="C2999" s="1">
        <v>45567.629363425927</v>
      </c>
      <c r="D2999" t="s">
        <v>108</v>
      </c>
      <c r="E2999" t="s">
        <v>28</v>
      </c>
    </row>
    <row r="3000" spans="1:5" x14ac:dyDescent="0.35">
      <c r="A3000">
        <v>3016</v>
      </c>
      <c r="B3000">
        <v>921</v>
      </c>
      <c r="C3000" s="1">
        <v>45567.629374999997</v>
      </c>
      <c r="D3000" t="s">
        <v>108</v>
      </c>
      <c r="E3000" t="s">
        <v>28</v>
      </c>
    </row>
    <row r="3001" spans="1:5" x14ac:dyDescent="0.35">
      <c r="A3001">
        <v>3017</v>
      </c>
      <c r="B3001">
        <v>920</v>
      </c>
      <c r="C3001" s="1">
        <v>45567.629467592589</v>
      </c>
      <c r="D3001" t="s">
        <v>108</v>
      </c>
      <c r="E3001" t="s">
        <v>28</v>
      </c>
    </row>
    <row r="3002" spans="1:5" x14ac:dyDescent="0.35">
      <c r="A3002">
        <v>3018</v>
      </c>
      <c r="B3002">
        <v>917</v>
      </c>
      <c r="C3002" s="1">
        <v>45567.629502314812</v>
      </c>
      <c r="D3002" t="s">
        <v>108</v>
      </c>
      <c r="E3002" t="s">
        <v>28</v>
      </c>
    </row>
    <row r="3003" spans="1:5" x14ac:dyDescent="0.35">
      <c r="A3003">
        <v>3019</v>
      </c>
      <c r="B3003">
        <v>923</v>
      </c>
      <c r="C3003" s="1">
        <v>45567.629837962966</v>
      </c>
      <c r="D3003" t="s">
        <v>776</v>
      </c>
      <c r="E3003" t="s">
        <v>28</v>
      </c>
    </row>
    <row r="3004" spans="1:5" x14ac:dyDescent="0.35">
      <c r="A3004">
        <v>3020</v>
      </c>
      <c r="B3004">
        <v>914</v>
      </c>
      <c r="C3004" s="1">
        <v>45567.630393518521</v>
      </c>
      <c r="D3004" t="s">
        <v>771</v>
      </c>
      <c r="E3004" t="s">
        <v>28</v>
      </c>
    </row>
    <row r="3005" spans="1:5" x14ac:dyDescent="0.35">
      <c r="A3005">
        <v>3021</v>
      </c>
      <c r="B3005">
        <v>923</v>
      </c>
      <c r="C3005" s="1">
        <v>45567.630393518521</v>
      </c>
      <c r="D3005" t="s">
        <v>771</v>
      </c>
      <c r="E3005" t="s">
        <v>28</v>
      </c>
    </row>
    <row r="3006" spans="1:5" x14ac:dyDescent="0.35">
      <c r="A3006">
        <v>3022</v>
      </c>
      <c r="B3006">
        <v>915</v>
      </c>
      <c r="C3006" s="1">
        <v>45567.63040509259</v>
      </c>
      <c r="D3006" t="s">
        <v>771</v>
      </c>
      <c r="E3006" t="s">
        <v>28</v>
      </c>
    </row>
    <row r="3007" spans="1:5" x14ac:dyDescent="0.35">
      <c r="A3007">
        <v>3023</v>
      </c>
      <c r="B3007">
        <v>922</v>
      </c>
      <c r="C3007" s="1">
        <v>45567.630428240744</v>
      </c>
      <c r="D3007" t="s">
        <v>771</v>
      </c>
      <c r="E3007" t="s">
        <v>28</v>
      </c>
    </row>
    <row r="3008" spans="1:5" x14ac:dyDescent="0.35">
      <c r="A3008">
        <v>3024</v>
      </c>
      <c r="B3008">
        <v>916</v>
      </c>
      <c r="C3008" s="1">
        <v>45567.630462962959</v>
      </c>
      <c r="D3008" t="s">
        <v>771</v>
      </c>
      <c r="E3008" t="s">
        <v>28</v>
      </c>
    </row>
    <row r="3009" spans="1:5" x14ac:dyDescent="0.35">
      <c r="A3009">
        <v>3025</v>
      </c>
      <c r="B3009">
        <v>913</v>
      </c>
      <c r="C3009" s="1">
        <v>45567.630520833336</v>
      </c>
      <c r="D3009" t="s">
        <v>771</v>
      </c>
      <c r="E3009" t="s">
        <v>28</v>
      </c>
    </row>
    <row r="3010" spans="1:5" x14ac:dyDescent="0.35">
      <c r="A3010">
        <v>3026</v>
      </c>
      <c r="B3010">
        <v>919</v>
      </c>
      <c r="C3010" s="1">
        <v>45567.630648148152</v>
      </c>
      <c r="D3010" t="s">
        <v>776</v>
      </c>
      <c r="E3010" t="s">
        <v>28</v>
      </c>
    </row>
    <row r="3011" spans="1:5" x14ac:dyDescent="0.35">
      <c r="A3011">
        <v>3027</v>
      </c>
      <c r="B3011">
        <v>921</v>
      </c>
      <c r="C3011" s="1">
        <v>45567.630729166667</v>
      </c>
      <c r="D3011" t="s">
        <v>776</v>
      </c>
      <c r="E3011" t="s">
        <v>28</v>
      </c>
    </row>
    <row r="3012" spans="1:5" x14ac:dyDescent="0.35">
      <c r="A3012">
        <v>3028</v>
      </c>
      <c r="B3012">
        <v>917</v>
      </c>
      <c r="C3012" s="1">
        <v>45567.63082175926</v>
      </c>
      <c r="D3012" t="s">
        <v>776</v>
      </c>
      <c r="E3012" t="s">
        <v>28</v>
      </c>
    </row>
    <row r="3013" spans="1:5" x14ac:dyDescent="0.35">
      <c r="A3013">
        <v>3029</v>
      </c>
      <c r="B3013">
        <v>918</v>
      </c>
      <c r="C3013" s="1">
        <v>45567.630844907406</v>
      </c>
      <c r="D3013" t="s">
        <v>776</v>
      </c>
      <c r="E3013" t="s">
        <v>28</v>
      </c>
    </row>
    <row r="3014" spans="1:5" x14ac:dyDescent="0.35">
      <c r="A3014">
        <v>3030</v>
      </c>
      <c r="B3014">
        <v>924</v>
      </c>
      <c r="C3014" s="1">
        <v>45567.631076388891</v>
      </c>
      <c r="D3014" t="s">
        <v>778</v>
      </c>
      <c r="E3014" t="s">
        <v>28</v>
      </c>
    </row>
    <row r="3015" spans="1:5" x14ac:dyDescent="0.35">
      <c r="A3015">
        <v>3031</v>
      </c>
      <c r="B3015">
        <v>925</v>
      </c>
      <c r="C3015" s="1">
        <v>45567.63113425926</v>
      </c>
      <c r="D3015" t="s">
        <v>778</v>
      </c>
      <c r="E3015" t="s">
        <v>28</v>
      </c>
    </row>
    <row r="3016" spans="1:5" x14ac:dyDescent="0.35">
      <c r="A3016">
        <v>3032</v>
      </c>
      <c r="B3016">
        <v>926</v>
      </c>
      <c r="C3016" s="1">
        <v>45567.631157407406</v>
      </c>
      <c r="D3016" t="s">
        <v>778</v>
      </c>
      <c r="E3016" t="s">
        <v>28</v>
      </c>
    </row>
    <row r="3017" spans="1:5" x14ac:dyDescent="0.35">
      <c r="A3017">
        <v>3033</v>
      </c>
      <c r="B3017">
        <v>927</v>
      </c>
      <c r="C3017" s="1">
        <v>45567.631168981483</v>
      </c>
      <c r="D3017" t="s">
        <v>778</v>
      </c>
      <c r="E3017" t="s">
        <v>28</v>
      </c>
    </row>
    <row r="3018" spans="1:5" x14ac:dyDescent="0.35">
      <c r="A3018">
        <v>3034</v>
      </c>
      <c r="B3018">
        <v>928</v>
      </c>
      <c r="C3018" s="1">
        <v>45567.631226851852</v>
      </c>
      <c r="D3018" t="s">
        <v>778</v>
      </c>
      <c r="E3018" t="s">
        <v>28</v>
      </c>
    </row>
    <row r="3019" spans="1:5" x14ac:dyDescent="0.35">
      <c r="A3019">
        <v>3035</v>
      </c>
      <c r="B3019">
        <v>929</v>
      </c>
      <c r="C3019" s="1">
        <v>45567.631273148145</v>
      </c>
      <c r="D3019" t="s">
        <v>778</v>
      </c>
      <c r="E3019" t="s">
        <v>28</v>
      </c>
    </row>
    <row r="3020" spans="1:5" x14ac:dyDescent="0.35">
      <c r="A3020">
        <v>3036</v>
      </c>
      <c r="B3020">
        <v>920</v>
      </c>
      <c r="C3020" s="1">
        <v>45567.632071759261</v>
      </c>
      <c r="D3020" t="s">
        <v>776</v>
      </c>
      <c r="E3020" t="s">
        <v>28</v>
      </c>
    </row>
    <row r="3021" spans="1:5" x14ac:dyDescent="0.35">
      <c r="A3021">
        <v>3037</v>
      </c>
      <c r="B3021">
        <v>919</v>
      </c>
      <c r="C3021" s="1">
        <v>45567.632314814815</v>
      </c>
      <c r="D3021" t="s">
        <v>771</v>
      </c>
      <c r="E3021" t="s">
        <v>28</v>
      </c>
    </row>
    <row r="3022" spans="1:5" x14ac:dyDescent="0.35">
      <c r="A3022">
        <v>3038</v>
      </c>
      <c r="B3022">
        <v>921</v>
      </c>
      <c r="C3022" s="1">
        <v>45567.632326388892</v>
      </c>
      <c r="D3022" t="s">
        <v>771</v>
      </c>
      <c r="E3022" t="s">
        <v>28</v>
      </c>
    </row>
    <row r="3023" spans="1:5" x14ac:dyDescent="0.35">
      <c r="A3023">
        <v>3039</v>
      </c>
      <c r="B3023">
        <v>918</v>
      </c>
      <c r="C3023" s="1">
        <v>45567.632384259261</v>
      </c>
      <c r="D3023" t="s">
        <v>771</v>
      </c>
      <c r="E3023" t="s">
        <v>28</v>
      </c>
    </row>
    <row r="3024" spans="1:5" x14ac:dyDescent="0.35">
      <c r="A3024">
        <v>3040</v>
      </c>
      <c r="B3024">
        <v>917</v>
      </c>
      <c r="C3024" s="1">
        <v>45567.632418981484</v>
      </c>
      <c r="D3024" t="s">
        <v>771</v>
      </c>
      <c r="E3024" t="s">
        <v>28</v>
      </c>
    </row>
    <row r="3025" spans="1:5" x14ac:dyDescent="0.35">
      <c r="A3025">
        <v>3041</v>
      </c>
      <c r="B3025">
        <v>920</v>
      </c>
      <c r="C3025" s="1">
        <v>45567.632824074077</v>
      </c>
      <c r="D3025" t="s">
        <v>771</v>
      </c>
      <c r="E3025" t="s">
        <v>28</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39C63-FD1B-4CFD-AE3F-1C99252529EB}">
  <dimension ref="A1:A31"/>
  <sheetViews>
    <sheetView topLeftCell="A13" workbookViewId="0">
      <selection activeCell="G13" sqref="G13"/>
    </sheetView>
  </sheetViews>
  <sheetFormatPr defaultRowHeight="14.5" x14ac:dyDescent="0.35"/>
  <cols>
    <col min="1" max="1" width="18.6328125" bestFit="1" customWidth="1"/>
  </cols>
  <sheetData>
    <row r="1" spans="1:1" x14ac:dyDescent="0.35">
      <c r="A1" t="s">
        <v>815</v>
      </c>
    </row>
    <row r="2" spans="1:1" x14ac:dyDescent="0.35">
      <c r="A2" t="s">
        <v>816</v>
      </c>
    </row>
    <row r="3" spans="1:1" x14ac:dyDescent="0.35">
      <c r="A3" t="s">
        <v>817</v>
      </c>
    </row>
    <row r="4" spans="1:1" x14ac:dyDescent="0.35">
      <c r="A4" t="s">
        <v>818</v>
      </c>
    </row>
    <row r="5" spans="1:1" x14ac:dyDescent="0.35">
      <c r="A5" t="s">
        <v>819</v>
      </c>
    </row>
    <row r="6" spans="1:1" x14ac:dyDescent="0.35">
      <c r="A6" t="s">
        <v>820</v>
      </c>
    </row>
    <row r="7" spans="1:1" x14ac:dyDescent="0.35">
      <c r="A7" t="s">
        <v>821</v>
      </c>
    </row>
    <row r="8" spans="1:1" x14ac:dyDescent="0.35">
      <c r="A8" t="s">
        <v>822</v>
      </c>
    </row>
    <row r="9" spans="1:1" x14ac:dyDescent="0.35">
      <c r="A9" t="s">
        <v>823</v>
      </c>
    </row>
    <row r="10" spans="1:1" x14ac:dyDescent="0.35">
      <c r="A10" t="s">
        <v>824</v>
      </c>
    </row>
    <row r="11" spans="1:1" x14ac:dyDescent="0.35">
      <c r="A11" t="s">
        <v>825</v>
      </c>
    </row>
    <row r="12" spans="1:1" x14ac:dyDescent="0.35">
      <c r="A12" t="s">
        <v>826</v>
      </c>
    </row>
    <row r="13" spans="1:1" x14ac:dyDescent="0.35">
      <c r="A13" t="s">
        <v>827</v>
      </c>
    </row>
    <row r="14" spans="1:1" x14ac:dyDescent="0.35">
      <c r="A14" t="s">
        <v>828</v>
      </c>
    </row>
    <row r="15" spans="1:1" x14ac:dyDescent="0.35">
      <c r="A15" t="s">
        <v>829</v>
      </c>
    </row>
    <row r="16" spans="1:1" x14ac:dyDescent="0.35">
      <c r="A16" t="s">
        <v>830</v>
      </c>
    </row>
    <row r="17" spans="1:1" x14ac:dyDescent="0.35">
      <c r="A17" t="s">
        <v>831</v>
      </c>
    </row>
    <row r="18" spans="1:1" x14ac:dyDescent="0.35">
      <c r="A18" t="s">
        <v>832</v>
      </c>
    </row>
    <row r="19" spans="1:1" x14ac:dyDescent="0.35">
      <c r="A19" t="s">
        <v>833</v>
      </c>
    </row>
    <row r="20" spans="1:1" x14ac:dyDescent="0.35">
      <c r="A20" t="s">
        <v>834</v>
      </c>
    </row>
    <row r="21" spans="1:1" x14ac:dyDescent="0.35">
      <c r="A21" t="s">
        <v>835</v>
      </c>
    </row>
    <row r="22" spans="1:1" x14ac:dyDescent="0.35">
      <c r="A22" t="s">
        <v>836</v>
      </c>
    </row>
    <row r="23" spans="1:1" x14ac:dyDescent="0.35">
      <c r="A23" t="s">
        <v>837</v>
      </c>
    </row>
    <row r="24" spans="1:1" x14ac:dyDescent="0.35">
      <c r="A24" t="s">
        <v>838</v>
      </c>
    </row>
    <row r="25" spans="1:1" x14ac:dyDescent="0.35">
      <c r="A25" t="s">
        <v>839</v>
      </c>
    </row>
    <row r="26" spans="1:1" x14ac:dyDescent="0.35">
      <c r="A26" t="s">
        <v>840</v>
      </c>
    </row>
    <row r="27" spans="1:1" x14ac:dyDescent="0.35">
      <c r="A27" t="s">
        <v>841</v>
      </c>
    </row>
    <row r="28" spans="1:1" x14ac:dyDescent="0.35">
      <c r="A28" t="s">
        <v>842</v>
      </c>
    </row>
    <row r="29" spans="1:1" x14ac:dyDescent="0.35">
      <c r="A29" t="s">
        <v>843</v>
      </c>
    </row>
    <row r="30" spans="1:1" x14ac:dyDescent="0.35">
      <c r="A30" t="s">
        <v>844</v>
      </c>
    </row>
    <row r="31" spans="1:1" x14ac:dyDescent="0.35">
      <c r="A31" t="s">
        <v>845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A67F3-BF9A-4AA9-A090-A3EB36A06DE1}">
  <sheetPr>
    <tabColor rgb="FFFFFF00"/>
  </sheetPr>
  <dimension ref="A1:D6"/>
  <sheetViews>
    <sheetView workbookViewId="0">
      <selection activeCell="A6" sqref="A6:XFD6"/>
    </sheetView>
  </sheetViews>
  <sheetFormatPr defaultRowHeight="14.5" x14ac:dyDescent="0.35"/>
  <cols>
    <col min="1" max="1" width="4.54296875" bestFit="1" customWidth="1"/>
    <col min="2" max="2" width="28.08984375" bestFit="1" customWidth="1"/>
    <col min="3" max="3" width="17.26953125" bestFit="1" customWidth="1"/>
    <col min="4" max="4" width="12.1796875" bestFit="1" customWidth="1"/>
  </cols>
  <sheetData>
    <row r="1" spans="1:4" x14ac:dyDescent="0.35">
      <c r="A1" t="s">
        <v>0</v>
      </c>
      <c r="B1" t="s">
        <v>1</v>
      </c>
      <c r="C1" t="s">
        <v>55</v>
      </c>
      <c r="D1" t="s">
        <v>17</v>
      </c>
    </row>
    <row r="2" spans="1:4" x14ac:dyDescent="0.35">
      <c r="A2">
        <v>3</v>
      </c>
      <c r="B2" t="s">
        <v>56</v>
      </c>
      <c r="C2">
        <v>1</v>
      </c>
      <c r="D2" t="s">
        <v>24</v>
      </c>
    </row>
    <row r="3" spans="1:4" x14ac:dyDescent="0.35">
      <c r="A3">
        <v>5</v>
      </c>
      <c r="B3" t="s">
        <v>57</v>
      </c>
      <c r="C3">
        <v>1</v>
      </c>
      <c r="D3" t="s">
        <v>24</v>
      </c>
    </row>
    <row r="4" spans="1:4" x14ac:dyDescent="0.35">
      <c r="A4">
        <v>7</v>
      </c>
      <c r="B4" t="s">
        <v>58</v>
      </c>
      <c r="C4">
        <v>1</v>
      </c>
      <c r="D4" t="s">
        <v>24</v>
      </c>
    </row>
    <row r="5" spans="1:4" x14ac:dyDescent="0.35">
      <c r="A5">
        <v>11</v>
      </c>
      <c r="B5" t="s">
        <v>59</v>
      </c>
      <c r="C5">
        <v>1</v>
      </c>
      <c r="D5" t="s">
        <v>28</v>
      </c>
    </row>
    <row r="6" spans="1:4" s="2" customFormat="1" x14ac:dyDescent="0.35">
      <c r="A6" s="2">
        <v>12</v>
      </c>
      <c r="B6" s="2" t="s">
        <v>60</v>
      </c>
      <c r="C6" s="2">
        <v>1</v>
      </c>
      <c r="D6" s="2" t="s">
        <v>28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99821-C807-4C55-92FA-3DCC0D10E3B2}">
  <sheetPr>
    <tabColor rgb="FFFFFF00"/>
  </sheetPr>
  <dimension ref="A1:G51"/>
  <sheetViews>
    <sheetView topLeftCell="A29" workbookViewId="0">
      <selection activeCell="G2" sqref="G2"/>
    </sheetView>
  </sheetViews>
  <sheetFormatPr defaultRowHeight="14.5" x14ac:dyDescent="0.35"/>
  <cols>
    <col min="1" max="1" width="4.54296875" bestFit="1" customWidth="1"/>
    <col min="2" max="2" width="7.6328125" bestFit="1" customWidth="1"/>
    <col min="3" max="3" width="10.81640625" bestFit="1" customWidth="1"/>
    <col min="4" max="4" width="16.08984375" bestFit="1" customWidth="1"/>
    <col min="5" max="5" width="12.36328125" bestFit="1" customWidth="1"/>
    <col min="6" max="6" width="13.1796875" bestFit="1" customWidth="1"/>
  </cols>
  <sheetData>
    <row r="1" spans="1:7" x14ac:dyDescent="0.35">
      <c r="A1" t="s">
        <v>0</v>
      </c>
      <c r="B1" t="s">
        <v>1</v>
      </c>
      <c r="C1" t="s">
        <v>11</v>
      </c>
      <c r="D1" t="s">
        <v>61</v>
      </c>
      <c r="E1" t="s">
        <v>62</v>
      </c>
      <c r="F1" t="s">
        <v>63</v>
      </c>
      <c r="G1" t="s">
        <v>889</v>
      </c>
    </row>
    <row r="2" spans="1:7" x14ac:dyDescent="0.35">
      <c r="A2">
        <v>27</v>
      </c>
      <c r="B2" t="s">
        <v>64</v>
      </c>
      <c r="C2" t="s">
        <v>19</v>
      </c>
      <c r="D2">
        <v>5</v>
      </c>
      <c r="E2">
        <v>3</v>
      </c>
      <c r="F2" t="s">
        <v>65</v>
      </c>
      <c r="G2" s="7" t="str">
        <f>+VLOOKUP(group[[#This Row],[gamesession_id]],gamesession[],2,FALSE)</f>
        <v>Ommen23 Morning</v>
      </c>
    </row>
    <row r="3" spans="1:7" x14ac:dyDescent="0.35">
      <c r="A3">
        <v>28</v>
      </c>
      <c r="B3" t="s">
        <v>66</v>
      </c>
      <c r="C3" t="s">
        <v>19</v>
      </c>
      <c r="D3">
        <v>5</v>
      </c>
      <c r="E3">
        <v>3</v>
      </c>
      <c r="F3" t="s">
        <v>67</v>
      </c>
      <c r="G3" s="7" t="str">
        <f>+VLOOKUP(group[[#This Row],[gamesession_id]],gamesession[],2,FALSE)</f>
        <v>Ommen23 Morning</v>
      </c>
    </row>
    <row r="4" spans="1:7" x14ac:dyDescent="0.35">
      <c r="A4">
        <v>29</v>
      </c>
      <c r="B4" t="s">
        <v>68</v>
      </c>
      <c r="C4" t="s">
        <v>19</v>
      </c>
      <c r="D4">
        <v>5</v>
      </c>
      <c r="E4">
        <v>3</v>
      </c>
      <c r="F4" t="s">
        <v>69</v>
      </c>
      <c r="G4" s="7" t="str">
        <f>+VLOOKUP(group[[#This Row],[gamesession_id]],gamesession[],2,FALSE)</f>
        <v>Ommen23 Morning</v>
      </c>
    </row>
    <row r="5" spans="1:7" x14ac:dyDescent="0.35">
      <c r="A5">
        <v>30</v>
      </c>
      <c r="B5" t="s">
        <v>70</v>
      </c>
      <c r="C5" t="s">
        <v>19</v>
      </c>
      <c r="D5">
        <v>5</v>
      </c>
      <c r="E5">
        <v>4</v>
      </c>
      <c r="F5" t="s">
        <v>71</v>
      </c>
      <c r="G5" s="7" t="str">
        <f>+VLOOKUP(group[[#This Row],[gamesession_id]],gamesession[],2,FALSE)</f>
        <v>Ommen23 Morning</v>
      </c>
    </row>
    <row r="6" spans="1:7" x14ac:dyDescent="0.35">
      <c r="A6">
        <v>31</v>
      </c>
      <c r="B6" t="s">
        <v>72</v>
      </c>
      <c r="C6" t="s">
        <v>19</v>
      </c>
      <c r="D6">
        <v>5</v>
      </c>
      <c r="E6">
        <v>4</v>
      </c>
      <c r="F6" t="s">
        <v>73</v>
      </c>
      <c r="G6" s="7" t="str">
        <f>+VLOOKUP(group[[#This Row],[gamesession_id]],gamesession[],2,FALSE)</f>
        <v>Ommen23 Morning</v>
      </c>
    </row>
    <row r="7" spans="1:7" x14ac:dyDescent="0.35">
      <c r="A7">
        <v>32</v>
      </c>
      <c r="B7" t="s">
        <v>74</v>
      </c>
      <c r="C7" t="s">
        <v>19</v>
      </c>
      <c r="D7">
        <v>5</v>
      </c>
      <c r="E7">
        <v>4</v>
      </c>
      <c r="F7" t="s">
        <v>75</v>
      </c>
      <c r="G7" s="7" t="str">
        <f>+VLOOKUP(group[[#This Row],[gamesession_id]],gamesession[],2,FALSE)</f>
        <v>Ommen23 Morning</v>
      </c>
    </row>
    <row r="8" spans="1:7" x14ac:dyDescent="0.35">
      <c r="A8">
        <v>33</v>
      </c>
      <c r="B8" t="s">
        <v>64</v>
      </c>
      <c r="C8" t="s">
        <v>19</v>
      </c>
      <c r="D8">
        <v>6</v>
      </c>
      <c r="E8">
        <v>3</v>
      </c>
      <c r="F8" t="s">
        <v>65</v>
      </c>
      <c r="G8" s="7" t="str">
        <f>+VLOOKUP(group[[#This Row],[gamesession_id]],gamesession[],2,FALSE)</f>
        <v>Ommen23 Afternoon</v>
      </c>
    </row>
    <row r="9" spans="1:7" x14ac:dyDescent="0.35">
      <c r="A9">
        <v>34</v>
      </c>
      <c r="B9" t="s">
        <v>66</v>
      </c>
      <c r="C9" t="s">
        <v>19</v>
      </c>
      <c r="D9">
        <v>6</v>
      </c>
      <c r="E9">
        <v>3</v>
      </c>
      <c r="F9" t="s">
        <v>67</v>
      </c>
      <c r="G9" s="7" t="str">
        <f>+VLOOKUP(group[[#This Row],[gamesession_id]],gamesession[],2,FALSE)</f>
        <v>Ommen23 Afternoon</v>
      </c>
    </row>
    <row r="10" spans="1:7" x14ac:dyDescent="0.35">
      <c r="A10">
        <v>35</v>
      </c>
      <c r="B10" t="s">
        <v>68</v>
      </c>
      <c r="C10" t="s">
        <v>19</v>
      </c>
      <c r="D10">
        <v>6</v>
      </c>
      <c r="E10">
        <v>3</v>
      </c>
      <c r="F10" t="s">
        <v>69</v>
      </c>
      <c r="G10" s="7" t="str">
        <f>+VLOOKUP(group[[#This Row],[gamesession_id]],gamesession[],2,FALSE)</f>
        <v>Ommen23 Afternoon</v>
      </c>
    </row>
    <row r="11" spans="1:7" x14ac:dyDescent="0.35">
      <c r="A11">
        <v>36</v>
      </c>
      <c r="B11" t="s">
        <v>70</v>
      </c>
      <c r="C11" t="s">
        <v>19</v>
      </c>
      <c r="D11">
        <v>6</v>
      </c>
      <c r="E11">
        <v>4</v>
      </c>
      <c r="F11" t="s">
        <v>71</v>
      </c>
      <c r="G11" s="7" t="str">
        <f>+VLOOKUP(group[[#This Row],[gamesession_id]],gamesession[],2,FALSE)</f>
        <v>Ommen23 Afternoon</v>
      </c>
    </row>
    <row r="12" spans="1:7" x14ac:dyDescent="0.35">
      <c r="A12">
        <v>37</v>
      </c>
      <c r="B12" t="s">
        <v>72</v>
      </c>
      <c r="C12" t="s">
        <v>19</v>
      </c>
      <c r="D12">
        <v>6</v>
      </c>
      <c r="E12">
        <v>4</v>
      </c>
      <c r="F12" t="s">
        <v>73</v>
      </c>
      <c r="G12" s="7" t="str">
        <f>+VLOOKUP(group[[#This Row],[gamesession_id]],gamesession[],2,FALSE)</f>
        <v>Ommen23 Afternoon</v>
      </c>
    </row>
    <row r="13" spans="1:7" x14ac:dyDescent="0.35">
      <c r="A13">
        <v>38</v>
      </c>
      <c r="B13" t="s">
        <v>74</v>
      </c>
      <c r="C13" t="s">
        <v>19</v>
      </c>
      <c r="D13">
        <v>6</v>
      </c>
      <c r="E13">
        <v>4</v>
      </c>
      <c r="F13" t="s">
        <v>75</v>
      </c>
      <c r="G13" s="7" t="str">
        <f>+VLOOKUP(group[[#This Row],[gamesession_id]],gamesession[],2,FALSE)</f>
        <v>Ommen23 Afternoon</v>
      </c>
    </row>
    <row r="14" spans="1:7" x14ac:dyDescent="0.35">
      <c r="A14">
        <v>39</v>
      </c>
      <c r="B14" t="s">
        <v>64</v>
      </c>
      <c r="C14" t="s">
        <v>30</v>
      </c>
      <c r="D14">
        <v>7</v>
      </c>
      <c r="E14">
        <v>4</v>
      </c>
      <c r="F14" t="s">
        <v>65</v>
      </c>
      <c r="G14" s="7" t="str">
        <f>+VLOOKUP(group[[#This Row],[gamesession_id]],gamesession[],2,FALSE)</f>
        <v>Test</v>
      </c>
    </row>
    <row r="15" spans="1:7" x14ac:dyDescent="0.35">
      <c r="A15">
        <v>40</v>
      </c>
      <c r="B15" t="s">
        <v>66</v>
      </c>
      <c r="C15" t="s">
        <v>30</v>
      </c>
      <c r="D15">
        <v>7</v>
      </c>
      <c r="E15">
        <v>4</v>
      </c>
      <c r="F15" t="s">
        <v>67</v>
      </c>
      <c r="G15" s="7" t="str">
        <f>+VLOOKUP(group[[#This Row],[gamesession_id]],gamesession[],2,FALSE)</f>
        <v>Test</v>
      </c>
    </row>
    <row r="16" spans="1:7" x14ac:dyDescent="0.35">
      <c r="A16">
        <v>41</v>
      </c>
      <c r="B16" t="s">
        <v>68</v>
      </c>
      <c r="C16" t="s">
        <v>30</v>
      </c>
      <c r="D16">
        <v>7</v>
      </c>
      <c r="E16">
        <v>4</v>
      </c>
      <c r="F16" t="s">
        <v>69</v>
      </c>
      <c r="G16" s="7" t="str">
        <f>+VLOOKUP(group[[#This Row],[gamesession_id]],gamesession[],2,FALSE)</f>
        <v>Test</v>
      </c>
    </row>
    <row r="17" spans="1:7" x14ac:dyDescent="0.35">
      <c r="A17">
        <v>42</v>
      </c>
      <c r="B17" t="s">
        <v>70</v>
      </c>
      <c r="C17" t="s">
        <v>30</v>
      </c>
      <c r="D17">
        <v>7</v>
      </c>
      <c r="E17">
        <v>4</v>
      </c>
      <c r="F17" t="s">
        <v>71</v>
      </c>
      <c r="G17" s="7" t="str">
        <f>+VLOOKUP(group[[#This Row],[gamesession_id]],gamesession[],2,FALSE)</f>
        <v>Test</v>
      </c>
    </row>
    <row r="18" spans="1:7" x14ac:dyDescent="0.35">
      <c r="A18">
        <v>43</v>
      </c>
      <c r="B18" t="s">
        <v>72</v>
      </c>
      <c r="C18" t="s">
        <v>30</v>
      </c>
      <c r="D18">
        <v>7</v>
      </c>
      <c r="E18">
        <v>4</v>
      </c>
      <c r="F18" t="s">
        <v>73</v>
      </c>
      <c r="G18" s="7" t="str">
        <f>+VLOOKUP(group[[#This Row],[gamesession_id]],gamesession[],2,FALSE)</f>
        <v>Test</v>
      </c>
    </row>
    <row r="19" spans="1:7" x14ac:dyDescent="0.35">
      <c r="A19">
        <v>44</v>
      </c>
      <c r="B19" t="s">
        <v>74</v>
      </c>
      <c r="C19" t="s">
        <v>30</v>
      </c>
      <c r="D19">
        <v>7</v>
      </c>
      <c r="E19">
        <v>4</v>
      </c>
      <c r="F19" t="s">
        <v>75</v>
      </c>
      <c r="G19" s="7" t="str">
        <f>+VLOOKUP(group[[#This Row],[gamesession_id]],gamesession[],2,FALSE)</f>
        <v>Test</v>
      </c>
    </row>
    <row r="20" spans="1:7" x14ac:dyDescent="0.35">
      <c r="A20">
        <v>45</v>
      </c>
      <c r="B20" t="s">
        <v>64</v>
      </c>
      <c r="C20" t="s">
        <v>76</v>
      </c>
      <c r="D20">
        <v>8</v>
      </c>
      <c r="E20">
        <v>4</v>
      </c>
      <c r="F20" t="s">
        <v>24</v>
      </c>
      <c r="G20" s="7" t="str">
        <f>+VLOOKUP(group[[#This Row],[gamesession_id]],gamesession[],2,FALSE)</f>
        <v>Utrecht 24-11-2023</v>
      </c>
    </row>
    <row r="21" spans="1:7" x14ac:dyDescent="0.35">
      <c r="A21">
        <v>46</v>
      </c>
      <c r="B21" t="s">
        <v>66</v>
      </c>
      <c r="C21" t="s">
        <v>77</v>
      </c>
      <c r="D21">
        <v>8</v>
      </c>
      <c r="E21">
        <v>4</v>
      </c>
      <c r="F21" t="s">
        <v>24</v>
      </c>
      <c r="G21" s="7" t="str">
        <f>+VLOOKUP(group[[#This Row],[gamesession_id]],gamesession[],2,FALSE)</f>
        <v>Utrecht 24-11-2023</v>
      </c>
    </row>
    <row r="22" spans="1:7" x14ac:dyDescent="0.35">
      <c r="A22">
        <v>47</v>
      </c>
      <c r="B22" t="s">
        <v>68</v>
      </c>
      <c r="C22" t="s">
        <v>78</v>
      </c>
      <c r="D22">
        <v>8</v>
      </c>
      <c r="E22">
        <v>4</v>
      </c>
      <c r="F22" t="s">
        <v>24</v>
      </c>
      <c r="G22" s="7" t="str">
        <f>+VLOOKUP(group[[#This Row],[gamesession_id]],gamesession[],2,FALSE)</f>
        <v>Utrecht 24-11-2023</v>
      </c>
    </row>
    <row r="23" spans="1:7" x14ac:dyDescent="0.35">
      <c r="A23">
        <v>50</v>
      </c>
      <c r="B23" t="s">
        <v>64</v>
      </c>
      <c r="C23" t="s">
        <v>37</v>
      </c>
      <c r="D23">
        <v>10</v>
      </c>
      <c r="E23">
        <v>3</v>
      </c>
      <c r="F23" t="s">
        <v>65</v>
      </c>
      <c r="G23" s="7" t="str">
        <f>+VLOOKUP(group[[#This Row],[gamesession_id]],gamesession[],2,FALSE)</f>
        <v>IHE-24-04-04</v>
      </c>
    </row>
    <row r="24" spans="1:7" x14ac:dyDescent="0.35">
      <c r="A24">
        <v>51</v>
      </c>
      <c r="B24" t="s">
        <v>66</v>
      </c>
      <c r="C24" t="s">
        <v>37</v>
      </c>
      <c r="D24">
        <v>10</v>
      </c>
      <c r="E24">
        <v>3</v>
      </c>
      <c r="F24" t="s">
        <v>67</v>
      </c>
      <c r="G24" s="7" t="str">
        <f>+VLOOKUP(group[[#This Row],[gamesession_id]],gamesession[],2,FALSE)</f>
        <v>IHE-24-04-04</v>
      </c>
    </row>
    <row r="25" spans="1:7" x14ac:dyDescent="0.35">
      <c r="A25">
        <v>52</v>
      </c>
      <c r="B25" t="s">
        <v>68</v>
      </c>
      <c r="C25" t="s">
        <v>37</v>
      </c>
      <c r="D25">
        <v>10</v>
      </c>
      <c r="E25">
        <v>3</v>
      </c>
      <c r="F25" t="s">
        <v>69</v>
      </c>
      <c r="G25" s="7" t="str">
        <f>+VLOOKUP(group[[#This Row],[gamesession_id]],gamesession[],2,FALSE)</f>
        <v>IHE-24-04-04</v>
      </c>
    </row>
    <row r="26" spans="1:7" x14ac:dyDescent="0.35">
      <c r="A26">
        <v>53</v>
      </c>
      <c r="B26" t="s">
        <v>70</v>
      </c>
      <c r="C26" t="s">
        <v>37</v>
      </c>
      <c r="D26">
        <v>10</v>
      </c>
      <c r="E26">
        <v>3</v>
      </c>
      <c r="F26" t="s">
        <v>71</v>
      </c>
      <c r="G26" s="7" t="str">
        <f>+VLOOKUP(group[[#This Row],[gamesession_id]],gamesession[],2,FALSE)</f>
        <v>IHE-24-04-04</v>
      </c>
    </row>
    <row r="27" spans="1:7" x14ac:dyDescent="0.35">
      <c r="A27">
        <v>54</v>
      </c>
      <c r="B27" t="s">
        <v>72</v>
      </c>
      <c r="C27" t="s">
        <v>37</v>
      </c>
      <c r="D27">
        <v>10</v>
      </c>
      <c r="E27">
        <v>3</v>
      </c>
      <c r="F27" t="s">
        <v>73</v>
      </c>
      <c r="G27" s="7" t="str">
        <f>+VLOOKUP(group[[#This Row],[gamesession_id]],gamesession[],2,FALSE)</f>
        <v>IHE-24-04-04</v>
      </c>
    </row>
    <row r="28" spans="1:7" x14ac:dyDescent="0.35">
      <c r="A28">
        <v>55</v>
      </c>
      <c r="B28" t="s">
        <v>74</v>
      </c>
      <c r="C28" t="s">
        <v>37</v>
      </c>
      <c r="D28">
        <v>10</v>
      </c>
      <c r="E28">
        <v>3</v>
      </c>
      <c r="F28" t="s">
        <v>75</v>
      </c>
      <c r="G28" s="7" t="str">
        <f>+VLOOKUP(group[[#This Row],[gamesession_id]],gamesession[],2,FALSE)</f>
        <v>IHE-24-04-04</v>
      </c>
    </row>
    <row r="29" spans="1:7" x14ac:dyDescent="0.35">
      <c r="A29">
        <v>56</v>
      </c>
      <c r="B29" t="s">
        <v>64</v>
      </c>
      <c r="C29" t="s">
        <v>39</v>
      </c>
      <c r="D29">
        <v>12</v>
      </c>
      <c r="E29">
        <v>13</v>
      </c>
      <c r="F29" t="s">
        <v>65</v>
      </c>
      <c r="G29" s="7" t="str">
        <f>+VLOOKUP(group[[#This Row],[gamesession_id]],gamesession[],2,FALSE)</f>
        <v>civWAT-110424</v>
      </c>
    </row>
    <row r="30" spans="1:7" x14ac:dyDescent="0.35">
      <c r="A30">
        <v>57</v>
      </c>
      <c r="B30" t="s">
        <v>66</v>
      </c>
      <c r="C30" t="s">
        <v>39</v>
      </c>
      <c r="D30">
        <v>12</v>
      </c>
      <c r="E30">
        <v>13</v>
      </c>
      <c r="F30" t="s">
        <v>67</v>
      </c>
      <c r="G30" s="7" t="str">
        <f>+VLOOKUP(group[[#This Row],[gamesession_id]],gamesession[],2,FALSE)</f>
        <v>civWAT-110424</v>
      </c>
    </row>
    <row r="31" spans="1:7" x14ac:dyDescent="0.35">
      <c r="A31">
        <v>58</v>
      </c>
      <c r="B31" t="s">
        <v>68</v>
      </c>
      <c r="C31" t="s">
        <v>39</v>
      </c>
      <c r="D31">
        <v>12</v>
      </c>
      <c r="E31">
        <v>13</v>
      </c>
      <c r="F31" t="s">
        <v>69</v>
      </c>
      <c r="G31" s="7" t="str">
        <f>+VLOOKUP(group[[#This Row],[gamesession_id]],gamesession[],2,FALSE)</f>
        <v>civWAT-110424</v>
      </c>
    </row>
    <row r="32" spans="1:7" x14ac:dyDescent="0.35">
      <c r="A32">
        <v>59</v>
      </c>
      <c r="B32" t="s">
        <v>70</v>
      </c>
      <c r="C32" t="s">
        <v>39</v>
      </c>
      <c r="D32">
        <v>12</v>
      </c>
      <c r="E32">
        <v>13</v>
      </c>
      <c r="F32" t="s">
        <v>71</v>
      </c>
      <c r="G32" s="7" t="str">
        <f>+VLOOKUP(group[[#This Row],[gamesession_id]],gamesession[],2,FALSE)</f>
        <v>civWAT-110424</v>
      </c>
    </row>
    <row r="33" spans="1:7" x14ac:dyDescent="0.35">
      <c r="A33">
        <v>60</v>
      </c>
      <c r="B33" t="s">
        <v>72</v>
      </c>
      <c r="C33" t="s">
        <v>39</v>
      </c>
      <c r="D33">
        <v>12</v>
      </c>
      <c r="E33">
        <v>13</v>
      </c>
      <c r="F33" t="s">
        <v>73</v>
      </c>
      <c r="G33" s="7" t="str">
        <f>+VLOOKUP(group[[#This Row],[gamesession_id]],gamesession[],2,FALSE)</f>
        <v>civWAT-110424</v>
      </c>
    </row>
    <row r="34" spans="1:7" x14ac:dyDescent="0.35">
      <c r="A34">
        <v>61</v>
      </c>
      <c r="B34" t="s">
        <v>74</v>
      </c>
      <c r="C34" t="s">
        <v>39</v>
      </c>
      <c r="D34">
        <v>12</v>
      </c>
      <c r="E34">
        <v>13</v>
      </c>
      <c r="F34" t="s">
        <v>75</v>
      </c>
      <c r="G34" s="7" t="str">
        <f>+VLOOKUP(group[[#This Row],[gamesession_id]],gamesession[],2,FALSE)</f>
        <v>civWAT-110424</v>
      </c>
    </row>
    <row r="35" spans="1:7" x14ac:dyDescent="0.35">
      <c r="A35">
        <v>68</v>
      </c>
      <c r="B35" t="s">
        <v>64</v>
      </c>
      <c r="C35" t="s">
        <v>79</v>
      </c>
      <c r="D35">
        <v>14</v>
      </c>
      <c r="E35">
        <v>19</v>
      </c>
      <c r="F35" t="s">
        <v>65</v>
      </c>
      <c r="G35" s="7" t="str">
        <f>+VLOOKUP(group[[#This Row],[gamesession_id]],gamesession[],2,FALSE)</f>
        <v>Test 2024-09</v>
      </c>
    </row>
    <row r="36" spans="1:7" x14ac:dyDescent="0.35">
      <c r="A36">
        <v>69</v>
      </c>
      <c r="B36" t="s">
        <v>66</v>
      </c>
      <c r="C36" t="s">
        <v>80</v>
      </c>
      <c r="D36">
        <v>14</v>
      </c>
      <c r="E36">
        <v>19</v>
      </c>
      <c r="F36" t="s">
        <v>67</v>
      </c>
      <c r="G36" s="7" t="str">
        <f>+VLOOKUP(group[[#This Row],[gamesession_id]],gamesession[],2,FALSE)</f>
        <v>Test 2024-09</v>
      </c>
    </row>
    <row r="37" spans="1:7" x14ac:dyDescent="0.35">
      <c r="A37">
        <v>70</v>
      </c>
      <c r="B37" t="s">
        <v>68</v>
      </c>
      <c r="C37" t="s">
        <v>80</v>
      </c>
      <c r="D37">
        <v>14</v>
      </c>
      <c r="E37">
        <v>19</v>
      </c>
      <c r="F37" t="s">
        <v>69</v>
      </c>
      <c r="G37" s="7" t="str">
        <f>+VLOOKUP(group[[#This Row],[gamesession_id]],gamesession[],2,FALSE)</f>
        <v>Test 2024-09</v>
      </c>
    </row>
    <row r="38" spans="1:7" x14ac:dyDescent="0.35">
      <c r="A38">
        <v>71</v>
      </c>
      <c r="B38" t="s">
        <v>81</v>
      </c>
      <c r="C38" t="s">
        <v>19</v>
      </c>
      <c r="D38">
        <v>15</v>
      </c>
      <c r="E38">
        <v>21</v>
      </c>
      <c r="F38" t="s">
        <v>65</v>
      </c>
      <c r="G38" s="7" t="str">
        <f>+VLOOKUP(group[[#This Row],[gamesession_id]],gamesession[],2,FALSE)</f>
        <v>Ommen TEST</v>
      </c>
    </row>
    <row r="39" spans="1:7" s="2" customFormat="1" x14ac:dyDescent="0.35">
      <c r="A39" s="2">
        <v>72</v>
      </c>
      <c r="B39" s="2" t="s">
        <v>81</v>
      </c>
      <c r="C39" s="2" t="s">
        <v>19</v>
      </c>
      <c r="D39" s="2">
        <v>16</v>
      </c>
      <c r="E39" s="2">
        <v>21</v>
      </c>
      <c r="F39" s="2" t="s">
        <v>65</v>
      </c>
      <c r="G39" s="8" t="str">
        <f>+VLOOKUP(group[[#This Row],[gamesession_id]],gamesession[],2,FALSE)</f>
        <v>Ommen 24-09-2024</v>
      </c>
    </row>
    <row r="40" spans="1:7" s="2" customFormat="1" x14ac:dyDescent="0.35">
      <c r="A40" s="2">
        <v>73</v>
      </c>
      <c r="B40" s="2" t="s">
        <v>82</v>
      </c>
      <c r="C40" s="2" t="s">
        <v>19</v>
      </c>
      <c r="D40" s="2">
        <v>16</v>
      </c>
      <c r="E40" s="2">
        <v>21</v>
      </c>
      <c r="F40" s="2" t="s">
        <v>67</v>
      </c>
      <c r="G40" s="8" t="str">
        <f>+VLOOKUP(group[[#This Row],[gamesession_id]],gamesession[],2,FALSE)</f>
        <v>Ommen 24-09-2024</v>
      </c>
    </row>
    <row r="41" spans="1:7" s="2" customFormat="1" x14ac:dyDescent="0.35">
      <c r="A41" s="2">
        <v>74</v>
      </c>
      <c r="B41" s="2" t="s">
        <v>83</v>
      </c>
      <c r="C41" s="2" t="s">
        <v>19</v>
      </c>
      <c r="D41" s="2">
        <v>16</v>
      </c>
      <c r="E41" s="2">
        <v>21</v>
      </c>
      <c r="F41" s="2" t="s">
        <v>69</v>
      </c>
      <c r="G41" s="8" t="str">
        <f>+VLOOKUP(group[[#This Row],[gamesession_id]],gamesession[],2,FALSE)</f>
        <v>Ommen 24-09-2024</v>
      </c>
    </row>
    <row r="42" spans="1:7" s="2" customFormat="1" x14ac:dyDescent="0.35">
      <c r="A42" s="2">
        <v>75</v>
      </c>
      <c r="B42" s="2" t="s">
        <v>84</v>
      </c>
      <c r="C42" s="2" t="s">
        <v>19</v>
      </c>
      <c r="D42" s="2">
        <v>16</v>
      </c>
      <c r="E42" s="2">
        <v>21</v>
      </c>
      <c r="F42" s="2" t="s">
        <v>71</v>
      </c>
      <c r="G42" s="8" t="str">
        <f>+VLOOKUP(group[[#This Row],[gamesession_id]],gamesession[],2,FALSE)</f>
        <v>Ommen 24-09-2024</v>
      </c>
    </row>
    <row r="43" spans="1:7" s="2" customFormat="1" x14ac:dyDescent="0.35">
      <c r="A43" s="2">
        <v>76</v>
      </c>
      <c r="B43" s="2" t="s">
        <v>85</v>
      </c>
      <c r="C43" s="2" t="s">
        <v>19</v>
      </c>
      <c r="D43" s="2">
        <v>16</v>
      </c>
      <c r="E43" s="2">
        <v>21</v>
      </c>
      <c r="F43" s="2" t="s">
        <v>73</v>
      </c>
      <c r="G43" s="8" t="str">
        <f>+VLOOKUP(group[[#This Row],[gamesession_id]],gamesession[],2,FALSE)</f>
        <v>Ommen 24-09-2024</v>
      </c>
    </row>
    <row r="44" spans="1:7" s="2" customFormat="1" x14ac:dyDescent="0.35">
      <c r="A44" s="2">
        <v>77</v>
      </c>
      <c r="B44" s="2" t="s">
        <v>86</v>
      </c>
      <c r="C44" s="2" t="s">
        <v>19</v>
      </c>
      <c r="D44" s="2">
        <v>16</v>
      </c>
      <c r="E44" s="2">
        <v>21</v>
      </c>
      <c r="F44" s="2" t="s">
        <v>75</v>
      </c>
      <c r="G44" s="8" t="str">
        <f>+VLOOKUP(group[[#This Row],[gamesession_id]],gamesession[],2,FALSE)</f>
        <v>Ommen 24-09-2024</v>
      </c>
    </row>
    <row r="45" spans="1:7" s="2" customFormat="1" x14ac:dyDescent="0.35">
      <c r="A45" s="2">
        <v>78</v>
      </c>
      <c r="B45" s="2" t="s">
        <v>87</v>
      </c>
      <c r="C45" s="2" t="s">
        <v>19</v>
      </c>
      <c r="D45" s="2">
        <v>16</v>
      </c>
      <c r="E45" s="2">
        <v>21</v>
      </c>
      <c r="F45" s="2" t="s">
        <v>88</v>
      </c>
      <c r="G45" s="8" t="str">
        <f>+VLOOKUP(group[[#This Row],[gamesession_id]],gamesession[],2,FALSE)</f>
        <v>Ommen 24-09-2024</v>
      </c>
    </row>
    <row r="46" spans="1:7" s="2" customFormat="1" x14ac:dyDescent="0.35">
      <c r="A46" s="2">
        <v>79</v>
      </c>
      <c r="B46" s="2" t="s">
        <v>89</v>
      </c>
      <c r="C46" s="2" t="s">
        <v>19</v>
      </c>
      <c r="D46" s="2">
        <v>16</v>
      </c>
      <c r="E46" s="2">
        <v>21</v>
      </c>
      <c r="F46" s="2" t="s">
        <v>90</v>
      </c>
      <c r="G46" s="8" t="str">
        <f>+VLOOKUP(group[[#This Row],[gamesession_id]],gamesession[],2,FALSE)</f>
        <v>Ommen 24-09-2024</v>
      </c>
    </row>
    <row r="47" spans="1:7" s="2" customFormat="1" x14ac:dyDescent="0.35">
      <c r="A47" s="2">
        <v>80</v>
      </c>
      <c r="B47" s="2" t="s">
        <v>91</v>
      </c>
      <c r="C47" s="2" t="s">
        <v>19</v>
      </c>
      <c r="D47" s="2">
        <v>16</v>
      </c>
      <c r="E47" s="2">
        <v>21</v>
      </c>
      <c r="F47" s="2" t="s">
        <v>92</v>
      </c>
      <c r="G47" s="8" t="str">
        <f>+VLOOKUP(group[[#This Row],[gamesession_id]],gamesession[],2,FALSE)</f>
        <v>Ommen 24-09-2024</v>
      </c>
    </row>
    <row r="48" spans="1:7" s="2" customFormat="1" x14ac:dyDescent="0.35">
      <c r="A48" s="2">
        <v>81</v>
      </c>
      <c r="B48" s="2" t="s">
        <v>93</v>
      </c>
      <c r="C48" s="2" t="s">
        <v>19</v>
      </c>
      <c r="D48" s="2">
        <v>16</v>
      </c>
      <c r="E48" s="2">
        <v>21</v>
      </c>
      <c r="F48" s="2" t="s">
        <v>94</v>
      </c>
      <c r="G48" s="8" t="str">
        <f>+VLOOKUP(group[[#This Row],[gamesession_id]],gamesession[],2,FALSE)</f>
        <v>Ommen 24-09-2024</v>
      </c>
    </row>
    <row r="49" spans="1:7" x14ac:dyDescent="0.35">
      <c r="A49">
        <v>84</v>
      </c>
      <c r="B49" t="s">
        <v>64</v>
      </c>
      <c r="C49" t="s">
        <v>53</v>
      </c>
      <c r="D49">
        <v>17</v>
      </c>
      <c r="E49">
        <v>21</v>
      </c>
      <c r="F49" t="s">
        <v>65</v>
      </c>
      <c r="G49" s="7" t="str">
        <f>+VLOOKUP(group[[#This Row],[gamesession_id]],gamesession[],2,FALSE)</f>
        <v>Grensmaas demo</v>
      </c>
    </row>
    <row r="50" spans="1:7" x14ac:dyDescent="0.35">
      <c r="A50">
        <v>85</v>
      </c>
      <c r="B50" t="s">
        <v>66</v>
      </c>
      <c r="C50" t="s">
        <v>53</v>
      </c>
      <c r="D50">
        <v>17</v>
      </c>
      <c r="E50">
        <v>21</v>
      </c>
      <c r="F50" t="s">
        <v>67</v>
      </c>
      <c r="G50" s="7" t="str">
        <f>+VLOOKUP(group[[#This Row],[gamesession_id]],gamesession[],2,FALSE)</f>
        <v>Grensmaas demo</v>
      </c>
    </row>
    <row r="51" spans="1:7" x14ac:dyDescent="0.35">
      <c r="A51">
        <v>86</v>
      </c>
      <c r="B51" t="s">
        <v>68</v>
      </c>
      <c r="C51" t="s">
        <v>53</v>
      </c>
      <c r="D51">
        <v>17</v>
      </c>
      <c r="E51">
        <v>21</v>
      </c>
      <c r="F51" t="s">
        <v>69</v>
      </c>
      <c r="G51" s="7" t="str">
        <f>+VLOOKUP(group[[#This Row],[gamesession_id]],gamesession[],2,FALSE)</f>
        <v>Grensmaas demo</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7FB75-9F7A-4EFF-9182-CCA06D57E6B7}">
  <sheetPr>
    <tabColor rgb="FFFFFF00"/>
  </sheetPr>
  <dimension ref="A1:H131"/>
  <sheetViews>
    <sheetView topLeftCell="A116" workbookViewId="0">
      <selection activeCell="H3" sqref="H3"/>
    </sheetView>
  </sheetViews>
  <sheetFormatPr defaultRowHeight="14.5" x14ac:dyDescent="0.35"/>
  <cols>
    <col min="1" max="1" width="4.54296875" bestFit="1" customWidth="1"/>
    <col min="2" max="2" width="15.08984375" bestFit="1" customWidth="1"/>
    <col min="3" max="3" width="21" bestFit="1" customWidth="1"/>
    <col min="4" max="4" width="20.54296875" bestFit="1" customWidth="1"/>
    <col min="5" max="5" width="20.90625" bestFit="1" customWidth="1"/>
    <col min="6" max="6" width="14.7265625" bestFit="1" customWidth="1"/>
    <col min="7" max="7" width="9.90625" bestFit="1" customWidth="1"/>
    <col min="8" max="8" width="21.08984375" bestFit="1" customWidth="1"/>
  </cols>
  <sheetData>
    <row r="1" spans="1:8" x14ac:dyDescent="0.35">
      <c r="A1" t="s">
        <v>0</v>
      </c>
      <c r="B1" t="s">
        <v>95</v>
      </c>
      <c r="C1" t="s">
        <v>96</v>
      </c>
      <c r="D1" t="s">
        <v>97</v>
      </c>
      <c r="E1" t="s">
        <v>98</v>
      </c>
      <c r="F1" t="s">
        <v>99</v>
      </c>
      <c r="G1" t="s">
        <v>100</v>
      </c>
      <c r="H1" s="6" t="s">
        <v>888</v>
      </c>
    </row>
    <row r="2" spans="1:8" x14ac:dyDescent="0.35">
      <c r="A2">
        <v>13</v>
      </c>
      <c r="B2" s="1">
        <v>45274.493356481478</v>
      </c>
      <c r="C2" t="s">
        <v>101</v>
      </c>
      <c r="D2" t="s">
        <v>101</v>
      </c>
      <c r="E2" t="s">
        <v>102</v>
      </c>
      <c r="F2">
        <v>0</v>
      </c>
      <c r="G2">
        <v>34</v>
      </c>
      <c r="H2" s="7" t="str">
        <f>+VLOOKUP(groupround[[#This Row],[group_id]],group[],7,FALSE)</f>
        <v>Ommen23 Afternoon</v>
      </c>
    </row>
    <row r="3" spans="1:8" x14ac:dyDescent="0.35">
      <c r="A3">
        <v>14</v>
      </c>
      <c r="B3" s="1">
        <v>45274.496689814812</v>
      </c>
      <c r="C3" t="s">
        <v>24</v>
      </c>
      <c r="D3" t="s">
        <v>24</v>
      </c>
      <c r="E3" t="s">
        <v>103</v>
      </c>
      <c r="F3">
        <v>1</v>
      </c>
      <c r="G3">
        <v>34</v>
      </c>
      <c r="H3" s="7" t="str">
        <f>+VLOOKUP(groupround[[#This Row],[group_id]],group[],7,FALSE)</f>
        <v>Ommen23 Afternoon</v>
      </c>
    </row>
    <row r="4" spans="1:8" x14ac:dyDescent="0.35">
      <c r="A4">
        <v>15</v>
      </c>
      <c r="B4" s="1">
        <v>45277.538958333331</v>
      </c>
      <c r="C4" t="s">
        <v>101</v>
      </c>
      <c r="D4" t="s">
        <v>101</v>
      </c>
      <c r="E4" t="s">
        <v>102</v>
      </c>
      <c r="F4">
        <v>0</v>
      </c>
      <c r="G4">
        <v>35</v>
      </c>
      <c r="H4" s="7" t="str">
        <f>+VLOOKUP(groupround[[#This Row],[group_id]],group[],7,FALSE)</f>
        <v>Ommen23 Afternoon</v>
      </c>
    </row>
    <row r="5" spans="1:8" x14ac:dyDescent="0.35">
      <c r="A5">
        <v>18</v>
      </c>
      <c r="B5" s="1">
        <v>45279.771597222221</v>
      </c>
      <c r="C5" t="s">
        <v>101</v>
      </c>
      <c r="D5" t="s">
        <v>101</v>
      </c>
      <c r="E5" t="s">
        <v>102</v>
      </c>
      <c r="F5">
        <v>0</v>
      </c>
      <c r="G5">
        <v>37</v>
      </c>
      <c r="H5" s="7" t="str">
        <f>+VLOOKUP(groupround[[#This Row],[group_id]],group[],7,FALSE)</f>
        <v>Ommen23 Afternoon</v>
      </c>
    </row>
    <row r="6" spans="1:8" x14ac:dyDescent="0.35">
      <c r="A6">
        <v>19</v>
      </c>
      <c r="B6" s="1">
        <v>45280.885601851849</v>
      </c>
      <c r="C6" t="s">
        <v>24</v>
      </c>
      <c r="D6" t="s">
        <v>24</v>
      </c>
      <c r="E6" t="s">
        <v>104</v>
      </c>
      <c r="F6">
        <v>1</v>
      </c>
      <c r="G6">
        <v>35</v>
      </c>
      <c r="H6" s="7" t="str">
        <f>+VLOOKUP(groupround[[#This Row],[group_id]],group[],7,FALSE)</f>
        <v>Ommen23 Afternoon</v>
      </c>
    </row>
    <row r="7" spans="1:8" x14ac:dyDescent="0.35">
      <c r="A7">
        <v>21</v>
      </c>
      <c r="B7" s="1">
        <v>45281.480462962965</v>
      </c>
      <c r="C7" t="s">
        <v>24</v>
      </c>
      <c r="D7" t="s">
        <v>24</v>
      </c>
      <c r="E7" t="s">
        <v>105</v>
      </c>
      <c r="F7">
        <v>1</v>
      </c>
      <c r="G7">
        <v>37</v>
      </c>
      <c r="H7" s="7" t="str">
        <f>+VLOOKUP(groupround[[#This Row],[group_id]],group[],7,FALSE)</f>
        <v>Ommen23 Afternoon</v>
      </c>
    </row>
    <row r="8" spans="1:8" x14ac:dyDescent="0.35">
      <c r="A8">
        <v>22</v>
      </c>
      <c r="B8" s="1">
        <v>45284.028703703705</v>
      </c>
      <c r="C8" t="s">
        <v>101</v>
      </c>
      <c r="D8" t="s">
        <v>101</v>
      </c>
      <c r="E8" t="s">
        <v>102</v>
      </c>
      <c r="F8">
        <v>0</v>
      </c>
      <c r="G8">
        <v>38</v>
      </c>
      <c r="H8" s="7" t="str">
        <f>+VLOOKUP(groupround[[#This Row],[group_id]],group[],7,FALSE)</f>
        <v>Ommen23 Afternoon</v>
      </c>
    </row>
    <row r="9" spans="1:8" x14ac:dyDescent="0.35">
      <c r="A9">
        <v>23</v>
      </c>
      <c r="B9" s="1">
        <v>45284.028981481482</v>
      </c>
      <c r="C9" t="s">
        <v>67</v>
      </c>
      <c r="D9" t="s">
        <v>71</v>
      </c>
      <c r="E9" t="s">
        <v>103</v>
      </c>
      <c r="F9">
        <v>1</v>
      </c>
      <c r="G9">
        <v>38</v>
      </c>
      <c r="H9" s="7" t="str">
        <f>+VLOOKUP(groupround[[#This Row],[group_id]],group[],7,FALSE)</f>
        <v>Ommen23 Afternoon</v>
      </c>
    </row>
    <row r="10" spans="1:8" x14ac:dyDescent="0.35">
      <c r="A10">
        <v>25</v>
      </c>
      <c r="B10" s="1">
        <v>45297.725104166668</v>
      </c>
      <c r="C10" t="s">
        <v>67</v>
      </c>
      <c r="D10" t="s">
        <v>71</v>
      </c>
      <c r="E10" t="s">
        <v>103</v>
      </c>
      <c r="F10">
        <v>2</v>
      </c>
      <c r="G10">
        <v>38</v>
      </c>
      <c r="H10" s="7" t="str">
        <f>+VLOOKUP(groupround[[#This Row],[group_id]],group[],7,FALSE)</f>
        <v>Ommen23 Afternoon</v>
      </c>
    </row>
    <row r="11" spans="1:8" x14ac:dyDescent="0.35">
      <c r="A11">
        <v>26</v>
      </c>
      <c r="B11" s="1">
        <v>45299.068923611114</v>
      </c>
      <c r="C11" t="s">
        <v>101</v>
      </c>
      <c r="D11" t="s">
        <v>101</v>
      </c>
      <c r="E11" t="s">
        <v>102</v>
      </c>
      <c r="F11">
        <v>0</v>
      </c>
      <c r="G11">
        <v>36</v>
      </c>
      <c r="H11" s="7" t="str">
        <f>+VLOOKUP(groupround[[#This Row],[group_id]],group[],7,FALSE)</f>
        <v>Ommen23 Afternoon</v>
      </c>
    </row>
    <row r="12" spans="1:8" x14ac:dyDescent="0.35">
      <c r="A12">
        <v>27</v>
      </c>
      <c r="B12" s="1">
        <v>45299.070590277777</v>
      </c>
      <c r="C12" t="s">
        <v>24</v>
      </c>
      <c r="D12" t="s">
        <v>24</v>
      </c>
      <c r="E12" t="s">
        <v>105</v>
      </c>
      <c r="F12">
        <v>1</v>
      </c>
      <c r="G12">
        <v>36</v>
      </c>
      <c r="H12" s="7" t="str">
        <f>+VLOOKUP(groupround[[#This Row],[group_id]],group[],7,FALSE)</f>
        <v>Ommen23 Afternoon</v>
      </c>
    </row>
    <row r="13" spans="1:8" x14ac:dyDescent="0.35">
      <c r="A13">
        <v>28</v>
      </c>
      <c r="B13" s="1">
        <v>45304.496608796297</v>
      </c>
      <c r="C13" t="s">
        <v>24</v>
      </c>
      <c r="D13" t="s">
        <v>24</v>
      </c>
      <c r="E13" t="s">
        <v>106</v>
      </c>
      <c r="F13">
        <v>3</v>
      </c>
      <c r="G13">
        <v>38</v>
      </c>
      <c r="H13" s="7" t="str">
        <f>+VLOOKUP(groupround[[#This Row],[group_id]],group[],7,FALSE)</f>
        <v>Ommen23 Afternoon</v>
      </c>
    </row>
    <row r="14" spans="1:8" x14ac:dyDescent="0.35">
      <c r="A14">
        <v>29</v>
      </c>
      <c r="B14" s="1">
        <v>45320.713738425926</v>
      </c>
      <c r="C14" t="s">
        <v>101</v>
      </c>
      <c r="D14" t="s">
        <v>101</v>
      </c>
      <c r="E14" t="s">
        <v>102</v>
      </c>
      <c r="F14">
        <v>0</v>
      </c>
      <c r="G14">
        <v>27</v>
      </c>
      <c r="H14" s="7" t="str">
        <f>+VLOOKUP(groupround[[#This Row],[group_id]],group[],7,FALSE)</f>
        <v>Ommen23 Morning</v>
      </c>
    </row>
    <row r="15" spans="1:8" x14ac:dyDescent="0.35">
      <c r="A15">
        <v>30</v>
      </c>
      <c r="B15" s="1">
        <v>45320.714189814818</v>
      </c>
      <c r="C15" t="s">
        <v>69</v>
      </c>
      <c r="D15" t="s">
        <v>65</v>
      </c>
      <c r="E15" t="s">
        <v>103</v>
      </c>
      <c r="F15">
        <v>1</v>
      </c>
      <c r="G15">
        <v>27</v>
      </c>
      <c r="H15" s="7" t="str">
        <f>+VLOOKUP(groupround[[#This Row],[group_id]],group[],7,FALSE)</f>
        <v>Ommen23 Morning</v>
      </c>
    </row>
    <row r="16" spans="1:8" x14ac:dyDescent="0.35">
      <c r="A16">
        <v>31</v>
      </c>
      <c r="B16" s="1">
        <v>45320.727430555555</v>
      </c>
      <c r="C16" t="s">
        <v>69</v>
      </c>
      <c r="D16" t="s">
        <v>65</v>
      </c>
      <c r="E16" t="s">
        <v>103</v>
      </c>
      <c r="F16">
        <v>2</v>
      </c>
      <c r="G16">
        <v>27</v>
      </c>
      <c r="H16" s="7" t="str">
        <f>+VLOOKUP(groupround[[#This Row],[group_id]],group[],7,FALSE)</f>
        <v>Ommen23 Morning</v>
      </c>
    </row>
    <row r="17" spans="1:8" x14ac:dyDescent="0.35">
      <c r="A17">
        <v>32</v>
      </c>
      <c r="B17" s="1">
        <v>45320.736030092594</v>
      </c>
      <c r="C17" t="s">
        <v>24</v>
      </c>
      <c r="D17" t="s">
        <v>24</v>
      </c>
      <c r="E17" t="s">
        <v>106</v>
      </c>
      <c r="F17">
        <v>3</v>
      </c>
      <c r="G17">
        <v>27</v>
      </c>
      <c r="H17" s="7" t="str">
        <f>+VLOOKUP(groupround[[#This Row],[group_id]],group[],7,FALSE)</f>
        <v>Ommen23 Morning</v>
      </c>
    </row>
    <row r="18" spans="1:8" x14ac:dyDescent="0.35">
      <c r="A18">
        <v>33</v>
      </c>
      <c r="B18" s="1">
        <v>45322.433553240742</v>
      </c>
      <c r="C18" t="s">
        <v>101</v>
      </c>
      <c r="D18" t="s">
        <v>101</v>
      </c>
      <c r="E18" t="s">
        <v>102</v>
      </c>
      <c r="F18">
        <v>0</v>
      </c>
      <c r="G18">
        <v>28</v>
      </c>
      <c r="H18" s="7" t="str">
        <f>+VLOOKUP(groupround[[#This Row],[group_id]],group[],7,FALSE)</f>
        <v>Ommen23 Morning</v>
      </c>
    </row>
    <row r="19" spans="1:8" x14ac:dyDescent="0.35">
      <c r="A19">
        <v>34</v>
      </c>
      <c r="B19" s="1">
        <v>45322.434432870374</v>
      </c>
      <c r="C19" t="s">
        <v>71</v>
      </c>
      <c r="D19" t="s">
        <v>107</v>
      </c>
      <c r="E19" t="s">
        <v>103</v>
      </c>
      <c r="F19">
        <v>1</v>
      </c>
      <c r="G19">
        <v>28</v>
      </c>
      <c r="H19" s="7" t="str">
        <f>+VLOOKUP(groupround[[#This Row],[group_id]],group[],7,FALSE)</f>
        <v>Ommen23 Morning</v>
      </c>
    </row>
    <row r="20" spans="1:8" x14ac:dyDescent="0.35">
      <c r="A20">
        <v>35</v>
      </c>
      <c r="B20" s="1">
        <v>45322.441203703704</v>
      </c>
      <c r="C20" t="s">
        <v>24</v>
      </c>
      <c r="D20" t="s">
        <v>24</v>
      </c>
      <c r="E20" t="s">
        <v>108</v>
      </c>
      <c r="F20">
        <v>2</v>
      </c>
      <c r="G20">
        <v>28</v>
      </c>
      <c r="H20" s="7" t="str">
        <f>+VLOOKUP(groupround[[#This Row],[group_id]],group[],7,FALSE)</f>
        <v>Ommen23 Morning</v>
      </c>
    </row>
    <row r="21" spans="1:8" x14ac:dyDescent="0.35">
      <c r="A21">
        <v>36</v>
      </c>
      <c r="B21" s="1">
        <v>45331.265428240738</v>
      </c>
      <c r="C21" t="s">
        <v>24</v>
      </c>
      <c r="D21" t="s">
        <v>24</v>
      </c>
      <c r="E21" t="s">
        <v>109</v>
      </c>
      <c r="F21">
        <v>4</v>
      </c>
      <c r="G21">
        <v>27</v>
      </c>
      <c r="H21" s="7" t="str">
        <f>+VLOOKUP(groupround[[#This Row],[group_id]],group[],7,FALSE)</f>
        <v>Ommen23 Morning</v>
      </c>
    </row>
    <row r="22" spans="1:8" x14ac:dyDescent="0.35">
      <c r="A22">
        <v>37</v>
      </c>
      <c r="B22" s="1">
        <v>45334.153252314813</v>
      </c>
      <c r="C22" t="s">
        <v>101</v>
      </c>
      <c r="D22" t="s">
        <v>101</v>
      </c>
      <c r="E22" t="s">
        <v>102</v>
      </c>
      <c r="F22">
        <v>0</v>
      </c>
      <c r="G22">
        <v>29</v>
      </c>
      <c r="H22" s="7" t="str">
        <f>+VLOOKUP(groupround[[#This Row],[group_id]],group[],7,FALSE)</f>
        <v>Ommen23 Morning</v>
      </c>
    </row>
    <row r="23" spans="1:8" x14ac:dyDescent="0.35">
      <c r="A23">
        <v>38</v>
      </c>
      <c r="B23" s="1">
        <v>45334.153564814813</v>
      </c>
      <c r="C23" t="s">
        <v>71</v>
      </c>
      <c r="D23" t="s">
        <v>110</v>
      </c>
      <c r="E23" t="s">
        <v>103</v>
      </c>
      <c r="F23">
        <v>1</v>
      </c>
      <c r="G23">
        <v>29</v>
      </c>
      <c r="H23" s="7" t="str">
        <f>+VLOOKUP(groupround[[#This Row],[group_id]],group[],7,FALSE)</f>
        <v>Ommen23 Morning</v>
      </c>
    </row>
    <row r="24" spans="1:8" x14ac:dyDescent="0.35">
      <c r="A24">
        <v>42</v>
      </c>
      <c r="B24" s="1">
        <v>45341.394606481481</v>
      </c>
      <c r="C24" t="s">
        <v>101</v>
      </c>
      <c r="D24" t="s">
        <v>101</v>
      </c>
      <c r="E24" t="s">
        <v>102</v>
      </c>
      <c r="F24">
        <v>0</v>
      </c>
      <c r="G24">
        <v>33</v>
      </c>
      <c r="H24" s="7" t="str">
        <f>+VLOOKUP(groupround[[#This Row],[group_id]],group[],7,FALSE)</f>
        <v>Ommen23 Afternoon</v>
      </c>
    </row>
    <row r="25" spans="1:8" x14ac:dyDescent="0.35">
      <c r="A25">
        <v>43</v>
      </c>
      <c r="B25" s="1">
        <v>45341.39539351852</v>
      </c>
      <c r="C25" t="s">
        <v>65</v>
      </c>
      <c r="D25" t="s">
        <v>73</v>
      </c>
      <c r="E25" t="s">
        <v>103</v>
      </c>
      <c r="F25">
        <v>1</v>
      </c>
      <c r="G25">
        <v>33</v>
      </c>
      <c r="H25" s="7" t="str">
        <f>+VLOOKUP(groupround[[#This Row],[group_id]],group[],7,FALSE)</f>
        <v>Ommen23 Afternoon</v>
      </c>
    </row>
    <row r="26" spans="1:8" x14ac:dyDescent="0.35">
      <c r="A26">
        <v>44</v>
      </c>
      <c r="B26" s="1">
        <v>45341.408993055556</v>
      </c>
      <c r="C26" t="s">
        <v>71</v>
      </c>
      <c r="D26" t="s">
        <v>71</v>
      </c>
      <c r="E26" t="s">
        <v>103</v>
      </c>
      <c r="F26">
        <v>2</v>
      </c>
      <c r="G26">
        <v>33</v>
      </c>
      <c r="H26" s="7" t="str">
        <f>+VLOOKUP(groupround[[#This Row],[group_id]],group[],7,FALSE)</f>
        <v>Ommen23 Afternoon</v>
      </c>
    </row>
    <row r="27" spans="1:8" x14ac:dyDescent="0.35">
      <c r="A27">
        <v>45</v>
      </c>
      <c r="B27" s="1">
        <v>45377.521585648145</v>
      </c>
      <c r="C27" t="s">
        <v>24</v>
      </c>
      <c r="D27" t="s">
        <v>24</v>
      </c>
      <c r="E27" t="s">
        <v>109</v>
      </c>
      <c r="F27">
        <v>3</v>
      </c>
      <c r="G27">
        <v>33</v>
      </c>
      <c r="H27" s="7" t="str">
        <f>+VLOOKUP(groupround[[#This Row],[group_id]],group[],7,FALSE)</f>
        <v>Ommen23 Afternoon</v>
      </c>
    </row>
    <row r="28" spans="1:8" x14ac:dyDescent="0.35">
      <c r="A28">
        <v>56</v>
      </c>
      <c r="B28" s="1">
        <v>45386.461354166669</v>
      </c>
      <c r="C28" t="s">
        <v>101</v>
      </c>
      <c r="D28" t="s">
        <v>101</v>
      </c>
      <c r="E28" t="s">
        <v>102</v>
      </c>
      <c r="F28">
        <v>0</v>
      </c>
      <c r="G28">
        <v>50</v>
      </c>
      <c r="H28" s="7" t="str">
        <f>+VLOOKUP(groupround[[#This Row],[group_id]],group[],7,FALSE)</f>
        <v>IHE-24-04-04</v>
      </c>
    </row>
    <row r="29" spans="1:8" x14ac:dyDescent="0.35">
      <c r="A29">
        <v>57</v>
      </c>
      <c r="B29" s="1">
        <v>45386.568425925929</v>
      </c>
      <c r="C29" t="s">
        <v>101</v>
      </c>
      <c r="D29" t="s">
        <v>101</v>
      </c>
      <c r="E29" t="s">
        <v>102</v>
      </c>
      <c r="F29">
        <v>0</v>
      </c>
      <c r="G29">
        <v>51</v>
      </c>
      <c r="H29" s="7" t="str">
        <f>+VLOOKUP(groupround[[#This Row],[group_id]],group[],7,FALSE)</f>
        <v>IHE-24-04-04</v>
      </c>
    </row>
    <row r="30" spans="1:8" x14ac:dyDescent="0.35">
      <c r="A30">
        <v>58</v>
      </c>
      <c r="B30" s="1">
        <v>45386.596932870372</v>
      </c>
      <c r="C30" t="s">
        <v>71</v>
      </c>
      <c r="D30" t="s">
        <v>71</v>
      </c>
      <c r="E30" t="s">
        <v>103</v>
      </c>
      <c r="F30">
        <v>1</v>
      </c>
      <c r="G30">
        <v>50</v>
      </c>
      <c r="H30" s="7" t="str">
        <f>+VLOOKUP(groupround[[#This Row],[group_id]],group[],7,FALSE)</f>
        <v>IHE-24-04-04</v>
      </c>
    </row>
    <row r="31" spans="1:8" x14ac:dyDescent="0.35">
      <c r="A31">
        <v>59</v>
      </c>
      <c r="B31" s="1">
        <v>45386.597962962966</v>
      </c>
      <c r="C31" t="s">
        <v>111</v>
      </c>
      <c r="D31" t="s">
        <v>112</v>
      </c>
      <c r="E31" t="s">
        <v>103</v>
      </c>
      <c r="F31">
        <v>1</v>
      </c>
      <c r="G31">
        <v>51</v>
      </c>
      <c r="H31" s="7" t="str">
        <f>+VLOOKUP(groupround[[#This Row],[group_id]],group[],7,FALSE)</f>
        <v>IHE-24-04-04</v>
      </c>
    </row>
    <row r="32" spans="1:8" x14ac:dyDescent="0.35">
      <c r="A32">
        <v>60</v>
      </c>
      <c r="B32" s="1">
        <v>45386.62263888889</v>
      </c>
      <c r="C32" t="s">
        <v>111</v>
      </c>
      <c r="D32" t="s">
        <v>69</v>
      </c>
      <c r="E32" t="s">
        <v>103</v>
      </c>
      <c r="F32">
        <v>2</v>
      </c>
      <c r="G32">
        <v>50</v>
      </c>
      <c r="H32" s="7" t="str">
        <f>+VLOOKUP(groupround[[#This Row],[group_id]],group[],7,FALSE)</f>
        <v>IHE-24-04-04</v>
      </c>
    </row>
    <row r="33" spans="1:8" x14ac:dyDescent="0.35">
      <c r="A33">
        <v>61</v>
      </c>
      <c r="B33" s="1">
        <v>45386.624062499999</v>
      </c>
      <c r="C33" t="s">
        <v>67</v>
      </c>
      <c r="D33" t="s">
        <v>112</v>
      </c>
      <c r="E33" t="s">
        <v>103</v>
      </c>
      <c r="F33">
        <v>2</v>
      </c>
      <c r="G33">
        <v>51</v>
      </c>
      <c r="H33" s="7" t="str">
        <f>+VLOOKUP(groupround[[#This Row],[group_id]],group[],7,FALSE)</f>
        <v>IHE-24-04-04</v>
      </c>
    </row>
    <row r="34" spans="1:8" x14ac:dyDescent="0.35">
      <c r="A34">
        <v>62</v>
      </c>
      <c r="B34" s="1">
        <v>45386.634479166663</v>
      </c>
      <c r="C34" t="s">
        <v>65</v>
      </c>
      <c r="D34" t="s">
        <v>65</v>
      </c>
      <c r="E34" t="s">
        <v>103</v>
      </c>
      <c r="F34">
        <v>3</v>
      </c>
      <c r="G34">
        <v>50</v>
      </c>
      <c r="H34" s="7" t="str">
        <f>+VLOOKUP(groupround[[#This Row],[group_id]],group[],7,FALSE)</f>
        <v>IHE-24-04-04</v>
      </c>
    </row>
    <row r="35" spans="1:8" x14ac:dyDescent="0.35">
      <c r="A35">
        <v>63</v>
      </c>
      <c r="B35" s="1">
        <v>45386.641863425924</v>
      </c>
      <c r="C35" t="s">
        <v>69</v>
      </c>
      <c r="D35" t="s">
        <v>112</v>
      </c>
      <c r="E35" t="s">
        <v>103</v>
      </c>
      <c r="F35">
        <v>3</v>
      </c>
      <c r="G35">
        <v>51</v>
      </c>
      <c r="H35" s="7" t="str">
        <f>+VLOOKUP(groupround[[#This Row],[group_id]],group[],7,FALSE)</f>
        <v>IHE-24-04-04</v>
      </c>
    </row>
    <row r="36" spans="1:8" x14ac:dyDescent="0.35">
      <c r="A36">
        <v>64</v>
      </c>
      <c r="B36" s="1">
        <v>45386.649270833332</v>
      </c>
      <c r="C36" t="s">
        <v>111</v>
      </c>
      <c r="D36" t="s">
        <v>111</v>
      </c>
      <c r="E36" t="s">
        <v>108</v>
      </c>
      <c r="F36">
        <v>4</v>
      </c>
      <c r="G36">
        <v>51</v>
      </c>
      <c r="H36" s="7" t="str">
        <f>+VLOOKUP(groupround[[#This Row],[group_id]],group[],7,FALSE)</f>
        <v>IHE-24-04-04</v>
      </c>
    </row>
    <row r="37" spans="1:8" x14ac:dyDescent="0.35">
      <c r="A37">
        <v>65</v>
      </c>
      <c r="B37" s="1">
        <v>45386.655659722222</v>
      </c>
      <c r="C37" t="s">
        <v>113</v>
      </c>
      <c r="D37" t="s">
        <v>69</v>
      </c>
      <c r="E37" t="s">
        <v>103</v>
      </c>
      <c r="F37">
        <v>4</v>
      </c>
      <c r="G37">
        <v>50</v>
      </c>
      <c r="H37" s="7" t="str">
        <f>+VLOOKUP(groupround[[#This Row],[group_id]],group[],7,FALSE)</f>
        <v>IHE-24-04-04</v>
      </c>
    </row>
    <row r="38" spans="1:8" x14ac:dyDescent="0.35">
      <c r="A38">
        <v>90</v>
      </c>
      <c r="B38" s="1">
        <v>45388.630995370368</v>
      </c>
      <c r="C38" t="s">
        <v>101</v>
      </c>
      <c r="D38" t="s">
        <v>101</v>
      </c>
      <c r="E38" t="s">
        <v>102</v>
      </c>
      <c r="F38">
        <v>0</v>
      </c>
      <c r="G38">
        <v>40</v>
      </c>
      <c r="H38" s="7" t="str">
        <f>+VLOOKUP(groupround[[#This Row],[group_id]],group[],7,FALSE)</f>
        <v>Test</v>
      </c>
    </row>
    <row r="39" spans="1:8" x14ac:dyDescent="0.35">
      <c r="A39">
        <v>91</v>
      </c>
      <c r="B39" s="1">
        <v>45389.301979166667</v>
      </c>
      <c r="C39" t="s">
        <v>101</v>
      </c>
      <c r="D39" t="s">
        <v>101</v>
      </c>
      <c r="E39" t="s">
        <v>102</v>
      </c>
      <c r="F39">
        <v>0</v>
      </c>
      <c r="G39">
        <v>43</v>
      </c>
      <c r="H39" s="7" t="str">
        <f>+VLOOKUP(groupround[[#This Row],[group_id]],group[],7,FALSE)</f>
        <v>Test</v>
      </c>
    </row>
    <row r="40" spans="1:8" x14ac:dyDescent="0.35">
      <c r="A40">
        <v>92</v>
      </c>
      <c r="B40" s="1">
        <v>45389.302939814814</v>
      </c>
      <c r="C40" t="s">
        <v>24</v>
      </c>
      <c r="D40" t="s">
        <v>24</v>
      </c>
      <c r="E40" t="s">
        <v>114</v>
      </c>
      <c r="F40">
        <v>1</v>
      </c>
      <c r="G40">
        <v>43</v>
      </c>
      <c r="H40" s="7" t="str">
        <f>+VLOOKUP(groupround[[#This Row],[group_id]],group[],7,FALSE)</f>
        <v>Test</v>
      </c>
    </row>
    <row r="41" spans="1:8" x14ac:dyDescent="0.35">
      <c r="A41">
        <v>93</v>
      </c>
      <c r="B41" s="1">
        <v>45389.643680555557</v>
      </c>
      <c r="C41" t="s">
        <v>71</v>
      </c>
      <c r="D41" t="s">
        <v>71</v>
      </c>
      <c r="E41" t="s">
        <v>103</v>
      </c>
      <c r="F41">
        <v>1</v>
      </c>
      <c r="G41">
        <v>40</v>
      </c>
      <c r="H41" s="7" t="str">
        <f>+VLOOKUP(groupround[[#This Row],[group_id]],group[],7,FALSE)</f>
        <v>Test</v>
      </c>
    </row>
    <row r="42" spans="1:8" x14ac:dyDescent="0.35">
      <c r="A42">
        <v>94</v>
      </c>
      <c r="B42" s="1">
        <v>45390.476840277777</v>
      </c>
      <c r="C42" t="s">
        <v>101</v>
      </c>
      <c r="D42" t="s">
        <v>101</v>
      </c>
      <c r="E42" t="s">
        <v>102</v>
      </c>
      <c r="F42">
        <v>0</v>
      </c>
      <c r="G42">
        <v>41</v>
      </c>
      <c r="H42" s="7" t="str">
        <f>+VLOOKUP(groupround[[#This Row],[group_id]],group[],7,FALSE)</f>
        <v>Test</v>
      </c>
    </row>
    <row r="43" spans="1:8" x14ac:dyDescent="0.35">
      <c r="A43">
        <v>95</v>
      </c>
      <c r="B43" s="1">
        <v>45390.479664351849</v>
      </c>
      <c r="C43" t="s">
        <v>111</v>
      </c>
      <c r="D43" t="s">
        <v>112</v>
      </c>
      <c r="E43" t="s">
        <v>103</v>
      </c>
      <c r="F43">
        <v>1</v>
      </c>
      <c r="G43">
        <v>41</v>
      </c>
      <c r="H43" s="7" t="str">
        <f>+VLOOKUP(groupround[[#This Row],[group_id]],group[],7,FALSE)</f>
        <v>Test</v>
      </c>
    </row>
    <row r="44" spans="1:8" x14ac:dyDescent="0.35">
      <c r="A44">
        <v>96</v>
      </c>
      <c r="B44" s="1">
        <v>45390.507592592592</v>
      </c>
      <c r="C44" t="s">
        <v>113</v>
      </c>
      <c r="D44" t="s">
        <v>71</v>
      </c>
      <c r="E44" t="s">
        <v>103</v>
      </c>
      <c r="F44">
        <v>2</v>
      </c>
      <c r="G44">
        <v>41</v>
      </c>
      <c r="H44" s="7" t="str">
        <f>+VLOOKUP(groupround[[#This Row],[group_id]],group[],7,FALSE)</f>
        <v>Test</v>
      </c>
    </row>
    <row r="45" spans="1:8" x14ac:dyDescent="0.35">
      <c r="A45">
        <v>97</v>
      </c>
      <c r="B45" s="1">
        <v>45390.51903935185</v>
      </c>
      <c r="C45" t="s">
        <v>113</v>
      </c>
      <c r="D45" t="s">
        <v>71</v>
      </c>
      <c r="E45" t="s">
        <v>103</v>
      </c>
      <c r="F45">
        <v>3</v>
      </c>
      <c r="G45">
        <v>41</v>
      </c>
      <c r="H45" s="7" t="str">
        <f>+VLOOKUP(groupround[[#This Row],[group_id]],group[],7,FALSE)</f>
        <v>Test</v>
      </c>
    </row>
    <row r="46" spans="1:8" x14ac:dyDescent="0.35">
      <c r="A46">
        <v>98</v>
      </c>
      <c r="B46" s="1">
        <v>45390.540462962963</v>
      </c>
      <c r="C46" t="s">
        <v>113</v>
      </c>
      <c r="D46" t="s">
        <v>107</v>
      </c>
      <c r="E46" t="s">
        <v>103</v>
      </c>
      <c r="F46">
        <v>4</v>
      </c>
      <c r="G46">
        <v>41</v>
      </c>
      <c r="H46" s="7" t="str">
        <f>+VLOOKUP(groupround[[#This Row],[group_id]],group[],7,FALSE)</f>
        <v>Test</v>
      </c>
    </row>
    <row r="47" spans="1:8" x14ac:dyDescent="0.35">
      <c r="A47">
        <v>107</v>
      </c>
      <c r="B47" s="1">
        <v>45392.869016203702</v>
      </c>
      <c r="C47" t="s">
        <v>101</v>
      </c>
      <c r="D47" t="s">
        <v>101</v>
      </c>
      <c r="E47" t="s">
        <v>102</v>
      </c>
      <c r="F47">
        <v>0</v>
      </c>
      <c r="G47">
        <v>58</v>
      </c>
      <c r="H47" s="7" t="str">
        <f>+VLOOKUP(groupround[[#This Row],[group_id]],group[],7,FALSE)</f>
        <v>civWAT-110424</v>
      </c>
    </row>
    <row r="48" spans="1:8" x14ac:dyDescent="0.35">
      <c r="A48">
        <v>108</v>
      </c>
      <c r="B48" s="1">
        <v>45392.87122685185</v>
      </c>
      <c r="C48" t="s">
        <v>101</v>
      </c>
      <c r="D48" t="s">
        <v>101</v>
      </c>
      <c r="E48" t="s">
        <v>102</v>
      </c>
      <c r="F48">
        <v>0</v>
      </c>
      <c r="G48">
        <v>61</v>
      </c>
      <c r="H48" s="7" t="str">
        <f>+VLOOKUP(groupround[[#This Row],[group_id]],group[],7,FALSE)</f>
        <v>civWAT-110424</v>
      </c>
    </row>
    <row r="49" spans="1:8" x14ac:dyDescent="0.35">
      <c r="A49">
        <v>112</v>
      </c>
      <c r="B49" s="1">
        <v>45393.449733796297</v>
      </c>
      <c r="C49" t="s">
        <v>101</v>
      </c>
      <c r="D49" t="s">
        <v>101</v>
      </c>
      <c r="E49" t="s">
        <v>102</v>
      </c>
      <c r="F49">
        <v>0</v>
      </c>
      <c r="G49">
        <v>60</v>
      </c>
      <c r="H49" s="7" t="str">
        <f>+VLOOKUP(groupround[[#This Row],[group_id]],group[],7,FALSE)</f>
        <v>civWAT-110424</v>
      </c>
    </row>
    <row r="50" spans="1:8" x14ac:dyDescent="0.35">
      <c r="A50">
        <v>113</v>
      </c>
      <c r="B50" s="1">
        <v>45393.454814814817</v>
      </c>
      <c r="C50" t="s">
        <v>101</v>
      </c>
      <c r="D50" t="s">
        <v>101</v>
      </c>
      <c r="E50" t="s">
        <v>102</v>
      </c>
      <c r="F50">
        <v>0</v>
      </c>
      <c r="G50">
        <v>59</v>
      </c>
      <c r="H50" s="7" t="str">
        <f>+VLOOKUP(groupround[[#This Row],[group_id]],group[],7,FALSE)</f>
        <v>civWAT-110424</v>
      </c>
    </row>
    <row r="51" spans="1:8" x14ac:dyDescent="0.35">
      <c r="A51">
        <v>114</v>
      </c>
      <c r="B51" s="1">
        <v>45393.455011574071</v>
      </c>
      <c r="C51" t="s">
        <v>101</v>
      </c>
      <c r="D51" t="s">
        <v>101</v>
      </c>
      <c r="E51" t="s">
        <v>102</v>
      </c>
      <c r="F51">
        <v>0</v>
      </c>
      <c r="G51">
        <v>56</v>
      </c>
      <c r="H51" s="7" t="str">
        <f>+VLOOKUP(groupround[[#This Row],[group_id]],group[],7,FALSE)</f>
        <v>civWAT-110424</v>
      </c>
    </row>
    <row r="52" spans="1:8" x14ac:dyDescent="0.35">
      <c r="A52">
        <v>115</v>
      </c>
      <c r="B52" s="1">
        <v>45393.455555555556</v>
      </c>
      <c r="C52" t="s">
        <v>65</v>
      </c>
      <c r="D52" t="s">
        <v>69</v>
      </c>
      <c r="E52" t="s">
        <v>103</v>
      </c>
      <c r="F52">
        <v>1</v>
      </c>
      <c r="G52">
        <v>58</v>
      </c>
      <c r="H52" s="7" t="str">
        <f>+VLOOKUP(groupround[[#This Row],[group_id]],group[],7,FALSE)</f>
        <v>civWAT-110424</v>
      </c>
    </row>
    <row r="53" spans="1:8" x14ac:dyDescent="0.35">
      <c r="A53">
        <v>116</v>
      </c>
      <c r="B53" s="1">
        <v>45393.456354166665</v>
      </c>
      <c r="C53" t="s">
        <v>69</v>
      </c>
      <c r="D53" t="s">
        <v>65</v>
      </c>
      <c r="E53" t="s">
        <v>103</v>
      </c>
      <c r="F53">
        <v>1</v>
      </c>
      <c r="G53">
        <v>61</v>
      </c>
      <c r="H53" s="7" t="str">
        <f>+VLOOKUP(groupround[[#This Row],[group_id]],group[],7,FALSE)</f>
        <v>civWAT-110424</v>
      </c>
    </row>
    <row r="54" spans="1:8" x14ac:dyDescent="0.35">
      <c r="A54">
        <v>118</v>
      </c>
      <c r="B54" s="1">
        <v>45393.458124999997</v>
      </c>
      <c r="C54" t="s">
        <v>65</v>
      </c>
      <c r="D54" t="s">
        <v>65</v>
      </c>
      <c r="E54" t="s">
        <v>103</v>
      </c>
      <c r="F54">
        <v>1</v>
      </c>
      <c r="G54">
        <v>60</v>
      </c>
      <c r="H54" s="7" t="str">
        <f>+VLOOKUP(groupround[[#This Row],[group_id]],group[],7,FALSE)</f>
        <v>civWAT-110424</v>
      </c>
    </row>
    <row r="55" spans="1:8" x14ac:dyDescent="0.35">
      <c r="A55">
        <v>119</v>
      </c>
      <c r="B55" s="1">
        <v>45393.458333333336</v>
      </c>
      <c r="C55" t="s">
        <v>112</v>
      </c>
      <c r="D55" t="s">
        <v>71</v>
      </c>
      <c r="E55" t="s">
        <v>103</v>
      </c>
      <c r="F55">
        <v>1</v>
      </c>
      <c r="G55">
        <v>56</v>
      </c>
      <c r="H55" s="7" t="str">
        <f>+VLOOKUP(groupround[[#This Row],[group_id]],group[],7,FALSE)</f>
        <v>civWAT-110424</v>
      </c>
    </row>
    <row r="56" spans="1:8" x14ac:dyDescent="0.35">
      <c r="A56">
        <v>120</v>
      </c>
      <c r="B56" s="1">
        <v>45393.460902777777</v>
      </c>
      <c r="C56" t="s">
        <v>111</v>
      </c>
      <c r="D56" t="s">
        <v>65</v>
      </c>
      <c r="E56" t="s">
        <v>103</v>
      </c>
      <c r="F56">
        <v>1</v>
      </c>
      <c r="G56">
        <v>59</v>
      </c>
      <c r="H56" s="7" t="str">
        <f>+VLOOKUP(groupround[[#This Row],[group_id]],group[],7,FALSE)</f>
        <v>civWAT-110424</v>
      </c>
    </row>
    <row r="57" spans="1:8" x14ac:dyDescent="0.35">
      <c r="A57">
        <v>121</v>
      </c>
      <c r="B57" s="1">
        <v>45393.468530092592</v>
      </c>
      <c r="C57" t="s">
        <v>115</v>
      </c>
      <c r="D57" t="s">
        <v>73</v>
      </c>
      <c r="E57" t="s">
        <v>103</v>
      </c>
      <c r="F57">
        <v>2</v>
      </c>
      <c r="G57">
        <v>61</v>
      </c>
      <c r="H57" s="7" t="str">
        <f>+VLOOKUP(groupround[[#This Row],[group_id]],group[],7,FALSE)</f>
        <v>civWAT-110424</v>
      </c>
    </row>
    <row r="58" spans="1:8" x14ac:dyDescent="0.35">
      <c r="A58">
        <v>122</v>
      </c>
      <c r="B58" s="1">
        <v>45393.471585648149</v>
      </c>
      <c r="C58" t="s">
        <v>67</v>
      </c>
      <c r="D58" t="s">
        <v>71</v>
      </c>
      <c r="E58" t="s">
        <v>103</v>
      </c>
      <c r="F58">
        <v>2</v>
      </c>
      <c r="G58">
        <v>58</v>
      </c>
      <c r="H58" s="7" t="str">
        <f>+VLOOKUP(groupround[[#This Row],[group_id]],group[],7,FALSE)</f>
        <v>civWAT-110424</v>
      </c>
    </row>
    <row r="59" spans="1:8" x14ac:dyDescent="0.35">
      <c r="A59">
        <v>123</v>
      </c>
      <c r="B59" s="1">
        <v>45393.476006944446</v>
      </c>
      <c r="C59" t="s">
        <v>112</v>
      </c>
      <c r="D59" t="s">
        <v>69</v>
      </c>
      <c r="E59" t="s">
        <v>103</v>
      </c>
      <c r="F59">
        <v>2</v>
      </c>
      <c r="G59">
        <v>59</v>
      </c>
      <c r="H59" s="7" t="str">
        <f>+VLOOKUP(groupround[[#This Row],[group_id]],group[],7,FALSE)</f>
        <v>civWAT-110424</v>
      </c>
    </row>
    <row r="60" spans="1:8" x14ac:dyDescent="0.35">
      <c r="A60">
        <v>124</v>
      </c>
      <c r="B60" s="1">
        <v>45393.477488425924</v>
      </c>
      <c r="C60" t="s">
        <v>107</v>
      </c>
      <c r="D60" t="s">
        <v>113</v>
      </c>
      <c r="E60" t="s">
        <v>103</v>
      </c>
      <c r="F60">
        <v>3</v>
      </c>
      <c r="G60">
        <v>61</v>
      </c>
      <c r="H60" s="7" t="str">
        <f>+VLOOKUP(groupround[[#This Row],[group_id]],group[],7,FALSE)</f>
        <v>civWAT-110424</v>
      </c>
    </row>
    <row r="61" spans="1:8" x14ac:dyDescent="0.35">
      <c r="A61">
        <v>125</v>
      </c>
      <c r="B61" s="1">
        <v>45393.477789351855</v>
      </c>
      <c r="C61" t="s">
        <v>107</v>
      </c>
      <c r="D61" t="s">
        <v>107</v>
      </c>
      <c r="E61" t="s">
        <v>103</v>
      </c>
      <c r="F61">
        <v>2</v>
      </c>
      <c r="G61">
        <v>60</v>
      </c>
      <c r="H61" s="7" t="str">
        <f>+VLOOKUP(groupround[[#This Row],[group_id]],group[],7,FALSE)</f>
        <v>civWAT-110424</v>
      </c>
    </row>
    <row r="62" spans="1:8" x14ac:dyDescent="0.35">
      <c r="A62">
        <v>127</v>
      </c>
      <c r="B62" s="1">
        <v>45393.481111111112</v>
      </c>
      <c r="C62" t="s">
        <v>116</v>
      </c>
      <c r="D62" t="s">
        <v>116</v>
      </c>
      <c r="E62" t="s">
        <v>103</v>
      </c>
      <c r="F62">
        <v>2</v>
      </c>
      <c r="G62">
        <v>56</v>
      </c>
      <c r="H62" s="7" t="str">
        <f>+VLOOKUP(groupround[[#This Row],[group_id]],group[],7,FALSE)</f>
        <v>civWAT-110424</v>
      </c>
    </row>
    <row r="63" spans="1:8" x14ac:dyDescent="0.35">
      <c r="A63">
        <v>129</v>
      </c>
      <c r="B63" s="1">
        <v>45393.485520833332</v>
      </c>
      <c r="C63" t="s">
        <v>65</v>
      </c>
      <c r="D63" t="s">
        <v>69</v>
      </c>
      <c r="E63" t="s">
        <v>103</v>
      </c>
      <c r="F63">
        <v>3</v>
      </c>
      <c r="G63">
        <v>58</v>
      </c>
      <c r="H63" s="7" t="str">
        <f>+VLOOKUP(groupround[[#This Row],[group_id]],group[],7,FALSE)</f>
        <v>civWAT-110424</v>
      </c>
    </row>
    <row r="64" spans="1:8" x14ac:dyDescent="0.35">
      <c r="A64">
        <v>130</v>
      </c>
      <c r="B64" s="1">
        <v>45393.486354166664</v>
      </c>
      <c r="C64" t="s">
        <v>116</v>
      </c>
      <c r="D64" t="s">
        <v>67</v>
      </c>
      <c r="E64" t="s">
        <v>103</v>
      </c>
      <c r="F64">
        <v>3</v>
      </c>
      <c r="G64">
        <v>59</v>
      </c>
      <c r="H64" s="7" t="str">
        <f>+VLOOKUP(groupround[[#This Row],[group_id]],group[],7,FALSE)</f>
        <v>civWAT-110424</v>
      </c>
    </row>
    <row r="65" spans="1:8" x14ac:dyDescent="0.35">
      <c r="A65">
        <v>131</v>
      </c>
      <c r="B65" s="1">
        <v>45393.487962962965</v>
      </c>
      <c r="C65" t="s">
        <v>107</v>
      </c>
      <c r="D65" t="s">
        <v>65</v>
      </c>
      <c r="E65" t="s">
        <v>103</v>
      </c>
      <c r="F65">
        <v>4</v>
      </c>
      <c r="G65">
        <v>61</v>
      </c>
      <c r="H65" s="7" t="str">
        <f>+VLOOKUP(groupround[[#This Row],[group_id]],group[],7,FALSE)</f>
        <v>civWAT-110424</v>
      </c>
    </row>
    <row r="66" spans="1:8" x14ac:dyDescent="0.35">
      <c r="A66">
        <v>132</v>
      </c>
      <c r="B66" s="1">
        <v>45393.488865740743</v>
      </c>
      <c r="C66" t="s">
        <v>101</v>
      </c>
      <c r="D66" t="s">
        <v>101</v>
      </c>
      <c r="E66" t="s">
        <v>102</v>
      </c>
      <c r="F66">
        <v>0</v>
      </c>
      <c r="G66">
        <v>57</v>
      </c>
      <c r="H66" s="7" t="str">
        <f>+VLOOKUP(groupround[[#This Row],[group_id]],group[],7,FALSE)</f>
        <v>civWAT-110424</v>
      </c>
    </row>
    <row r="67" spans="1:8" x14ac:dyDescent="0.35">
      <c r="A67">
        <v>133</v>
      </c>
      <c r="B67" s="1">
        <v>45393.489687499998</v>
      </c>
      <c r="C67" t="s">
        <v>67</v>
      </c>
      <c r="D67" t="s">
        <v>112</v>
      </c>
      <c r="E67" t="s">
        <v>103</v>
      </c>
      <c r="F67">
        <v>1</v>
      </c>
      <c r="G67">
        <v>57</v>
      </c>
      <c r="H67" s="7" t="str">
        <f>+VLOOKUP(groupround[[#This Row],[group_id]],group[],7,FALSE)</f>
        <v>civWAT-110424</v>
      </c>
    </row>
    <row r="68" spans="1:8" x14ac:dyDescent="0.35">
      <c r="A68">
        <v>134</v>
      </c>
      <c r="B68" s="1">
        <v>45393.492245370369</v>
      </c>
      <c r="C68" t="s">
        <v>71</v>
      </c>
      <c r="D68" t="s">
        <v>112</v>
      </c>
      <c r="E68" t="s">
        <v>103</v>
      </c>
      <c r="F68">
        <v>3</v>
      </c>
      <c r="G68">
        <v>60</v>
      </c>
      <c r="H68" s="7" t="str">
        <f>+VLOOKUP(groupround[[#This Row],[group_id]],group[],7,FALSE)</f>
        <v>civWAT-110424</v>
      </c>
    </row>
    <row r="69" spans="1:8" x14ac:dyDescent="0.35">
      <c r="A69">
        <v>135</v>
      </c>
      <c r="B69" s="1">
        <v>45393.492685185185</v>
      </c>
      <c r="C69" t="s">
        <v>111</v>
      </c>
      <c r="D69" t="s">
        <v>69</v>
      </c>
      <c r="E69" t="s">
        <v>103</v>
      </c>
      <c r="F69">
        <v>4</v>
      </c>
      <c r="G69">
        <v>59</v>
      </c>
      <c r="H69" s="7" t="str">
        <f>+VLOOKUP(groupround[[#This Row],[group_id]],group[],7,FALSE)</f>
        <v>civWAT-110424</v>
      </c>
    </row>
    <row r="70" spans="1:8" x14ac:dyDescent="0.35">
      <c r="A70">
        <v>136</v>
      </c>
      <c r="B70" s="1">
        <v>45393.494942129626</v>
      </c>
      <c r="C70" t="s">
        <v>116</v>
      </c>
      <c r="D70" t="s">
        <v>65</v>
      </c>
      <c r="E70" t="s">
        <v>103</v>
      </c>
      <c r="F70">
        <v>3</v>
      </c>
      <c r="G70">
        <v>56</v>
      </c>
      <c r="H70" s="7" t="str">
        <f>+VLOOKUP(groupround[[#This Row],[group_id]],group[],7,FALSE)</f>
        <v>civWAT-110424</v>
      </c>
    </row>
    <row r="71" spans="1:8" x14ac:dyDescent="0.35">
      <c r="A71">
        <v>137</v>
      </c>
      <c r="B71" s="1">
        <v>45393.496898148151</v>
      </c>
      <c r="C71" t="s">
        <v>65</v>
      </c>
      <c r="D71" t="s">
        <v>65</v>
      </c>
      <c r="E71" t="s">
        <v>103</v>
      </c>
      <c r="F71">
        <v>4</v>
      </c>
      <c r="G71">
        <v>58</v>
      </c>
      <c r="H71" s="7" t="str">
        <f>+VLOOKUP(groupround[[#This Row],[group_id]],group[],7,FALSE)</f>
        <v>civWAT-110424</v>
      </c>
    </row>
    <row r="72" spans="1:8" x14ac:dyDescent="0.35">
      <c r="A72">
        <v>138</v>
      </c>
      <c r="B72" s="1">
        <v>45393.498495370368</v>
      </c>
      <c r="C72" t="s">
        <v>65</v>
      </c>
      <c r="D72" t="s">
        <v>110</v>
      </c>
      <c r="E72" t="s">
        <v>103</v>
      </c>
      <c r="F72">
        <v>4</v>
      </c>
      <c r="G72">
        <v>60</v>
      </c>
      <c r="H72" s="7" t="str">
        <f>+VLOOKUP(groupround[[#This Row],[group_id]],group[],7,FALSE)</f>
        <v>civWAT-110424</v>
      </c>
    </row>
    <row r="73" spans="1:8" x14ac:dyDescent="0.35">
      <c r="A73">
        <v>139</v>
      </c>
      <c r="B73" s="1">
        <v>45393.498645833337</v>
      </c>
      <c r="C73" t="s">
        <v>65</v>
      </c>
      <c r="D73" t="s">
        <v>65</v>
      </c>
      <c r="E73" t="s">
        <v>103</v>
      </c>
      <c r="F73">
        <v>2</v>
      </c>
      <c r="G73">
        <v>57</v>
      </c>
      <c r="H73" s="7" t="str">
        <f>+VLOOKUP(groupround[[#This Row],[group_id]],group[],7,FALSE)</f>
        <v>civWAT-110424</v>
      </c>
    </row>
    <row r="74" spans="1:8" x14ac:dyDescent="0.35">
      <c r="A74">
        <v>140</v>
      </c>
      <c r="B74" s="1">
        <v>45393.501446759263</v>
      </c>
      <c r="C74" t="s">
        <v>71</v>
      </c>
      <c r="D74" t="s">
        <v>71</v>
      </c>
      <c r="E74" t="s">
        <v>103</v>
      </c>
      <c r="F74">
        <v>4</v>
      </c>
      <c r="G74">
        <v>56</v>
      </c>
      <c r="H74" s="7" t="str">
        <f>+VLOOKUP(groupround[[#This Row],[group_id]],group[],7,FALSE)</f>
        <v>civWAT-110424</v>
      </c>
    </row>
    <row r="75" spans="1:8" x14ac:dyDescent="0.35">
      <c r="A75">
        <v>141</v>
      </c>
      <c r="B75" s="1">
        <v>45393.503287037034</v>
      </c>
      <c r="C75" t="s">
        <v>107</v>
      </c>
      <c r="D75" t="s">
        <v>65</v>
      </c>
      <c r="E75" t="s">
        <v>103</v>
      </c>
      <c r="F75">
        <v>3</v>
      </c>
      <c r="G75">
        <v>57</v>
      </c>
      <c r="H75" s="7" t="str">
        <f>+VLOOKUP(groupround[[#This Row],[group_id]],group[],7,FALSE)</f>
        <v>civWAT-110424</v>
      </c>
    </row>
    <row r="76" spans="1:8" x14ac:dyDescent="0.35">
      <c r="A76">
        <v>159</v>
      </c>
      <c r="B76" s="1">
        <v>45549.169861111113</v>
      </c>
      <c r="C76" t="s">
        <v>101</v>
      </c>
      <c r="D76" t="s">
        <v>101</v>
      </c>
      <c r="E76" t="s">
        <v>102</v>
      </c>
      <c r="F76">
        <v>0</v>
      </c>
      <c r="G76">
        <v>39</v>
      </c>
      <c r="H76" s="7" t="str">
        <f>+VLOOKUP(groupround[[#This Row],[group_id]],group[],7,FALSE)</f>
        <v>Test</v>
      </c>
    </row>
    <row r="77" spans="1:8" x14ac:dyDescent="0.35">
      <c r="A77">
        <v>160</v>
      </c>
      <c r="B77" s="1">
        <v>45549.20716435185</v>
      </c>
      <c r="C77" t="s">
        <v>24</v>
      </c>
      <c r="D77" t="s">
        <v>24</v>
      </c>
      <c r="E77" t="s">
        <v>104</v>
      </c>
      <c r="F77">
        <v>1</v>
      </c>
      <c r="G77">
        <v>39</v>
      </c>
      <c r="H77" s="7" t="str">
        <f>+VLOOKUP(groupround[[#This Row],[group_id]],group[],7,FALSE)</f>
        <v>Test</v>
      </c>
    </row>
    <row r="78" spans="1:8" x14ac:dyDescent="0.35">
      <c r="A78">
        <v>161</v>
      </c>
      <c r="B78" s="1">
        <v>45558.563159722224</v>
      </c>
      <c r="C78" t="s">
        <v>101</v>
      </c>
      <c r="D78" t="s">
        <v>101</v>
      </c>
      <c r="E78" t="s">
        <v>102</v>
      </c>
      <c r="F78">
        <v>0</v>
      </c>
      <c r="G78">
        <v>68</v>
      </c>
      <c r="H78" s="7" t="str">
        <f>+VLOOKUP(groupround[[#This Row],[group_id]],group[],7,FALSE)</f>
        <v>Test 2024-09</v>
      </c>
    </row>
    <row r="79" spans="1:8" x14ac:dyDescent="0.35">
      <c r="A79">
        <v>162</v>
      </c>
      <c r="B79" s="1">
        <v>45558.571157407408</v>
      </c>
      <c r="C79" t="s">
        <v>67</v>
      </c>
      <c r="D79" t="s">
        <v>71</v>
      </c>
      <c r="E79" t="s">
        <v>103</v>
      </c>
      <c r="F79">
        <v>1</v>
      </c>
      <c r="G79">
        <v>68</v>
      </c>
      <c r="H79" s="7" t="str">
        <f>+VLOOKUP(groupround[[#This Row],[group_id]],group[],7,FALSE)</f>
        <v>Test 2024-09</v>
      </c>
    </row>
    <row r="80" spans="1:8" x14ac:dyDescent="0.35">
      <c r="A80">
        <v>163</v>
      </c>
      <c r="B80" s="1">
        <v>45558.725370370368</v>
      </c>
      <c r="C80" t="s">
        <v>24</v>
      </c>
      <c r="D80" t="s">
        <v>24</v>
      </c>
      <c r="E80" t="s">
        <v>106</v>
      </c>
      <c r="F80">
        <v>2</v>
      </c>
      <c r="G80">
        <v>68</v>
      </c>
      <c r="H80" s="7" t="str">
        <f>+VLOOKUP(groupround[[#This Row],[group_id]],group[],7,FALSE)</f>
        <v>Test 2024-09</v>
      </c>
    </row>
    <row r="81" spans="1:8" x14ac:dyDescent="0.35">
      <c r="A81">
        <v>164</v>
      </c>
      <c r="B81" s="1">
        <v>45558.768414351849</v>
      </c>
      <c r="C81" t="s">
        <v>101</v>
      </c>
      <c r="D81" t="s">
        <v>101</v>
      </c>
      <c r="E81" t="s">
        <v>102</v>
      </c>
      <c r="F81">
        <v>0</v>
      </c>
      <c r="G81">
        <v>69</v>
      </c>
      <c r="H81" s="7" t="str">
        <f>+VLOOKUP(groupround[[#This Row],[group_id]],group[],7,FALSE)</f>
        <v>Test 2024-09</v>
      </c>
    </row>
    <row r="82" spans="1:8" x14ac:dyDescent="0.35">
      <c r="A82">
        <v>165</v>
      </c>
      <c r="B82" s="1">
        <v>45558.769189814811</v>
      </c>
      <c r="C82" t="s">
        <v>24</v>
      </c>
      <c r="D82" t="s">
        <v>24</v>
      </c>
      <c r="E82" t="s">
        <v>109</v>
      </c>
      <c r="F82">
        <v>1</v>
      </c>
      <c r="G82">
        <v>69</v>
      </c>
      <c r="H82" s="7" t="str">
        <f>+VLOOKUP(groupround[[#This Row],[group_id]],group[],7,FALSE)</f>
        <v>Test 2024-09</v>
      </c>
    </row>
    <row r="83" spans="1:8" x14ac:dyDescent="0.35">
      <c r="A83">
        <v>166</v>
      </c>
      <c r="B83" s="1">
        <v>45558.823530092595</v>
      </c>
      <c r="C83" t="s">
        <v>101</v>
      </c>
      <c r="D83" t="s">
        <v>101</v>
      </c>
      <c r="E83" t="s">
        <v>102</v>
      </c>
      <c r="F83">
        <v>0</v>
      </c>
      <c r="G83">
        <v>71</v>
      </c>
      <c r="H83" s="7" t="str">
        <f>+VLOOKUP(groupround[[#This Row],[group_id]],group[],7,FALSE)</f>
        <v>Ommen TEST</v>
      </c>
    </row>
    <row r="84" spans="1:8" x14ac:dyDescent="0.35">
      <c r="A84">
        <v>167</v>
      </c>
      <c r="B84" s="1">
        <v>45558.833090277774</v>
      </c>
      <c r="C84" t="s">
        <v>71</v>
      </c>
      <c r="D84" t="s">
        <v>71</v>
      </c>
      <c r="E84" t="s">
        <v>103</v>
      </c>
      <c r="F84">
        <v>1</v>
      </c>
      <c r="G84">
        <v>71</v>
      </c>
      <c r="H84" s="7" t="str">
        <f>+VLOOKUP(groupround[[#This Row],[group_id]],group[],7,FALSE)</f>
        <v>Ommen TEST</v>
      </c>
    </row>
    <row r="85" spans="1:8" x14ac:dyDescent="0.35">
      <c r="A85">
        <v>168</v>
      </c>
      <c r="B85" s="1">
        <v>45559.265763888892</v>
      </c>
      <c r="C85" t="s">
        <v>69</v>
      </c>
      <c r="D85" t="s">
        <v>67</v>
      </c>
      <c r="E85" t="s">
        <v>103</v>
      </c>
      <c r="F85">
        <v>2</v>
      </c>
      <c r="G85">
        <v>71</v>
      </c>
      <c r="H85" s="7" t="str">
        <f>+VLOOKUP(groupround[[#This Row],[group_id]],group[],7,FALSE)</f>
        <v>Ommen TEST</v>
      </c>
    </row>
    <row r="86" spans="1:8" x14ac:dyDescent="0.35">
      <c r="A86">
        <v>169</v>
      </c>
      <c r="B86" s="1">
        <v>45559.367962962962</v>
      </c>
      <c r="C86" t="s">
        <v>24</v>
      </c>
      <c r="D86" t="s">
        <v>24</v>
      </c>
      <c r="E86" t="s">
        <v>105</v>
      </c>
      <c r="F86">
        <v>3</v>
      </c>
      <c r="G86">
        <v>71</v>
      </c>
      <c r="H86" s="7" t="str">
        <f>+VLOOKUP(groupround[[#This Row],[group_id]],group[],7,FALSE)</f>
        <v>Ommen TEST</v>
      </c>
    </row>
    <row r="87" spans="1:8" s="2" customFormat="1" x14ac:dyDescent="0.35">
      <c r="A87" s="2">
        <v>170</v>
      </c>
      <c r="B87" s="3">
        <v>45559.414525462962</v>
      </c>
      <c r="C87" s="2" t="s">
        <v>101</v>
      </c>
      <c r="D87" s="2" t="s">
        <v>101</v>
      </c>
      <c r="E87" s="2" t="s">
        <v>102</v>
      </c>
      <c r="F87" s="2">
        <v>0</v>
      </c>
      <c r="G87" s="2">
        <v>72</v>
      </c>
      <c r="H87" s="8" t="str">
        <f>+VLOOKUP(groupround[[#This Row],[group_id]],group[],7,FALSE)</f>
        <v>Ommen 24-09-2024</v>
      </c>
    </row>
    <row r="88" spans="1:8" s="2" customFormat="1" x14ac:dyDescent="0.35">
      <c r="A88" s="2">
        <v>171</v>
      </c>
      <c r="B88" s="3">
        <v>45559.417025462964</v>
      </c>
      <c r="C88" s="2" t="s">
        <v>101</v>
      </c>
      <c r="D88" s="2" t="s">
        <v>101</v>
      </c>
      <c r="E88" s="2" t="s">
        <v>102</v>
      </c>
      <c r="F88" s="2">
        <v>0</v>
      </c>
      <c r="G88" s="2">
        <v>74</v>
      </c>
      <c r="H88" s="8" t="str">
        <f>+VLOOKUP(groupround[[#This Row],[group_id]],group[],7,FALSE)</f>
        <v>Ommen 24-09-2024</v>
      </c>
    </row>
    <row r="89" spans="1:8" s="2" customFormat="1" x14ac:dyDescent="0.35">
      <c r="A89" s="2">
        <v>172</v>
      </c>
      <c r="B89" s="3">
        <v>45559.418240740742</v>
      </c>
      <c r="C89" s="2" t="s">
        <v>101</v>
      </c>
      <c r="D89" s="2" t="s">
        <v>101</v>
      </c>
      <c r="E89" s="2" t="s">
        <v>102</v>
      </c>
      <c r="F89" s="2">
        <v>0</v>
      </c>
      <c r="G89" s="2">
        <v>75</v>
      </c>
      <c r="H89" s="8" t="str">
        <f>+VLOOKUP(groupround[[#This Row],[group_id]],group[],7,FALSE)</f>
        <v>Ommen 24-09-2024</v>
      </c>
    </row>
    <row r="90" spans="1:8" s="2" customFormat="1" x14ac:dyDescent="0.35">
      <c r="A90" s="2">
        <v>173</v>
      </c>
      <c r="B90" s="3">
        <v>45559.418657407405</v>
      </c>
      <c r="C90" s="2" t="s">
        <v>101</v>
      </c>
      <c r="D90" s="2" t="s">
        <v>101</v>
      </c>
      <c r="E90" s="2" t="s">
        <v>102</v>
      </c>
      <c r="F90" s="2">
        <v>0</v>
      </c>
      <c r="G90" s="2">
        <v>76</v>
      </c>
      <c r="H90" s="8" t="str">
        <f>+VLOOKUP(groupround[[#This Row],[group_id]],group[],7,FALSE)</f>
        <v>Ommen 24-09-2024</v>
      </c>
    </row>
    <row r="91" spans="1:8" s="2" customFormat="1" x14ac:dyDescent="0.35">
      <c r="A91" s="2">
        <v>174</v>
      </c>
      <c r="B91" s="3">
        <v>45559.43277777778</v>
      </c>
      <c r="C91" s="2" t="s">
        <v>101</v>
      </c>
      <c r="D91" s="2" t="s">
        <v>101</v>
      </c>
      <c r="E91" s="2" t="s">
        <v>102</v>
      </c>
      <c r="F91" s="2">
        <v>0</v>
      </c>
      <c r="G91" s="2">
        <v>73</v>
      </c>
      <c r="H91" s="8" t="str">
        <f>+VLOOKUP(groupround[[#This Row],[group_id]],group[],7,FALSE)</f>
        <v>Ommen 24-09-2024</v>
      </c>
    </row>
    <row r="92" spans="1:8" s="2" customFormat="1" x14ac:dyDescent="0.35">
      <c r="A92" s="2">
        <v>175</v>
      </c>
      <c r="B92" s="3">
        <v>45559.437638888892</v>
      </c>
      <c r="C92" s="2" t="s">
        <v>101</v>
      </c>
      <c r="D92" s="2" t="s">
        <v>101</v>
      </c>
      <c r="E92" s="2" t="s">
        <v>102</v>
      </c>
      <c r="F92" s="2">
        <v>0</v>
      </c>
      <c r="G92" s="2">
        <v>77</v>
      </c>
      <c r="H92" s="8" t="str">
        <f>+VLOOKUP(groupround[[#This Row],[group_id]],group[],7,FALSE)</f>
        <v>Ommen 24-09-2024</v>
      </c>
    </row>
    <row r="93" spans="1:8" s="2" customFormat="1" x14ac:dyDescent="0.35">
      <c r="A93" s="2">
        <v>176</v>
      </c>
      <c r="B93" s="3">
        <v>45559.440011574072</v>
      </c>
      <c r="C93" s="2" t="s">
        <v>69</v>
      </c>
      <c r="D93" s="2" t="s">
        <v>67</v>
      </c>
      <c r="E93" s="2" t="s">
        <v>103</v>
      </c>
      <c r="F93" s="2">
        <v>1</v>
      </c>
      <c r="G93" s="2">
        <v>76</v>
      </c>
      <c r="H93" s="8" t="str">
        <f>+VLOOKUP(groupround[[#This Row],[group_id]],group[],7,FALSE)</f>
        <v>Ommen 24-09-2024</v>
      </c>
    </row>
    <row r="94" spans="1:8" s="2" customFormat="1" x14ac:dyDescent="0.35">
      <c r="A94" s="2">
        <v>177</v>
      </c>
      <c r="B94" s="3">
        <v>45559.440636574072</v>
      </c>
      <c r="C94" s="2" t="s">
        <v>65</v>
      </c>
      <c r="D94" s="2" t="s">
        <v>112</v>
      </c>
      <c r="E94" s="2" t="s">
        <v>103</v>
      </c>
      <c r="F94" s="2">
        <v>1</v>
      </c>
      <c r="G94" s="2">
        <v>73</v>
      </c>
      <c r="H94" s="8" t="str">
        <f>+VLOOKUP(groupround[[#This Row],[group_id]],group[],7,FALSE)</f>
        <v>Ommen 24-09-2024</v>
      </c>
    </row>
    <row r="95" spans="1:8" s="2" customFormat="1" x14ac:dyDescent="0.35">
      <c r="A95" s="2">
        <v>178</v>
      </c>
      <c r="B95" s="3">
        <v>45559.44127314815</v>
      </c>
      <c r="C95" s="2" t="s">
        <v>116</v>
      </c>
      <c r="D95" s="2" t="s">
        <v>107</v>
      </c>
      <c r="E95" s="2" t="s">
        <v>103</v>
      </c>
      <c r="F95" s="2">
        <v>1</v>
      </c>
      <c r="G95" s="2">
        <v>74</v>
      </c>
      <c r="H95" s="8" t="str">
        <f>+VLOOKUP(groupround[[#This Row],[group_id]],group[],7,FALSE)</f>
        <v>Ommen 24-09-2024</v>
      </c>
    </row>
    <row r="96" spans="1:8" s="2" customFormat="1" x14ac:dyDescent="0.35">
      <c r="A96" s="2">
        <v>179</v>
      </c>
      <c r="B96" s="3">
        <v>45559.441446759258</v>
      </c>
      <c r="C96" s="2" t="s">
        <v>113</v>
      </c>
      <c r="D96" s="2" t="s">
        <v>67</v>
      </c>
      <c r="E96" s="2" t="s">
        <v>103</v>
      </c>
      <c r="F96" s="2">
        <v>1</v>
      </c>
      <c r="G96" s="2">
        <v>72</v>
      </c>
      <c r="H96" s="8" t="str">
        <f>+VLOOKUP(groupround[[#This Row],[group_id]],group[],7,FALSE)</f>
        <v>Ommen 24-09-2024</v>
      </c>
    </row>
    <row r="97" spans="1:8" s="2" customFormat="1" x14ac:dyDescent="0.35">
      <c r="A97" s="2">
        <v>180</v>
      </c>
      <c r="B97" s="3">
        <v>45559.44159722222</v>
      </c>
      <c r="C97" s="2" t="s">
        <v>107</v>
      </c>
      <c r="D97" s="2" t="s">
        <v>65</v>
      </c>
      <c r="E97" s="2" t="s">
        <v>103</v>
      </c>
      <c r="F97" s="2">
        <v>1</v>
      </c>
      <c r="G97" s="2">
        <v>75</v>
      </c>
      <c r="H97" s="8" t="str">
        <f>+VLOOKUP(groupround[[#This Row],[group_id]],group[],7,FALSE)</f>
        <v>Ommen 24-09-2024</v>
      </c>
    </row>
    <row r="98" spans="1:8" s="2" customFormat="1" x14ac:dyDescent="0.35">
      <c r="A98" s="2">
        <v>181</v>
      </c>
      <c r="B98" s="3">
        <v>45559.456412037034</v>
      </c>
      <c r="C98" s="2" t="s">
        <v>116</v>
      </c>
      <c r="D98" s="2" t="s">
        <v>67</v>
      </c>
      <c r="E98" s="2" t="s">
        <v>103</v>
      </c>
      <c r="F98" s="2">
        <v>2</v>
      </c>
      <c r="G98" s="2">
        <v>73</v>
      </c>
      <c r="H98" s="8" t="str">
        <f>+VLOOKUP(groupround[[#This Row],[group_id]],group[],7,FALSE)</f>
        <v>Ommen 24-09-2024</v>
      </c>
    </row>
    <row r="99" spans="1:8" s="2" customFormat="1" x14ac:dyDescent="0.35">
      <c r="A99" s="2">
        <v>182</v>
      </c>
      <c r="B99" s="3">
        <v>45559.46292824074</v>
      </c>
      <c r="C99" s="2" t="s">
        <v>113</v>
      </c>
      <c r="D99" s="2" t="s">
        <v>67</v>
      </c>
      <c r="E99" s="2" t="s">
        <v>103</v>
      </c>
      <c r="F99" s="2">
        <v>2</v>
      </c>
      <c r="G99" s="2">
        <v>76</v>
      </c>
      <c r="H99" s="8" t="str">
        <f>+VLOOKUP(groupround[[#This Row],[group_id]],group[],7,FALSE)</f>
        <v>Ommen 24-09-2024</v>
      </c>
    </row>
    <row r="100" spans="1:8" s="2" customFormat="1" x14ac:dyDescent="0.35">
      <c r="A100" s="2">
        <v>183</v>
      </c>
      <c r="B100" s="3">
        <v>45559.466226851851</v>
      </c>
      <c r="C100" s="2" t="s">
        <v>113</v>
      </c>
      <c r="D100" s="2" t="s">
        <v>112</v>
      </c>
      <c r="E100" s="2" t="s">
        <v>103</v>
      </c>
      <c r="F100" s="2">
        <v>2</v>
      </c>
      <c r="G100" s="2">
        <v>72</v>
      </c>
      <c r="H100" s="8" t="str">
        <f>+VLOOKUP(groupround[[#This Row],[group_id]],group[],7,FALSE)</f>
        <v>Ommen 24-09-2024</v>
      </c>
    </row>
    <row r="101" spans="1:8" s="2" customFormat="1" x14ac:dyDescent="0.35">
      <c r="A101" s="2">
        <v>184</v>
      </c>
      <c r="B101" s="3">
        <v>45559.467002314814</v>
      </c>
      <c r="C101" s="2" t="s">
        <v>65</v>
      </c>
      <c r="D101" s="2" t="s">
        <v>71</v>
      </c>
      <c r="E101" s="2" t="s">
        <v>103</v>
      </c>
      <c r="F101" s="2">
        <v>2</v>
      </c>
      <c r="G101" s="2">
        <v>75</v>
      </c>
      <c r="H101" s="8" t="str">
        <f>+VLOOKUP(groupround[[#This Row],[group_id]],group[],7,FALSE)</f>
        <v>Ommen 24-09-2024</v>
      </c>
    </row>
    <row r="102" spans="1:8" s="2" customFormat="1" x14ac:dyDescent="0.35">
      <c r="A102" s="2">
        <v>185</v>
      </c>
      <c r="B102" s="3">
        <v>45559.467210648145</v>
      </c>
      <c r="C102" s="2" t="s">
        <v>115</v>
      </c>
      <c r="D102" s="2" t="s">
        <v>111</v>
      </c>
      <c r="E102" s="2" t="s">
        <v>103</v>
      </c>
      <c r="F102" s="2">
        <v>2</v>
      </c>
      <c r="G102" s="2">
        <v>74</v>
      </c>
      <c r="H102" s="8" t="str">
        <f>+VLOOKUP(groupround[[#This Row],[group_id]],group[],7,FALSE)</f>
        <v>Ommen 24-09-2024</v>
      </c>
    </row>
    <row r="103" spans="1:8" s="2" customFormat="1" x14ac:dyDescent="0.35">
      <c r="A103" s="2">
        <v>186</v>
      </c>
      <c r="B103" s="3">
        <v>45559.468506944446</v>
      </c>
      <c r="C103" s="2" t="s">
        <v>111</v>
      </c>
      <c r="D103" s="2" t="s">
        <v>112</v>
      </c>
      <c r="E103" s="2" t="s">
        <v>103</v>
      </c>
      <c r="F103" s="2">
        <v>3</v>
      </c>
      <c r="G103" s="2">
        <v>73</v>
      </c>
      <c r="H103" s="8" t="str">
        <f>+VLOOKUP(groupround[[#This Row],[group_id]],group[],7,FALSE)</f>
        <v>Ommen 24-09-2024</v>
      </c>
    </row>
    <row r="104" spans="1:8" s="2" customFormat="1" x14ac:dyDescent="0.35">
      <c r="A104" s="2">
        <v>187</v>
      </c>
      <c r="B104" s="3">
        <v>45559.47552083333</v>
      </c>
      <c r="C104" s="2" t="s">
        <v>71</v>
      </c>
      <c r="D104" s="2" t="s">
        <v>71</v>
      </c>
      <c r="E104" s="2" t="s">
        <v>103</v>
      </c>
      <c r="F104" s="2">
        <v>3</v>
      </c>
      <c r="G104" s="2">
        <v>76</v>
      </c>
      <c r="H104" s="8" t="str">
        <f>+VLOOKUP(groupround[[#This Row],[group_id]],group[],7,FALSE)</f>
        <v>Ommen 24-09-2024</v>
      </c>
    </row>
    <row r="105" spans="1:8" s="2" customFormat="1" x14ac:dyDescent="0.35">
      <c r="A105" s="2">
        <v>188</v>
      </c>
      <c r="B105" s="3">
        <v>45559.476018518515</v>
      </c>
      <c r="C105" s="2" t="s">
        <v>112</v>
      </c>
      <c r="D105" s="2" t="s">
        <v>111</v>
      </c>
      <c r="E105" s="2" t="s">
        <v>103</v>
      </c>
      <c r="F105" s="2">
        <v>3</v>
      </c>
      <c r="G105" s="2">
        <v>72</v>
      </c>
      <c r="H105" s="8" t="str">
        <f>+VLOOKUP(groupround[[#This Row],[group_id]],group[],7,FALSE)</f>
        <v>Ommen 24-09-2024</v>
      </c>
    </row>
    <row r="106" spans="1:8" s="2" customFormat="1" x14ac:dyDescent="0.35">
      <c r="A106" s="2">
        <v>189</v>
      </c>
      <c r="B106" s="3">
        <v>45559.479930555557</v>
      </c>
      <c r="C106" s="2" t="s">
        <v>107</v>
      </c>
      <c r="D106" s="2" t="s">
        <v>111</v>
      </c>
      <c r="E106" s="2" t="s">
        <v>103</v>
      </c>
      <c r="F106" s="2">
        <v>3</v>
      </c>
      <c r="G106" s="2">
        <v>74</v>
      </c>
      <c r="H106" s="8" t="str">
        <f>+VLOOKUP(groupround[[#This Row],[group_id]],group[],7,FALSE)</f>
        <v>Ommen 24-09-2024</v>
      </c>
    </row>
    <row r="107" spans="1:8" s="2" customFormat="1" x14ac:dyDescent="0.35">
      <c r="A107" s="2">
        <v>190</v>
      </c>
      <c r="B107" s="3">
        <v>45559.487893518519</v>
      </c>
      <c r="C107" s="2" t="s">
        <v>113</v>
      </c>
      <c r="D107" s="2" t="s">
        <v>112</v>
      </c>
      <c r="E107" s="2" t="s">
        <v>103</v>
      </c>
      <c r="F107" s="2">
        <v>3</v>
      </c>
      <c r="G107" s="2">
        <v>75</v>
      </c>
      <c r="H107" s="8" t="str">
        <f>+VLOOKUP(groupround[[#This Row],[group_id]],group[],7,FALSE)</f>
        <v>Ommen 24-09-2024</v>
      </c>
    </row>
    <row r="108" spans="1:8" s="2" customFormat="1" x14ac:dyDescent="0.35">
      <c r="A108" s="2">
        <v>191</v>
      </c>
      <c r="B108" s="3">
        <v>45559.586747685185</v>
      </c>
      <c r="C108" s="2" t="s">
        <v>101</v>
      </c>
      <c r="D108" s="2" t="s">
        <v>101</v>
      </c>
      <c r="E108" s="2" t="s">
        <v>102</v>
      </c>
      <c r="F108" s="2">
        <v>0</v>
      </c>
      <c r="G108" s="2">
        <v>79</v>
      </c>
      <c r="H108" s="8" t="str">
        <f>+VLOOKUP(groupround[[#This Row],[group_id]],group[],7,FALSE)</f>
        <v>Ommen 24-09-2024</v>
      </c>
    </row>
    <row r="109" spans="1:8" s="2" customFormat="1" x14ac:dyDescent="0.35">
      <c r="A109" s="2">
        <v>192</v>
      </c>
      <c r="B109" s="3">
        <v>45559.588333333333</v>
      </c>
      <c r="C109" s="2" t="s">
        <v>101</v>
      </c>
      <c r="D109" s="2" t="s">
        <v>101</v>
      </c>
      <c r="E109" s="2" t="s">
        <v>102</v>
      </c>
      <c r="F109" s="2">
        <v>0</v>
      </c>
      <c r="G109" s="2">
        <v>80</v>
      </c>
      <c r="H109" s="8" t="str">
        <f>+VLOOKUP(groupround[[#This Row],[group_id]],group[],7,FALSE)</f>
        <v>Ommen 24-09-2024</v>
      </c>
    </row>
    <row r="110" spans="1:8" s="2" customFormat="1" x14ac:dyDescent="0.35">
      <c r="A110" s="2">
        <v>193</v>
      </c>
      <c r="B110" s="3">
        <v>45559.595127314817</v>
      </c>
      <c r="C110" s="2" t="s">
        <v>101</v>
      </c>
      <c r="D110" s="2" t="s">
        <v>101</v>
      </c>
      <c r="E110" s="2" t="s">
        <v>102</v>
      </c>
      <c r="F110" s="2">
        <v>0</v>
      </c>
      <c r="G110" s="2">
        <v>81</v>
      </c>
      <c r="H110" s="8" t="str">
        <f>+VLOOKUP(groupround[[#This Row],[group_id]],group[],7,FALSE)</f>
        <v>Ommen 24-09-2024</v>
      </c>
    </row>
    <row r="111" spans="1:8" s="2" customFormat="1" x14ac:dyDescent="0.35">
      <c r="A111" s="2">
        <v>194</v>
      </c>
      <c r="B111" s="3">
        <v>45559.596805555557</v>
      </c>
      <c r="C111" s="2" t="s">
        <v>101</v>
      </c>
      <c r="D111" s="2" t="s">
        <v>101</v>
      </c>
      <c r="E111" s="2" t="s">
        <v>102</v>
      </c>
      <c r="F111" s="2">
        <v>0</v>
      </c>
      <c r="G111" s="2">
        <v>78</v>
      </c>
      <c r="H111" s="8" t="str">
        <f>+VLOOKUP(groupround[[#This Row],[group_id]],group[],7,FALSE)</f>
        <v>Ommen 24-09-2024</v>
      </c>
    </row>
    <row r="112" spans="1:8" s="2" customFormat="1" x14ac:dyDescent="0.35">
      <c r="A112" s="2">
        <v>195</v>
      </c>
      <c r="B112" s="3">
        <v>45559.59988425926</v>
      </c>
      <c r="C112" s="2" t="s">
        <v>69</v>
      </c>
      <c r="D112" s="2" t="s">
        <v>112</v>
      </c>
      <c r="E112" s="2" t="s">
        <v>103</v>
      </c>
      <c r="F112" s="2">
        <v>1</v>
      </c>
      <c r="G112" s="2">
        <v>81</v>
      </c>
      <c r="H112" s="8" t="str">
        <f>+VLOOKUP(groupround[[#This Row],[group_id]],group[],7,FALSE)</f>
        <v>Ommen 24-09-2024</v>
      </c>
    </row>
    <row r="113" spans="1:8" s="2" customFormat="1" x14ac:dyDescent="0.35">
      <c r="A113" s="2">
        <v>196</v>
      </c>
      <c r="B113" s="3">
        <v>45559.60019675926</v>
      </c>
      <c r="C113" s="2" t="s">
        <v>111</v>
      </c>
      <c r="D113" s="2" t="s">
        <v>111</v>
      </c>
      <c r="E113" s="2" t="s">
        <v>103</v>
      </c>
      <c r="F113" s="2">
        <v>1</v>
      </c>
      <c r="G113" s="2">
        <v>78</v>
      </c>
      <c r="H113" s="8" t="str">
        <f>+VLOOKUP(groupround[[#This Row],[group_id]],group[],7,FALSE)</f>
        <v>Ommen 24-09-2024</v>
      </c>
    </row>
    <row r="114" spans="1:8" s="2" customFormat="1" x14ac:dyDescent="0.35">
      <c r="A114" s="2">
        <v>197</v>
      </c>
      <c r="B114" s="3">
        <v>45559.601550925923</v>
      </c>
      <c r="C114" s="2" t="s">
        <v>71</v>
      </c>
      <c r="D114" s="2" t="s">
        <v>111</v>
      </c>
      <c r="E114" s="2" t="s">
        <v>103</v>
      </c>
      <c r="F114" s="2">
        <v>1</v>
      </c>
      <c r="G114" s="2">
        <v>77</v>
      </c>
      <c r="H114" s="8" t="str">
        <f>+VLOOKUP(groupround[[#This Row],[group_id]],group[],7,FALSE)</f>
        <v>Ommen 24-09-2024</v>
      </c>
    </row>
    <row r="115" spans="1:8" s="2" customFormat="1" x14ac:dyDescent="0.35">
      <c r="A115" s="2">
        <v>198</v>
      </c>
      <c r="B115" s="3">
        <v>45559.602453703701</v>
      </c>
      <c r="C115" s="2" t="s">
        <v>69</v>
      </c>
      <c r="D115" s="2" t="s">
        <v>71</v>
      </c>
      <c r="E115" s="2" t="s">
        <v>103</v>
      </c>
      <c r="F115" s="2">
        <v>1</v>
      </c>
      <c r="G115" s="2">
        <v>80</v>
      </c>
      <c r="H115" s="8" t="str">
        <f>+VLOOKUP(groupround[[#This Row],[group_id]],group[],7,FALSE)</f>
        <v>Ommen 24-09-2024</v>
      </c>
    </row>
    <row r="116" spans="1:8" s="2" customFormat="1" x14ac:dyDescent="0.35">
      <c r="A116" s="2">
        <v>199</v>
      </c>
      <c r="B116" s="3">
        <v>45559.604583333334</v>
      </c>
      <c r="C116" s="2" t="s">
        <v>113</v>
      </c>
      <c r="D116" s="2" t="s">
        <v>65</v>
      </c>
      <c r="E116" s="2" t="s">
        <v>103</v>
      </c>
      <c r="F116" s="2">
        <v>1</v>
      </c>
      <c r="G116" s="2">
        <v>79</v>
      </c>
      <c r="H116" s="8" t="str">
        <f>+VLOOKUP(groupround[[#This Row],[group_id]],group[],7,FALSE)</f>
        <v>Ommen 24-09-2024</v>
      </c>
    </row>
    <row r="117" spans="1:8" s="2" customFormat="1" x14ac:dyDescent="0.35">
      <c r="A117" s="2">
        <v>200</v>
      </c>
      <c r="B117" s="3">
        <v>45559.617430555554</v>
      </c>
      <c r="C117" s="2" t="s">
        <v>71</v>
      </c>
      <c r="D117" s="2" t="s">
        <v>107</v>
      </c>
      <c r="E117" s="2" t="s">
        <v>103</v>
      </c>
      <c r="F117" s="2">
        <v>2</v>
      </c>
      <c r="G117" s="2">
        <v>81</v>
      </c>
      <c r="H117" s="8" t="str">
        <f>+VLOOKUP(groupround[[#This Row],[group_id]],group[],7,FALSE)</f>
        <v>Ommen 24-09-2024</v>
      </c>
    </row>
    <row r="118" spans="1:8" s="2" customFormat="1" x14ac:dyDescent="0.35">
      <c r="A118" s="2">
        <v>201</v>
      </c>
      <c r="B118" s="3">
        <v>45559.618483796294</v>
      </c>
      <c r="C118" s="2" t="s">
        <v>69</v>
      </c>
      <c r="D118" s="2" t="s">
        <v>65</v>
      </c>
      <c r="E118" s="2" t="s">
        <v>103</v>
      </c>
      <c r="F118" s="2">
        <v>2</v>
      </c>
      <c r="G118" s="2">
        <v>78</v>
      </c>
      <c r="H118" s="8" t="str">
        <f>+VLOOKUP(groupround[[#This Row],[group_id]],group[],7,FALSE)</f>
        <v>Ommen 24-09-2024</v>
      </c>
    </row>
    <row r="119" spans="1:8" s="2" customFormat="1" x14ac:dyDescent="0.35">
      <c r="A119" s="2">
        <v>202</v>
      </c>
      <c r="B119" s="3">
        <v>45559.625925925924</v>
      </c>
      <c r="C119" s="2" t="s">
        <v>65</v>
      </c>
      <c r="D119" s="2" t="s">
        <v>111</v>
      </c>
      <c r="E119" s="2" t="s">
        <v>103</v>
      </c>
      <c r="F119" s="2">
        <v>2</v>
      </c>
      <c r="G119" s="2">
        <v>77</v>
      </c>
      <c r="H119" s="8" t="str">
        <f>+VLOOKUP(groupround[[#This Row],[group_id]],group[],7,FALSE)</f>
        <v>Ommen 24-09-2024</v>
      </c>
    </row>
    <row r="120" spans="1:8" s="2" customFormat="1" x14ac:dyDescent="0.35">
      <c r="A120" s="2">
        <v>203</v>
      </c>
      <c r="B120" s="3">
        <v>45559.626400462963</v>
      </c>
      <c r="C120" s="2" t="s">
        <v>69</v>
      </c>
      <c r="D120" s="2" t="s">
        <v>67</v>
      </c>
      <c r="E120" s="2" t="s">
        <v>103</v>
      </c>
      <c r="F120" s="2">
        <v>2</v>
      </c>
      <c r="G120" s="2">
        <v>80</v>
      </c>
      <c r="H120" s="8" t="str">
        <f>+VLOOKUP(groupround[[#This Row],[group_id]],group[],7,FALSE)</f>
        <v>Ommen 24-09-2024</v>
      </c>
    </row>
    <row r="121" spans="1:8" s="2" customFormat="1" x14ac:dyDescent="0.35">
      <c r="A121" s="2">
        <v>204</v>
      </c>
      <c r="B121" s="3">
        <v>45559.627986111111</v>
      </c>
      <c r="C121" s="2" t="s">
        <v>67</v>
      </c>
      <c r="D121" s="2" t="s">
        <v>69</v>
      </c>
      <c r="E121" s="2" t="s">
        <v>103</v>
      </c>
      <c r="F121" s="2">
        <v>3</v>
      </c>
      <c r="G121" s="2">
        <v>78</v>
      </c>
      <c r="H121" s="8" t="str">
        <f>+VLOOKUP(groupround[[#This Row],[group_id]],group[],7,FALSE)</f>
        <v>Ommen 24-09-2024</v>
      </c>
    </row>
    <row r="122" spans="1:8" s="2" customFormat="1" x14ac:dyDescent="0.35">
      <c r="A122" s="2">
        <v>205</v>
      </c>
      <c r="B122" s="3">
        <v>45559.629351851851</v>
      </c>
      <c r="C122" s="2" t="s">
        <v>67</v>
      </c>
      <c r="D122" s="2" t="s">
        <v>69</v>
      </c>
      <c r="E122" s="2" t="s">
        <v>103</v>
      </c>
      <c r="F122" s="2">
        <v>2</v>
      </c>
      <c r="G122" s="2">
        <v>79</v>
      </c>
      <c r="H122" s="8" t="str">
        <f>+VLOOKUP(groupround[[#This Row],[group_id]],group[],7,FALSE)</f>
        <v>Ommen 24-09-2024</v>
      </c>
    </row>
    <row r="123" spans="1:8" s="2" customFormat="1" x14ac:dyDescent="0.35">
      <c r="A123" s="2">
        <v>206</v>
      </c>
      <c r="B123" s="3">
        <v>45559.63453703704</v>
      </c>
      <c r="C123" s="2" t="s">
        <v>116</v>
      </c>
      <c r="D123" s="2" t="s">
        <v>112</v>
      </c>
      <c r="E123" s="2" t="s">
        <v>103</v>
      </c>
      <c r="F123" s="2">
        <v>3</v>
      </c>
      <c r="G123" s="2">
        <v>81</v>
      </c>
      <c r="H123" s="8" t="str">
        <f>+VLOOKUP(groupround[[#This Row],[group_id]],group[],7,FALSE)</f>
        <v>Ommen 24-09-2024</v>
      </c>
    </row>
    <row r="124" spans="1:8" s="2" customFormat="1" x14ac:dyDescent="0.35">
      <c r="A124" s="2">
        <v>207</v>
      </c>
      <c r="B124" s="3">
        <v>45559.638703703706</v>
      </c>
      <c r="C124" s="2" t="s">
        <v>111</v>
      </c>
      <c r="D124" s="2" t="s">
        <v>111</v>
      </c>
      <c r="E124" s="2" t="s">
        <v>103</v>
      </c>
      <c r="F124" s="2">
        <v>3</v>
      </c>
      <c r="G124" s="2">
        <v>77</v>
      </c>
      <c r="H124" s="8" t="str">
        <f>+VLOOKUP(groupround[[#This Row],[group_id]],group[],7,FALSE)</f>
        <v>Ommen 24-09-2024</v>
      </c>
    </row>
    <row r="125" spans="1:8" s="2" customFormat="1" x14ac:dyDescent="0.35">
      <c r="A125" s="2">
        <v>208</v>
      </c>
      <c r="B125" s="3">
        <v>45559.642500000002</v>
      </c>
      <c r="C125" s="2" t="s">
        <v>69</v>
      </c>
      <c r="D125" s="2" t="s">
        <v>71</v>
      </c>
      <c r="E125" s="2" t="s">
        <v>103</v>
      </c>
      <c r="F125" s="2">
        <v>3</v>
      </c>
      <c r="G125" s="2">
        <v>80</v>
      </c>
      <c r="H125" s="8" t="str">
        <f>+VLOOKUP(groupround[[#This Row],[group_id]],group[],7,FALSE)</f>
        <v>Ommen 24-09-2024</v>
      </c>
    </row>
    <row r="126" spans="1:8" s="2" customFormat="1" x14ac:dyDescent="0.35">
      <c r="A126" s="2">
        <v>209</v>
      </c>
      <c r="B126" s="3">
        <v>45559.644085648149</v>
      </c>
      <c r="C126" s="2" t="s">
        <v>67</v>
      </c>
      <c r="D126" s="2" t="s">
        <v>111</v>
      </c>
      <c r="E126" s="2" t="s">
        <v>103</v>
      </c>
      <c r="F126" s="2">
        <v>3</v>
      </c>
      <c r="G126" s="2">
        <v>79</v>
      </c>
      <c r="H126" s="8" t="str">
        <f>+VLOOKUP(groupround[[#This Row],[group_id]],group[],7,FALSE)</f>
        <v>Ommen 24-09-2024</v>
      </c>
    </row>
    <row r="127" spans="1:8" x14ac:dyDescent="0.35">
      <c r="A127">
        <v>213</v>
      </c>
      <c r="B127" s="1">
        <v>45567.599131944444</v>
      </c>
      <c r="C127" t="s">
        <v>101</v>
      </c>
      <c r="D127" t="s">
        <v>101</v>
      </c>
      <c r="E127" t="s">
        <v>102</v>
      </c>
      <c r="F127">
        <v>0</v>
      </c>
      <c r="G127">
        <v>84</v>
      </c>
      <c r="H127" s="7" t="str">
        <f>+VLOOKUP(groupround[[#This Row],[group_id]],group[],7,FALSE)</f>
        <v>Grensmaas demo</v>
      </c>
    </row>
    <row r="128" spans="1:8" x14ac:dyDescent="0.35">
      <c r="A128">
        <v>214</v>
      </c>
      <c r="B128" s="1">
        <v>45567.599247685182</v>
      </c>
      <c r="C128" t="s">
        <v>101</v>
      </c>
      <c r="D128" t="s">
        <v>101</v>
      </c>
      <c r="E128" t="s">
        <v>102</v>
      </c>
      <c r="F128">
        <v>0</v>
      </c>
      <c r="G128">
        <v>85</v>
      </c>
      <c r="H128" s="7" t="str">
        <f>+VLOOKUP(groupround[[#This Row],[group_id]],group[],7,FALSE)</f>
        <v>Grensmaas demo</v>
      </c>
    </row>
    <row r="129" spans="1:8" x14ac:dyDescent="0.35">
      <c r="A129">
        <v>215</v>
      </c>
      <c r="B129" s="1">
        <v>45567.612013888887</v>
      </c>
      <c r="C129" t="s">
        <v>115</v>
      </c>
      <c r="D129" t="s">
        <v>73</v>
      </c>
      <c r="E129" t="s">
        <v>103</v>
      </c>
      <c r="F129">
        <v>1</v>
      </c>
      <c r="G129">
        <v>85</v>
      </c>
      <c r="H129" s="7" t="str">
        <f>+VLOOKUP(groupround[[#This Row],[group_id]],group[],7,FALSE)</f>
        <v>Grensmaas demo</v>
      </c>
    </row>
    <row r="130" spans="1:8" x14ac:dyDescent="0.35">
      <c r="A130">
        <v>216</v>
      </c>
      <c r="B130" s="1">
        <v>45567.612071759257</v>
      </c>
      <c r="C130" t="s">
        <v>67</v>
      </c>
      <c r="D130" t="s">
        <v>113</v>
      </c>
      <c r="E130" t="s">
        <v>103</v>
      </c>
      <c r="F130">
        <v>1</v>
      </c>
      <c r="G130">
        <v>84</v>
      </c>
      <c r="H130" s="7" t="str">
        <f>+VLOOKUP(groupround[[#This Row],[group_id]],group[],7,FALSE)</f>
        <v>Grensmaas demo</v>
      </c>
    </row>
    <row r="131" spans="1:8" x14ac:dyDescent="0.35">
      <c r="A131">
        <v>217</v>
      </c>
      <c r="B131" s="1">
        <v>45567.631006944444</v>
      </c>
      <c r="C131" t="s">
        <v>24</v>
      </c>
      <c r="D131" t="s">
        <v>24</v>
      </c>
      <c r="E131" t="s">
        <v>106</v>
      </c>
      <c r="F131">
        <v>2</v>
      </c>
      <c r="G131">
        <v>85</v>
      </c>
      <c r="H131" s="7" t="str">
        <f>+VLOOKUP(groupround[[#This Row],[group_id]],group[],7,FALSE)</f>
        <v>Grensmaas demo</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D4796-5BEA-40D3-9514-13F677D43F60}">
  <sheetPr>
    <tabColor rgb="FFFFFF00"/>
  </sheetPr>
  <dimension ref="A1:E401"/>
  <sheetViews>
    <sheetView topLeftCell="A2" workbookViewId="0">
      <selection activeCell="A298" sqref="A298:B298"/>
    </sheetView>
  </sheetViews>
  <sheetFormatPr defaultRowHeight="14.5" x14ac:dyDescent="0.35"/>
  <cols>
    <col min="1" max="1" width="4.54296875" bestFit="1" customWidth="1"/>
    <col min="2" max="2" width="7.08984375" bestFit="1" customWidth="1"/>
    <col min="3" max="3" width="8.90625" bestFit="1" customWidth="1"/>
    <col min="4" max="4" width="9.90625" bestFit="1" customWidth="1"/>
    <col min="5" max="5" width="14.7265625" bestFit="1" customWidth="1"/>
  </cols>
  <sheetData>
    <row r="1" spans="1:5" x14ac:dyDescent="0.35">
      <c r="A1" t="s">
        <v>0</v>
      </c>
      <c r="B1" t="s">
        <v>156</v>
      </c>
      <c r="C1" t="s">
        <v>652</v>
      </c>
      <c r="D1" t="s">
        <v>100</v>
      </c>
      <c r="E1" t="s">
        <v>653</v>
      </c>
    </row>
    <row r="2" spans="1:5" x14ac:dyDescent="0.35">
      <c r="A2">
        <v>156</v>
      </c>
      <c r="B2" t="s">
        <v>654</v>
      </c>
      <c r="C2" t="s">
        <v>24</v>
      </c>
      <c r="D2">
        <v>27</v>
      </c>
      <c r="E2">
        <v>9</v>
      </c>
    </row>
    <row r="3" spans="1:5" x14ac:dyDescent="0.35">
      <c r="A3">
        <v>157</v>
      </c>
      <c r="B3" t="s">
        <v>655</v>
      </c>
      <c r="C3" t="s">
        <v>24</v>
      </c>
      <c r="D3">
        <v>27</v>
      </c>
      <c r="E3">
        <v>13</v>
      </c>
    </row>
    <row r="4" spans="1:5" x14ac:dyDescent="0.35">
      <c r="A4">
        <v>158</v>
      </c>
      <c r="B4" t="s">
        <v>656</v>
      </c>
      <c r="C4" t="s">
        <v>24</v>
      </c>
      <c r="D4">
        <v>27</v>
      </c>
      <c r="E4">
        <v>11</v>
      </c>
    </row>
    <row r="5" spans="1:5" x14ac:dyDescent="0.35">
      <c r="A5">
        <v>159</v>
      </c>
      <c r="B5" t="s">
        <v>657</v>
      </c>
      <c r="C5" t="s">
        <v>24</v>
      </c>
      <c r="D5">
        <v>27</v>
      </c>
      <c r="E5">
        <v>12</v>
      </c>
    </row>
    <row r="6" spans="1:5" x14ac:dyDescent="0.35">
      <c r="A6">
        <v>160</v>
      </c>
      <c r="B6" t="s">
        <v>658</v>
      </c>
      <c r="C6" t="s">
        <v>24</v>
      </c>
      <c r="D6">
        <v>27</v>
      </c>
      <c r="E6">
        <v>10</v>
      </c>
    </row>
    <row r="7" spans="1:5" x14ac:dyDescent="0.35">
      <c r="A7">
        <v>161</v>
      </c>
      <c r="B7" t="s">
        <v>659</v>
      </c>
      <c r="C7" t="s">
        <v>24</v>
      </c>
      <c r="D7">
        <v>27</v>
      </c>
      <c r="E7">
        <v>8</v>
      </c>
    </row>
    <row r="8" spans="1:5" x14ac:dyDescent="0.35">
      <c r="A8">
        <v>162</v>
      </c>
      <c r="B8" t="s">
        <v>660</v>
      </c>
      <c r="C8" t="s">
        <v>24</v>
      </c>
      <c r="D8">
        <v>27</v>
      </c>
      <c r="E8">
        <v>9</v>
      </c>
    </row>
    <row r="9" spans="1:5" x14ac:dyDescent="0.35">
      <c r="A9">
        <v>163</v>
      </c>
      <c r="B9" t="s">
        <v>661</v>
      </c>
      <c r="C9" t="s">
        <v>24</v>
      </c>
      <c r="D9">
        <v>27</v>
      </c>
      <c r="E9">
        <v>13</v>
      </c>
    </row>
    <row r="10" spans="1:5" x14ac:dyDescent="0.35">
      <c r="A10">
        <v>164</v>
      </c>
      <c r="B10" t="s">
        <v>662</v>
      </c>
      <c r="C10" t="s">
        <v>24</v>
      </c>
      <c r="D10">
        <v>28</v>
      </c>
      <c r="E10">
        <v>9</v>
      </c>
    </row>
    <row r="11" spans="1:5" x14ac:dyDescent="0.35">
      <c r="A11">
        <v>165</v>
      </c>
      <c r="B11" t="s">
        <v>663</v>
      </c>
      <c r="C11" t="s">
        <v>24</v>
      </c>
      <c r="D11">
        <v>28</v>
      </c>
      <c r="E11">
        <v>13</v>
      </c>
    </row>
    <row r="12" spans="1:5" x14ac:dyDescent="0.35">
      <c r="A12">
        <v>166</v>
      </c>
      <c r="B12" t="s">
        <v>664</v>
      </c>
      <c r="C12" t="s">
        <v>24</v>
      </c>
      <c r="D12">
        <v>28</v>
      </c>
      <c r="E12">
        <v>11</v>
      </c>
    </row>
    <row r="13" spans="1:5" x14ac:dyDescent="0.35">
      <c r="A13">
        <v>167</v>
      </c>
      <c r="B13" t="s">
        <v>665</v>
      </c>
      <c r="C13" t="s">
        <v>24</v>
      </c>
      <c r="D13">
        <v>28</v>
      </c>
      <c r="E13">
        <v>12</v>
      </c>
    </row>
    <row r="14" spans="1:5" x14ac:dyDescent="0.35">
      <c r="A14">
        <v>168</v>
      </c>
      <c r="B14" t="s">
        <v>666</v>
      </c>
      <c r="C14" t="s">
        <v>24</v>
      </c>
      <c r="D14">
        <v>28</v>
      </c>
      <c r="E14">
        <v>10</v>
      </c>
    </row>
    <row r="15" spans="1:5" x14ac:dyDescent="0.35">
      <c r="A15">
        <v>169</v>
      </c>
      <c r="B15" t="s">
        <v>667</v>
      </c>
      <c r="C15" t="s">
        <v>24</v>
      </c>
      <c r="D15">
        <v>28</v>
      </c>
      <c r="E15">
        <v>8</v>
      </c>
    </row>
    <row r="16" spans="1:5" x14ac:dyDescent="0.35">
      <c r="A16">
        <v>170</v>
      </c>
      <c r="B16" t="s">
        <v>668</v>
      </c>
      <c r="C16" t="s">
        <v>24</v>
      </c>
      <c r="D16">
        <v>28</v>
      </c>
      <c r="E16">
        <v>9</v>
      </c>
    </row>
    <row r="17" spans="1:5" x14ac:dyDescent="0.35">
      <c r="A17">
        <v>171</v>
      </c>
      <c r="B17" t="s">
        <v>669</v>
      </c>
      <c r="C17" t="s">
        <v>24</v>
      </c>
      <c r="D17">
        <v>28</v>
      </c>
      <c r="E17">
        <v>13</v>
      </c>
    </row>
    <row r="18" spans="1:5" x14ac:dyDescent="0.35">
      <c r="A18">
        <v>172</v>
      </c>
      <c r="B18" t="s">
        <v>670</v>
      </c>
      <c r="C18" t="s">
        <v>24</v>
      </c>
      <c r="D18">
        <v>29</v>
      </c>
      <c r="E18">
        <v>9</v>
      </c>
    </row>
    <row r="19" spans="1:5" x14ac:dyDescent="0.35">
      <c r="A19">
        <v>173</v>
      </c>
      <c r="B19" t="s">
        <v>671</v>
      </c>
      <c r="C19" t="s">
        <v>24</v>
      </c>
      <c r="D19">
        <v>29</v>
      </c>
      <c r="E19">
        <v>13</v>
      </c>
    </row>
    <row r="20" spans="1:5" x14ac:dyDescent="0.35">
      <c r="A20">
        <v>174</v>
      </c>
      <c r="B20" t="s">
        <v>672</v>
      </c>
      <c r="C20" t="s">
        <v>24</v>
      </c>
      <c r="D20">
        <v>29</v>
      </c>
      <c r="E20">
        <v>11</v>
      </c>
    </row>
    <row r="21" spans="1:5" x14ac:dyDescent="0.35">
      <c r="A21">
        <v>175</v>
      </c>
      <c r="B21" t="s">
        <v>673</v>
      </c>
      <c r="C21" t="s">
        <v>24</v>
      </c>
      <c r="D21">
        <v>29</v>
      </c>
      <c r="E21">
        <v>12</v>
      </c>
    </row>
    <row r="22" spans="1:5" x14ac:dyDescent="0.35">
      <c r="A22">
        <v>176</v>
      </c>
      <c r="B22" t="s">
        <v>674</v>
      </c>
      <c r="C22" t="s">
        <v>24</v>
      </c>
      <c r="D22">
        <v>29</v>
      </c>
      <c r="E22">
        <v>10</v>
      </c>
    </row>
    <row r="23" spans="1:5" x14ac:dyDescent="0.35">
      <c r="A23">
        <v>177</v>
      </c>
      <c r="B23" t="s">
        <v>675</v>
      </c>
      <c r="C23" t="s">
        <v>24</v>
      </c>
      <c r="D23">
        <v>29</v>
      </c>
      <c r="E23">
        <v>8</v>
      </c>
    </row>
    <row r="24" spans="1:5" x14ac:dyDescent="0.35">
      <c r="A24">
        <v>178</v>
      </c>
      <c r="B24" t="s">
        <v>676</v>
      </c>
      <c r="C24" t="s">
        <v>24</v>
      </c>
      <c r="D24">
        <v>29</v>
      </c>
      <c r="E24">
        <v>9</v>
      </c>
    </row>
    <row r="25" spans="1:5" x14ac:dyDescent="0.35">
      <c r="A25">
        <v>179</v>
      </c>
      <c r="B25" t="s">
        <v>677</v>
      </c>
      <c r="C25" t="s">
        <v>24</v>
      </c>
      <c r="D25">
        <v>29</v>
      </c>
      <c r="E25">
        <v>13</v>
      </c>
    </row>
    <row r="26" spans="1:5" x14ac:dyDescent="0.35">
      <c r="A26">
        <v>180</v>
      </c>
      <c r="B26" t="s">
        <v>678</v>
      </c>
      <c r="C26" t="s">
        <v>24</v>
      </c>
      <c r="D26">
        <v>30</v>
      </c>
      <c r="E26">
        <v>18</v>
      </c>
    </row>
    <row r="27" spans="1:5" x14ac:dyDescent="0.35">
      <c r="A27">
        <v>181</v>
      </c>
      <c r="B27" t="s">
        <v>679</v>
      </c>
      <c r="C27" t="s">
        <v>24</v>
      </c>
      <c r="D27">
        <v>30</v>
      </c>
      <c r="E27">
        <v>16</v>
      </c>
    </row>
    <row r="28" spans="1:5" x14ac:dyDescent="0.35">
      <c r="A28">
        <v>182</v>
      </c>
      <c r="B28" t="s">
        <v>680</v>
      </c>
      <c r="C28" t="s">
        <v>24</v>
      </c>
      <c r="D28">
        <v>30</v>
      </c>
      <c r="E28">
        <v>17</v>
      </c>
    </row>
    <row r="29" spans="1:5" x14ac:dyDescent="0.35">
      <c r="A29">
        <v>183</v>
      </c>
      <c r="B29" t="s">
        <v>681</v>
      </c>
      <c r="C29" t="s">
        <v>24</v>
      </c>
      <c r="D29">
        <v>30</v>
      </c>
      <c r="E29">
        <v>15</v>
      </c>
    </row>
    <row r="30" spans="1:5" x14ac:dyDescent="0.35">
      <c r="A30">
        <v>184</v>
      </c>
      <c r="B30" t="s">
        <v>682</v>
      </c>
      <c r="C30" t="s">
        <v>24</v>
      </c>
      <c r="D30">
        <v>30</v>
      </c>
      <c r="E30">
        <v>14</v>
      </c>
    </row>
    <row r="31" spans="1:5" x14ac:dyDescent="0.35">
      <c r="A31">
        <v>185</v>
      </c>
      <c r="B31" t="s">
        <v>683</v>
      </c>
      <c r="C31" t="s">
        <v>24</v>
      </c>
      <c r="D31">
        <v>30</v>
      </c>
      <c r="E31">
        <v>19</v>
      </c>
    </row>
    <row r="32" spans="1:5" x14ac:dyDescent="0.35">
      <c r="A32">
        <v>186</v>
      </c>
      <c r="B32" t="s">
        <v>684</v>
      </c>
      <c r="C32" t="s">
        <v>24</v>
      </c>
      <c r="D32">
        <v>30</v>
      </c>
      <c r="E32">
        <v>18</v>
      </c>
    </row>
    <row r="33" spans="1:5" x14ac:dyDescent="0.35">
      <c r="A33">
        <v>187</v>
      </c>
      <c r="B33" t="s">
        <v>685</v>
      </c>
      <c r="C33" t="s">
        <v>24</v>
      </c>
      <c r="D33">
        <v>30</v>
      </c>
      <c r="E33">
        <v>16</v>
      </c>
    </row>
    <row r="34" spans="1:5" x14ac:dyDescent="0.35">
      <c r="A34">
        <v>188</v>
      </c>
      <c r="B34" t="s">
        <v>686</v>
      </c>
      <c r="C34" t="s">
        <v>24</v>
      </c>
      <c r="D34">
        <v>31</v>
      </c>
      <c r="E34">
        <v>18</v>
      </c>
    </row>
    <row r="35" spans="1:5" x14ac:dyDescent="0.35">
      <c r="A35">
        <v>189</v>
      </c>
      <c r="B35" t="s">
        <v>687</v>
      </c>
      <c r="C35" t="s">
        <v>24</v>
      </c>
      <c r="D35">
        <v>31</v>
      </c>
      <c r="E35">
        <v>16</v>
      </c>
    </row>
    <row r="36" spans="1:5" x14ac:dyDescent="0.35">
      <c r="A36">
        <v>190</v>
      </c>
      <c r="B36" t="s">
        <v>688</v>
      </c>
      <c r="C36" t="s">
        <v>24</v>
      </c>
      <c r="D36">
        <v>31</v>
      </c>
      <c r="E36">
        <v>17</v>
      </c>
    </row>
    <row r="37" spans="1:5" x14ac:dyDescent="0.35">
      <c r="A37">
        <v>191</v>
      </c>
      <c r="B37" t="s">
        <v>689</v>
      </c>
      <c r="C37" t="s">
        <v>24</v>
      </c>
      <c r="D37">
        <v>31</v>
      </c>
      <c r="E37">
        <v>15</v>
      </c>
    </row>
    <row r="38" spans="1:5" x14ac:dyDescent="0.35">
      <c r="A38">
        <v>192</v>
      </c>
      <c r="B38" t="s">
        <v>690</v>
      </c>
      <c r="C38" t="s">
        <v>24</v>
      </c>
      <c r="D38">
        <v>31</v>
      </c>
      <c r="E38">
        <v>14</v>
      </c>
    </row>
    <row r="39" spans="1:5" x14ac:dyDescent="0.35">
      <c r="A39">
        <v>193</v>
      </c>
      <c r="B39" t="s">
        <v>691</v>
      </c>
      <c r="C39" t="s">
        <v>24</v>
      </c>
      <c r="D39">
        <v>31</v>
      </c>
      <c r="E39">
        <v>19</v>
      </c>
    </row>
    <row r="40" spans="1:5" x14ac:dyDescent="0.35">
      <c r="A40">
        <v>194</v>
      </c>
      <c r="B40" t="s">
        <v>692</v>
      </c>
      <c r="C40" t="s">
        <v>24</v>
      </c>
      <c r="D40">
        <v>31</v>
      </c>
      <c r="E40">
        <v>18</v>
      </c>
    </row>
    <row r="41" spans="1:5" x14ac:dyDescent="0.35">
      <c r="A41">
        <v>195</v>
      </c>
      <c r="B41" t="s">
        <v>693</v>
      </c>
      <c r="C41" t="s">
        <v>24</v>
      </c>
      <c r="D41">
        <v>31</v>
      </c>
      <c r="E41">
        <v>16</v>
      </c>
    </row>
    <row r="42" spans="1:5" x14ac:dyDescent="0.35">
      <c r="A42">
        <v>196</v>
      </c>
      <c r="B42" t="s">
        <v>694</v>
      </c>
      <c r="C42" t="s">
        <v>24</v>
      </c>
      <c r="D42">
        <v>32</v>
      </c>
      <c r="E42">
        <v>18</v>
      </c>
    </row>
    <row r="43" spans="1:5" x14ac:dyDescent="0.35">
      <c r="A43">
        <v>197</v>
      </c>
      <c r="B43" t="s">
        <v>695</v>
      </c>
      <c r="C43" t="s">
        <v>24</v>
      </c>
      <c r="D43">
        <v>32</v>
      </c>
      <c r="E43">
        <v>16</v>
      </c>
    </row>
    <row r="44" spans="1:5" x14ac:dyDescent="0.35">
      <c r="A44">
        <v>198</v>
      </c>
      <c r="B44" t="s">
        <v>696</v>
      </c>
      <c r="C44" t="s">
        <v>24</v>
      </c>
      <c r="D44">
        <v>32</v>
      </c>
      <c r="E44">
        <v>17</v>
      </c>
    </row>
    <row r="45" spans="1:5" x14ac:dyDescent="0.35">
      <c r="A45">
        <v>199</v>
      </c>
      <c r="B45" t="s">
        <v>697</v>
      </c>
      <c r="C45" t="s">
        <v>24</v>
      </c>
      <c r="D45">
        <v>32</v>
      </c>
      <c r="E45">
        <v>15</v>
      </c>
    </row>
    <row r="46" spans="1:5" x14ac:dyDescent="0.35">
      <c r="A46">
        <v>200</v>
      </c>
      <c r="B46" t="s">
        <v>698</v>
      </c>
      <c r="C46" t="s">
        <v>24</v>
      </c>
      <c r="D46">
        <v>32</v>
      </c>
      <c r="E46">
        <v>14</v>
      </c>
    </row>
    <row r="47" spans="1:5" x14ac:dyDescent="0.35">
      <c r="A47">
        <v>201</v>
      </c>
      <c r="B47" t="s">
        <v>699</v>
      </c>
      <c r="C47" t="s">
        <v>24</v>
      </c>
      <c r="D47">
        <v>32</v>
      </c>
      <c r="E47">
        <v>19</v>
      </c>
    </row>
    <row r="48" spans="1:5" x14ac:dyDescent="0.35">
      <c r="A48">
        <v>202</v>
      </c>
      <c r="B48" t="s">
        <v>700</v>
      </c>
      <c r="C48" t="s">
        <v>24</v>
      </c>
      <c r="D48">
        <v>32</v>
      </c>
      <c r="E48">
        <v>18</v>
      </c>
    </row>
    <row r="49" spans="1:5" x14ac:dyDescent="0.35">
      <c r="A49">
        <v>203</v>
      </c>
      <c r="B49" t="s">
        <v>701</v>
      </c>
      <c r="C49" t="s">
        <v>24</v>
      </c>
      <c r="D49">
        <v>32</v>
      </c>
      <c r="E49">
        <v>16</v>
      </c>
    </row>
    <row r="50" spans="1:5" x14ac:dyDescent="0.35">
      <c r="A50">
        <v>204</v>
      </c>
      <c r="B50" t="s">
        <v>654</v>
      </c>
      <c r="C50" t="s">
        <v>24</v>
      </c>
      <c r="D50">
        <v>33</v>
      </c>
      <c r="E50">
        <v>8</v>
      </c>
    </row>
    <row r="51" spans="1:5" x14ac:dyDescent="0.35">
      <c r="A51">
        <v>205</v>
      </c>
      <c r="B51" t="s">
        <v>655</v>
      </c>
      <c r="C51" t="s">
        <v>67</v>
      </c>
      <c r="D51">
        <v>33</v>
      </c>
      <c r="E51">
        <v>9</v>
      </c>
    </row>
    <row r="52" spans="1:5" x14ac:dyDescent="0.35">
      <c r="A52">
        <v>206</v>
      </c>
      <c r="B52" t="s">
        <v>656</v>
      </c>
      <c r="C52" t="s">
        <v>69</v>
      </c>
      <c r="D52">
        <v>33</v>
      </c>
      <c r="E52">
        <v>10</v>
      </c>
    </row>
    <row r="53" spans="1:5" x14ac:dyDescent="0.35">
      <c r="A53">
        <v>207</v>
      </c>
      <c r="B53" t="s">
        <v>657</v>
      </c>
      <c r="C53" t="s">
        <v>71</v>
      </c>
      <c r="D53">
        <v>33</v>
      </c>
      <c r="E53">
        <v>12</v>
      </c>
    </row>
    <row r="54" spans="1:5" x14ac:dyDescent="0.35">
      <c r="A54">
        <v>208</v>
      </c>
      <c r="B54" t="s">
        <v>658</v>
      </c>
      <c r="C54" t="s">
        <v>73</v>
      </c>
      <c r="D54">
        <v>33</v>
      </c>
      <c r="E54">
        <v>13</v>
      </c>
    </row>
    <row r="55" spans="1:5" x14ac:dyDescent="0.35">
      <c r="A55">
        <v>209</v>
      </c>
      <c r="B55" t="s">
        <v>659</v>
      </c>
      <c r="C55" t="s">
        <v>75</v>
      </c>
      <c r="D55">
        <v>33</v>
      </c>
      <c r="E55">
        <v>11</v>
      </c>
    </row>
    <row r="56" spans="1:5" x14ac:dyDescent="0.35">
      <c r="A56">
        <v>210</v>
      </c>
      <c r="B56" t="s">
        <v>660</v>
      </c>
      <c r="C56" t="s">
        <v>65</v>
      </c>
      <c r="D56">
        <v>33</v>
      </c>
      <c r="E56">
        <v>8</v>
      </c>
    </row>
    <row r="57" spans="1:5" x14ac:dyDescent="0.35">
      <c r="A57">
        <v>211</v>
      </c>
      <c r="B57" t="s">
        <v>661</v>
      </c>
      <c r="C57" t="s">
        <v>24</v>
      </c>
      <c r="D57">
        <v>33</v>
      </c>
      <c r="E57">
        <v>9</v>
      </c>
    </row>
    <row r="58" spans="1:5" x14ac:dyDescent="0.35">
      <c r="A58">
        <v>212</v>
      </c>
      <c r="B58" t="s">
        <v>662</v>
      </c>
      <c r="C58" t="s">
        <v>24</v>
      </c>
      <c r="D58">
        <v>34</v>
      </c>
      <c r="E58">
        <v>8</v>
      </c>
    </row>
    <row r="59" spans="1:5" x14ac:dyDescent="0.35">
      <c r="A59">
        <v>213</v>
      </c>
      <c r="B59" t="s">
        <v>663</v>
      </c>
      <c r="C59" t="s">
        <v>24</v>
      </c>
      <c r="D59">
        <v>34</v>
      </c>
      <c r="E59">
        <v>9</v>
      </c>
    </row>
    <row r="60" spans="1:5" x14ac:dyDescent="0.35">
      <c r="A60">
        <v>214</v>
      </c>
      <c r="B60" t="s">
        <v>664</v>
      </c>
      <c r="C60" t="s">
        <v>24</v>
      </c>
      <c r="D60">
        <v>34</v>
      </c>
      <c r="E60">
        <v>10</v>
      </c>
    </row>
    <row r="61" spans="1:5" x14ac:dyDescent="0.35">
      <c r="A61">
        <v>215</v>
      </c>
      <c r="B61" t="s">
        <v>665</v>
      </c>
      <c r="C61" t="s">
        <v>24</v>
      </c>
      <c r="D61">
        <v>34</v>
      </c>
      <c r="E61">
        <v>12</v>
      </c>
    </row>
    <row r="62" spans="1:5" x14ac:dyDescent="0.35">
      <c r="A62">
        <v>216</v>
      </c>
      <c r="B62" t="s">
        <v>666</v>
      </c>
      <c r="C62" t="s">
        <v>24</v>
      </c>
      <c r="D62">
        <v>34</v>
      </c>
      <c r="E62">
        <v>13</v>
      </c>
    </row>
    <row r="63" spans="1:5" x14ac:dyDescent="0.35">
      <c r="A63">
        <v>217</v>
      </c>
      <c r="B63" t="s">
        <v>667</v>
      </c>
      <c r="C63" t="s">
        <v>24</v>
      </c>
      <c r="D63">
        <v>34</v>
      </c>
      <c r="E63">
        <v>11</v>
      </c>
    </row>
    <row r="64" spans="1:5" x14ac:dyDescent="0.35">
      <c r="A64">
        <v>218</v>
      </c>
      <c r="B64" t="s">
        <v>668</v>
      </c>
      <c r="C64" t="s">
        <v>24</v>
      </c>
      <c r="D64">
        <v>34</v>
      </c>
      <c r="E64">
        <v>8</v>
      </c>
    </row>
    <row r="65" spans="1:5" x14ac:dyDescent="0.35">
      <c r="A65">
        <v>219</v>
      </c>
      <c r="B65" t="s">
        <v>669</v>
      </c>
      <c r="C65" t="s">
        <v>24</v>
      </c>
      <c r="D65">
        <v>34</v>
      </c>
      <c r="E65">
        <v>9</v>
      </c>
    </row>
    <row r="66" spans="1:5" x14ac:dyDescent="0.35">
      <c r="A66">
        <v>220</v>
      </c>
      <c r="B66" t="s">
        <v>670</v>
      </c>
      <c r="C66" t="s">
        <v>24</v>
      </c>
      <c r="D66">
        <v>35</v>
      </c>
      <c r="E66">
        <v>8</v>
      </c>
    </row>
    <row r="67" spans="1:5" x14ac:dyDescent="0.35">
      <c r="A67">
        <v>221</v>
      </c>
      <c r="B67" t="s">
        <v>671</v>
      </c>
      <c r="C67" t="s">
        <v>24</v>
      </c>
      <c r="D67">
        <v>35</v>
      </c>
      <c r="E67">
        <v>9</v>
      </c>
    </row>
    <row r="68" spans="1:5" x14ac:dyDescent="0.35">
      <c r="A68">
        <v>222</v>
      </c>
      <c r="B68" t="s">
        <v>672</v>
      </c>
      <c r="C68" t="s">
        <v>24</v>
      </c>
      <c r="D68">
        <v>35</v>
      </c>
      <c r="E68">
        <v>10</v>
      </c>
    </row>
    <row r="69" spans="1:5" x14ac:dyDescent="0.35">
      <c r="A69">
        <v>223</v>
      </c>
      <c r="B69" t="s">
        <v>673</v>
      </c>
      <c r="C69" t="s">
        <v>24</v>
      </c>
      <c r="D69">
        <v>35</v>
      </c>
      <c r="E69">
        <v>12</v>
      </c>
    </row>
    <row r="70" spans="1:5" x14ac:dyDescent="0.35">
      <c r="A70">
        <v>224</v>
      </c>
      <c r="B70" t="s">
        <v>674</v>
      </c>
      <c r="C70" t="s">
        <v>24</v>
      </c>
      <c r="D70">
        <v>35</v>
      </c>
      <c r="E70">
        <v>13</v>
      </c>
    </row>
    <row r="71" spans="1:5" x14ac:dyDescent="0.35">
      <c r="A71">
        <v>225</v>
      </c>
      <c r="B71" t="s">
        <v>675</v>
      </c>
      <c r="C71" t="s">
        <v>24</v>
      </c>
      <c r="D71">
        <v>35</v>
      </c>
      <c r="E71">
        <v>11</v>
      </c>
    </row>
    <row r="72" spans="1:5" x14ac:dyDescent="0.35">
      <c r="A72">
        <v>226</v>
      </c>
      <c r="B72" t="s">
        <v>676</v>
      </c>
      <c r="C72" t="s">
        <v>24</v>
      </c>
      <c r="D72">
        <v>35</v>
      </c>
      <c r="E72">
        <v>8</v>
      </c>
    </row>
    <row r="73" spans="1:5" x14ac:dyDescent="0.35">
      <c r="A73">
        <v>227</v>
      </c>
      <c r="B73" t="s">
        <v>677</v>
      </c>
      <c r="C73" t="s">
        <v>24</v>
      </c>
      <c r="D73">
        <v>35</v>
      </c>
      <c r="E73">
        <v>9</v>
      </c>
    </row>
    <row r="74" spans="1:5" x14ac:dyDescent="0.35">
      <c r="A74">
        <v>228</v>
      </c>
      <c r="B74" t="s">
        <v>678</v>
      </c>
      <c r="C74" t="s">
        <v>24</v>
      </c>
      <c r="D74">
        <v>36</v>
      </c>
      <c r="E74">
        <v>18</v>
      </c>
    </row>
    <row r="75" spans="1:5" x14ac:dyDescent="0.35">
      <c r="A75">
        <v>229</v>
      </c>
      <c r="B75" t="s">
        <v>679</v>
      </c>
      <c r="C75" t="s">
        <v>24</v>
      </c>
      <c r="D75">
        <v>36</v>
      </c>
      <c r="E75">
        <v>14</v>
      </c>
    </row>
    <row r="76" spans="1:5" x14ac:dyDescent="0.35">
      <c r="A76">
        <v>230</v>
      </c>
      <c r="B76" t="s">
        <v>680</v>
      </c>
      <c r="C76" t="s">
        <v>24</v>
      </c>
      <c r="D76">
        <v>36</v>
      </c>
      <c r="E76">
        <v>16</v>
      </c>
    </row>
    <row r="77" spans="1:5" x14ac:dyDescent="0.35">
      <c r="A77">
        <v>231</v>
      </c>
      <c r="B77" t="s">
        <v>681</v>
      </c>
      <c r="C77" t="s">
        <v>24</v>
      </c>
      <c r="D77">
        <v>36</v>
      </c>
      <c r="E77">
        <v>17</v>
      </c>
    </row>
    <row r="78" spans="1:5" x14ac:dyDescent="0.35">
      <c r="A78">
        <v>232</v>
      </c>
      <c r="B78" t="s">
        <v>682</v>
      </c>
      <c r="C78" t="s">
        <v>24</v>
      </c>
      <c r="D78">
        <v>36</v>
      </c>
      <c r="E78">
        <v>15</v>
      </c>
    </row>
    <row r="79" spans="1:5" x14ac:dyDescent="0.35">
      <c r="A79">
        <v>233</v>
      </c>
      <c r="B79" t="s">
        <v>683</v>
      </c>
      <c r="C79" t="s">
        <v>24</v>
      </c>
      <c r="D79">
        <v>36</v>
      </c>
      <c r="E79">
        <v>19</v>
      </c>
    </row>
    <row r="80" spans="1:5" x14ac:dyDescent="0.35">
      <c r="A80">
        <v>234</v>
      </c>
      <c r="B80" t="s">
        <v>684</v>
      </c>
      <c r="C80" t="s">
        <v>24</v>
      </c>
      <c r="D80">
        <v>36</v>
      </c>
      <c r="E80">
        <v>18</v>
      </c>
    </row>
    <row r="81" spans="1:5" x14ac:dyDescent="0.35">
      <c r="A81">
        <v>235</v>
      </c>
      <c r="B81" t="s">
        <v>685</v>
      </c>
      <c r="C81" t="s">
        <v>24</v>
      </c>
      <c r="D81">
        <v>36</v>
      </c>
      <c r="E81">
        <v>14</v>
      </c>
    </row>
    <row r="82" spans="1:5" x14ac:dyDescent="0.35">
      <c r="A82">
        <v>236</v>
      </c>
      <c r="B82" t="s">
        <v>686</v>
      </c>
      <c r="C82" t="s">
        <v>24</v>
      </c>
      <c r="D82">
        <v>37</v>
      </c>
      <c r="E82">
        <v>18</v>
      </c>
    </row>
    <row r="83" spans="1:5" x14ac:dyDescent="0.35">
      <c r="A83">
        <v>237</v>
      </c>
      <c r="B83" t="s">
        <v>687</v>
      </c>
      <c r="C83" t="s">
        <v>24</v>
      </c>
      <c r="D83">
        <v>37</v>
      </c>
      <c r="E83">
        <v>14</v>
      </c>
    </row>
    <row r="84" spans="1:5" x14ac:dyDescent="0.35">
      <c r="A84">
        <v>238</v>
      </c>
      <c r="B84" t="s">
        <v>688</v>
      </c>
      <c r="C84" t="s">
        <v>24</v>
      </c>
      <c r="D84">
        <v>37</v>
      </c>
      <c r="E84">
        <v>16</v>
      </c>
    </row>
    <row r="85" spans="1:5" x14ac:dyDescent="0.35">
      <c r="A85">
        <v>239</v>
      </c>
      <c r="B85" t="s">
        <v>689</v>
      </c>
      <c r="C85" t="s">
        <v>24</v>
      </c>
      <c r="D85">
        <v>37</v>
      </c>
      <c r="E85">
        <v>17</v>
      </c>
    </row>
    <row r="86" spans="1:5" x14ac:dyDescent="0.35">
      <c r="A86">
        <v>240</v>
      </c>
      <c r="B86" t="s">
        <v>690</v>
      </c>
      <c r="C86" t="s">
        <v>24</v>
      </c>
      <c r="D86">
        <v>37</v>
      </c>
      <c r="E86">
        <v>15</v>
      </c>
    </row>
    <row r="87" spans="1:5" x14ac:dyDescent="0.35">
      <c r="A87">
        <v>241</v>
      </c>
      <c r="B87" t="s">
        <v>691</v>
      </c>
      <c r="C87" t="s">
        <v>24</v>
      </c>
      <c r="D87">
        <v>37</v>
      </c>
      <c r="E87">
        <v>19</v>
      </c>
    </row>
    <row r="88" spans="1:5" x14ac:dyDescent="0.35">
      <c r="A88">
        <v>242</v>
      </c>
      <c r="B88" t="s">
        <v>692</v>
      </c>
      <c r="C88" t="s">
        <v>24</v>
      </c>
      <c r="D88">
        <v>37</v>
      </c>
      <c r="E88">
        <v>18</v>
      </c>
    </row>
    <row r="89" spans="1:5" x14ac:dyDescent="0.35">
      <c r="A89">
        <v>243</v>
      </c>
      <c r="B89" t="s">
        <v>693</v>
      </c>
      <c r="C89" t="s">
        <v>24</v>
      </c>
      <c r="D89">
        <v>37</v>
      </c>
      <c r="E89">
        <v>14</v>
      </c>
    </row>
    <row r="90" spans="1:5" x14ac:dyDescent="0.35">
      <c r="A90">
        <v>244</v>
      </c>
      <c r="B90" t="s">
        <v>694</v>
      </c>
      <c r="C90" t="s">
        <v>24</v>
      </c>
      <c r="D90">
        <v>38</v>
      </c>
      <c r="E90">
        <v>18</v>
      </c>
    </row>
    <row r="91" spans="1:5" x14ac:dyDescent="0.35">
      <c r="A91">
        <v>245</v>
      </c>
      <c r="B91" t="s">
        <v>695</v>
      </c>
      <c r="C91" t="s">
        <v>24</v>
      </c>
      <c r="D91">
        <v>38</v>
      </c>
      <c r="E91">
        <v>14</v>
      </c>
    </row>
    <row r="92" spans="1:5" x14ac:dyDescent="0.35">
      <c r="A92">
        <v>246</v>
      </c>
      <c r="B92" t="s">
        <v>696</v>
      </c>
      <c r="C92" t="s">
        <v>24</v>
      </c>
      <c r="D92">
        <v>38</v>
      </c>
      <c r="E92">
        <v>16</v>
      </c>
    </row>
    <row r="93" spans="1:5" x14ac:dyDescent="0.35">
      <c r="A93">
        <v>247</v>
      </c>
      <c r="B93" t="s">
        <v>697</v>
      </c>
      <c r="C93" t="s">
        <v>24</v>
      </c>
      <c r="D93">
        <v>38</v>
      </c>
      <c r="E93">
        <v>17</v>
      </c>
    </row>
    <row r="94" spans="1:5" x14ac:dyDescent="0.35">
      <c r="A94">
        <v>248</v>
      </c>
      <c r="B94" t="s">
        <v>698</v>
      </c>
      <c r="C94" t="s">
        <v>24</v>
      </c>
      <c r="D94">
        <v>38</v>
      </c>
      <c r="E94">
        <v>15</v>
      </c>
    </row>
    <row r="95" spans="1:5" x14ac:dyDescent="0.35">
      <c r="A95">
        <v>249</v>
      </c>
      <c r="B95" t="s">
        <v>699</v>
      </c>
      <c r="C95" t="s">
        <v>24</v>
      </c>
      <c r="D95">
        <v>38</v>
      </c>
      <c r="E95">
        <v>19</v>
      </c>
    </row>
    <row r="96" spans="1:5" x14ac:dyDescent="0.35">
      <c r="A96">
        <v>250</v>
      </c>
      <c r="B96" t="s">
        <v>700</v>
      </c>
      <c r="C96" t="s">
        <v>24</v>
      </c>
      <c r="D96">
        <v>38</v>
      </c>
      <c r="E96">
        <v>18</v>
      </c>
    </row>
    <row r="97" spans="1:5" x14ac:dyDescent="0.35">
      <c r="A97">
        <v>251</v>
      </c>
      <c r="B97" t="s">
        <v>701</v>
      </c>
      <c r="C97" t="s">
        <v>24</v>
      </c>
      <c r="D97">
        <v>38</v>
      </c>
      <c r="E97">
        <v>14</v>
      </c>
    </row>
    <row r="98" spans="1:5" x14ac:dyDescent="0.35">
      <c r="A98">
        <v>252</v>
      </c>
      <c r="B98" t="s">
        <v>654</v>
      </c>
      <c r="C98" t="s">
        <v>24</v>
      </c>
      <c r="D98">
        <v>39</v>
      </c>
      <c r="E98">
        <v>15</v>
      </c>
    </row>
    <row r="99" spans="1:5" x14ac:dyDescent="0.35">
      <c r="A99">
        <v>253</v>
      </c>
      <c r="B99" t="s">
        <v>655</v>
      </c>
      <c r="C99" t="s">
        <v>24</v>
      </c>
      <c r="D99">
        <v>39</v>
      </c>
      <c r="E99">
        <v>16</v>
      </c>
    </row>
    <row r="100" spans="1:5" x14ac:dyDescent="0.35">
      <c r="A100">
        <v>254</v>
      </c>
      <c r="B100" t="s">
        <v>656</v>
      </c>
      <c r="C100" t="s">
        <v>24</v>
      </c>
      <c r="D100">
        <v>39</v>
      </c>
      <c r="E100">
        <v>17</v>
      </c>
    </row>
    <row r="101" spans="1:5" x14ac:dyDescent="0.35">
      <c r="A101">
        <v>255</v>
      </c>
      <c r="B101" t="s">
        <v>657</v>
      </c>
      <c r="C101" t="s">
        <v>24</v>
      </c>
      <c r="D101">
        <v>39</v>
      </c>
      <c r="E101">
        <v>14</v>
      </c>
    </row>
    <row r="102" spans="1:5" x14ac:dyDescent="0.35">
      <c r="A102">
        <v>256</v>
      </c>
      <c r="B102" t="s">
        <v>658</v>
      </c>
      <c r="C102" t="s">
        <v>24</v>
      </c>
      <c r="D102">
        <v>39</v>
      </c>
      <c r="E102">
        <v>19</v>
      </c>
    </row>
    <row r="103" spans="1:5" x14ac:dyDescent="0.35">
      <c r="A103">
        <v>257</v>
      </c>
      <c r="B103" t="s">
        <v>659</v>
      </c>
      <c r="C103" t="s">
        <v>24</v>
      </c>
      <c r="D103">
        <v>39</v>
      </c>
      <c r="E103">
        <v>18</v>
      </c>
    </row>
    <row r="104" spans="1:5" x14ac:dyDescent="0.35">
      <c r="A104">
        <v>258</v>
      </c>
      <c r="B104" t="s">
        <v>660</v>
      </c>
      <c r="C104" t="s">
        <v>24</v>
      </c>
      <c r="D104">
        <v>39</v>
      </c>
      <c r="E104">
        <v>16</v>
      </c>
    </row>
    <row r="105" spans="1:5" x14ac:dyDescent="0.35">
      <c r="A105">
        <v>259</v>
      </c>
      <c r="B105" t="s">
        <v>661</v>
      </c>
      <c r="C105" t="s">
        <v>24</v>
      </c>
      <c r="D105">
        <v>39</v>
      </c>
      <c r="E105">
        <v>17</v>
      </c>
    </row>
    <row r="106" spans="1:5" x14ac:dyDescent="0.35">
      <c r="A106">
        <v>260</v>
      </c>
      <c r="B106" t="s">
        <v>662</v>
      </c>
      <c r="C106" t="s">
        <v>24</v>
      </c>
      <c r="D106">
        <v>40</v>
      </c>
      <c r="E106">
        <v>15</v>
      </c>
    </row>
    <row r="107" spans="1:5" x14ac:dyDescent="0.35">
      <c r="A107">
        <v>261</v>
      </c>
      <c r="B107" t="s">
        <v>663</v>
      </c>
      <c r="C107" t="s">
        <v>24</v>
      </c>
      <c r="D107">
        <v>40</v>
      </c>
      <c r="E107">
        <v>16</v>
      </c>
    </row>
    <row r="108" spans="1:5" x14ac:dyDescent="0.35">
      <c r="A108">
        <v>262</v>
      </c>
      <c r="B108" t="s">
        <v>664</v>
      </c>
      <c r="C108" t="s">
        <v>24</v>
      </c>
      <c r="D108">
        <v>40</v>
      </c>
      <c r="E108">
        <v>17</v>
      </c>
    </row>
    <row r="109" spans="1:5" x14ac:dyDescent="0.35">
      <c r="A109">
        <v>263</v>
      </c>
      <c r="B109" t="s">
        <v>665</v>
      </c>
      <c r="C109" t="s">
        <v>24</v>
      </c>
      <c r="D109">
        <v>40</v>
      </c>
      <c r="E109">
        <v>14</v>
      </c>
    </row>
    <row r="110" spans="1:5" x14ac:dyDescent="0.35">
      <c r="A110">
        <v>264</v>
      </c>
      <c r="B110" t="s">
        <v>666</v>
      </c>
      <c r="C110" t="s">
        <v>24</v>
      </c>
      <c r="D110">
        <v>40</v>
      </c>
      <c r="E110">
        <v>19</v>
      </c>
    </row>
    <row r="111" spans="1:5" x14ac:dyDescent="0.35">
      <c r="A111">
        <v>265</v>
      </c>
      <c r="B111" t="s">
        <v>667</v>
      </c>
      <c r="C111" t="s">
        <v>24</v>
      </c>
      <c r="D111">
        <v>40</v>
      </c>
      <c r="E111">
        <v>18</v>
      </c>
    </row>
    <row r="112" spans="1:5" x14ac:dyDescent="0.35">
      <c r="A112">
        <v>266</v>
      </c>
      <c r="B112" t="s">
        <v>668</v>
      </c>
      <c r="C112" t="s">
        <v>24</v>
      </c>
      <c r="D112">
        <v>40</v>
      </c>
      <c r="E112">
        <v>15</v>
      </c>
    </row>
    <row r="113" spans="1:5" x14ac:dyDescent="0.35">
      <c r="A113">
        <v>267</v>
      </c>
      <c r="B113" t="s">
        <v>669</v>
      </c>
      <c r="C113" t="s">
        <v>24</v>
      </c>
      <c r="D113">
        <v>40</v>
      </c>
      <c r="E113">
        <v>16</v>
      </c>
    </row>
    <row r="114" spans="1:5" x14ac:dyDescent="0.35">
      <c r="A114">
        <v>268</v>
      </c>
      <c r="B114" t="s">
        <v>670</v>
      </c>
      <c r="C114" t="s">
        <v>24</v>
      </c>
      <c r="D114">
        <v>41</v>
      </c>
      <c r="E114">
        <v>15</v>
      </c>
    </row>
    <row r="115" spans="1:5" x14ac:dyDescent="0.35">
      <c r="A115">
        <v>269</v>
      </c>
      <c r="B115" t="s">
        <v>671</v>
      </c>
      <c r="C115" t="s">
        <v>24</v>
      </c>
      <c r="D115">
        <v>41</v>
      </c>
      <c r="E115">
        <v>16</v>
      </c>
    </row>
    <row r="116" spans="1:5" x14ac:dyDescent="0.35">
      <c r="A116">
        <v>270</v>
      </c>
      <c r="B116" t="s">
        <v>672</v>
      </c>
      <c r="C116" t="s">
        <v>24</v>
      </c>
      <c r="D116">
        <v>41</v>
      </c>
      <c r="E116">
        <v>17</v>
      </c>
    </row>
    <row r="117" spans="1:5" x14ac:dyDescent="0.35">
      <c r="A117">
        <v>271</v>
      </c>
      <c r="B117" t="s">
        <v>673</v>
      </c>
      <c r="C117" t="s">
        <v>24</v>
      </c>
      <c r="D117">
        <v>41</v>
      </c>
      <c r="E117">
        <v>14</v>
      </c>
    </row>
    <row r="118" spans="1:5" x14ac:dyDescent="0.35">
      <c r="A118">
        <v>272</v>
      </c>
      <c r="B118" t="s">
        <v>674</v>
      </c>
      <c r="C118" t="s">
        <v>24</v>
      </c>
      <c r="D118">
        <v>41</v>
      </c>
      <c r="E118">
        <v>19</v>
      </c>
    </row>
    <row r="119" spans="1:5" x14ac:dyDescent="0.35">
      <c r="A119">
        <v>273</v>
      </c>
      <c r="B119" t="s">
        <v>675</v>
      </c>
      <c r="C119" t="s">
        <v>24</v>
      </c>
      <c r="D119">
        <v>41</v>
      </c>
      <c r="E119">
        <v>18</v>
      </c>
    </row>
    <row r="120" spans="1:5" x14ac:dyDescent="0.35">
      <c r="A120">
        <v>274</v>
      </c>
      <c r="B120" t="s">
        <v>676</v>
      </c>
      <c r="C120" t="s">
        <v>24</v>
      </c>
      <c r="D120">
        <v>41</v>
      </c>
      <c r="E120">
        <v>15</v>
      </c>
    </row>
    <row r="121" spans="1:5" x14ac:dyDescent="0.35">
      <c r="A121">
        <v>275</v>
      </c>
      <c r="B121" t="s">
        <v>677</v>
      </c>
      <c r="C121" t="s">
        <v>24</v>
      </c>
      <c r="D121">
        <v>41</v>
      </c>
      <c r="E121">
        <v>16</v>
      </c>
    </row>
    <row r="122" spans="1:5" x14ac:dyDescent="0.35">
      <c r="A122">
        <v>276</v>
      </c>
      <c r="B122" t="s">
        <v>678</v>
      </c>
      <c r="C122" t="s">
        <v>24</v>
      </c>
      <c r="D122">
        <v>42</v>
      </c>
      <c r="E122">
        <v>15</v>
      </c>
    </row>
    <row r="123" spans="1:5" x14ac:dyDescent="0.35">
      <c r="A123">
        <v>277</v>
      </c>
      <c r="B123" t="s">
        <v>679</v>
      </c>
      <c r="C123" t="s">
        <v>24</v>
      </c>
      <c r="D123">
        <v>42</v>
      </c>
      <c r="E123">
        <v>16</v>
      </c>
    </row>
    <row r="124" spans="1:5" x14ac:dyDescent="0.35">
      <c r="A124">
        <v>278</v>
      </c>
      <c r="B124" t="s">
        <v>680</v>
      </c>
      <c r="C124" t="s">
        <v>24</v>
      </c>
      <c r="D124">
        <v>42</v>
      </c>
      <c r="E124">
        <v>17</v>
      </c>
    </row>
    <row r="125" spans="1:5" x14ac:dyDescent="0.35">
      <c r="A125">
        <v>279</v>
      </c>
      <c r="B125" t="s">
        <v>681</v>
      </c>
      <c r="C125" t="s">
        <v>24</v>
      </c>
      <c r="D125">
        <v>42</v>
      </c>
      <c r="E125">
        <v>14</v>
      </c>
    </row>
    <row r="126" spans="1:5" x14ac:dyDescent="0.35">
      <c r="A126">
        <v>280</v>
      </c>
      <c r="B126" t="s">
        <v>682</v>
      </c>
      <c r="C126" t="s">
        <v>24</v>
      </c>
      <c r="D126">
        <v>42</v>
      </c>
      <c r="E126">
        <v>19</v>
      </c>
    </row>
    <row r="127" spans="1:5" x14ac:dyDescent="0.35">
      <c r="A127">
        <v>281</v>
      </c>
      <c r="B127" t="s">
        <v>683</v>
      </c>
      <c r="C127" t="s">
        <v>24</v>
      </c>
      <c r="D127">
        <v>42</v>
      </c>
      <c r="E127">
        <v>18</v>
      </c>
    </row>
    <row r="128" spans="1:5" x14ac:dyDescent="0.35">
      <c r="A128">
        <v>282</v>
      </c>
      <c r="B128" t="s">
        <v>684</v>
      </c>
      <c r="C128" t="s">
        <v>24</v>
      </c>
      <c r="D128">
        <v>42</v>
      </c>
      <c r="E128">
        <v>15</v>
      </c>
    </row>
    <row r="129" spans="1:5" x14ac:dyDescent="0.35">
      <c r="A129">
        <v>283</v>
      </c>
      <c r="B129" t="s">
        <v>685</v>
      </c>
      <c r="C129" t="s">
        <v>24</v>
      </c>
      <c r="D129">
        <v>42</v>
      </c>
      <c r="E129">
        <v>16</v>
      </c>
    </row>
    <row r="130" spans="1:5" x14ac:dyDescent="0.35">
      <c r="A130">
        <v>284</v>
      </c>
      <c r="B130" t="s">
        <v>686</v>
      </c>
      <c r="C130" t="s">
        <v>24</v>
      </c>
      <c r="D130">
        <v>43</v>
      </c>
      <c r="E130">
        <v>15</v>
      </c>
    </row>
    <row r="131" spans="1:5" x14ac:dyDescent="0.35">
      <c r="A131">
        <v>285</v>
      </c>
      <c r="B131" t="s">
        <v>687</v>
      </c>
      <c r="C131" t="s">
        <v>24</v>
      </c>
      <c r="D131">
        <v>43</v>
      </c>
      <c r="E131">
        <v>16</v>
      </c>
    </row>
    <row r="132" spans="1:5" x14ac:dyDescent="0.35">
      <c r="A132">
        <v>286</v>
      </c>
      <c r="B132" t="s">
        <v>688</v>
      </c>
      <c r="C132" t="s">
        <v>24</v>
      </c>
      <c r="D132">
        <v>43</v>
      </c>
      <c r="E132">
        <v>17</v>
      </c>
    </row>
    <row r="133" spans="1:5" x14ac:dyDescent="0.35">
      <c r="A133">
        <v>287</v>
      </c>
      <c r="B133" t="s">
        <v>689</v>
      </c>
      <c r="C133" t="s">
        <v>24</v>
      </c>
      <c r="D133">
        <v>43</v>
      </c>
      <c r="E133">
        <v>14</v>
      </c>
    </row>
    <row r="134" spans="1:5" x14ac:dyDescent="0.35">
      <c r="A134">
        <v>288</v>
      </c>
      <c r="B134" t="s">
        <v>690</v>
      </c>
      <c r="C134" t="s">
        <v>24</v>
      </c>
      <c r="D134">
        <v>43</v>
      </c>
      <c r="E134">
        <v>19</v>
      </c>
    </row>
    <row r="135" spans="1:5" x14ac:dyDescent="0.35">
      <c r="A135">
        <v>289</v>
      </c>
      <c r="B135" t="s">
        <v>691</v>
      </c>
      <c r="C135" t="s">
        <v>24</v>
      </c>
      <c r="D135">
        <v>43</v>
      </c>
      <c r="E135">
        <v>18</v>
      </c>
    </row>
    <row r="136" spans="1:5" x14ac:dyDescent="0.35">
      <c r="A136">
        <v>290</v>
      </c>
      <c r="B136" t="s">
        <v>692</v>
      </c>
      <c r="C136" t="s">
        <v>24</v>
      </c>
      <c r="D136">
        <v>43</v>
      </c>
      <c r="E136">
        <v>15</v>
      </c>
    </row>
    <row r="137" spans="1:5" x14ac:dyDescent="0.35">
      <c r="A137">
        <v>291</v>
      </c>
      <c r="B137" t="s">
        <v>693</v>
      </c>
      <c r="C137" t="s">
        <v>24</v>
      </c>
      <c r="D137">
        <v>43</v>
      </c>
      <c r="E137">
        <v>16</v>
      </c>
    </row>
    <row r="138" spans="1:5" x14ac:dyDescent="0.35">
      <c r="A138">
        <v>292</v>
      </c>
      <c r="B138" t="s">
        <v>694</v>
      </c>
      <c r="C138" t="s">
        <v>24</v>
      </c>
      <c r="D138">
        <v>44</v>
      </c>
      <c r="E138">
        <v>15</v>
      </c>
    </row>
    <row r="139" spans="1:5" x14ac:dyDescent="0.35">
      <c r="A139">
        <v>293</v>
      </c>
      <c r="B139" t="s">
        <v>695</v>
      </c>
      <c r="C139" t="s">
        <v>24</v>
      </c>
      <c r="D139">
        <v>44</v>
      </c>
      <c r="E139">
        <v>16</v>
      </c>
    </row>
    <row r="140" spans="1:5" x14ac:dyDescent="0.35">
      <c r="A140">
        <v>294</v>
      </c>
      <c r="B140" t="s">
        <v>696</v>
      </c>
      <c r="C140" t="s">
        <v>24</v>
      </c>
      <c r="D140">
        <v>44</v>
      </c>
      <c r="E140">
        <v>17</v>
      </c>
    </row>
    <row r="141" spans="1:5" x14ac:dyDescent="0.35">
      <c r="A141">
        <v>295</v>
      </c>
      <c r="B141" t="s">
        <v>697</v>
      </c>
      <c r="C141" t="s">
        <v>24</v>
      </c>
      <c r="D141">
        <v>44</v>
      </c>
      <c r="E141">
        <v>14</v>
      </c>
    </row>
    <row r="142" spans="1:5" x14ac:dyDescent="0.35">
      <c r="A142">
        <v>296</v>
      </c>
      <c r="B142" t="s">
        <v>698</v>
      </c>
      <c r="C142" t="s">
        <v>24</v>
      </c>
      <c r="D142">
        <v>44</v>
      </c>
      <c r="E142">
        <v>19</v>
      </c>
    </row>
    <row r="143" spans="1:5" x14ac:dyDescent="0.35">
      <c r="A143">
        <v>297</v>
      </c>
      <c r="B143" t="s">
        <v>699</v>
      </c>
      <c r="C143" t="s">
        <v>24</v>
      </c>
      <c r="D143">
        <v>44</v>
      </c>
      <c r="E143">
        <v>18</v>
      </c>
    </row>
    <row r="144" spans="1:5" x14ac:dyDescent="0.35">
      <c r="A144">
        <v>298</v>
      </c>
      <c r="B144" t="s">
        <v>700</v>
      </c>
      <c r="C144" t="s">
        <v>24</v>
      </c>
      <c r="D144">
        <v>44</v>
      </c>
      <c r="E144">
        <v>15</v>
      </c>
    </row>
    <row r="145" spans="1:5" x14ac:dyDescent="0.35">
      <c r="A145">
        <v>299</v>
      </c>
      <c r="B145" t="s">
        <v>701</v>
      </c>
      <c r="C145" t="s">
        <v>24</v>
      </c>
      <c r="D145">
        <v>44</v>
      </c>
      <c r="E145">
        <v>16</v>
      </c>
    </row>
    <row r="146" spans="1:5" x14ac:dyDescent="0.35">
      <c r="A146">
        <v>300</v>
      </c>
      <c r="B146" t="s">
        <v>654</v>
      </c>
      <c r="C146" t="s">
        <v>24</v>
      </c>
      <c r="D146">
        <v>45</v>
      </c>
      <c r="E146">
        <v>15</v>
      </c>
    </row>
    <row r="147" spans="1:5" x14ac:dyDescent="0.35">
      <c r="A147">
        <v>301</v>
      </c>
      <c r="B147" t="s">
        <v>655</v>
      </c>
      <c r="C147" t="s">
        <v>24</v>
      </c>
      <c r="D147">
        <v>45</v>
      </c>
      <c r="E147">
        <v>18</v>
      </c>
    </row>
    <row r="148" spans="1:5" x14ac:dyDescent="0.35">
      <c r="A148">
        <v>302</v>
      </c>
      <c r="B148" t="s">
        <v>656</v>
      </c>
      <c r="C148" t="s">
        <v>24</v>
      </c>
      <c r="D148">
        <v>45</v>
      </c>
      <c r="E148">
        <v>19</v>
      </c>
    </row>
    <row r="149" spans="1:5" x14ac:dyDescent="0.35">
      <c r="A149">
        <v>303</v>
      </c>
      <c r="B149" t="s">
        <v>657</v>
      </c>
      <c r="C149" t="s">
        <v>24</v>
      </c>
      <c r="D149">
        <v>45</v>
      </c>
      <c r="E149">
        <v>16</v>
      </c>
    </row>
    <row r="150" spans="1:5" x14ac:dyDescent="0.35">
      <c r="A150">
        <v>304</v>
      </c>
      <c r="B150" t="s">
        <v>658</v>
      </c>
      <c r="C150" t="s">
        <v>24</v>
      </c>
      <c r="D150">
        <v>45</v>
      </c>
      <c r="E150">
        <v>17</v>
      </c>
    </row>
    <row r="151" spans="1:5" x14ac:dyDescent="0.35">
      <c r="A151">
        <v>305</v>
      </c>
      <c r="B151" t="s">
        <v>659</v>
      </c>
      <c r="C151" t="s">
        <v>24</v>
      </c>
      <c r="D151">
        <v>45</v>
      </c>
      <c r="E151">
        <v>14</v>
      </c>
    </row>
    <row r="152" spans="1:5" x14ac:dyDescent="0.35">
      <c r="A152">
        <v>306</v>
      </c>
      <c r="B152" t="s">
        <v>660</v>
      </c>
      <c r="C152" t="s">
        <v>24</v>
      </c>
      <c r="D152">
        <v>45</v>
      </c>
      <c r="E152">
        <v>15</v>
      </c>
    </row>
    <row r="153" spans="1:5" x14ac:dyDescent="0.35">
      <c r="A153">
        <v>307</v>
      </c>
      <c r="B153" t="s">
        <v>661</v>
      </c>
      <c r="C153" t="s">
        <v>24</v>
      </c>
      <c r="D153">
        <v>45</v>
      </c>
      <c r="E153">
        <v>18</v>
      </c>
    </row>
    <row r="154" spans="1:5" x14ac:dyDescent="0.35">
      <c r="A154">
        <v>308</v>
      </c>
      <c r="B154" t="s">
        <v>662</v>
      </c>
      <c r="C154" t="s">
        <v>24</v>
      </c>
      <c r="D154">
        <v>46</v>
      </c>
      <c r="E154">
        <v>15</v>
      </c>
    </row>
    <row r="155" spans="1:5" x14ac:dyDescent="0.35">
      <c r="A155">
        <v>309</v>
      </c>
      <c r="B155" t="s">
        <v>663</v>
      </c>
      <c r="C155" t="s">
        <v>24</v>
      </c>
      <c r="D155">
        <v>46</v>
      </c>
      <c r="E155">
        <v>18</v>
      </c>
    </row>
    <row r="156" spans="1:5" x14ac:dyDescent="0.35">
      <c r="A156">
        <v>310</v>
      </c>
      <c r="B156" t="s">
        <v>664</v>
      </c>
      <c r="C156" t="s">
        <v>24</v>
      </c>
      <c r="D156">
        <v>46</v>
      </c>
      <c r="E156">
        <v>19</v>
      </c>
    </row>
    <row r="157" spans="1:5" x14ac:dyDescent="0.35">
      <c r="A157">
        <v>311</v>
      </c>
      <c r="B157" t="s">
        <v>665</v>
      </c>
      <c r="C157" t="s">
        <v>24</v>
      </c>
      <c r="D157">
        <v>46</v>
      </c>
      <c r="E157">
        <v>16</v>
      </c>
    </row>
    <row r="158" spans="1:5" x14ac:dyDescent="0.35">
      <c r="A158">
        <v>312</v>
      </c>
      <c r="B158" t="s">
        <v>666</v>
      </c>
      <c r="C158" t="s">
        <v>24</v>
      </c>
      <c r="D158">
        <v>46</v>
      </c>
      <c r="E158">
        <v>17</v>
      </c>
    </row>
    <row r="159" spans="1:5" x14ac:dyDescent="0.35">
      <c r="A159">
        <v>313</v>
      </c>
      <c r="B159" t="s">
        <v>667</v>
      </c>
      <c r="C159" t="s">
        <v>24</v>
      </c>
      <c r="D159">
        <v>46</v>
      </c>
      <c r="E159">
        <v>14</v>
      </c>
    </row>
    <row r="160" spans="1:5" x14ac:dyDescent="0.35">
      <c r="A160">
        <v>314</v>
      </c>
      <c r="B160" t="s">
        <v>668</v>
      </c>
      <c r="C160" t="s">
        <v>24</v>
      </c>
      <c r="D160">
        <v>46</v>
      </c>
      <c r="E160">
        <v>15</v>
      </c>
    </row>
    <row r="161" spans="1:5" x14ac:dyDescent="0.35">
      <c r="A161">
        <v>315</v>
      </c>
      <c r="B161" t="s">
        <v>669</v>
      </c>
      <c r="C161" t="s">
        <v>24</v>
      </c>
      <c r="D161">
        <v>46</v>
      </c>
      <c r="E161">
        <v>18</v>
      </c>
    </row>
    <row r="162" spans="1:5" x14ac:dyDescent="0.35">
      <c r="A162">
        <v>316</v>
      </c>
      <c r="B162" t="s">
        <v>670</v>
      </c>
      <c r="C162" t="s">
        <v>24</v>
      </c>
      <c r="D162">
        <v>47</v>
      </c>
      <c r="E162">
        <v>15</v>
      </c>
    </row>
    <row r="163" spans="1:5" x14ac:dyDescent="0.35">
      <c r="A163">
        <v>317</v>
      </c>
      <c r="B163" t="s">
        <v>671</v>
      </c>
      <c r="C163" t="s">
        <v>24</v>
      </c>
      <c r="D163">
        <v>47</v>
      </c>
      <c r="E163">
        <v>18</v>
      </c>
    </row>
    <row r="164" spans="1:5" x14ac:dyDescent="0.35">
      <c r="A164">
        <v>318</v>
      </c>
      <c r="B164" t="s">
        <v>672</v>
      </c>
      <c r="C164" t="s">
        <v>24</v>
      </c>
      <c r="D164">
        <v>47</v>
      </c>
      <c r="E164">
        <v>19</v>
      </c>
    </row>
    <row r="165" spans="1:5" x14ac:dyDescent="0.35">
      <c r="A165">
        <v>319</v>
      </c>
      <c r="B165" t="s">
        <v>673</v>
      </c>
      <c r="C165" t="s">
        <v>24</v>
      </c>
      <c r="D165">
        <v>47</v>
      </c>
      <c r="E165">
        <v>16</v>
      </c>
    </row>
    <row r="166" spans="1:5" x14ac:dyDescent="0.35">
      <c r="A166">
        <v>320</v>
      </c>
      <c r="B166" t="s">
        <v>674</v>
      </c>
      <c r="C166" t="s">
        <v>24</v>
      </c>
      <c r="D166">
        <v>47</v>
      </c>
      <c r="E166">
        <v>17</v>
      </c>
    </row>
    <row r="167" spans="1:5" x14ac:dyDescent="0.35">
      <c r="A167">
        <v>321</v>
      </c>
      <c r="B167" t="s">
        <v>675</v>
      </c>
      <c r="C167" t="s">
        <v>24</v>
      </c>
      <c r="D167">
        <v>47</v>
      </c>
      <c r="E167">
        <v>14</v>
      </c>
    </row>
    <row r="168" spans="1:5" x14ac:dyDescent="0.35">
      <c r="A168">
        <v>322</v>
      </c>
      <c r="B168" t="s">
        <v>676</v>
      </c>
      <c r="C168" t="s">
        <v>24</v>
      </c>
      <c r="D168">
        <v>47</v>
      </c>
      <c r="E168">
        <v>15</v>
      </c>
    </row>
    <row r="169" spans="1:5" x14ac:dyDescent="0.35">
      <c r="A169">
        <v>323</v>
      </c>
      <c r="B169" t="s">
        <v>677</v>
      </c>
      <c r="C169" t="s">
        <v>24</v>
      </c>
      <c r="D169">
        <v>47</v>
      </c>
      <c r="E169">
        <v>18</v>
      </c>
    </row>
    <row r="170" spans="1:5" x14ac:dyDescent="0.35">
      <c r="A170">
        <v>340</v>
      </c>
      <c r="B170" t="s">
        <v>654</v>
      </c>
      <c r="C170" t="s">
        <v>24</v>
      </c>
      <c r="D170">
        <v>50</v>
      </c>
      <c r="E170">
        <v>8</v>
      </c>
    </row>
    <row r="171" spans="1:5" x14ac:dyDescent="0.35">
      <c r="A171">
        <v>341</v>
      </c>
      <c r="B171" t="s">
        <v>655</v>
      </c>
      <c r="C171" t="s">
        <v>24</v>
      </c>
      <c r="D171">
        <v>50</v>
      </c>
      <c r="E171">
        <v>13</v>
      </c>
    </row>
    <row r="172" spans="1:5" x14ac:dyDescent="0.35">
      <c r="A172">
        <v>342</v>
      </c>
      <c r="B172" t="s">
        <v>656</v>
      </c>
      <c r="C172" t="s">
        <v>24</v>
      </c>
      <c r="D172">
        <v>50</v>
      </c>
      <c r="E172">
        <v>11</v>
      </c>
    </row>
    <row r="173" spans="1:5" x14ac:dyDescent="0.35">
      <c r="A173">
        <v>343</v>
      </c>
      <c r="B173" t="s">
        <v>657</v>
      </c>
      <c r="C173" t="s">
        <v>24</v>
      </c>
      <c r="D173">
        <v>50</v>
      </c>
      <c r="E173">
        <v>10</v>
      </c>
    </row>
    <row r="174" spans="1:5" x14ac:dyDescent="0.35">
      <c r="A174">
        <v>344</v>
      </c>
      <c r="B174" t="s">
        <v>658</v>
      </c>
      <c r="C174" t="s">
        <v>24</v>
      </c>
      <c r="D174">
        <v>50</v>
      </c>
      <c r="E174">
        <v>9</v>
      </c>
    </row>
    <row r="175" spans="1:5" x14ac:dyDescent="0.35">
      <c r="A175">
        <v>345</v>
      </c>
      <c r="B175" t="s">
        <v>659</v>
      </c>
      <c r="C175" t="s">
        <v>24</v>
      </c>
      <c r="D175">
        <v>50</v>
      </c>
      <c r="E175">
        <v>12</v>
      </c>
    </row>
    <row r="176" spans="1:5" x14ac:dyDescent="0.35">
      <c r="A176">
        <v>346</v>
      </c>
      <c r="B176" t="s">
        <v>660</v>
      </c>
      <c r="C176" t="s">
        <v>24</v>
      </c>
      <c r="D176">
        <v>50</v>
      </c>
      <c r="E176">
        <v>8</v>
      </c>
    </row>
    <row r="177" spans="1:5" x14ac:dyDescent="0.35">
      <c r="A177">
        <v>347</v>
      </c>
      <c r="B177" t="s">
        <v>661</v>
      </c>
      <c r="C177" t="s">
        <v>24</v>
      </c>
      <c r="D177">
        <v>50</v>
      </c>
      <c r="E177">
        <v>13</v>
      </c>
    </row>
    <row r="178" spans="1:5" x14ac:dyDescent="0.35">
      <c r="A178">
        <v>348</v>
      </c>
      <c r="B178" t="s">
        <v>662</v>
      </c>
      <c r="C178" t="s">
        <v>24</v>
      </c>
      <c r="D178">
        <v>51</v>
      </c>
      <c r="E178">
        <v>8</v>
      </c>
    </row>
    <row r="179" spans="1:5" x14ac:dyDescent="0.35">
      <c r="A179">
        <v>349</v>
      </c>
      <c r="B179" t="s">
        <v>663</v>
      </c>
      <c r="C179" t="s">
        <v>24</v>
      </c>
      <c r="D179">
        <v>51</v>
      </c>
      <c r="E179">
        <v>13</v>
      </c>
    </row>
    <row r="180" spans="1:5" x14ac:dyDescent="0.35">
      <c r="A180">
        <v>350</v>
      </c>
      <c r="B180" t="s">
        <v>664</v>
      </c>
      <c r="C180" t="s">
        <v>24</v>
      </c>
      <c r="D180">
        <v>51</v>
      </c>
      <c r="E180">
        <v>11</v>
      </c>
    </row>
    <row r="181" spans="1:5" x14ac:dyDescent="0.35">
      <c r="A181">
        <v>351</v>
      </c>
      <c r="B181" t="s">
        <v>665</v>
      </c>
      <c r="C181" t="s">
        <v>24</v>
      </c>
      <c r="D181">
        <v>51</v>
      </c>
      <c r="E181">
        <v>10</v>
      </c>
    </row>
    <row r="182" spans="1:5" x14ac:dyDescent="0.35">
      <c r="A182">
        <v>352</v>
      </c>
      <c r="B182" t="s">
        <v>666</v>
      </c>
      <c r="C182" t="s">
        <v>24</v>
      </c>
      <c r="D182">
        <v>51</v>
      </c>
      <c r="E182">
        <v>9</v>
      </c>
    </row>
    <row r="183" spans="1:5" x14ac:dyDescent="0.35">
      <c r="A183">
        <v>353</v>
      </c>
      <c r="B183" t="s">
        <v>667</v>
      </c>
      <c r="C183" t="s">
        <v>24</v>
      </c>
      <c r="D183">
        <v>51</v>
      </c>
      <c r="E183">
        <v>12</v>
      </c>
    </row>
    <row r="184" spans="1:5" x14ac:dyDescent="0.35">
      <c r="A184">
        <v>354</v>
      </c>
      <c r="B184" t="s">
        <v>668</v>
      </c>
      <c r="C184" t="s">
        <v>24</v>
      </c>
      <c r="D184">
        <v>51</v>
      </c>
      <c r="E184">
        <v>8</v>
      </c>
    </row>
    <row r="185" spans="1:5" x14ac:dyDescent="0.35">
      <c r="A185">
        <v>355</v>
      </c>
      <c r="B185" t="s">
        <v>669</v>
      </c>
      <c r="C185" t="s">
        <v>24</v>
      </c>
      <c r="D185">
        <v>51</v>
      </c>
      <c r="E185">
        <v>13</v>
      </c>
    </row>
    <row r="186" spans="1:5" x14ac:dyDescent="0.35">
      <c r="A186">
        <v>356</v>
      </c>
      <c r="B186" t="s">
        <v>670</v>
      </c>
      <c r="C186" t="s">
        <v>24</v>
      </c>
      <c r="D186">
        <v>52</v>
      </c>
      <c r="E186">
        <v>8</v>
      </c>
    </row>
    <row r="187" spans="1:5" x14ac:dyDescent="0.35">
      <c r="A187">
        <v>357</v>
      </c>
      <c r="B187" t="s">
        <v>671</v>
      </c>
      <c r="C187" t="s">
        <v>24</v>
      </c>
      <c r="D187">
        <v>52</v>
      </c>
      <c r="E187">
        <v>13</v>
      </c>
    </row>
    <row r="188" spans="1:5" x14ac:dyDescent="0.35">
      <c r="A188">
        <v>358</v>
      </c>
      <c r="B188" t="s">
        <v>672</v>
      </c>
      <c r="C188" t="s">
        <v>24</v>
      </c>
      <c r="D188">
        <v>52</v>
      </c>
      <c r="E188">
        <v>11</v>
      </c>
    </row>
    <row r="189" spans="1:5" x14ac:dyDescent="0.35">
      <c r="A189">
        <v>359</v>
      </c>
      <c r="B189" t="s">
        <v>673</v>
      </c>
      <c r="C189" t="s">
        <v>24</v>
      </c>
      <c r="D189">
        <v>52</v>
      </c>
      <c r="E189">
        <v>10</v>
      </c>
    </row>
    <row r="190" spans="1:5" x14ac:dyDescent="0.35">
      <c r="A190">
        <v>360</v>
      </c>
      <c r="B190" t="s">
        <v>674</v>
      </c>
      <c r="C190" t="s">
        <v>24</v>
      </c>
      <c r="D190">
        <v>52</v>
      </c>
      <c r="E190">
        <v>9</v>
      </c>
    </row>
    <row r="191" spans="1:5" x14ac:dyDescent="0.35">
      <c r="A191">
        <v>361</v>
      </c>
      <c r="B191" t="s">
        <v>675</v>
      </c>
      <c r="C191" t="s">
        <v>24</v>
      </c>
      <c r="D191">
        <v>52</v>
      </c>
      <c r="E191">
        <v>12</v>
      </c>
    </row>
    <row r="192" spans="1:5" x14ac:dyDescent="0.35">
      <c r="A192">
        <v>362</v>
      </c>
      <c r="B192" t="s">
        <v>676</v>
      </c>
      <c r="C192" t="s">
        <v>24</v>
      </c>
      <c r="D192">
        <v>52</v>
      </c>
      <c r="E192">
        <v>8</v>
      </c>
    </row>
    <row r="193" spans="1:5" x14ac:dyDescent="0.35">
      <c r="A193">
        <v>363</v>
      </c>
      <c r="B193" t="s">
        <v>677</v>
      </c>
      <c r="C193" t="s">
        <v>24</v>
      </c>
      <c r="D193">
        <v>52</v>
      </c>
      <c r="E193">
        <v>13</v>
      </c>
    </row>
    <row r="194" spans="1:5" x14ac:dyDescent="0.35">
      <c r="A194">
        <v>364</v>
      </c>
      <c r="B194" t="s">
        <v>678</v>
      </c>
      <c r="C194" t="s">
        <v>24</v>
      </c>
      <c r="D194">
        <v>53</v>
      </c>
      <c r="E194">
        <v>8</v>
      </c>
    </row>
    <row r="195" spans="1:5" x14ac:dyDescent="0.35">
      <c r="A195">
        <v>365</v>
      </c>
      <c r="B195" t="s">
        <v>679</v>
      </c>
      <c r="C195" t="s">
        <v>24</v>
      </c>
      <c r="D195">
        <v>53</v>
      </c>
      <c r="E195">
        <v>13</v>
      </c>
    </row>
    <row r="196" spans="1:5" x14ac:dyDescent="0.35">
      <c r="A196">
        <v>366</v>
      </c>
      <c r="B196" t="s">
        <v>680</v>
      </c>
      <c r="C196" t="s">
        <v>24</v>
      </c>
      <c r="D196">
        <v>53</v>
      </c>
      <c r="E196">
        <v>11</v>
      </c>
    </row>
    <row r="197" spans="1:5" x14ac:dyDescent="0.35">
      <c r="A197">
        <v>367</v>
      </c>
      <c r="B197" t="s">
        <v>681</v>
      </c>
      <c r="C197" t="s">
        <v>24</v>
      </c>
      <c r="D197">
        <v>53</v>
      </c>
      <c r="E197">
        <v>10</v>
      </c>
    </row>
    <row r="198" spans="1:5" x14ac:dyDescent="0.35">
      <c r="A198">
        <v>368</v>
      </c>
      <c r="B198" t="s">
        <v>682</v>
      </c>
      <c r="C198" t="s">
        <v>24</v>
      </c>
      <c r="D198">
        <v>53</v>
      </c>
      <c r="E198">
        <v>9</v>
      </c>
    </row>
    <row r="199" spans="1:5" x14ac:dyDescent="0.35">
      <c r="A199">
        <v>369</v>
      </c>
      <c r="B199" t="s">
        <v>683</v>
      </c>
      <c r="C199" t="s">
        <v>24</v>
      </c>
      <c r="D199">
        <v>53</v>
      </c>
      <c r="E199">
        <v>12</v>
      </c>
    </row>
    <row r="200" spans="1:5" x14ac:dyDescent="0.35">
      <c r="A200">
        <v>370</v>
      </c>
      <c r="B200" t="s">
        <v>684</v>
      </c>
      <c r="C200" t="s">
        <v>24</v>
      </c>
      <c r="D200">
        <v>53</v>
      </c>
      <c r="E200">
        <v>8</v>
      </c>
    </row>
    <row r="201" spans="1:5" x14ac:dyDescent="0.35">
      <c r="A201">
        <v>371</v>
      </c>
      <c r="B201" t="s">
        <v>685</v>
      </c>
      <c r="C201" t="s">
        <v>24</v>
      </c>
      <c r="D201">
        <v>53</v>
      </c>
      <c r="E201">
        <v>13</v>
      </c>
    </row>
    <row r="202" spans="1:5" x14ac:dyDescent="0.35">
      <c r="A202">
        <v>372</v>
      </c>
      <c r="B202" t="s">
        <v>686</v>
      </c>
      <c r="C202" t="s">
        <v>24</v>
      </c>
      <c r="D202">
        <v>54</v>
      </c>
      <c r="E202">
        <v>8</v>
      </c>
    </row>
    <row r="203" spans="1:5" x14ac:dyDescent="0.35">
      <c r="A203">
        <v>373</v>
      </c>
      <c r="B203" t="s">
        <v>687</v>
      </c>
      <c r="C203" t="s">
        <v>24</v>
      </c>
      <c r="D203">
        <v>54</v>
      </c>
      <c r="E203">
        <v>13</v>
      </c>
    </row>
    <row r="204" spans="1:5" x14ac:dyDescent="0.35">
      <c r="A204">
        <v>374</v>
      </c>
      <c r="B204" t="s">
        <v>688</v>
      </c>
      <c r="C204" t="s">
        <v>24</v>
      </c>
      <c r="D204">
        <v>54</v>
      </c>
      <c r="E204">
        <v>11</v>
      </c>
    </row>
    <row r="205" spans="1:5" x14ac:dyDescent="0.35">
      <c r="A205">
        <v>375</v>
      </c>
      <c r="B205" t="s">
        <v>689</v>
      </c>
      <c r="C205" t="s">
        <v>24</v>
      </c>
      <c r="D205">
        <v>54</v>
      </c>
      <c r="E205">
        <v>10</v>
      </c>
    </row>
    <row r="206" spans="1:5" x14ac:dyDescent="0.35">
      <c r="A206">
        <v>376</v>
      </c>
      <c r="B206" t="s">
        <v>690</v>
      </c>
      <c r="C206" t="s">
        <v>24</v>
      </c>
      <c r="D206">
        <v>54</v>
      </c>
      <c r="E206">
        <v>9</v>
      </c>
    </row>
    <row r="207" spans="1:5" x14ac:dyDescent="0.35">
      <c r="A207">
        <v>377</v>
      </c>
      <c r="B207" t="s">
        <v>691</v>
      </c>
      <c r="C207" t="s">
        <v>24</v>
      </c>
      <c r="D207">
        <v>54</v>
      </c>
      <c r="E207">
        <v>12</v>
      </c>
    </row>
    <row r="208" spans="1:5" x14ac:dyDescent="0.35">
      <c r="A208">
        <v>378</v>
      </c>
      <c r="B208" t="s">
        <v>692</v>
      </c>
      <c r="C208" t="s">
        <v>24</v>
      </c>
      <c r="D208">
        <v>54</v>
      </c>
      <c r="E208">
        <v>8</v>
      </c>
    </row>
    <row r="209" spans="1:5" x14ac:dyDescent="0.35">
      <c r="A209">
        <v>379</v>
      </c>
      <c r="B209" t="s">
        <v>693</v>
      </c>
      <c r="C209" t="s">
        <v>24</v>
      </c>
      <c r="D209">
        <v>54</v>
      </c>
      <c r="E209">
        <v>13</v>
      </c>
    </row>
    <row r="210" spans="1:5" x14ac:dyDescent="0.35">
      <c r="A210">
        <v>380</v>
      </c>
      <c r="B210" t="s">
        <v>694</v>
      </c>
      <c r="C210" t="s">
        <v>24</v>
      </c>
      <c r="D210">
        <v>55</v>
      </c>
      <c r="E210">
        <v>8</v>
      </c>
    </row>
    <row r="211" spans="1:5" x14ac:dyDescent="0.35">
      <c r="A211">
        <v>381</v>
      </c>
      <c r="B211" t="s">
        <v>695</v>
      </c>
      <c r="C211" t="s">
        <v>24</v>
      </c>
      <c r="D211">
        <v>55</v>
      </c>
      <c r="E211">
        <v>13</v>
      </c>
    </row>
    <row r="212" spans="1:5" x14ac:dyDescent="0.35">
      <c r="A212">
        <v>382</v>
      </c>
      <c r="B212" t="s">
        <v>696</v>
      </c>
      <c r="C212" t="s">
        <v>24</v>
      </c>
      <c r="D212">
        <v>55</v>
      </c>
      <c r="E212">
        <v>11</v>
      </c>
    </row>
    <row r="213" spans="1:5" x14ac:dyDescent="0.35">
      <c r="A213">
        <v>383</v>
      </c>
      <c r="B213" t="s">
        <v>697</v>
      </c>
      <c r="C213" t="s">
        <v>24</v>
      </c>
      <c r="D213">
        <v>55</v>
      </c>
      <c r="E213">
        <v>10</v>
      </c>
    </row>
    <row r="214" spans="1:5" x14ac:dyDescent="0.35">
      <c r="A214">
        <v>384</v>
      </c>
      <c r="B214" t="s">
        <v>698</v>
      </c>
      <c r="C214" t="s">
        <v>24</v>
      </c>
      <c r="D214">
        <v>55</v>
      </c>
      <c r="E214">
        <v>9</v>
      </c>
    </row>
    <row r="215" spans="1:5" x14ac:dyDescent="0.35">
      <c r="A215">
        <v>385</v>
      </c>
      <c r="B215" t="s">
        <v>699</v>
      </c>
      <c r="C215" t="s">
        <v>24</v>
      </c>
      <c r="D215">
        <v>55</v>
      </c>
      <c r="E215">
        <v>12</v>
      </c>
    </row>
    <row r="216" spans="1:5" x14ac:dyDescent="0.35">
      <c r="A216">
        <v>386</v>
      </c>
      <c r="B216" t="s">
        <v>700</v>
      </c>
      <c r="C216" t="s">
        <v>24</v>
      </c>
      <c r="D216">
        <v>55</v>
      </c>
      <c r="E216">
        <v>8</v>
      </c>
    </row>
    <row r="217" spans="1:5" x14ac:dyDescent="0.35">
      <c r="A217">
        <v>387</v>
      </c>
      <c r="B217" t="s">
        <v>701</v>
      </c>
      <c r="C217" t="s">
        <v>24</v>
      </c>
      <c r="D217">
        <v>55</v>
      </c>
      <c r="E217">
        <v>13</v>
      </c>
    </row>
    <row r="218" spans="1:5" x14ac:dyDescent="0.35">
      <c r="A218">
        <v>388</v>
      </c>
      <c r="B218" t="s">
        <v>654</v>
      </c>
      <c r="C218" t="s">
        <v>24</v>
      </c>
      <c r="D218">
        <v>56</v>
      </c>
      <c r="E218">
        <v>70</v>
      </c>
    </row>
    <row r="219" spans="1:5" x14ac:dyDescent="0.35">
      <c r="A219">
        <v>389</v>
      </c>
      <c r="B219" t="s">
        <v>655</v>
      </c>
      <c r="C219" t="s">
        <v>24</v>
      </c>
      <c r="D219">
        <v>56</v>
      </c>
      <c r="E219">
        <v>72</v>
      </c>
    </row>
    <row r="220" spans="1:5" x14ac:dyDescent="0.35">
      <c r="A220">
        <v>390</v>
      </c>
      <c r="B220" t="s">
        <v>656</v>
      </c>
      <c r="C220" t="s">
        <v>24</v>
      </c>
      <c r="D220">
        <v>56</v>
      </c>
      <c r="E220">
        <v>69</v>
      </c>
    </row>
    <row r="221" spans="1:5" x14ac:dyDescent="0.35">
      <c r="A221">
        <v>391</v>
      </c>
      <c r="B221" t="s">
        <v>657</v>
      </c>
      <c r="C221" t="s">
        <v>24</v>
      </c>
      <c r="D221">
        <v>56</v>
      </c>
      <c r="E221">
        <v>74</v>
      </c>
    </row>
    <row r="222" spans="1:5" x14ac:dyDescent="0.35">
      <c r="A222">
        <v>392</v>
      </c>
      <c r="B222" t="s">
        <v>658</v>
      </c>
      <c r="C222" t="s">
        <v>24</v>
      </c>
      <c r="D222">
        <v>56</v>
      </c>
      <c r="E222">
        <v>71</v>
      </c>
    </row>
    <row r="223" spans="1:5" x14ac:dyDescent="0.35">
      <c r="A223">
        <v>393</v>
      </c>
      <c r="B223" t="s">
        <v>659</v>
      </c>
      <c r="C223" t="s">
        <v>24</v>
      </c>
      <c r="D223">
        <v>56</v>
      </c>
      <c r="E223">
        <v>73</v>
      </c>
    </row>
    <row r="224" spans="1:5" x14ac:dyDescent="0.35">
      <c r="A224">
        <v>394</v>
      </c>
      <c r="B224" t="s">
        <v>660</v>
      </c>
      <c r="C224" t="s">
        <v>24</v>
      </c>
      <c r="D224">
        <v>56</v>
      </c>
      <c r="E224">
        <v>71</v>
      </c>
    </row>
    <row r="225" spans="1:5" x14ac:dyDescent="0.35">
      <c r="A225">
        <v>395</v>
      </c>
      <c r="B225" t="s">
        <v>661</v>
      </c>
      <c r="C225" t="s">
        <v>24</v>
      </c>
      <c r="D225">
        <v>56</v>
      </c>
      <c r="E225">
        <v>72</v>
      </c>
    </row>
    <row r="226" spans="1:5" x14ac:dyDescent="0.35">
      <c r="A226">
        <v>396</v>
      </c>
      <c r="B226" t="s">
        <v>662</v>
      </c>
      <c r="C226" t="s">
        <v>24</v>
      </c>
      <c r="D226">
        <v>57</v>
      </c>
      <c r="E226">
        <v>70</v>
      </c>
    </row>
    <row r="227" spans="1:5" x14ac:dyDescent="0.35">
      <c r="A227">
        <v>397</v>
      </c>
      <c r="B227" t="s">
        <v>663</v>
      </c>
      <c r="C227" t="s">
        <v>24</v>
      </c>
      <c r="D227">
        <v>57</v>
      </c>
      <c r="E227">
        <v>72</v>
      </c>
    </row>
    <row r="228" spans="1:5" x14ac:dyDescent="0.35">
      <c r="A228">
        <v>398</v>
      </c>
      <c r="B228" t="s">
        <v>664</v>
      </c>
      <c r="C228" t="s">
        <v>24</v>
      </c>
      <c r="D228">
        <v>57</v>
      </c>
      <c r="E228">
        <v>69</v>
      </c>
    </row>
    <row r="229" spans="1:5" x14ac:dyDescent="0.35">
      <c r="A229">
        <v>399</v>
      </c>
      <c r="B229" t="s">
        <v>665</v>
      </c>
      <c r="C229" t="s">
        <v>24</v>
      </c>
      <c r="D229">
        <v>57</v>
      </c>
      <c r="E229">
        <v>74</v>
      </c>
    </row>
    <row r="230" spans="1:5" x14ac:dyDescent="0.35">
      <c r="A230">
        <v>400</v>
      </c>
      <c r="B230" t="s">
        <v>666</v>
      </c>
      <c r="C230" t="s">
        <v>24</v>
      </c>
      <c r="D230">
        <v>57</v>
      </c>
      <c r="E230">
        <v>71</v>
      </c>
    </row>
    <row r="231" spans="1:5" x14ac:dyDescent="0.35">
      <c r="A231">
        <v>401</v>
      </c>
      <c r="B231" t="s">
        <v>667</v>
      </c>
      <c r="C231" t="s">
        <v>24</v>
      </c>
      <c r="D231">
        <v>57</v>
      </c>
      <c r="E231">
        <v>73</v>
      </c>
    </row>
    <row r="232" spans="1:5" x14ac:dyDescent="0.35">
      <c r="A232">
        <v>402</v>
      </c>
      <c r="B232" t="s">
        <v>668</v>
      </c>
      <c r="C232" t="s">
        <v>24</v>
      </c>
      <c r="D232">
        <v>57</v>
      </c>
      <c r="E232">
        <v>71</v>
      </c>
    </row>
    <row r="233" spans="1:5" x14ac:dyDescent="0.35">
      <c r="A233">
        <v>403</v>
      </c>
      <c r="B233" t="s">
        <v>669</v>
      </c>
      <c r="C233" t="s">
        <v>24</v>
      </c>
      <c r="D233">
        <v>57</v>
      </c>
      <c r="E233">
        <v>72</v>
      </c>
    </row>
    <row r="234" spans="1:5" x14ac:dyDescent="0.35">
      <c r="A234">
        <v>404</v>
      </c>
      <c r="B234" t="s">
        <v>670</v>
      </c>
      <c r="C234" t="s">
        <v>24</v>
      </c>
      <c r="D234">
        <v>58</v>
      </c>
      <c r="E234">
        <v>70</v>
      </c>
    </row>
    <row r="235" spans="1:5" x14ac:dyDescent="0.35">
      <c r="A235">
        <v>405</v>
      </c>
      <c r="B235" t="s">
        <v>671</v>
      </c>
      <c r="C235" t="s">
        <v>24</v>
      </c>
      <c r="D235">
        <v>58</v>
      </c>
      <c r="E235">
        <v>72</v>
      </c>
    </row>
    <row r="236" spans="1:5" x14ac:dyDescent="0.35">
      <c r="A236">
        <v>406</v>
      </c>
      <c r="B236" t="s">
        <v>672</v>
      </c>
      <c r="C236" t="s">
        <v>24</v>
      </c>
      <c r="D236">
        <v>58</v>
      </c>
      <c r="E236">
        <v>69</v>
      </c>
    </row>
    <row r="237" spans="1:5" x14ac:dyDescent="0.35">
      <c r="A237">
        <v>407</v>
      </c>
      <c r="B237" t="s">
        <v>673</v>
      </c>
      <c r="C237" t="s">
        <v>24</v>
      </c>
      <c r="D237">
        <v>58</v>
      </c>
      <c r="E237">
        <v>74</v>
      </c>
    </row>
    <row r="238" spans="1:5" x14ac:dyDescent="0.35">
      <c r="A238">
        <v>408</v>
      </c>
      <c r="B238" t="s">
        <v>674</v>
      </c>
      <c r="C238" t="s">
        <v>24</v>
      </c>
      <c r="D238">
        <v>58</v>
      </c>
      <c r="E238">
        <v>71</v>
      </c>
    </row>
    <row r="239" spans="1:5" x14ac:dyDescent="0.35">
      <c r="A239">
        <v>409</v>
      </c>
      <c r="B239" t="s">
        <v>675</v>
      </c>
      <c r="C239" t="s">
        <v>24</v>
      </c>
      <c r="D239">
        <v>58</v>
      </c>
      <c r="E239">
        <v>73</v>
      </c>
    </row>
    <row r="240" spans="1:5" x14ac:dyDescent="0.35">
      <c r="A240">
        <v>410</v>
      </c>
      <c r="B240" t="s">
        <v>676</v>
      </c>
      <c r="C240" t="s">
        <v>24</v>
      </c>
      <c r="D240">
        <v>58</v>
      </c>
      <c r="E240">
        <v>71</v>
      </c>
    </row>
    <row r="241" spans="1:5" x14ac:dyDescent="0.35">
      <c r="A241">
        <v>411</v>
      </c>
      <c r="B241" t="s">
        <v>677</v>
      </c>
      <c r="C241" t="s">
        <v>24</v>
      </c>
      <c r="D241">
        <v>58</v>
      </c>
      <c r="E241">
        <v>72</v>
      </c>
    </row>
    <row r="242" spans="1:5" x14ac:dyDescent="0.35">
      <c r="A242">
        <v>412</v>
      </c>
      <c r="B242" t="s">
        <v>678</v>
      </c>
      <c r="C242" t="s">
        <v>24</v>
      </c>
      <c r="D242">
        <v>59</v>
      </c>
      <c r="E242">
        <v>70</v>
      </c>
    </row>
    <row r="243" spans="1:5" x14ac:dyDescent="0.35">
      <c r="A243">
        <v>413</v>
      </c>
      <c r="B243" t="s">
        <v>679</v>
      </c>
      <c r="C243" t="s">
        <v>24</v>
      </c>
      <c r="D243">
        <v>59</v>
      </c>
      <c r="E243">
        <v>72</v>
      </c>
    </row>
    <row r="244" spans="1:5" x14ac:dyDescent="0.35">
      <c r="A244">
        <v>414</v>
      </c>
      <c r="B244" t="s">
        <v>680</v>
      </c>
      <c r="C244" t="s">
        <v>24</v>
      </c>
      <c r="D244">
        <v>59</v>
      </c>
      <c r="E244">
        <v>69</v>
      </c>
    </row>
    <row r="245" spans="1:5" x14ac:dyDescent="0.35">
      <c r="A245">
        <v>415</v>
      </c>
      <c r="B245" t="s">
        <v>681</v>
      </c>
      <c r="C245" t="s">
        <v>24</v>
      </c>
      <c r="D245">
        <v>59</v>
      </c>
      <c r="E245">
        <v>74</v>
      </c>
    </row>
    <row r="246" spans="1:5" x14ac:dyDescent="0.35">
      <c r="A246">
        <v>416</v>
      </c>
      <c r="B246" t="s">
        <v>682</v>
      </c>
      <c r="C246" t="s">
        <v>24</v>
      </c>
      <c r="D246">
        <v>59</v>
      </c>
      <c r="E246">
        <v>71</v>
      </c>
    </row>
    <row r="247" spans="1:5" x14ac:dyDescent="0.35">
      <c r="A247">
        <v>417</v>
      </c>
      <c r="B247" t="s">
        <v>683</v>
      </c>
      <c r="C247" t="s">
        <v>24</v>
      </c>
      <c r="D247">
        <v>59</v>
      </c>
      <c r="E247">
        <v>73</v>
      </c>
    </row>
    <row r="248" spans="1:5" x14ac:dyDescent="0.35">
      <c r="A248">
        <v>418</v>
      </c>
      <c r="B248" t="s">
        <v>684</v>
      </c>
      <c r="C248" t="s">
        <v>24</v>
      </c>
      <c r="D248">
        <v>59</v>
      </c>
      <c r="E248">
        <v>71</v>
      </c>
    </row>
    <row r="249" spans="1:5" x14ac:dyDescent="0.35">
      <c r="A249">
        <v>419</v>
      </c>
      <c r="B249" t="s">
        <v>685</v>
      </c>
      <c r="C249" t="s">
        <v>24</v>
      </c>
      <c r="D249">
        <v>59</v>
      </c>
      <c r="E249">
        <v>72</v>
      </c>
    </row>
    <row r="250" spans="1:5" x14ac:dyDescent="0.35">
      <c r="A250">
        <v>420</v>
      </c>
      <c r="B250" t="s">
        <v>686</v>
      </c>
      <c r="C250" t="s">
        <v>24</v>
      </c>
      <c r="D250">
        <v>60</v>
      </c>
      <c r="E250">
        <v>70</v>
      </c>
    </row>
    <row r="251" spans="1:5" x14ac:dyDescent="0.35">
      <c r="A251">
        <v>421</v>
      </c>
      <c r="B251" t="s">
        <v>687</v>
      </c>
      <c r="C251" t="s">
        <v>24</v>
      </c>
      <c r="D251">
        <v>60</v>
      </c>
      <c r="E251">
        <v>72</v>
      </c>
    </row>
    <row r="252" spans="1:5" x14ac:dyDescent="0.35">
      <c r="A252">
        <v>422</v>
      </c>
      <c r="B252" t="s">
        <v>688</v>
      </c>
      <c r="C252" t="s">
        <v>24</v>
      </c>
      <c r="D252">
        <v>60</v>
      </c>
      <c r="E252">
        <v>69</v>
      </c>
    </row>
    <row r="253" spans="1:5" x14ac:dyDescent="0.35">
      <c r="A253">
        <v>423</v>
      </c>
      <c r="B253" t="s">
        <v>689</v>
      </c>
      <c r="C253" t="s">
        <v>24</v>
      </c>
      <c r="D253">
        <v>60</v>
      </c>
      <c r="E253">
        <v>74</v>
      </c>
    </row>
    <row r="254" spans="1:5" x14ac:dyDescent="0.35">
      <c r="A254">
        <v>424</v>
      </c>
      <c r="B254" t="s">
        <v>690</v>
      </c>
      <c r="C254" t="s">
        <v>24</v>
      </c>
      <c r="D254">
        <v>60</v>
      </c>
      <c r="E254">
        <v>71</v>
      </c>
    </row>
    <row r="255" spans="1:5" x14ac:dyDescent="0.35">
      <c r="A255">
        <v>425</v>
      </c>
      <c r="B255" t="s">
        <v>691</v>
      </c>
      <c r="C255" t="s">
        <v>24</v>
      </c>
      <c r="D255">
        <v>60</v>
      </c>
      <c r="E255">
        <v>73</v>
      </c>
    </row>
    <row r="256" spans="1:5" x14ac:dyDescent="0.35">
      <c r="A256">
        <v>426</v>
      </c>
      <c r="B256" t="s">
        <v>692</v>
      </c>
      <c r="C256" t="s">
        <v>24</v>
      </c>
      <c r="D256">
        <v>60</v>
      </c>
      <c r="E256">
        <v>71</v>
      </c>
    </row>
    <row r="257" spans="1:5" x14ac:dyDescent="0.35">
      <c r="A257">
        <v>427</v>
      </c>
      <c r="B257" t="s">
        <v>693</v>
      </c>
      <c r="C257" t="s">
        <v>24</v>
      </c>
      <c r="D257">
        <v>60</v>
      </c>
      <c r="E257">
        <v>72</v>
      </c>
    </row>
    <row r="258" spans="1:5" x14ac:dyDescent="0.35">
      <c r="A258">
        <v>428</v>
      </c>
      <c r="B258" t="s">
        <v>694</v>
      </c>
      <c r="C258" t="s">
        <v>24</v>
      </c>
      <c r="D258">
        <v>61</v>
      </c>
      <c r="E258">
        <v>70</v>
      </c>
    </row>
    <row r="259" spans="1:5" x14ac:dyDescent="0.35">
      <c r="A259">
        <v>429</v>
      </c>
      <c r="B259" t="s">
        <v>695</v>
      </c>
      <c r="C259" t="s">
        <v>24</v>
      </c>
      <c r="D259">
        <v>61</v>
      </c>
      <c r="E259">
        <v>72</v>
      </c>
    </row>
    <row r="260" spans="1:5" x14ac:dyDescent="0.35">
      <c r="A260">
        <v>430</v>
      </c>
      <c r="B260" t="s">
        <v>696</v>
      </c>
      <c r="C260" t="s">
        <v>24</v>
      </c>
      <c r="D260">
        <v>61</v>
      </c>
      <c r="E260">
        <v>69</v>
      </c>
    </row>
    <row r="261" spans="1:5" x14ac:dyDescent="0.35">
      <c r="A261">
        <v>431</v>
      </c>
      <c r="B261" t="s">
        <v>697</v>
      </c>
      <c r="C261" t="s">
        <v>24</v>
      </c>
      <c r="D261">
        <v>61</v>
      </c>
      <c r="E261">
        <v>74</v>
      </c>
    </row>
    <row r="262" spans="1:5" x14ac:dyDescent="0.35">
      <c r="A262">
        <v>432</v>
      </c>
      <c r="B262" t="s">
        <v>698</v>
      </c>
      <c r="C262" t="s">
        <v>24</v>
      </c>
      <c r="D262">
        <v>61</v>
      </c>
      <c r="E262">
        <v>71</v>
      </c>
    </row>
    <row r="263" spans="1:5" x14ac:dyDescent="0.35">
      <c r="A263">
        <v>433</v>
      </c>
      <c r="B263" t="s">
        <v>699</v>
      </c>
      <c r="C263" t="s">
        <v>24</v>
      </c>
      <c r="D263">
        <v>61</v>
      </c>
      <c r="E263">
        <v>73</v>
      </c>
    </row>
    <row r="264" spans="1:5" x14ac:dyDescent="0.35">
      <c r="A264">
        <v>434</v>
      </c>
      <c r="B264" t="s">
        <v>700</v>
      </c>
      <c r="C264" t="s">
        <v>24</v>
      </c>
      <c r="D264">
        <v>61</v>
      </c>
      <c r="E264">
        <v>71</v>
      </c>
    </row>
    <row r="265" spans="1:5" x14ac:dyDescent="0.35">
      <c r="A265">
        <v>435</v>
      </c>
      <c r="B265" t="s">
        <v>701</v>
      </c>
      <c r="C265" t="s">
        <v>24</v>
      </c>
      <c r="D265">
        <v>61</v>
      </c>
      <c r="E265">
        <v>72</v>
      </c>
    </row>
    <row r="266" spans="1:5" x14ac:dyDescent="0.35">
      <c r="A266">
        <v>484</v>
      </c>
      <c r="B266" t="s">
        <v>654</v>
      </c>
      <c r="C266" t="s">
        <v>24</v>
      </c>
      <c r="D266">
        <v>68</v>
      </c>
      <c r="E266">
        <v>107</v>
      </c>
    </row>
    <row r="267" spans="1:5" x14ac:dyDescent="0.35">
      <c r="A267">
        <v>485</v>
      </c>
      <c r="B267" t="s">
        <v>655</v>
      </c>
      <c r="C267" t="s">
        <v>24</v>
      </c>
      <c r="D267">
        <v>68</v>
      </c>
      <c r="E267">
        <v>109</v>
      </c>
    </row>
    <row r="268" spans="1:5" x14ac:dyDescent="0.35">
      <c r="A268">
        <v>486</v>
      </c>
      <c r="B268" t="s">
        <v>656</v>
      </c>
      <c r="C268" t="s">
        <v>24</v>
      </c>
      <c r="D268">
        <v>68</v>
      </c>
      <c r="E268">
        <v>105</v>
      </c>
    </row>
    <row r="269" spans="1:5" x14ac:dyDescent="0.35">
      <c r="A269">
        <v>487</v>
      </c>
      <c r="B269" t="s">
        <v>657</v>
      </c>
      <c r="C269" t="s">
        <v>24</v>
      </c>
      <c r="D269">
        <v>68</v>
      </c>
      <c r="E269">
        <v>108</v>
      </c>
    </row>
    <row r="270" spans="1:5" x14ac:dyDescent="0.35">
      <c r="A270">
        <v>488</v>
      </c>
      <c r="B270" t="s">
        <v>658</v>
      </c>
      <c r="C270" t="s">
        <v>24</v>
      </c>
      <c r="D270">
        <v>68</v>
      </c>
      <c r="E270">
        <v>106</v>
      </c>
    </row>
    <row r="271" spans="1:5" x14ac:dyDescent="0.35">
      <c r="A271">
        <v>489</v>
      </c>
      <c r="B271" t="s">
        <v>659</v>
      </c>
      <c r="C271" t="s">
        <v>24</v>
      </c>
      <c r="D271">
        <v>68</v>
      </c>
      <c r="E271">
        <v>110</v>
      </c>
    </row>
    <row r="272" spans="1:5" x14ac:dyDescent="0.35">
      <c r="A272">
        <v>490</v>
      </c>
      <c r="B272" t="s">
        <v>660</v>
      </c>
      <c r="C272" t="s">
        <v>24</v>
      </c>
      <c r="D272">
        <v>68</v>
      </c>
      <c r="E272">
        <v>107</v>
      </c>
    </row>
    <row r="273" spans="1:5" x14ac:dyDescent="0.35">
      <c r="A273">
        <v>491</v>
      </c>
      <c r="B273" t="s">
        <v>661</v>
      </c>
      <c r="C273" t="s">
        <v>24</v>
      </c>
      <c r="D273">
        <v>68</v>
      </c>
      <c r="E273">
        <v>109</v>
      </c>
    </row>
    <row r="274" spans="1:5" x14ac:dyDescent="0.35">
      <c r="A274">
        <v>492</v>
      </c>
      <c r="B274" t="s">
        <v>662</v>
      </c>
      <c r="C274" t="s">
        <v>24</v>
      </c>
      <c r="D274">
        <v>69</v>
      </c>
      <c r="E274">
        <v>107</v>
      </c>
    </row>
    <row r="275" spans="1:5" x14ac:dyDescent="0.35">
      <c r="A275">
        <v>493</v>
      </c>
      <c r="B275" t="s">
        <v>663</v>
      </c>
      <c r="C275" t="s">
        <v>24</v>
      </c>
      <c r="D275">
        <v>69</v>
      </c>
      <c r="E275">
        <v>108</v>
      </c>
    </row>
    <row r="276" spans="1:5" x14ac:dyDescent="0.35">
      <c r="A276">
        <v>494</v>
      </c>
      <c r="B276" t="s">
        <v>664</v>
      </c>
      <c r="C276" t="s">
        <v>24</v>
      </c>
      <c r="D276">
        <v>69</v>
      </c>
      <c r="E276">
        <v>110</v>
      </c>
    </row>
    <row r="277" spans="1:5" x14ac:dyDescent="0.35">
      <c r="A277">
        <v>495</v>
      </c>
      <c r="B277" t="s">
        <v>665</v>
      </c>
      <c r="C277" t="s">
        <v>24</v>
      </c>
      <c r="D277">
        <v>69</v>
      </c>
      <c r="E277">
        <v>109</v>
      </c>
    </row>
    <row r="278" spans="1:5" x14ac:dyDescent="0.35">
      <c r="A278">
        <v>496</v>
      </c>
      <c r="B278" t="s">
        <v>666</v>
      </c>
      <c r="C278" t="s">
        <v>24</v>
      </c>
      <c r="D278">
        <v>69</v>
      </c>
      <c r="E278">
        <v>106</v>
      </c>
    </row>
    <row r="279" spans="1:5" x14ac:dyDescent="0.35">
      <c r="A279">
        <v>497</v>
      </c>
      <c r="B279" t="s">
        <v>667</v>
      </c>
      <c r="C279" t="s">
        <v>24</v>
      </c>
      <c r="D279">
        <v>69</v>
      </c>
      <c r="E279">
        <v>105</v>
      </c>
    </row>
    <row r="280" spans="1:5" x14ac:dyDescent="0.35">
      <c r="A280">
        <v>498</v>
      </c>
      <c r="B280" t="s">
        <v>668</v>
      </c>
      <c r="C280" t="s">
        <v>24</v>
      </c>
      <c r="D280">
        <v>69</v>
      </c>
      <c r="E280">
        <v>107</v>
      </c>
    </row>
    <row r="281" spans="1:5" x14ac:dyDescent="0.35">
      <c r="A281">
        <v>499</v>
      </c>
      <c r="B281" t="s">
        <v>669</v>
      </c>
      <c r="C281" t="s">
        <v>24</v>
      </c>
      <c r="D281">
        <v>69</v>
      </c>
      <c r="E281">
        <v>108</v>
      </c>
    </row>
    <row r="282" spans="1:5" x14ac:dyDescent="0.35">
      <c r="A282">
        <v>500</v>
      </c>
      <c r="B282" t="s">
        <v>670</v>
      </c>
      <c r="C282" t="s">
        <v>24</v>
      </c>
      <c r="D282">
        <v>70</v>
      </c>
      <c r="E282">
        <v>107</v>
      </c>
    </row>
    <row r="283" spans="1:5" x14ac:dyDescent="0.35">
      <c r="A283">
        <v>501</v>
      </c>
      <c r="B283" t="s">
        <v>671</v>
      </c>
      <c r="C283" t="s">
        <v>24</v>
      </c>
      <c r="D283">
        <v>70</v>
      </c>
      <c r="E283">
        <v>108</v>
      </c>
    </row>
    <row r="284" spans="1:5" x14ac:dyDescent="0.35">
      <c r="A284">
        <v>502</v>
      </c>
      <c r="B284" t="s">
        <v>672</v>
      </c>
      <c r="C284" t="s">
        <v>24</v>
      </c>
      <c r="D284">
        <v>70</v>
      </c>
      <c r="E284">
        <v>110</v>
      </c>
    </row>
    <row r="285" spans="1:5" x14ac:dyDescent="0.35">
      <c r="A285">
        <v>503</v>
      </c>
      <c r="B285" t="s">
        <v>673</v>
      </c>
      <c r="C285" t="s">
        <v>24</v>
      </c>
      <c r="D285">
        <v>70</v>
      </c>
      <c r="E285">
        <v>109</v>
      </c>
    </row>
    <row r="286" spans="1:5" x14ac:dyDescent="0.35">
      <c r="A286">
        <v>504</v>
      </c>
      <c r="B286" t="s">
        <v>674</v>
      </c>
      <c r="C286" t="s">
        <v>24</v>
      </c>
      <c r="D286">
        <v>70</v>
      </c>
      <c r="E286">
        <v>106</v>
      </c>
    </row>
    <row r="287" spans="1:5" x14ac:dyDescent="0.35">
      <c r="A287">
        <v>505</v>
      </c>
      <c r="B287" t="s">
        <v>675</v>
      </c>
      <c r="C287" t="s">
        <v>24</v>
      </c>
      <c r="D287">
        <v>70</v>
      </c>
      <c r="E287">
        <v>105</v>
      </c>
    </row>
    <row r="288" spans="1:5" x14ac:dyDescent="0.35">
      <c r="A288">
        <v>506</v>
      </c>
      <c r="B288" t="s">
        <v>676</v>
      </c>
      <c r="C288" t="s">
        <v>24</v>
      </c>
      <c r="D288">
        <v>70</v>
      </c>
      <c r="E288">
        <v>107</v>
      </c>
    </row>
    <row r="289" spans="1:5" x14ac:dyDescent="0.35">
      <c r="A289">
        <v>507</v>
      </c>
      <c r="B289" t="s">
        <v>677</v>
      </c>
      <c r="C289" t="s">
        <v>24</v>
      </c>
      <c r="D289">
        <v>70</v>
      </c>
      <c r="E289">
        <v>108</v>
      </c>
    </row>
    <row r="290" spans="1:5" x14ac:dyDescent="0.35">
      <c r="A290">
        <v>508</v>
      </c>
      <c r="B290" t="s">
        <v>654</v>
      </c>
      <c r="C290" t="s">
        <v>24</v>
      </c>
      <c r="D290">
        <v>71</v>
      </c>
      <c r="E290">
        <v>118</v>
      </c>
    </row>
    <row r="291" spans="1:5" x14ac:dyDescent="0.35">
      <c r="A291">
        <v>509</v>
      </c>
      <c r="B291" t="s">
        <v>655</v>
      </c>
      <c r="C291" t="s">
        <v>24</v>
      </c>
      <c r="D291">
        <v>71</v>
      </c>
      <c r="E291">
        <v>119</v>
      </c>
    </row>
    <row r="292" spans="1:5" x14ac:dyDescent="0.35">
      <c r="A292">
        <v>510</v>
      </c>
      <c r="B292" t="s">
        <v>656</v>
      </c>
      <c r="C292" t="s">
        <v>24</v>
      </c>
      <c r="D292">
        <v>71</v>
      </c>
      <c r="E292">
        <v>120</v>
      </c>
    </row>
    <row r="293" spans="1:5" x14ac:dyDescent="0.35">
      <c r="A293">
        <v>511</v>
      </c>
      <c r="B293" t="s">
        <v>657</v>
      </c>
      <c r="C293" t="s">
        <v>24</v>
      </c>
      <c r="D293">
        <v>71</v>
      </c>
      <c r="E293">
        <v>117</v>
      </c>
    </row>
    <row r="294" spans="1:5" x14ac:dyDescent="0.35">
      <c r="A294">
        <v>512</v>
      </c>
      <c r="B294" t="s">
        <v>658</v>
      </c>
      <c r="C294" t="s">
        <v>24</v>
      </c>
      <c r="D294">
        <v>71</v>
      </c>
      <c r="E294">
        <v>122</v>
      </c>
    </row>
    <row r="295" spans="1:5" x14ac:dyDescent="0.35">
      <c r="A295">
        <v>513</v>
      </c>
      <c r="B295" t="s">
        <v>659</v>
      </c>
      <c r="C295" t="s">
        <v>24</v>
      </c>
      <c r="D295">
        <v>71</v>
      </c>
      <c r="E295">
        <v>121</v>
      </c>
    </row>
    <row r="296" spans="1:5" x14ac:dyDescent="0.35">
      <c r="A296">
        <v>514</v>
      </c>
      <c r="B296" t="s">
        <v>660</v>
      </c>
      <c r="C296" t="s">
        <v>24</v>
      </c>
      <c r="D296">
        <v>71</v>
      </c>
      <c r="E296">
        <v>120</v>
      </c>
    </row>
    <row r="297" spans="1:5" x14ac:dyDescent="0.35">
      <c r="A297">
        <v>515</v>
      </c>
      <c r="B297" t="s">
        <v>661</v>
      </c>
      <c r="C297" t="s">
        <v>24</v>
      </c>
      <c r="D297">
        <v>71</v>
      </c>
      <c r="E297">
        <v>119</v>
      </c>
    </row>
    <row r="298" spans="1:5" s="2" customFormat="1" x14ac:dyDescent="0.35">
      <c r="A298" s="2">
        <v>516</v>
      </c>
      <c r="B298" s="2" t="s">
        <v>654</v>
      </c>
      <c r="C298" s="2" t="s">
        <v>24</v>
      </c>
      <c r="D298" s="2">
        <v>72</v>
      </c>
      <c r="E298" s="2">
        <v>118</v>
      </c>
    </row>
    <row r="299" spans="1:5" s="2" customFormat="1" x14ac:dyDescent="0.35">
      <c r="A299" s="2">
        <v>517</v>
      </c>
      <c r="B299" s="2" t="s">
        <v>655</v>
      </c>
      <c r="C299" s="2" t="s">
        <v>24</v>
      </c>
      <c r="D299" s="2">
        <v>72</v>
      </c>
      <c r="E299" s="2">
        <v>120</v>
      </c>
    </row>
    <row r="300" spans="1:5" s="2" customFormat="1" x14ac:dyDescent="0.35">
      <c r="A300" s="2">
        <v>518</v>
      </c>
      <c r="B300" s="2" t="s">
        <v>656</v>
      </c>
      <c r="C300" s="2" t="s">
        <v>24</v>
      </c>
      <c r="D300" s="2">
        <v>72</v>
      </c>
      <c r="E300" s="2">
        <v>117</v>
      </c>
    </row>
    <row r="301" spans="1:5" s="2" customFormat="1" x14ac:dyDescent="0.35">
      <c r="A301" s="2">
        <v>519</v>
      </c>
      <c r="B301" s="2" t="s">
        <v>657</v>
      </c>
      <c r="C301" s="2" t="s">
        <v>24</v>
      </c>
      <c r="D301" s="2">
        <v>72</v>
      </c>
      <c r="E301" s="2">
        <v>119</v>
      </c>
    </row>
    <row r="302" spans="1:5" s="2" customFormat="1" x14ac:dyDescent="0.35">
      <c r="A302" s="2">
        <v>520</v>
      </c>
      <c r="B302" s="2" t="s">
        <v>658</v>
      </c>
      <c r="C302" s="2" t="s">
        <v>24</v>
      </c>
      <c r="D302" s="2">
        <v>72</v>
      </c>
      <c r="E302" s="2">
        <v>121</v>
      </c>
    </row>
    <row r="303" spans="1:5" s="2" customFormat="1" x14ac:dyDescent="0.35">
      <c r="A303" s="2">
        <v>521</v>
      </c>
      <c r="B303" s="2" t="s">
        <v>659</v>
      </c>
      <c r="C303" s="2" t="s">
        <v>24</v>
      </c>
      <c r="D303" s="2">
        <v>72</v>
      </c>
      <c r="E303" s="2">
        <v>122</v>
      </c>
    </row>
    <row r="304" spans="1:5" s="2" customFormat="1" x14ac:dyDescent="0.35">
      <c r="A304" s="2">
        <v>522</v>
      </c>
      <c r="B304" s="2" t="s">
        <v>660</v>
      </c>
      <c r="C304" s="2" t="s">
        <v>24</v>
      </c>
      <c r="D304" s="2">
        <v>72</v>
      </c>
      <c r="E304" s="2">
        <v>120</v>
      </c>
    </row>
    <row r="305" spans="1:5" s="2" customFormat="1" x14ac:dyDescent="0.35">
      <c r="A305" s="2">
        <v>523</v>
      </c>
      <c r="B305" s="2" t="s">
        <v>661</v>
      </c>
      <c r="C305" s="2" t="s">
        <v>24</v>
      </c>
      <c r="D305" s="2">
        <v>72</v>
      </c>
      <c r="E305" s="2">
        <v>120</v>
      </c>
    </row>
    <row r="306" spans="1:5" s="2" customFormat="1" x14ac:dyDescent="0.35">
      <c r="A306" s="2">
        <v>524</v>
      </c>
      <c r="B306" s="2" t="s">
        <v>662</v>
      </c>
      <c r="C306" s="2" t="s">
        <v>24</v>
      </c>
      <c r="D306" s="2">
        <v>73</v>
      </c>
      <c r="E306" s="2">
        <v>118</v>
      </c>
    </row>
    <row r="307" spans="1:5" s="2" customFormat="1" x14ac:dyDescent="0.35">
      <c r="A307" s="2">
        <v>525</v>
      </c>
      <c r="B307" s="2" t="s">
        <v>663</v>
      </c>
      <c r="C307" s="2" t="s">
        <v>24</v>
      </c>
      <c r="D307" s="2">
        <v>73</v>
      </c>
      <c r="E307" s="2">
        <v>120</v>
      </c>
    </row>
    <row r="308" spans="1:5" s="2" customFormat="1" x14ac:dyDescent="0.35">
      <c r="A308" s="2">
        <v>526</v>
      </c>
      <c r="B308" s="2" t="s">
        <v>664</v>
      </c>
      <c r="C308" s="2" t="s">
        <v>24</v>
      </c>
      <c r="D308" s="2">
        <v>73</v>
      </c>
      <c r="E308" s="2">
        <v>117</v>
      </c>
    </row>
    <row r="309" spans="1:5" s="2" customFormat="1" x14ac:dyDescent="0.35">
      <c r="A309" s="2">
        <v>527</v>
      </c>
      <c r="B309" s="2" t="s">
        <v>665</v>
      </c>
      <c r="C309" s="2" t="s">
        <v>24</v>
      </c>
      <c r="D309" s="2">
        <v>73</v>
      </c>
      <c r="E309" s="2">
        <v>119</v>
      </c>
    </row>
    <row r="310" spans="1:5" s="2" customFormat="1" x14ac:dyDescent="0.35">
      <c r="A310" s="2">
        <v>528</v>
      </c>
      <c r="B310" s="2" t="s">
        <v>666</v>
      </c>
      <c r="C310" s="2" t="s">
        <v>24</v>
      </c>
      <c r="D310" s="2">
        <v>73</v>
      </c>
      <c r="E310" s="2">
        <v>121</v>
      </c>
    </row>
    <row r="311" spans="1:5" s="2" customFormat="1" x14ac:dyDescent="0.35">
      <c r="A311" s="2">
        <v>529</v>
      </c>
      <c r="B311" s="2" t="s">
        <v>667</v>
      </c>
      <c r="C311" s="2" t="s">
        <v>24</v>
      </c>
      <c r="D311" s="2">
        <v>73</v>
      </c>
      <c r="E311" s="2">
        <v>122</v>
      </c>
    </row>
    <row r="312" spans="1:5" s="2" customFormat="1" x14ac:dyDescent="0.35">
      <c r="A312" s="2">
        <v>530</v>
      </c>
      <c r="B312" s="2" t="s">
        <v>668</v>
      </c>
      <c r="C312" s="2" t="s">
        <v>24</v>
      </c>
      <c r="D312" s="2">
        <v>73</v>
      </c>
      <c r="E312" s="2">
        <v>120</v>
      </c>
    </row>
    <row r="313" spans="1:5" s="2" customFormat="1" x14ac:dyDescent="0.35">
      <c r="A313" s="2">
        <v>531</v>
      </c>
      <c r="B313" s="2" t="s">
        <v>669</v>
      </c>
      <c r="C313" s="2" t="s">
        <v>24</v>
      </c>
      <c r="D313" s="2">
        <v>73</v>
      </c>
      <c r="E313" s="2">
        <v>120</v>
      </c>
    </row>
    <row r="314" spans="1:5" s="2" customFormat="1" x14ac:dyDescent="0.35">
      <c r="A314" s="2">
        <v>532</v>
      </c>
      <c r="B314" s="2" t="s">
        <v>670</v>
      </c>
      <c r="C314" s="2" t="s">
        <v>24</v>
      </c>
      <c r="D314" s="2">
        <v>74</v>
      </c>
      <c r="E314" s="2">
        <v>118</v>
      </c>
    </row>
    <row r="315" spans="1:5" s="2" customFormat="1" x14ac:dyDescent="0.35">
      <c r="A315" s="2">
        <v>533</v>
      </c>
      <c r="B315" s="2" t="s">
        <v>671</v>
      </c>
      <c r="C315" s="2" t="s">
        <v>24</v>
      </c>
      <c r="D315" s="2">
        <v>74</v>
      </c>
      <c r="E315" s="2">
        <v>120</v>
      </c>
    </row>
    <row r="316" spans="1:5" s="2" customFormat="1" x14ac:dyDescent="0.35">
      <c r="A316" s="2">
        <v>534</v>
      </c>
      <c r="B316" s="2" t="s">
        <v>672</v>
      </c>
      <c r="C316" s="2" t="s">
        <v>24</v>
      </c>
      <c r="D316" s="2">
        <v>74</v>
      </c>
      <c r="E316" s="2">
        <v>117</v>
      </c>
    </row>
    <row r="317" spans="1:5" s="2" customFormat="1" x14ac:dyDescent="0.35">
      <c r="A317" s="2">
        <v>535</v>
      </c>
      <c r="B317" s="2" t="s">
        <v>673</v>
      </c>
      <c r="C317" s="2" t="s">
        <v>24</v>
      </c>
      <c r="D317" s="2">
        <v>74</v>
      </c>
      <c r="E317" s="2">
        <v>119</v>
      </c>
    </row>
    <row r="318" spans="1:5" s="2" customFormat="1" x14ac:dyDescent="0.35">
      <c r="A318" s="2">
        <v>536</v>
      </c>
      <c r="B318" s="2" t="s">
        <v>674</v>
      </c>
      <c r="C318" s="2" t="s">
        <v>24</v>
      </c>
      <c r="D318" s="2">
        <v>74</v>
      </c>
      <c r="E318" s="2">
        <v>121</v>
      </c>
    </row>
    <row r="319" spans="1:5" s="2" customFormat="1" x14ac:dyDescent="0.35">
      <c r="A319" s="2">
        <v>537</v>
      </c>
      <c r="B319" s="2" t="s">
        <v>675</v>
      </c>
      <c r="C319" s="2" t="s">
        <v>24</v>
      </c>
      <c r="D319" s="2">
        <v>74</v>
      </c>
      <c r="E319" s="2">
        <v>122</v>
      </c>
    </row>
    <row r="320" spans="1:5" s="2" customFormat="1" x14ac:dyDescent="0.35">
      <c r="A320" s="2">
        <v>538</v>
      </c>
      <c r="B320" s="2" t="s">
        <v>676</v>
      </c>
      <c r="C320" s="2" t="s">
        <v>24</v>
      </c>
      <c r="D320" s="2">
        <v>74</v>
      </c>
      <c r="E320" s="2">
        <v>120</v>
      </c>
    </row>
    <row r="321" spans="1:5" s="2" customFormat="1" x14ac:dyDescent="0.35">
      <c r="A321" s="2">
        <v>539</v>
      </c>
      <c r="B321" s="2" t="s">
        <v>677</v>
      </c>
      <c r="C321" s="2" t="s">
        <v>24</v>
      </c>
      <c r="D321" s="2">
        <v>74</v>
      </c>
      <c r="E321" s="2">
        <v>120</v>
      </c>
    </row>
    <row r="322" spans="1:5" s="2" customFormat="1" x14ac:dyDescent="0.35">
      <c r="A322" s="2">
        <v>540</v>
      </c>
      <c r="B322" s="2" t="s">
        <v>678</v>
      </c>
      <c r="C322" s="2" t="s">
        <v>24</v>
      </c>
      <c r="D322" s="2">
        <v>75</v>
      </c>
      <c r="E322" s="2">
        <v>118</v>
      </c>
    </row>
    <row r="323" spans="1:5" s="2" customFormat="1" x14ac:dyDescent="0.35">
      <c r="A323" s="2">
        <v>541</v>
      </c>
      <c r="B323" s="2" t="s">
        <v>679</v>
      </c>
      <c r="C323" s="2" t="s">
        <v>24</v>
      </c>
      <c r="D323" s="2">
        <v>75</v>
      </c>
      <c r="E323" s="2">
        <v>120</v>
      </c>
    </row>
    <row r="324" spans="1:5" s="2" customFormat="1" x14ac:dyDescent="0.35">
      <c r="A324" s="2">
        <v>542</v>
      </c>
      <c r="B324" s="2" t="s">
        <v>680</v>
      </c>
      <c r="C324" s="2" t="s">
        <v>24</v>
      </c>
      <c r="D324" s="2">
        <v>75</v>
      </c>
      <c r="E324" s="2">
        <v>117</v>
      </c>
    </row>
    <row r="325" spans="1:5" s="2" customFormat="1" x14ac:dyDescent="0.35">
      <c r="A325" s="2">
        <v>543</v>
      </c>
      <c r="B325" s="2" t="s">
        <v>681</v>
      </c>
      <c r="C325" s="2" t="s">
        <v>24</v>
      </c>
      <c r="D325" s="2">
        <v>75</v>
      </c>
      <c r="E325" s="2">
        <v>119</v>
      </c>
    </row>
    <row r="326" spans="1:5" s="2" customFormat="1" x14ac:dyDescent="0.35">
      <c r="A326" s="2">
        <v>544</v>
      </c>
      <c r="B326" s="2" t="s">
        <v>682</v>
      </c>
      <c r="C326" s="2" t="s">
        <v>24</v>
      </c>
      <c r="D326" s="2">
        <v>75</v>
      </c>
      <c r="E326" s="2">
        <v>121</v>
      </c>
    </row>
    <row r="327" spans="1:5" s="2" customFormat="1" x14ac:dyDescent="0.35">
      <c r="A327" s="2">
        <v>545</v>
      </c>
      <c r="B327" s="2" t="s">
        <v>683</v>
      </c>
      <c r="C327" s="2" t="s">
        <v>24</v>
      </c>
      <c r="D327" s="2">
        <v>75</v>
      </c>
      <c r="E327" s="2">
        <v>122</v>
      </c>
    </row>
    <row r="328" spans="1:5" s="2" customFormat="1" x14ac:dyDescent="0.35">
      <c r="A328" s="2">
        <v>546</v>
      </c>
      <c r="B328" s="2" t="s">
        <v>684</v>
      </c>
      <c r="C328" s="2" t="s">
        <v>24</v>
      </c>
      <c r="D328" s="2">
        <v>75</v>
      </c>
      <c r="E328" s="2">
        <v>120</v>
      </c>
    </row>
    <row r="329" spans="1:5" s="2" customFormat="1" x14ac:dyDescent="0.35">
      <c r="A329" s="2">
        <v>547</v>
      </c>
      <c r="B329" s="2" t="s">
        <v>685</v>
      </c>
      <c r="C329" s="2" t="s">
        <v>24</v>
      </c>
      <c r="D329" s="2">
        <v>75</v>
      </c>
      <c r="E329" s="2">
        <v>120</v>
      </c>
    </row>
    <row r="330" spans="1:5" s="2" customFormat="1" x14ac:dyDescent="0.35">
      <c r="A330" s="2">
        <v>548</v>
      </c>
      <c r="B330" s="2" t="s">
        <v>686</v>
      </c>
      <c r="C330" s="2" t="s">
        <v>24</v>
      </c>
      <c r="D330" s="2">
        <v>76</v>
      </c>
      <c r="E330" s="2">
        <v>118</v>
      </c>
    </row>
    <row r="331" spans="1:5" s="2" customFormat="1" x14ac:dyDescent="0.35">
      <c r="A331" s="2">
        <v>549</v>
      </c>
      <c r="B331" s="2" t="s">
        <v>687</v>
      </c>
      <c r="C331" s="2" t="s">
        <v>24</v>
      </c>
      <c r="D331" s="2">
        <v>76</v>
      </c>
      <c r="E331" s="2">
        <v>120</v>
      </c>
    </row>
    <row r="332" spans="1:5" s="2" customFormat="1" x14ac:dyDescent="0.35">
      <c r="A332" s="2">
        <v>550</v>
      </c>
      <c r="B332" s="2" t="s">
        <v>688</v>
      </c>
      <c r="C332" s="2" t="s">
        <v>24</v>
      </c>
      <c r="D332" s="2">
        <v>76</v>
      </c>
      <c r="E332" s="2">
        <v>117</v>
      </c>
    </row>
    <row r="333" spans="1:5" s="2" customFormat="1" x14ac:dyDescent="0.35">
      <c r="A333" s="2">
        <v>551</v>
      </c>
      <c r="B333" s="2" t="s">
        <v>689</v>
      </c>
      <c r="C333" s="2" t="s">
        <v>24</v>
      </c>
      <c r="D333" s="2">
        <v>76</v>
      </c>
      <c r="E333" s="2">
        <v>119</v>
      </c>
    </row>
    <row r="334" spans="1:5" s="2" customFormat="1" x14ac:dyDescent="0.35">
      <c r="A334" s="2">
        <v>552</v>
      </c>
      <c r="B334" s="2" t="s">
        <v>690</v>
      </c>
      <c r="C334" s="2" t="s">
        <v>24</v>
      </c>
      <c r="D334" s="2">
        <v>76</v>
      </c>
      <c r="E334" s="2">
        <v>121</v>
      </c>
    </row>
    <row r="335" spans="1:5" s="2" customFormat="1" x14ac:dyDescent="0.35">
      <c r="A335" s="2">
        <v>553</v>
      </c>
      <c r="B335" s="2" t="s">
        <v>691</v>
      </c>
      <c r="C335" s="2" t="s">
        <v>24</v>
      </c>
      <c r="D335" s="2">
        <v>76</v>
      </c>
      <c r="E335" s="2">
        <v>122</v>
      </c>
    </row>
    <row r="336" spans="1:5" s="2" customFormat="1" x14ac:dyDescent="0.35">
      <c r="A336" s="2">
        <v>554</v>
      </c>
      <c r="B336" s="2" t="s">
        <v>692</v>
      </c>
      <c r="C336" s="2" t="s">
        <v>24</v>
      </c>
      <c r="D336" s="2">
        <v>76</v>
      </c>
      <c r="E336" s="2">
        <v>120</v>
      </c>
    </row>
    <row r="337" spans="1:5" s="2" customFormat="1" x14ac:dyDescent="0.35">
      <c r="A337" s="2">
        <v>555</v>
      </c>
      <c r="B337" s="2" t="s">
        <v>693</v>
      </c>
      <c r="C337" s="2" t="s">
        <v>24</v>
      </c>
      <c r="D337" s="2">
        <v>76</v>
      </c>
      <c r="E337" s="2">
        <v>120</v>
      </c>
    </row>
    <row r="338" spans="1:5" s="2" customFormat="1" x14ac:dyDescent="0.35">
      <c r="A338" s="2">
        <v>556</v>
      </c>
      <c r="B338" s="2" t="s">
        <v>694</v>
      </c>
      <c r="C338" s="2" t="s">
        <v>24</v>
      </c>
      <c r="D338" s="2">
        <v>77</v>
      </c>
      <c r="E338" s="2">
        <v>118</v>
      </c>
    </row>
    <row r="339" spans="1:5" s="2" customFormat="1" x14ac:dyDescent="0.35">
      <c r="A339" s="2">
        <v>557</v>
      </c>
      <c r="B339" s="2" t="s">
        <v>695</v>
      </c>
      <c r="C339" s="2" t="s">
        <v>24</v>
      </c>
      <c r="D339" s="2">
        <v>77</v>
      </c>
      <c r="E339" s="2">
        <v>120</v>
      </c>
    </row>
    <row r="340" spans="1:5" s="2" customFormat="1" x14ac:dyDescent="0.35">
      <c r="A340" s="2">
        <v>558</v>
      </c>
      <c r="B340" s="2" t="s">
        <v>696</v>
      </c>
      <c r="C340" s="2" t="s">
        <v>24</v>
      </c>
      <c r="D340" s="2">
        <v>77</v>
      </c>
      <c r="E340" s="2">
        <v>117</v>
      </c>
    </row>
    <row r="341" spans="1:5" s="2" customFormat="1" x14ac:dyDescent="0.35">
      <c r="A341" s="2">
        <v>559</v>
      </c>
      <c r="B341" s="2" t="s">
        <v>697</v>
      </c>
      <c r="C341" s="2" t="s">
        <v>24</v>
      </c>
      <c r="D341" s="2">
        <v>77</v>
      </c>
      <c r="E341" s="2">
        <v>119</v>
      </c>
    </row>
    <row r="342" spans="1:5" s="2" customFormat="1" x14ac:dyDescent="0.35">
      <c r="A342" s="2">
        <v>560</v>
      </c>
      <c r="B342" s="2" t="s">
        <v>698</v>
      </c>
      <c r="C342" s="2" t="s">
        <v>24</v>
      </c>
      <c r="D342" s="2">
        <v>77</v>
      </c>
      <c r="E342" s="2">
        <v>121</v>
      </c>
    </row>
    <row r="343" spans="1:5" s="2" customFormat="1" x14ac:dyDescent="0.35">
      <c r="A343" s="2">
        <v>561</v>
      </c>
      <c r="B343" s="2" t="s">
        <v>699</v>
      </c>
      <c r="C343" s="2" t="s">
        <v>24</v>
      </c>
      <c r="D343" s="2">
        <v>77</v>
      </c>
      <c r="E343" s="2">
        <v>122</v>
      </c>
    </row>
    <row r="344" spans="1:5" s="2" customFormat="1" x14ac:dyDescent="0.35">
      <c r="A344" s="2">
        <v>562</v>
      </c>
      <c r="B344" s="2" t="s">
        <v>700</v>
      </c>
      <c r="C344" s="2" t="s">
        <v>24</v>
      </c>
      <c r="D344" s="2">
        <v>77</v>
      </c>
      <c r="E344" s="2">
        <v>120</v>
      </c>
    </row>
    <row r="345" spans="1:5" s="2" customFormat="1" x14ac:dyDescent="0.35">
      <c r="A345" s="2">
        <v>563</v>
      </c>
      <c r="B345" s="2" t="s">
        <v>701</v>
      </c>
      <c r="C345" s="2" t="s">
        <v>24</v>
      </c>
      <c r="D345" s="2">
        <v>77</v>
      </c>
      <c r="E345" s="2">
        <v>120</v>
      </c>
    </row>
    <row r="346" spans="1:5" s="2" customFormat="1" x14ac:dyDescent="0.35">
      <c r="A346" s="2">
        <v>564</v>
      </c>
      <c r="B346" s="2" t="s">
        <v>702</v>
      </c>
      <c r="C346" s="2" t="s">
        <v>24</v>
      </c>
      <c r="D346" s="2">
        <v>78</v>
      </c>
      <c r="E346" s="2">
        <v>118</v>
      </c>
    </row>
    <row r="347" spans="1:5" s="2" customFormat="1" x14ac:dyDescent="0.35">
      <c r="A347" s="2">
        <v>565</v>
      </c>
      <c r="B347" s="2" t="s">
        <v>703</v>
      </c>
      <c r="C347" s="2" t="s">
        <v>24</v>
      </c>
      <c r="D347" s="2">
        <v>78</v>
      </c>
      <c r="E347" s="2">
        <v>120</v>
      </c>
    </row>
    <row r="348" spans="1:5" s="2" customFormat="1" x14ac:dyDescent="0.35">
      <c r="A348" s="2">
        <v>566</v>
      </c>
      <c r="B348" s="2" t="s">
        <v>704</v>
      </c>
      <c r="C348" s="2" t="s">
        <v>24</v>
      </c>
      <c r="D348" s="2">
        <v>78</v>
      </c>
      <c r="E348" s="2">
        <v>117</v>
      </c>
    </row>
    <row r="349" spans="1:5" s="2" customFormat="1" x14ac:dyDescent="0.35">
      <c r="A349" s="2">
        <v>567</v>
      </c>
      <c r="B349" s="2" t="s">
        <v>705</v>
      </c>
      <c r="C349" s="2" t="s">
        <v>24</v>
      </c>
      <c r="D349" s="2">
        <v>78</v>
      </c>
      <c r="E349" s="2">
        <v>119</v>
      </c>
    </row>
    <row r="350" spans="1:5" s="2" customFormat="1" x14ac:dyDescent="0.35">
      <c r="A350" s="2">
        <v>568</v>
      </c>
      <c r="B350" s="2" t="s">
        <v>706</v>
      </c>
      <c r="C350" s="2" t="s">
        <v>24</v>
      </c>
      <c r="D350" s="2">
        <v>78</v>
      </c>
      <c r="E350" s="2">
        <v>121</v>
      </c>
    </row>
    <row r="351" spans="1:5" s="2" customFormat="1" x14ac:dyDescent="0.35">
      <c r="A351" s="2">
        <v>569</v>
      </c>
      <c r="B351" s="2" t="s">
        <v>707</v>
      </c>
      <c r="C351" s="2" t="s">
        <v>24</v>
      </c>
      <c r="D351" s="2">
        <v>78</v>
      </c>
      <c r="E351" s="2">
        <v>122</v>
      </c>
    </row>
    <row r="352" spans="1:5" s="2" customFormat="1" x14ac:dyDescent="0.35">
      <c r="A352" s="2">
        <v>570</v>
      </c>
      <c r="B352" s="2" t="s">
        <v>708</v>
      </c>
      <c r="C352" s="2" t="s">
        <v>24</v>
      </c>
      <c r="D352" s="2">
        <v>78</v>
      </c>
      <c r="E352" s="2">
        <v>120</v>
      </c>
    </row>
    <row r="353" spans="1:5" s="2" customFormat="1" x14ac:dyDescent="0.35">
      <c r="A353" s="2">
        <v>571</v>
      </c>
      <c r="B353" s="2" t="s">
        <v>709</v>
      </c>
      <c r="C353" s="2" t="s">
        <v>24</v>
      </c>
      <c r="D353" s="2">
        <v>78</v>
      </c>
      <c r="E353" s="2">
        <v>120</v>
      </c>
    </row>
    <row r="354" spans="1:5" s="2" customFormat="1" x14ac:dyDescent="0.35">
      <c r="A354" s="2">
        <v>572</v>
      </c>
      <c r="B354" s="2" t="s">
        <v>710</v>
      </c>
      <c r="C354" s="2" t="s">
        <v>24</v>
      </c>
      <c r="D354" s="2">
        <v>79</v>
      </c>
      <c r="E354" s="2">
        <v>118</v>
      </c>
    </row>
    <row r="355" spans="1:5" s="2" customFormat="1" x14ac:dyDescent="0.35">
      <c r="A355" s="2">
        <v>573</v>
      </c>
      <c r="B355" s="2" t="s">
        <v>711</v>
      </c>
      <c r="C355" s="2" t="s">
        <v>24</v>
      </c>
      <c r="D355" s="2">
        <v>79</v>
      </c>
      <c r="E355" s="2">
        <v>120</v>
      </c>
    </row>
    <row r="356" spans="1:5" s="2" customFormat="1" x14ac:dyDescent="0.35">
      <c r="A356" s="2">
        <v>574</v>
      </c>
      <c r="B356" s="2" t="s">
        <v>712</v>
      </c>
      <c r="C356" s="2" t="s">
        <v>24</v>
      </c>
      <c r="D356" s="2">
        <v>79</v>
      </c>
      <c r="E356" s="2">
        <v>117</v>
      </c>
    </row>
    <row r="357" spans="1:5" s="2" customFormat="1" x14ac:dyDescent="0.35">
      <c r="A357" s="2">
        <v>575</v>
      </c>
      <c r="B357" s="2" t="s">
        <v>713</v>
      </c>
      <c r="C357" s="2" t="s">
        <v>24</v>
      </c>
      <c r="D357" s="2">
        <v>79</v>
      </c>
      <c r="E357" s="2">
        <v>119</v>
      </c>
    </row>
    <row r="358" spans="1:5" s="2" customFormat="1" x14ac:dyDescent="0.35">
      <c r="A358" s="2">
        <v>576</v>
      </c>
      <c r="B358" s="2" t="s">
        <v>714</v>
      </c>
      <c r="C358" s="2" t="s">
        <v>24</v>
      </c>
      <c r="D358" s="2">
        <v>79</v>
      </c>
      <c r="E358" s="2">
        <v>121</v>
      </c>
    </row>
    <row r="359" spans="1:5" s="2" customFormat="1" x14ac:dyDescent="0.35">
      <c r="A359" s="2">
        <v>577</v>
      </c>
      <c r="B359" s="2" t="s">
        <v>715</v>
      </c>
      <c r="C359" s="2" t="s">
        <v>24</v>
      </c>
      <c r="D359" s="2">
        <v>79</v>
      </c>
      <c r="E359" s="2">
        <v>122</v>
      </c>
    </row>
    <row r="360" spans="1:5" s="2" customFormat="1" x14ac:dyDescent="0.35">
      <c r="A360" s="2">
        <v>578</v>
      </c>
      <c r="B360" s="2" t="s">
        <v>716</v>
      </c>
      <c r="C360" s="2" t="s">
        <v>24</v>
      </c>
      <c r="D360" s="2">
        <v>79</v>
      </c>
      <c r="E360" s="2">
        <v>120</v>
      </c>
    </row>
    <row r="361" spans="1:5" s="2" customFormat="1" x14ac:dyDescent="0.35">
      <c r="A361" s="2">
        <v>579</v>
      </c>
      <c r="B361" s="2" t="s">
        <v>717</v>
      </c>
      <c r="C361" s="2" t="s">
        <v>24</v>
      </c>
      <c r="D361" s="2">
        <v>79</v>
      </c>
      <c r="E361" s="2">
        <v>120</v>
      </c>
    </row>
    <row r="362" spans="1:5" s="2" customFormat="1" x14ac:dyDescent="0.35">
      <c r="A362" s="2">
        <v>580</v>
      </c>
      <c r="B362" s="2" t="s">
        <v>718</v>
      </c>
      <c r="C362" s="2" t="s">
        <v>24</v>
      </c>
      <c r="D362" s="2">
        <v>80</v>
      </c>
      <c r="E362" s="2">
        <v>118</v>
      </c>
    </row>
    <row r="363" spans="1:5" s="2" customFormat="1" x14ac:dyDescent="0.35">
      <c r="A363" s="2">
        <v>581</v>
      </c>
      <c r="B363" s="2" t="s">
        <v>719</v>
      </c>
      <c r="C363" s="2" t="s">
        <v>24</v>
      </c>
      <c r="D363" s="2">
        <v>80</v>
      </c>
      <c r="E363" s="2">
        <v>120</v>
      </c>
    </row>
    <row r="364" spans="1:5" s="2" customFormat="1" x14ac:dyDescent="0.35">
      <c r="A364" s="2">
        <v>582</v>
      </c>
      <c r="B364" s="2" t="s">
        <v>720</v>
      </c>
      <c r="C364" s="2" t="s">
        <v>24</v>
      </c>
      <c r="D364" s="2">
        <v>80</v>
      </c>
      <c r="E364" s="2">
        <v>117</v>
      </c>
    </row>
    <row r="365" spans="1:5" s="2" customFormat="1" x14ac:dyDescent="0.35">
      <c r="A365" s="2">
        <v>583</v>
      </c>
      <c r="B365" s="2" t="s">
        <v>721</v>
      </c>
      <c r="C365" s="2" t="s">
        <v>24</v>
      </c>
      <c r="D365" s="2">
        <v>80</v>
      </c>
      <c r="E365" s="2">
        <v>119</v>
      </c>
    </row>
    <row r="366" spans="1:5" s="2" customFormat="1" x14ac:dyDescent="0.35">
      <c r="A366" s="2">
        <v>584</v>
      </c>
      <c r="B366" s="2" t="s">
        <v>722</v>
      </c>
      <c r="C366" s="2" t="s">
        <v>24</v>
      </c>
      <c r="D366" s="2">
        <v>80</v>
      </c>
      <c r="E366" s="2">
        <v>121</v>
      </c>
    </row>
    <row r="367" spans="1:5" s="2" customFormat="1" x14ac:dyDescent="0.35">
      <c r="A367" s="2">
        <v>585</v>
      </c>
      <c r="B367" s="2" t="s">
        <v>723</v>
      </c>
      <c r="C367" s="2" t="s">
        <v>24</v>
      </c>
      <c r="D367" s="2">
        <v>80</v>
      </c>
      <c r="E367" s="2">
        <v>122</v>
      </c>
    </row>
    <row r="368" spans="1:5" s="2" customFormat="1" x14ac:dyDescent="0.35">
      <c r="A368" s="2">
        <v>586</v>
      </c>
      <c r="B368" s="2" t="s">
        <v>724</v>
      </c>
      <c r="C368" s="2" t="s">
        <v>24</v>
      </c>
      <c r="D368" s="2">
        <v>80</v>
      </c>
      <c r="E368" s="2">
        <v>120</v>
      </c>
    </row>
    <row r="369" spans="1:5" s="2" customFormat="1" x14ac:dyDescent="0.35">
      <c r="A369" s="2">
        <v>587</v>
      </c>
      <c r="B369" s="2" t="s">
        <v>725</v>
      </c>
      <c r="C369" s="2" t="s">
        <v>24</v>
      </c>
      <c r="D369" s="2">
        <v>80</v>
      </c>
      <c r="E369" s="2">
        <v>120</v>
      </c>
    </row>
    <row r="370" spans="1:5" s="2" customFormat="1" x14ac:dyDescent="0.35">
      <c r="A370" s="2">
        <v>588</v>
      </c>
      <c r="B370" s="2" t="s">
        <v>726</v>
      </c>
      <c r="C370" s="2" t="s">
        <v>24</v>
      </c>
      <c r="D370" s="2">
        <v>81</v>
      </c>
      <c r="E370" s="2">
        <v>118</v>
      </c>
    </row>
    <row r="371" spans="1:5" s="2" customFormat="1" x14ac:dyDescent="0.35">
      <c r="A371" s="2">
        <v>589</v>
      </c>
      <c r="B371" s="2" t="s">
        <v>727</v>
      </c>
      <c r="C371" s="2" t="s">
        <v>24</v>
      </c>
      <c r="D371" s="2">
        <v>81</v>
      </c>
      <c r="E371" s="2">
        <v>120</v>
      </c>
    </row>
    <row r="372" spans="1:5" s="2" customFormat="1" x14ac:dyDescent="0.35">
      <c r="A372" s="2">
        <v>590</v>
      </c>
      <c r="B372" s="2" t="s">
        <v>728</v>
      </c>
      <c r="C372" s="2" t="s">
        <v>24</v>
      </c>
      <c r="D372" s="2">
        <v>81</v>
      </c>
      <c r="E372" s="2">
        <v>117</v>
      </c>
    </row>
    <row r="373" spans="1:5" s="2" customFormat="1" x14ac:dyDescent="0.35">
      <c r="A373" s="2">
        <v>591</v>
      </c>
      <c r="B373" s="2" t="s">
        <v>729</v>
      </c>
      <c r="C373" s="2" t="s">
        <v>24</v>
      </c>
      <c r="D373" s="2">
        <v>81</v>
      </c>
      <c r="E373" s="2">
        <v>119</v>
      </c>
    </row>
    <row r="374" spans="1:5" s="2" customFormat="1" x14ac:dyDescent="0.35">
      <c r="A374" s="2">
        <v>592</v>
      </c>
      <c r="B374" s="2" t="s">
        <v>730</v>
      </c>
      <c r="C374" s="2" t="s">
        <v>24</v>
      </c>
      <c r="D374" s="2">
        <v>81</v>
      </c>
      <c r="E374" s="2">
        <v>121</v>
      </c>
    </row>
    <row r="375" spans="1:5" s="2" customFormat="1" x14ac:dyDescent="0.35">
      <c r="A375" s="2">
        <v>593</v>
      </c>
      <c r="B375" s="2" t="s">
        <v>731</v>
      </c>
      <c r="C375" s="2" t="s">
        <v>24</v>
      </c>
      <c r="D375" s="2">
        <v>81</v>
      </c>
      <c r="E375" s="2">
        <v>122</v>
      </c>
    </row>
    <row r="376" spans="1:5" s="2" customFormat="1" x14ac:dyDescent="0.35">
      <c r="A376" s="2">
        <v>594</v>
      </c>
      <c r="B376" s="2" t="s">
        <v>732</v>
      </c>
      <c r="C376" s="2" t="s">
        <v>24</v>
      </c>
      <c r="D376" s="2">
        <v>81</v>
      </c>
      <c r="E376" s="2">
        <v>120</v>
      </c>
    </row>
    <row r="377" spans="1:5" s="2" customFormat="1" x14ac:dyDescent="0.35">
      <c r="A377" s="2">
        <v>595</v>
      </c>
      <c r="B377" s="2" t="s">
        <v>733</v>
      </c>
      <c r="C377" s="2" t="s">
        <v>24</v>
      </c>
      <c r="D377" s="2">
        <v>81</v>
      </c>
      <c r="E377" s="2">
        <v>120</v>
      </c>
    </row>
    <row r="378" spans="1:5" x14ac:dyDescent="0.35">
      <c r="A378">
        <v>596</v>
      </c>
      <c r="B378" t="s">
        <v>654</v>
      </c>
      <c r="C378" t="s">
        <v>24</v>
      </c>
      <c r="D378">
        <v>84</v>
      </c>
      <c r="E378">
        <v>118</v>
      </c>
    </row>
    <row r="379" spans="1:5" x14ac:dyDescent="0.35">
      <c r="A379">
        <v>597</v>
      </c>
      <c r="B379" t="s">
        <v>655</v>
      </c>
      <c r="C379" t="s">
        <v>24</v>
      </c>
      <c r="D379">
        <v>84</v>
      </c>
      <c r="E379">
        <v>119</v>
      </c>
    </row>
    <row r="380" spans="1:5" x14ac:dyDescent="0.35">
      <c r="A380">
        <v>598</v>
      </c>
      <c r="B380" t="s">
        <v>656</v>
      </c>
      <c r="C380" t="s">
        <v>24</v>
      </c>
      <c r="D380">
        <v>84</v>
      </c>
      <c r="E380">
        <v>120</v>
      </c>
    </row>
    <row r="381" spans="1:5" x14ac:dyDescent="0.35">
      <c r="A381">
        <v>599</v>
      </c>
      <c r="B381" t="s">
        <v>657</v>
      </c>
      <c r="C381" t="s">
        <v>24</v>
      </c>
      <c r="D381">
        <v>84</v>
      </c>
      <c r="E381">
        <v>117</v>
      </c>
    </row>
    <row r="382" spans="1:5" x14ac:dyDescent="0.35">
      <c r="A382">
        <v>600</v>
      </c>
      <c r="B382" t="s">
        <v>658</v>
      </c>
      <c r="C382" t="s">
        <v>24</v>
      </c>
      <c r="D382">
        <v>84</v>
      </c>
      <c r="E382">
        <v>122</v>
      </c>
    </row>
    <row r="383" spans="1:5" x14ac:dyDescent="0.35">
      <c r="A383">
        <v>601</v>
      </c>
      <c r="B383" t="s">
        <v>659</v>
      </c>
      <c r="C383" t="s">
        <v>24</v>
      </c>
      <c r="D383">
        <v>84</v>
      </c>
      <c r="E383">
        <v>121</v>
      </c>
    </row>
    <row r="384" spans="1:5" x14ac:dyDescent="0.35">
      <c r="A384">
        <v>602</v>
      </c>
      <c r="B384" t="s">
        <v>660</v>
      </c>
      <c r="C384" t="s">
        <v>24</v>
      </c>
      <c r="D384">
        <v>84</v>
      </c>
      <c r="E384">
        <v>120</v>
      </c>
    </row>
    <row r="385" spans="1:5" x14ac:dyDescent="0.35">
      <c r="A385">
        <v>603</v>
      </c>
      <c r="B385" t="s">
        <v>661</v>
      </c>
      <c r="C385" t="s">
        <v>24</v>
      </c>
      <c r="D385">
        <v>84</v>
      </c>
      <c r="E385">
        <v>119</v>
      </c>
    </row>
    <row r="386" spans="1:5" x14ac:dyDescent="0.35">
      <c r="A386">
        <v>604</v>
      </c>
      <c r="B386" t="s">
        <v>662</v>
      </c>
      <c r="C386" t="s">
        <v>24</v>
      </c>
      <c r="D386">
        <v>85</v>
      </c>
      <c r="E386">
        <v>118</v>
      </c>
    </row>
    <row r="387" spans="1:5" x14ac:dyDescent="0.35">
      <c r="A387">
        <v>605</v>
      </c>
      <c r="B387" t="s">
        <v>663</v>
      </c>
      <c r="C387" t="s">
        <v>24</v>
      </c>
      <c r="D387">
        <v>85</v>
      </c>
      <c r="E387">
        <v>119</v>
      </c>
    </row>
    <row r="388" spans="1:5" x14ac:dyDescent="0.35">
      <c r="A388">
        <v>606</v>
      </c>
      <c r="B388" t="s">
        <v>664</v>
      </c>
      <c r="C388" t="s">
        <v>24</v>
      </c>
      <c r="D388">
        <v>85</v>
      </c>
      <c r="E388">
        <v>120</v>
      </c>
    </row>
    <row r="389" spans="1:5" x14ac:dyDescent="0.35">
      <c r="A389">
        <v>607</v>
      </c>
      <c r="B389" t="s">
        <v>665</v>
      </c>
      <c r="C389" t="s">
        <v>24</v>
      </c>
      <c r="D389">
        <v>85</v>
      </c>
      <c r="E389">
        <v>117</v>
      </c>
    </row>
    <row r="390" spans="1:5" x14ac:dyDescent="0.35">
      <c r="A390">
        <v>608</v>
      </c>
      <c r="B390" t="s">
        <v>666</v>
      </c>
      <c r="C390" t="s">
        <v>24</v>
      </c>
      <c r="D390">
        <v>85</v>
      </c>
      <c r="E390">
        <v>122</v>
      </c>
    </row>
    <row r="391" spans="1:5" x14ac:dyDescent="0.35">
      <c r="A391">
        <v>609</v>
      </c>
      <c r="B391" t="s">
        <v>667</v>
      </c>
      <c r="C391" t="s">
        <v>24</v>
      </c>
      <c r="D391">
        <v>85</v>
      </c>
      <c r="E391">
        <v>121</v>
      </c>
    </row>
    <row r="392" spans="1:5" x14ac:dyDescent="0.35">
      <c r="A392">
        <v>610</v>
      </c>
      <c r="B392" t="s">
        <v>668</v>
      </c>
      <c r="C392" t="s">
        <v>24</v>
      </c>
      <c r="D392">
        <v>85</v>
      </c>
      <c r="E392">
        <v>120</v>
      </c>
    </row>
    <row r="393" spans="1:5" x14ac:dyDescent="0.35">
      <c r="A393">
        <v>611</v>
      </c>
      <c r="B393" t="s">
        <v>669</v>
      </c>
      <c r="C393" t="s">
        <v>24</v>
      </c>
      <c r="D393">
        <v>85</v>
      </c>
      <c r="E393">
        <v>119</v>
      </c>
    </row>
    <row r="394" spans="1:5" x14ac:dyDescent="0.35">
      <c r="A394">
        <v>612</v>
      </c>
      <c r="B394" t="s">
        <v>670</v>
      </c>
      <c r="C394" t="s">
        <v>24</v>
      </c>
      <c r="D394">
        <v>86</v>
      </c>
      <c r="E394">
        <v>118</v>
      </c>
    </row>
    <row r="395" spans="1:5" x14ac:dyDescent="0.35">
      <c r="A395">
        <v>613</v>
      </c>
      <c r="B395" t="s">
        <v>671</v>
      </c>
      <c r="C395" t="s">
        <v>24</v>
      </c>
      <c r="D395">
        <v>86</v>
      </c>
      <c r="E395">
        <v>119</v>
      </c>
    </row>
    <row r="396" spans="1:5" x14ac:dyDescent="0.35">
      <c r="A396">
        <v>614</v>
      </c>
      <c r="B396" t="s">
        <v>672</v>
      </c>
      <c r="C396" t="s">
        <v>24</v>
      </c>
      <c r="D396">
        <v>86</v>
      </c>
      <c r="E396">
        <v>120</v>
      </c>
    </row>
    <row r="397" spans="1:5" x14ac:dyDescent="0.35">
      <c r="A397">
        <v>615</v>
      </c>
      <c r="B397" t="s">
        <v>673</v>
      </c>
      <c r="C397" t="s">
        <v>24</v>
      </c>
      <c r="D397">
        <v>86</v>
      </c>
      <c r="E397">
        <v>117</v>
      </c>
    </row>
    <row r="398" spans="1:5" x14ac:dyDescent="0.35">
      <c r="A398">
        <v>616</v>
      </c>
      <c r="B398" t="s">
        <v>674</v>
      </c>
      <c r="C398" t="s">
        <v>24</v>
      </c>
      <c r="D398">
        <v>86</v>
      </c>
      <c r="E398">
        <v>122</v>
      </c>
    </row>
    <row r="399" spans="1:5" x14ac:dyDescent="0.35">
      <c r="A399">
        <v>617</v>
      </c>
      <c r="B399" t="s">
        <v>675</v>
      </c>
      <c r="C399" t="s">
        <v>24</v>
      </c>
      <c r="D399">
        <v>86</v>
      </c>
      <c r="E399">
        <v>121</v>
      </c>
    </row>
    <row r="400" spans="1:5" x14ac:dyDescent="0.35">
      <c r="A400">
        <v>618</v>
      </c>
      <c r="B400" t="s">
        <v>676</v>
      </c>
      <c r="C400" t="s">
        <v>24</v>
      </c>
      <c r="D400">
        <v>86</v>
      </c>
      <c r="E400">
        <v>120</v>
      </c>
    </row>
    <row r="401" spans="1:5" x14ac:dyDescent="0.35">
      <c r="A401">
        <v>619</v>
      </c>
      <c r="B401" t="s">
        <v>677</v>
      </c>
      <c r="C401" t="s">
        <v>24</v>
      </c>
      <c r="D401">
        <v>86</v>
      </c>
      <c r="E401">
        <v>119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5FC5A-C39B-4EA2-83C7-229446A94CE2}">
  <sheetPr>
    <tabColor rgb="FFFFFF00"/>
  </sheetPr>
  <dimension ref="A1:AY744"/>
  <sheetViews>
    <sheetView tabSelected="1" topLeftCell="AP1" workbookViewId="0">
      <selection activeCell="AT2" sqref="AT2"/>
    </sheetView>
  </sheetViews>
  <sheetFormatPr defaultRowHeight="14.5" x14ac:dyDescent="0.35"/>
  <cols>
    <col min="1" max="1" width="4.54296875" bestFit="1" customWidth="1"/>
    <col min="2" max="2" width="15.08984375" bestFit="1" customWidth="1"/>
    <col min="3" max="3" width="14.54296875" bestFit="1" customWidth="1"/>
    <col min="4" max="4" width="12.453125" bestFit="1" customWidth="1"/>
    <col min="5" max="5" width="11" bestFit="1" customWidth="1"/>
    <col min="6" max="6" width="18.6328125" bestFit="1" customWidth="1"/>
    <col min="7" max="7" width="17.36328125" bestFit="1" customWidth="1"/>
    <col min="8" max="8" width="29.54296875" bestFit="1" customWidth="1"/>
    <col min="9" max="9" width="11.81640625" bestFit="1" customWidth="1"/>
    <col min="10" max="10" width="22" bestFit="1" customWidth="1"/>
    <col min="11" max="11" width="23.6328125" bestFit="1" customWidth="1"/>
    <col min="12" max="12" width="19.6328125" bestFit="1" customWidth="1"/>
    <col min="13" max="13" width="20.08984375" bestFit="1" customWidth="1"/>
    <col min="14" max="14" width="18.36328125" bestFit="1" customWidth="1"/>
    <col min="15" max="15" width="24.81640625" bestFit="1" customWidth="1"/>
    <col min="16" max="16" width="29.08984375" bestFit="1" customWidth="1"/>
    <col min="17" max="17" width="27.54296875" bestFit="1" customWidth="1"/>
    <col min="18" max="18" width="29.6328125" bestFit="1" customWidth="1"/>
    <col min="19" max="19" width="25.1796875" bestFit="1" customWidth="1"/>
    <col min="20" max="20" width="25.6328125" bestFit="1" customWidth="1"/>
    <col min="21" max="21" width="24.08984375" bestFit="1" customWidth="1"/>
    <col min="22" max="22" width="17.26953125" bestFit="1" customWidth="1"/>
    <col min="23" max="23" width="21.90625" bestFit="1" customWidth="1"/>
    <col min="24" max="24" width="19.6328125" bestFit="1" customWidth="1"/>
    <col min="25" max="25" width="21.26953125" bestFit="1" customWidth="1"/>
    <col min="26" max="26" width="18.90625" bestFit="1" customWidth="1"/>
    <col min="27" max="27" width="17.1796875" bestFit="1" customWidth="1"/>
    <col min="28" max="28" width="19.453125" bestFit="1" customWidth="1"/>
    <col min="29" max="29" width="20.453125" bestFit="1" customWidth="1"/>
    <col min="30" max="30" width="18.08984375" bestFit="1" customWidth="1"/>
    <col min="31" max="31" width="16.7265625" bestFit="1" customWidth="1"/>
    <col min="32" max="32" width="35.7265625" bestFit="1" customWidth="1"/>
    <col min="33" max="33" width="22.36328125" bestFit="1" customWidth="1"/>
    <col min="34" max="34" width="21.90625" bestFit="1" customWidth="1"/>
    <col min="35" max="35" width="23.1796875" bestFit="1" customWidth="1"/>
    <col min="36" max="36" width="22.7265625" bestFit="1" customWidth="1"/>
    <col min="37" max="37" width="19" bestFit="1" customWidth="1"/>
    <col min="38" max="38" width="18.54296875" bestFit="1" customWidth="1"/>
    <col min="39" max="39" width="19.1796875" bestFit="1" customWidth="1"/>
    <col min="40" max="40" width="10.26953125" bestFit="1" customWidth="1"/>
    <col min="41" max="41" width="10.26953125" customWidth="1"/>
    <col min="42" max="42" width="14.54296875" bestFit="1" customWidth="1"/>
    <col min="43" max="43" width="14.54296875" customWidth="1"/>
    <col min="44" max="44" width="20.54296875" customWidth="1"/>
    <col min="45" max="45" width="37.1796875" customWidth="1"/>
    <col min="46" max="46" width="14.1796875" style="5" customWidth="1"/>
    <col min="47" max="47" width="14.1796875" style="10" customWidth="1"/>
    <col min="48" max="51" width="14.1796875" style="5" customWidth="1"/>
  </cols>
  <sheetData>
    <row r="1" spans="1:51" ht="72.5" x14ac:dyDescent="0.35">
      <c r="A1" t="s">
        <v>0</v>
      </c>
      <c r="B1" t="s">
        <v>13</v>
      </c>
      <c r="C1" t="s">
        <v>734</v>
      </c>
      <c r="D1" s="4" t="s">
        <v>735</v>
      </c>
      <c r="E1" s="4" t="s">
        <v>736</v>
      </c>
      <c r="F1" s="4" t="s">
        <v>737</v>
      </c>
      <c r="G1" t="s">
        <v>738</v>
      </c>
      <c r="H1" s="4" t="s">
        <v>739</v>
      </c>
      <c r="I1" s="4" t="s">
        <v>740</v>
      </c>
      <c r="J1" s="4" t="s">
        <v>741</v>
      </c>
      <c r="K1" s="4" t="s">
        <v>742</v>
      </c>
      <c r="L1" s="4" t="s">
        <v>743</v>
      </c>
      <c r="M1" s="4" t="s">
        <v>744</v>
      </c>
      <c r="N1" s="4" t="s">
        <v>745</v>
      </c>
      <c r="O1" t="s">
        <v>746</v>
      </c>
      <c r="P1" t="s">
        <v>747</v>
      </c>
      <c r="Q1" t="s">
        <v>748</v>
      </c>
      <c r="R1" t="s">
        <v>749</v>
      </c>
      <c r="S1" t="s">
        <v>750</v>
      </c>
      <c r="T1" t="s">
        <v>751</v>
      </c>
      <c r="U1" t="s">
        <v>752</v>
      </c>
      <c r="V1" t="s">
        <v>753</v>
      </c>
      <c r="W1" t="s">
        <v>754</v>
      </c>
      <c r="X1" t="s">
        <v>755</v>
      </c>
      <c r="Y1" t="s">
        <v>756</v>
      </c>
      <c r="Z1" t="s">
        <v>757</v>
      </c>
      <c r="AA1" t="s">
        <v>758</v>
      </c>
      <c r="AB1" t="s">
        <v>759</v>
      </c>
      <c r="AC1" t="s">
        <v>760</v>
      </c>
      <c r="AD1" t="s">
        <v>761</v>
      </c>
      <c r="AE1" t="s">
        <v>762</v>
      </c>
      <c r="AF1" t="s">
        <v>763</v>
      </c>
      <c r="AG1" t="s">
        <v>226</v>
      </c>
      <c r="AH1" t="s">
        <v>225</v>
      </c>
      <c r="AI1" t="s">
        <v>764</v>
      </c>
      <c r="AJ1" t="s">
        <v>765</v>
      </c>
      <c r="AK1" t="s">
        <v>766</v>
      </c>
      <c r="AL1" t="s">
        <v>767</v>
      </c>
      <c r="AM1" t="s">
        <v>768</v>
      </c>
      <c r="AN1" t="s">
        <v>769</v>
      </c>
      <c r="AO1" t="s">
        <v>887</v>
      </c>
      <c r="AP1" s="4" t="s">
        <v>117</v>
      </c>
      <c r="AQ1" t="s">
        <v>890</v>
      </c>
      <c r="AR1" t="s">
        <v>888</v>
      </c>
      <c r="AS1" s="5" t="s">
        <v>891</v>
      </c>
      <c r="AT1" s="5" t="s">
        <v>896</v>
      </c>
      <c r="AU1" s="10" t="s">
        <v>897</v>
      </c>
      <c r="AV1" s="5" t="s">
        <v>893</v>
      </c>
      <c r="AW1" s="10" t="s">
        <v>895</v>
      </c>
      <c r="AX1" s="10" t="s">
        <v>892</v>
      </c>
      <c r="AY1" s="10" t="s">
        <v>894</v>
      </c>
    </row>
    <row r="2" spans="1:51" x14ac:dyDescent="0.35">
      <c r="A2" s="2">
        <v>746</v>
      </c>
      <c r="B2" s="3">
        <v>45559.597881944443</v>
      </c>
      <c r="C2" s="2">
        <v>65000</v>
      </c>
      <c r="D2" s="2">
        <v>30000</v>
      </c>
      <c r="E2" s="2">
        <v>0</v>
      </c>
      <c r="F2" s="2">
        <v>0</v>
      </c>
      <c r="G2" s="2">
        <v>0</v>
      </c>
      <c r="H2" s="2">
        <v>0</v>
      </c>
      <c r="I2" s="2">
        <v>0</v>
      </c>
      <c r="J2" s="2">
        <v>0</v>
      </c>
      <c r="K2" s="2">
        <v>0</v>
      </c>
      <c r="L2" s="2">
        <v>0</v>
      </c>
      <c r="M2" s="2">
        <v>0</v>
      </c>
      <c r="N2" s="2">
        <v>5000</v>
      </c>
      <c r="O2" s="2">
        <v>0</v>
      </c>
      <c r="P2" s="2">
        <v>0</v>
      </c>
      <c r="Q2" s="2">
        <v>0</v>
      </c>
      <c r="R2" s="2">
        <v>0</v>
      </c>
      <c r="S2" s="2">
        <v>0</v>
      </c>
      <c r="T2" s="2">
        <v>0</v>
      </c>
      <c r="U2" s="2">
        <v>0</v>
      </c>
      <c r="V2" s="2">
        <v>5</v>
      </c>
      <c r="W2" s="2">
        <v>4</v>
      </c>
      <c r="X2" s="2">
        <v>110000</v>
      </c>
      <c r="Y2" s="2">
        <v>0</v>
      </c>
      <c r="Z2" s="2">
        <v>0</v>
      </c>
      <c r="AA2" s="2">
        <v>0</v>
      </c>
      <c r="AB2" s="2">
        <v>0</v>
      </c>
      <c r="AC2" s="2">
        <v>0</v>
      </c>
      <c r="AD2" s="2">
        <v>0</v>
      </c>
      <c r="AE2" s="2" t="s">
        <v>24</v>
      </c>
      <c r="AF2" s="2" t="s">
        <v>28</v>
      </c>
      <c r="AG2" s="2">
        <v>0</v>
      </c>
      <c r="AH2" s="2">
        <v>0</v>
      </c>
      <c r="AI2" s="2">
        <v>0</v>
      </c>
      <c r="AJ2" s="2">
        <v>0</v>
      </c>
      <c r="AK2" s="2">
        <v>0</v>
      </c>
      <c r="AL2" s="2">
        <v>0</v>
      </c>
      <c r="AM2" s="2" t="s">
        <v>102</v>
      </c>
      <c r="AN2" s="2">
        <v>588</v>
      </c>
      <c r="AO2" s="2" t="str">
        <f>+VLOOKUP(playerround[[#This Row],[player_id]],player[],2,FALSE)</f>
        <v>t10p1</v>
      </c>
      <c r="AP2" s="2">
        <v>193</v>
      </c>
      <c r="AQ2" s="2">
        <f>+VLOOKUP(playerround[[#This Row],[groupround_id]],groupround[],6,FALSE)</f>
        <v>0</v>
      </c>
      <c r="AR2" s="2" t="str">
        <f>+VLOOKUP(playerround[[#This Row],[groupround_id]],groupround[],8,FALSE)</f>
        <v>Ommen 24-09-2024</v>
      </c>
      <c r="AS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2">
        <f>+IF(playerround[[#This Row],[Added round_number]]=0,playerround[[#This Row],[Spendable Income (copy)]],AT1+playerround[[#This Row],[round_income]]+playerround[[#This Row],[profit_sold_house]]-playerround[[#This Row],[Calculated Costs 
(Living costs+Taxes+Round Mortgage+Spentsavings for buying +cost measures+cost satisfaction+cost damage river and rain)]])</f>
        <v>5000</v>
      </c>
      <c r="AU2" s="6">
        <f>+playerround[[#This Row],[spendable_income]]</f>
        <v>5000</v>
      </c>
      <c r="AV2">
        <f>+playerround[[#This Row],[Calculated 
Spendable]]-playerround[[#This Row],[Spendable Income (copy)]]</f>
        <v>0</v>
      </c>
      <c r="AW2" s="9">
        <f>+playerround[[#This Row],[satisfaction_move_penalty]]+playerround[[#This Row],[satisfaction_fluvial_penalty]]+playerround[[#This Row],[satisfaction_pluvial_penalty]]+playerround[[#This Row],[satisfaction_debt_penalty]]</f>
        <v>0</v>
      </c>
      <c r="AX2" s="9">
        <f>+IF(playerround[[#This Row],[Added round_number]]=0,playerround[[#This Row],[satisfaction_total]],AX1+playerround[[#This Row],[satisfaction_house_rating_delta]]+playerround[[#This Row],[satisfaction_house_measures]]+playerround[[#This Row],[satisfaction_personal_measures]]-playerround[[#This Row],[Calculated Satisfaction Penalties]])</f>
        <v>5</v>
      </c>
      <c r="AY2" s="9">
        <f>+playerround[[#This Row],[satisfaction_total]]-playerround[[#This Row],[Calculated satisfaction]]</f>
        <v>0</v>
      </c>
    </row>
    <row r="3" spans="1:51" x14ac:dyDescent="0.35">
      <c r="A3" s="2">
        <v>774</v>
      </c>
      <c r="B3" s="3">
        <v>45559.597881944443</v>
      </c>
      <c r="C3" s="2">
        <v>65000</v>
      </c>
      <c r="D3" s="2">
        <v>30000</v>
      </c>
      <c r="E3" s="2">
        <v>0</v>
      </c>
      <c r="F3" s="2">
        <v>11000</v>
      </c>
      <c r="G3" s="2">
        <v>0</v>
      </c>
      <c r="H3" s="2">
        <v>15000</v>
      </c>
      <c r="I3" s="2">
        <v>20000</v>
      </c>
      <c r="J3" s="2">
        <v>0</v>
      </c>
      <c r="K3" s="2">
        <v>0</v>
      </c>
      <c r="L3" s="2">
        <v>0</v>
      </c>
      <c r="M3" s="2">
        <v>4000</v>
      </c>
      <c r="N3" s="2">
        <v>-10000</v>
      </c>
      <c r="O3" s="2">
        <v>0</v>
      </c>
      <c r="P3" s="2">
        <v>0</v>
      </c>
      <c r="Q3" s="2">
        <v>0</v>
      </c>
      <c r="R3" s="2">
        <v>0</v>
      </c>
      <c r="S3" s="2">
        <v>0</v>
      </c>
      <c r="T3" s="2">
        <v>1</v>
      </c>
      <c r="U3" s="2">
        <v>0</v>
      </c>
      <c r="V3" s="2">
        <v>4</v>
      </c>
      <c r="W3" s="2">
        <v>4</v>
      </c>
      <c r="X3" s="2">
        <v>110000</v>
      </c>
      <c r="Y3" s="2">
        <v>0</v>
      </c>
      <c r="Z3" s="2">
        <v>0</v>
      </c>
      <c r="AA3" s="2">
        <v>0</v>
      </c>
      <c r="AB3" s="2">
        <v>125000</v>
      </c>
      <c r="AC3" s="2">
        <v>110000</v>
      </c>
      <c r="AD3" s="2">
        <v>99000</v>
      </c>
      <c r="AE3" s="2" t="s">
        <v>24</v>
      </c>
      <c r="AF3" s="2" t="s">
        <v>28</v>
      </c>
      <c r="AG3" s="2">
        <v>8</v>
      </c>
      <c r="AH3" s="2">
        <v>7</v>
      </c>
      <c r="AI3" s="2">
        <v>0</v>
      </c>
      <c r="AJ3" s="2">
        <v>0</v>
      </c>
      <c r="AK3" s="2">
        <v>0</v>
      </c>
      <c r="AL3" s="2">
        <v>0</v>
      </c>
      <c r="AM3" s="2" t="s">
        <v>771</v>
      </c>
      <c r="AN3" s="2">
        <v>588</v>
      </c>
      <c r="AO3" s="2" t="str">
        <f>+VLOOKUP(playerround[[#This Row],[player_id]],player[],2,FALSE)</f>
        <v>t10p1</v>
      </c>
      <c r="AP3" s="2">
        <v>195</v>
      </c>
      <c r="AQ3" s="2">
        <f>+VLOOKUP(playerround[[#This Row],[groupround_id]],groupround[],6,FALSE)</f>
        <v>1</v>
      </c>
      <c r="AR3" s="2" t="str">
        <f>+VLOOKUP(playerround[[#This Row],[groupround_id]],groupround[],8,FALSE)</f>
        <v>Ommen 24-09-2024</v>
      </c>
      <c r="AS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80000</v>
      </c>
      <c r="AT3" s="5">
        <f>+IF(playerround[[#This Row],[Added round_number]]=0,playerround[[#This Row],[Spendable Income (copy)]],AT2+playerround[[#This Row],[round_income]]+playerround[[#This Row],[profit_sold_house]]-playerround[[#This Row],[Calculated Costs 
(Living costs+Taxes+Round Mortgage+Spentsavings for buying +cost measures+cost satisfaction+cost damage river and rain)]])</f>
        <v>-10000</v>
      </c>
      <c r="AU3" s="10">
        <f>+playerround[[#This Row],[spendable_income]]</f>
        <v>-10000</v>
      </c>
      <c r="AV3" s="5">
        <f>+playerround[[#This Row],[Calculated 
Spendable]]-playerround[[#This Row],[Spendable Income (copy)]]</f>
        <v>0</v>
      </c>
      <c r="AW3" s="12">
        <f>+playerround[[#This Row],[satisfaction_move_penalty]]+playerround[[#This Row],[satisfaction_fluvial_penalty]]+playerround[[#This Row],[satisfaction_pluvial_penalty]]+playerround[[#This Row],[satisfaction_debt_penalty]]</f>
        <v>1</v>
      </c>
      <c r="AX3" s="11">
        <f>+IF(playerround[[#This Row],[Added round_number]]=0,playerround[[#This Row],[satisfaction_total]],AX2+playerround[[#This Row],[satisfaction_house_rating_delta]]+playerround[[#This Row],[satisfaction_house_measures]]+playerround[[#This Row],[satisfaction_personal_measures]]-playerround[[#This Row],[Calculated Satisfaction Penalties]])</f>
        <v>4</v>
      </c>
      <c r="AY3" s="11">
        <f>+playerround[[#This Row],[satisfaction_total]]-playerround[[#This Row],[Calculated satisfaction]]</f>
        <v>0</v>
      </c>
    </row>
    <row r="4" spans="1:51" x14ac:dyDescent="0.35">
      <c r="A4" s="2">
        <v>823</v>
      </c>
      <c r="B4" s="3">
        <v>45559.597881944443</v>
      </c>
      <c r="C4" s="2">
        <v>65000</v>
      </c>
      <c r="D4" s="2">
        <v>30000</v>
      </c>
      <c r="E4" s="2">
        <v>10000</v>
      </c>
      <c r="F4" s="2">
        <v>8000</v>
      </c>
      <c r="G4" s="2">
        <v>26000</v>
      </c>
      <c r="H4" s="2">
        <v>0</v>
      </c>
      <c r="I4" s="2">
        <v>15000</v>
      </c>
      <c r="J4" s="2">
        <v>24000</v>
      </c>
      <c r="K4" s="2">
        <v>0</v>
      </c>
      <c r="L4" s="2">
        <v>0</v>
      </c>
      <c r="M4" s="2">
        <v>4000</v>
      </c>
      <c r="N4" s="2">
        <v>0</v>
      </c>
      <c r="O4" s="2">
        <v>1</v>
      </c>
      <c r="P4" s="2">
        <v>-2</v>
      </c>
      <c r="Q4" s="2">
        <v>1</v>
      </c>
      <c r="R4" s="2">
        <v>3</v>
      </c>
      <c r="S4" s="2">
        <v>0</v>
      </c>
      <c r="T4" s="2">
        <v>1</v>
      </c>
      <c r="U4" s="2">
        <v>1</v>
      </c>
      <c r="V4" s="2">
        <v>3</v>
      </c>
      <c r="W4" s="2">
        <v>4</v>
      </c>
      <c r="X4" s="2">
        <v>110000</v>
      </c>
      <c r="Y4" s="2">
        <v>110000</v>
      </c>
      <c r="Z4" s="2">
        <v>99000</v>
      </c>
      <c r="AA4" s="2">
        <v>125000</v>
      </c>
      <c r="AB4" s="2">
        <v>80000</v>
      </c>
      <c r="AC4" s="2">
        <v>80000</v>
      </c>
      <c r="AD4" s="2">
        <v>72000</v>
      </c>
      <c r="AE4" s="2" t="s">
        <v>783</v>
      </c>
      <c r="AF4" s="2" t="s">
        <v>28</v>
      </c>
      <c r="AG4" s="2">
        <v>6</v>
      </c>
      <c r="AH4" s="2">
        <v>10</v>
      </c>
      <c r="AI4" s="2">
        <v>-2</v>
      </c>
      <c r="AJ4" s="2">
        <v>-1</v>
      </c>
      <c r="AK4" s="2">
        <v>1</v>
      </c>
      <c r="AL4" s="2">
        <v>0</v>
      </c>
      <c r="AM4" s="2" t="s">
        <v>771</v>
      </c>
      <c r="AN4" s="2">
        <v>588</v>
      </c>
      <c r="AO4" s="2" t="str">
        <f>+VLOOKUP(playerround[[#This Row],[player_id]],player[],2,FALSE)</f>
        <v>t10p1</v>
      </c>
      <c r="AP4" s="2">
        <v>200</v>
      </c>
      <c r="AQ4" s="2">
        <f>+VLOOKUP(playerround[[#This Row],[groupround_id]],groupround[],6,FALSE)</f>
        <v>2</v>
      </c>
      <c r="AR4" s="2" t="str">
        <f>+VLOOKUP(playerround[[#This Row],[groupround_id]],groupround[],8,FALSE)</f>
        <v>Ommen 24-09-2024</v>
      </c>
      <c r="AS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81000</v>
      </c>
      <c r="AT4" s="5">
        <f>+IF(playerround[[#This Row],[Added round_number]]=0,playerround[[#This Row],[Spendable Income (copy)]],AT3+playerround[[#This Row],[round_income]]+playerround[[#This Row],[profit_sold_house]]-playerround[[#This Row],[Calculated Costs 
(Living costs+Taxes+Round Mortgage+Spentsavings for buying +cost measures+cost satisfaction+cost damage river and rain)]])</f>
        <v>0</v>
      </c>
      <c r="AU4" s="10">
        <f>+playerround[[#This Row],[spendable_income]]</f>
        <v>0</v>
      </c>
      <c r="AV4" s="5">
        <f>+playerround[[#This Row],[Calculated 
Spendable]]-playerround[[#This Row],[Spendable Income (copy)]]</f>
        <v>0</v>
      </c>
      <c r="AW4" s="11">
        <f>+playerround[[#This Row],[satisfaction_move_penalty]]+playerround[[#This Row],[satisfaction_fluvial_penalty]]+playerround[[#This Row],[satisfaction_pluvial_penalty]]+playerround[[#This Row],[satisfaction_debt_penalty]]</f>
        <v>3</v>
      </c>
      <c r="AX4" s="11">
        <f>+IF(playerround[[#This Row],[Added round_number]]=0,playerround[[#This Row],[satisfaction_total]],AX3+playerround[[#This Row],[satisfaction_house_rating_delta]]+playerround[[#This Row],[satisfaction_house_measures]]+playerround[[#This Row],[satisfaction_personal_measures]]-playerround[[#This Row],[Calculated Satisfaction Penalties]])</f>
        <v>3</v>
      </c>
      <c r="AY4" s="11">
        <f>+playerround[[#This Row],[satisfaction_total]]-playerround[[#This Row],[Calculated satisfaction]]</f>
        <v>0</v>
      </c>
    </row>
    <row r="5" spans="1:51" x14ac:dyDescent="0.35">
      <c r="A5" s="2">
        <v>871</v>
      </c>
      <c r="B5" s="3">
        <v>45559.597881944443</v>
      </c>
      <c r="C5" s="2">
        <v>65000</v>
      </c>
      <c r="D5" s="2">
        <v>30000</v>
      </c>
      <c r="E5" s="2">
        <v>0</v>
      </c>
      <c r="F5" s="2">
        <v>8000</v>
      </c>
      <c r="G5" s="2">
        <v>0</v>
      </c>
      <c r="H5" s="2">
        <v>0</v>
      </c>
      <c r="I5" s="2">
        <v>20000</v>
      </c>
      <c r="J5" s="2">
        <v>3000</v>
      </c>
      <c r="K5" s="2">
        <v>0</v>
      </c>
      <c r="L5" s="2">
        <v>0</v>
      </c>
      <c r="M5" s="2">
        <v>0</v>
      </c>
      <c r="N5" s="2">
        <v>4000</v>
      </c>
      <c r="O5" s="2">
        <v>0</v>
      </c>
      <c r="P5" s="2">
        <v>0</v>
      </c>
      <c r="Q5" s="2">
        <v>0</v>
      </c>
      <c r="R5" s="2">
        <v>0</v>
      </c>
      <c r="S5" s="2">
        <v>0</v>
      </c>
      <c r="T5" s="2">
        <v>0</v>
      </c>
      <c r="U5" s="2">
        <v>0</v>
      </c>
      <c r="V5" s="2">
        <v>3</v>
      </c>
      <c r="W5" s="2">
        <v>4</v>
      </c>
      <c r="X5" s="2">
        <v>110000</v>
      </c>
      <c r="Y5" s="2">
        <v>80000</v>
      </c>
      <c r="Z5" s="2">
        <v>72000</v>
      </c>
      <c r="AA5" s="2">
        <v>0</v>
      </c>
      <c r="AB5" s="2">
        <v>0</v>
      </c>
      <c r="AC5" s="2">
        <v>80000</v>
      </c>
      <c r="AD5" s="2">
        <v>64000</v>
      </c>
      <c r="AE5" s="2" t="s">
        <v>24</v>
      </c>
      <c r="AF5" s="2" t="s">
        <v>28</v>
      </c>
      <c r="AG5" s="2">
        <v>6</v>
      </c>
      <c r="AH5" s="2">
        <v>10</v>
      </c>
      <c r="AI5" s="2">
        <v>-2</v>
      </c>
      <c r="AJ5" s="2">
        <v>-1</v>
      </c>
      <c r="AK5" s="2">
        <v>0</v>
      </c>
      <c r="AL5" s="2">
        <v>1</v>
      </c>
      <c r="AM5" s="2" t="s">
        <v>771</v>
      </c>
      <c r="AN5" s="2">
        <v>588</v>
      </c>
      <c r="AO5" s="2" t="str">
        <f>+VLOOKUP(playerround[[#This Row],[player_id]],player[],2,FALSE)</f>
        <v>t10p1</v>
      </c>
      <c r="AP5" s="2">
        <v>206</v>
      </c>
      <c r="AQ5" s="2">
        <f>+VLOOKUP(playerround[[#This Row],[groupround_id]],groupround[],6,FALSE)</f>
        <v>3</v>
      </c>
      <c r="AR5" s="2" t="str">
        <f>+VLOOKUP(playerround[[#This Row],[groupround_id]],groupround[],8,FALSE)</f>
        <v>Ommen 24-09-2024</v>
      </c>
      <c r="AS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61000</v>
      </c>
      <c r="AT5" s="5">
        <f>+IF(playerround[[#This Row],[Added round_number]]=0,playerround[[#This Row],[Spendable Income (copy)]],AT4+playerround[[#This Row],[round_income]]+playerround[[#This Row],[profit_sold_house]]-playerround[[#This Row],[Calculated Costs 
(Living costs+Taxes+Round Mortgage+Spentsavings for buying +cost measures+cost satisfaction+cost damage river and rain)]])</f>
        <v>4000</v>
      </c>
      <c r="AU5" s="10">
        <f>+playerround[[#This Row],[spendable_income]]</f>
        <v>4000</v>
      </c>
      <c r="AV5" s="5">
        <f>+playerround[[#This Row],[Calculated 
Spendable]]-playerround[[#This Row],[Spendable Income (copy)]]</f>
        <v>0</v>
      </c>
      <c r="AW5" s="11">
        <f>+playerround[[#This Row],[satisfaction_move_penalty]]+playerround[[#This Row],[satisfaction_fluvial_penalty]]+playerround[[#This Row],[satisfaction_pluvial_penalty]]+playerround[[#This Row],[satisfaction_debt_penalty]]</f>
        <v>0</v>
      </c>
      <c r="AX5" s="11">
        <f>+IF(playerround[[#This Row],[Added round_number]]=0,playerround[[#This Row],[satisfaction_total]],AX4+playerround[[#This Row],[satisfaction_house_rating_delta]]+playerround[[#This Row],[satisfaction_house_measures]]+playerround[[#This Row],[satisfaction_personal_measures]]-playerround[[#This Row],[Calculated Satisfaction Penalties]])</f>
        <v>3</v>
      </c>
      <c r="AY5" s="11">
        <f>+playerround[[#This Row],[satisfaction_total]]-playerround[[#This Row],[Calculated satisfaction]]</f>
        <v>0</v>
      </c>
    </row>
    <row r="6" spans="1:51" x14ac:dyDescent="0.35">
      <c r="A6" s="2">
        <v>745</v>
      </c>
      <c r="B6" s="3">
        <v>45559.597569444442</v>
      </c>
      <c r="C6" s="2">
        <v>100000</v>
      </c>
      <c r="D6" s="2">
        <v>50000</v>
      </c>
      <c r="E6" s="2">
        <v>0</v>
      </c>
      <c r="F6" s="2">
        <v>0</v>
      </c>
      <c r="G6" s="2">
        <v>0</v>
      </c>
      <c r="H6" s="2">
        <v>0</v>
      </c>
      <c r="I6" s="2">
        <v>0</v>
      </c>
      <c r="J6" s="2">
        <v>0</v>
      </c>
      <c r="K6" s="2">
        <v>0</v>
      </c>
      <c r="L6" s="2">
        <v>0</v>
      </c>
      <c r="M6" s="2">
        <v>0</v>
      </c>
      <c r="N6" s="2">
        <v>30000</v>
      </c>
      <c r="O6" s="2">
        <v>0</v>
      </c>
      <c r="P6" s="2">
        <v>0</v>
      </c>
      <c r="Q6" s="2">
        <v>0</v>
      </c>
      <c r="R6" s="2">
        <v>0</v>
      </c>
      <c r="S6" s="2">
        <v>0</v>
      </c>
      <c r="T6" s="2">
        <v>0</v>
      </c>
      <c r="U6" s="2">
        <v>0</v>
      </c>
      <c r="V6" s="2">
        <v>5</v>
      </c>
      <c r="W6" s="2">
        <v>6</v>
      </c>
      <c r="X6" s="2">
        <v>170000</v>
      </c>
      <c r="Y6" s="2">
        <v>0</v>
      </c>
      <c r="Z6" s="2">
        <v>0</v>
      </c>
      <c r="AA6" s="2">
        <v>0</v>
      </c>
      <c r="AB6" s="2">
        <v>0</v>
      </c>
      <c r="AC6" s="2">
        <v>0</v>
      </c>
      <c r="AD6" s="2">
        <v>0</v>
      </c>
      <c r="AE6" s="2" t="s">
        <v>24</v>
      </c>
      <c r="AF6" s="2" t="s">
        <v>28</v>
      </c>
      <c r="AG6" s="2">
        <v>0</v>
      </c>
      <c r="AH6" s="2">
        <v>0</v>
      </c>
      <c r="AI6" s="2">
        <v>0</v>
      </c>
      <c r="AJ6" s="2">
        <v>0</v>
      </c>
      <c r="AK6" s="2">
        <v>0</v>
      </c>
      <c r="AL6" s="2">
        <v>0</v>
      </c>
      <c r="AM6" s="2" t="s">
        <v>102</v>
      </c>
      <c r="AN6" s="2">
        <v>589</v>
      </c>
      <c r="AO6" s="2" t="str">
        <f>+VLOOKUP(playerround[[#This Row],[player_id]],player[],2,FALSE)</f>
        <v>t10p2</v>
      </c>
      <c r="AP6" s="2">
        <v>193</v>
      </c>
      <c r="AQ6" s="2">
        <f>+VLOOKUP(playerround[[#This Row],[groupround_id]],groupround[],6,FALSE)</f>
        <v>0</v>
      </c>
      <c r="AR6" s="2" t="str">
        <f>+VLOOKUP(playerround[[#This Row],[groupround_id]],groupround[],8,FALSE)</f>
        <v>Ommen 24-09-2024</v>
      </c>
      <c r="AS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6">
        <f>+IF(playerround[[#This Row],[Added round_number]]=0,playerround[[#This Row],[Spendable Income (copy)]],AT5+playerround[[#This Row],[round_income]]+playerround[[#This Row],[profit_sold_house]]-playerround[[#This Row],[Calculated Costs 
(Living costs+Taxes+Round Mortgage+Spentsavings for buying +cost measures+cost satisfaction+cost damage river and rain)]])</f>
        <v>30000</v>
      </c>
      <c r="AU6" s="6">
        <f>+playerround[[#This Row],[spendable_income]]</f>
        <v>30000</v>
      </c>
      <c r="AV6">
        <f>+playerround[[#This Row],[Calculated 
Spendable]]-playerround[[#This Row],[Spendable Income (copy)]]</f>
        <v>0</v>
      </c>
      <c r="AW6" s="9">
        <f>+playerround[[#This Row],[satisfaction_move_penalty]]+playerround[[#This Row],[satisfaction_fluvial_penalty]]+playerround[[#This Row],[satisfaction_pluvial_penalty]]+playerround[[#This Row],[satisfaction_debt_penalty]]</f>
        <v>0</v>
      </c>
      <c r="AX6" s="9">
        <f>+IF(playerround[[#This Row],[Added round_number]]=0,playerround[[#This Row],[satisfaction_total]],AX5+playerround[[#This Row],[satisfaction_house_rating_delta]]+playerround[[#This Row],[satisfaction_house_measures]]+playerround[[#This Row],[satisfaction_personal_measures]]-playerround[[#This Row],[Calculated Satisfaction Penalties]])</f>
        <v>5</v>
      </c>
      <c r="AY6" s="9">
        <f>+playerround[[#This Row],[satisfaction_total]]-playerround[[#This Row],[Calculated satisfaction]]</f>
        <v>0</v>
      </c>
    </row>
    <row r="7" spans="1:51" x14ac:dyDescent="0.35">
      <c r="A7" s="2">
        <v>773</v>
      </c>
      <c r="B7" s="3">
        <v>45559.597569444442</v>
      </c>
      <c r="C7" s="2">
        <v>100000</v>
      </c>
      <c r="D7" s="2">
        <v>50000</v>
      </c>
      <c r="E7" s="2">
        <v>0</v>
      </c>
      <c r="F7" s="2">
        <v>10000</v>
      </c>
      <c r="G7" s="2">
        <v>0</v>
      </c>
      <c r="H7" s="2">
        <v>0</v>
      </c>
      <c r="I7" s="2">
        <v>20000</v>
      </c>
      <c r="J7" s="2">
        <v>12000</v>
      </c>
      <c r="K7" s="2">
        <v>0</v>
      </c>
      <c r="L7" s="2">
        <v>0</v>
      </c>
      <c r="M7" s="2">
        <v>0</v>
      </c>
      <c r="N7" s="2">
        <v>38000</v>
      </c>
      <c r="O7" s="2">
        <v>0</v>
      </c>
      <c r="P7" s="2">
        <v>-3</v>
      </c>
      <c r="Q7" s="2">
        <v>1</v>
      </c>
      <c r="R7" s="2">
        <v>0</v>
      </c>
      <c r="S7" s="2">
        <v>0</v>
      </c>
      <c r="T7" s="2">
        <v>0</v>
      </c>
      <c r="U7" s="2">
        <v>0</v>
      </c>
      <c r="V7" s="2">
        <v>3</v>
      </c>
      <c r="W7" s="2">
        <v>6</v>
      </c>
      <c r="X7" s="2">
        <v>170000</v>
      </c>
      <c r="Y7" s="2">
        <v>0</v>
      </c>
      <c r="Z7" s="2">
        <v>0</v>
      </c>
      <c r="AA7" s="2">
        <v>0</v>
      </c>
      <c r="AB7" s="2">
        <v>100000</v>
      </c>
      <c r="AC7" s="2">
        <v>100000</v>
      </c>
      <c r="AD7" s="2">
        <v>90000</v>
      </c>
      <c r="AE7" s="2" t="s">
        <v>24</v>
      </c>
      <c r="AF7" s="2" t="s">
        <v>28</v>
      </c>
      <c r="AG7" s="2">
        <v>8</v>
      </c>
      <c r="AH7" s="2">
        <v>10</v>
      </c>
      <c r="AI7" s="2">
        <v>0</v>
      </c>
      <c r="AJ7" s="2">
        <v>0</v>
      </c>
      <c r="AK7" s="2">
        <v>1</v>
      </c>
      <c r="AL7" s="2">
        <v>0</v>
      </c>
      <c r="AM7" s="2" t="s">
        <v>771</v>
      </c>
      <c r="AN7" s="2">
        <v>589</v>
      </c>
      <c r="AO7" s="2" t="str">
        <f>+VLOOKUP(playerround[[#This Row],[player_id]],player[],2,FALSE)</f>
        <v>t10p2</v>
      </c>
      <c r="AP7" s="2">
        <v>195</v>
      </c>
      <c r="AQ7" s="2">
        <f>+VLOOKUP(playerround[[#This Row],[groupround_id]],groupround[],6,FALSE)</f>
        <v>1</v>
      </c>
      <c r="AR7" s="2" t="str">
        <f>+VLOOKUP(playerround[[#This Row],[groupround_id]],groupround[],8,FALSE)</f>
        <v>Ommen 24-09-2024</v>
      </c>
      <c r="AS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92000</v>
      </c>
      <c r="AT7">
        <f>+IF(playerround[[#This Row],[Added round_number]]=0,playerround[[#This Row],[Spendable Income (copy)]],AT6+playerround[[#This Row],[round_income]]+playerround[[#This Row],[profit_sold_house]]-playerround[[#This Row],[Calculated Costs 
(Living costs+Taxes+Round Mortgage+Spentsavings for buying +cost measures+cost satisfaction+cost damage river and rain)]])</f>
        <v>38000</v>
      </c>
      <c r="AU7" s="6">
        <f>+playerround[[#This Row],[spendable_income]]</f>
        <v>38000</v>
      </c>
      <c r="AV7">
        <f>+playerround[[#This Row],[Calculated 
Spendable]]-playerround[[#This Row],[Spendable Income (copy)]]</f>
        <v>0</v>
      </c>
      <c r="AW7" s="9">
        <f>+playerround[[#This Row],[satisfaction_move_penalty]]+playerround[[#This Row],[satisfaction_fluvial_penalty]]+playerround[[#This Row],[satisfaction_pluvial_penalty]]+playerround[[#This Row],[satisfaction_debt_penalty]]</f>
        <v>0</v>
      </c>
      <c r="AX7" s="9">
        <f>+IF(playerround[[#This Row],[Added round_number]]=0,playerround[[#This Row],[satisfaction_total]],AX6+playerround[[#This Row],[satisfaction_house_rating_delta]]+playerround[[#This Row],[satisfaction_house_measures]]+playerround[[#This Row],[satisfaction_personal_measures]]-playerround[[#This Row],[Calculated Satisfaction Penalties]])</f>
        <v>3</v>
      </c>
      <c r="AY7" s="9">
        <f>+playerround[[#This Row],[satisfaction_total]]-playerround[[#This Row],[Calculated satisfaction]]</f>
        <v>0</v>
      </c>
    </row>
    <row r="8" spans="1:51" x14ac:dyDescent="0.35">
      <c r="A8" s="2">
        <v>825</v>
      </c>
      <c r="B8" s="3">
        <v>45559.597569444442</v>
      </c>
      <c r="C8" s="2">
        <v>100000</v>
      </c>
      <c r="D8" s="2">
        <v>50000</v>
      </c>
      <c r="E8" s="2">
        <v>0</v>
      </c>
      <c r="F8" s="2">
        <v>10000</v>
      </c>
      <c r="G8" s="2">
        <v>0</v>
      </c>
      <c r="H8" s="2">
        <v>0</v>
      </c>
      <c r="I8" s="2">
        <v>15000</v>
      </c>
      <c r="J8" s="2">
        <v>20000</v>
      </c>
      <c r="K8" s="2">
        <v>0</v>
      </c>
      <c r="L8" s="2">
        <v>0</v>
      </c>
      <c r="M8" s="2">
        <v>4000</v>
      </c>
      <c r="N8" s="2">
        <v>39000</v>
      </c>
      <c r="O8" s="2">
        <v>0</v>
      </c>
      <c r="P8" s="2">
        <v>0</v>
      </c>
      <c r="Q8" s="2">
        <v>1</v>
      </c>
      <c r="R8" s="2">
        <v>0</v>
      </c>
      <c r="S8" s="2">
        <v>0</v>
      </c>
      <c r="T8" s="2">
        <v>1</v>
      </c>
      <c r="U8" s="2">
        <v>0</v>
      </c>
      <c r="V8" s="2">
        <v>3</v>
      </c>
      <c r="W8" s="2">
        <v>6</v>
      </c>
      <c r="X8" s="2">
        <v>170000</v>
      </c>
      <c r="Y8" s="2">
        <v>100000</v>
      </c>
      <c r="Z8" s="2">
        <v>90000</v>
      </c>
      <c r="AA8" s="2">
        <v>0</v>
      </c>
      <c r="AB8" s="2">
        <v>0</v>
      </c>
      <c r="AC8" s="2">
        <v>100000</v>
      </c>
      <c r="AD8" s="2">
        <v>80000</v>
      </c>
      <c r="AE8" s="2" t="s">
        <v>24</v>
      </c>
      <c r="AF8" s="2" t="s">
        <v>28</v>
      </c>
      <c r="AG8" s="2">
        <v>8</v>
      </c>
      <c r="AH8" s="2">
        <v>10</v>
      </c>
      <c r="AI8" s="2">
        <v>-2</v>
      </c>
      <c r="AJ8" s="2">
        <v>-1</v>
      </c>
      <c r="AK8" s="2">
        <v>1</v>
      </c>
      <c r="AL8" s="2">
        <v>1</v>
      </c>
      <c r="AM8" s="2" t="s">
        <v>771</v>
      </c>
      <c r="AN8" s="2">
        <v>589</v>
      </c>
      <c r="AO8" s="2" t="str">
        <f>+VLOOKUP(playerround[[#This Row],[player_id]],player[],2,FALSE)</f>
        <v>t10p2</v>
      </c>
      <c r="AP8" s="2">
        <v>200</v>
      </c>
      <c r="AQ8" s="2">
        <f>+VLOOKUP(playerround[[#This Row],[groupround_id]],groupround[],6,FALSE)</f>
        <v>2</v>
      </c>
      <c r="AR8" s="2" t="str">
        <f>+VLOOKUP(playerround[[#This Row],[groupround_id]],groupround[],8,FALSE)</f>
        <v>Ommen 24-09-2024</v>
      </c>
      <c r="AS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99000</v>
      </c>
      <c r="AT8" s="5">
        <f>+IF(playerround[[#This Row],[Added round_number]]=0,playerround[[#This Row],[Spendable Income (copy)]],AT7+playerround[[#This Row],[round_income]]+playerround[[#This Row],[profit_sold_house]]-playerround[[#This Row],[Calculated Costs 
(Living costs+Taxes+Round Mortgage+Spentsavings for buying +cost measures+cost satisfaction+cost damage river and rain)]])</f>
        <v>39000</v>
      </c>
      <c r="AU8" s="10">
        <f>+playerround[[#This Row],[spendable_income]]</f>
        <v>39000</v>
      </c>
      <c r="AV8" s="5">
        <f>+playerround[[#This Row],[Calculated 
Spendable]]-playerround[[#This Row],[Spendable Income (copy)]]</f>
        <v>0</v>
      </c>
      <c r="AW8" s="11">
        <f>+playerround[[#This Row],[satisfaction_move_penalty]]+playerround[[#This Row],[satisfaction_fluvial_penalty]]+playerround[[#This Row],[satisfaction_pluvial_penalty]]+playerround[[#This Row],[satisfaction_debt_penalty]]</f>
        <v>1</v>
      </c>
      <c r="AX8" s="11">
        <f>+IF(playerround[[#This Row],[Added round_number]]=0,playerround[[#This Row],[satisfaction_total]],AX7+playerround[[#This Row],[satisfaction_house_rating_delta]]+playerround[[#This Row],[satisfaction_house_measures]]+playerround[[#This Row],[satisfaction_personal_measures]]-playerround[[#This Row],[Calculated Satisfaction Penalties]])</f>
        <v>3</v>
      </c>
      <c r="AY8" s="11">
        <f>+playerround[[#This Row],[satisfaction_total]]-playerround[[#This Row],[Calculated satisfaction]]</f>
        <v>0</v>
      </c>
    </row>
    <row r="9" spans="1:51" x14ac:dyDescent="0.35">
      <c r="A9" s="2">
        <v>870</v>
      </c>
      <c r="B9" s="3">
        <v>45559.597569444442</v>
      </c>
      <c r="C9" s="2">
        <v>100000</v>
      </c>
      <c r="D9" s="2">
        <v>50000</v>
      </c>
      <c r="E9" s="2">
        <v>0</v>
      </c>
      <c r="F9" s="2">
        <v>10000</v>
      </c>
      <c r="G9" s="2">
        <v>0</v>
      </c>
      <c r="H9" s="2">
        <v>0</v>
      </c>
      <c r="I9" s="2">
        <v>20000</v>
      </c>
      <c r="J9" s="2">
        <v>56000</v>
      </c>
      <c r="K9" s="2">
        <v>0</v>
      </c>
      <c r="L9" s="2">
        <v>0</v>
      </c>
      <c r="M9" s="2">
        <v>0</v>
      </c>
      <c r="N9" s="2">
        <v>3000</v>
      </c>
      <c r="O9" s="2">
        <v>0</v>
      </c>
      <c r="P9" s="2">
        <v>0</v>
      </c>
      <c r="Q9" s="2">
        <v>0</v>
      </c>
      <c r="R9" s="2">
        <v>4</v>
      </c>
      <c r="S9" s="2">
        <v>0</v>
      </c>
      <c r="T9" s="2">
        <v>0</v>
      </c>
      <c r="U9" s="2">
        <v>0</v>
      </c>
      <c r="V9" s="2">
        <v>7</v>
      </c>
      <c r="W9" s="2">
        <v>6</v>
      </c>
      <c r="X9" s="2">
        <v>170000</v>
      </c>
      <c r="Y9" s="2">
        <v>100000</v>
      </c>
      <c r="Z9" s="2">
        <v>80000</v>
      </c>
      <c r="AA9" s="2">
        <v>0</v>
      </c>
      <c r="AB9" s="2">
        <v>0</v>
      </c>
      <c r="AC9" s="2">
        <v>100000</v>
      </c>
      <c r="AD9" s="2">
        <v>70000</v>
      </c>
      <c r="AE9" s="2" t="s">
        <v>24</v>
      </c>
      <c r="AF9" s="2" t="s">
        <v>28</v>
      </c>
      <c r="AG9" s="2">
        <v>8</v>
      </c>
      <c r="AH9" s="2">
        <v>10</v>
      </c>
      <c r="AI9" s="2">
        <v>-2</v>
      </c>
      <c r="AJ9" s="2">
        <v>-1</v>
      </c>
      <c r="AK9" s="2">
        <v>2</v>
      </c>
      <c r="AL9" s="2">
        <v>2</v>
      </c>
      <c r="AM9" s="2" t="s">
        <v>771</v>
      </c>
      <c r="AN9" s="2">
        <v>589</v>
      </c>
      <c r="AO9" s="2" t="str">
        <f>+VLOOKUP(playerround[[#This Row],[player_id]],player[],2,FALSE)</f>
        <v>t10p2</v>
      </c>
      <c r="AP9" s="2">
        <v>206</v>
      </c>
      <c r="AQ9" s="2">
        <f>+VLOOKUP(playerround[[#This Row],[groupround_id]],groupround[],6,FALSE)</f>
        <v>3</v>
      </c>
      <c r="AR9" s="2" t="str">
        <f>+VLOOKUP(playerround[[#This Row],[groupround_id]],groupround[],8,FALSE)</f>
        <v>Ommen 24-09-2024</v>
      </c>
      <c r="AS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136000</v>
      </c>
      <c r="AT9" s="5">
        <f>+IF(playerround[[#This Row],[Added round_number]]=0,playerround[[#This Row],[Spendable Income (copy)]],AT8+playerround[[#This Row],[round_income]]+playerround[[#This Row],[profit_sold_house]]-playerround[[#This Row],[Calculated Costs 
(Living costs+Taxes+Round Mortgage+Spentsavings for buying +cost measures+cost satisfaction+cost damage river and rain)]])</f>
        <v>3000</v>
      </c>
      <c r="AU9" s="10">
        <f>+playerround[[#This Row],[spendable_income]]</f>
        <v>3000</v>
      </c>
      <c r="AV9" s="5">
        <f>+playerround[[#This Row],[Calculated 
Spendable]]-playerround[[#This Row],[Spendable Income (copy)]]</f>
        <v>0</v>
      </c>
      <c r="AW9" s="11">
        <f>+playerround[[#This Row],[satisfaction_move_penalty]]+playerround[[#This Row],[satisfaction_fluvial_penalty]]+playerround[[#This Row],[satisfaction_pluvial_penalty]]+playerround[[#This Row],[satisfaction_debt_penalty]]</f>
        <v>0</v>
      </c>
      <c r="AX9" s="11">
        <f>+IF(playerround[[#This Row],[Added round_number]]=0,playerround[[#This Row],[satisfaction_total]],AX8+playerround[[#This Row],[satisfaction_house_rating_delta]]+playerround[[#This Row],[satisfaction_house_measures]]+playerround[[#This Row],[satisfaction_personal_measures]]-playerround[[#This Row],[Calculated Satisfaction Penalties]])</f>
        <v>7</v>
      </c>
      <c r="AY9" s="11">
        <f>+playerround[[#This Row],[satisfaction_total]]-playerround[[#This Row],[Calculated satisfaction]]</f>
        <v>0</v>
      </c>
    </row>
    <row r="10" spans="1:51" x14ac:dyDescent="0.35">
      <c r="A10" s="2">
        <v>765</v>
      </c>
      <c r="B10" s="3">
        <v>45559.599120370367</v>
      </c>
      <c r="C10" s="2">
        <v>50000</v>
      </c>
      <c r="D10" s="2">
        <v>20000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5</v>
      </c>
      <c r="W10" s="2">
        <v>3</v>
      </c>
      <c r="X10" s="2">
        <v>80000</v>
      </c>
      <c r="Y10" s="2">
        <v>0</v>
      </c>
      <c r="Z10" s="2">
        <v>0</v>
      </c>
      <c r="AA10" s="2">
        <v>0</v>
      </c>
      <c r="AB10" s="2">
        <v>0</v>
      </c>
      <c r="AC10" s="2">
        <v>0</v>
      </c>
      <c r="AD10" s="2">
        <v>0</v>
      </c>
      <c r="AE10" s="2" t="s">
        <v>24</v>
      </c>
      <c r="AF10" s="2" t="s">
        <v>28</v>
      </c>
      <c r="AG10" s="2">
        <v>0</v>
      </c>
      <c r="AH10" s="2">
        <v>0</v>
      </c>
      <c r="AI10" s="2">
        <v>0</v>
      </c>
      <c r="AJ10" s="2">
        <v>0</v>
      </c>
      <c r="AK10" s="2">
        <v>0</v>
      </c>
      <c r="AL10" s="2">
        <v>0</v>
      </c>
      <c r="AM10" s="2" t="s">
        <v>102</v>
      </c>
      <c r="AN10" s="2">
        <v>590</v>
      </c>
      <c r="AO10" s="2" t="str">
        <f>+VLOOKUP(playerround[[#This Row],[player_id]],player[],2,FALSE)</f>
        <v>t10p3</v>
      </c>
      <c r="AP10" s="2">
        <v>193</v>
      </c>
      <c r="AQ10" s="2">
        <f>+VLOOKUP(playerround[[#This Row],[groupround_id]],groupround[],6,FALSE)</f>
        <v>0</v>
      </c>
      <c r="AR10" s="2" t="str">
        <f>+VLOOKUP(playerround[[#This Row],[groupround_id]],groupround[],8,FALSE)</f>
        <v>Ommen 24-09-2024</v>
      </c>
      <c r="AS1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10">
        <f>+IF(playerround[[#This Row],[Added round_number]]=0,playerround[[#This Row],[Spendable Income (copy)]],AT9+playerround[[#This Row],[round_income]]+playerround[[#This Row],[profit_sold_house]]-playerround[[#This Row],[Calculated Costs 
(Living costs+Taxes+Round Mortgage+Spentsavings for buying +cost measures+cost satisfaction+cost damage river and rain)]])</f>
        <v>0</v>
      </c>
      <c r="AU10" s="6">
        <f>+playerround[[#This Row],[spendable_income]]</f>
        <v>0</v>
      </c>
      <c r="AV10">
        <f>+playerround[[#This Row],[Calculated 
Spendable]]-playerround[[#This Row],[Spendable Income (copy)]]</f>
        <v>0</v>
      </c>
      <c r="AW10" s="9">
        <f>+playerround[[#This Row],[satisfaction_move_penalty]]+playerround[[#This Row],[satisfaction_fluvial_penalty]]+playerround[[#This Row],[satisfaction_pluvial_penalty]]+playerround[[#This Row],[satisfaction_debt_penalty]]</f>
        <v>0</v>
      </c>
      <c r="AX10" s="9">
        <f>+IF(playerround[[#This Row],[Added round_number]]=0,playerround[[#This Row],[satisfaction_total]],AX9+playerround[[#This Row],[satisfaction_house_rating_delta]]+playerround[[#This Row],[satisfaction_house_measures]]+playerround[[#This Row],[satisfaction_personal_measures]]-playerround[[#This Row],[Calculated Satisfaction Penalties]])</f>
        <v>5</v>
      </c>
      <c r="AY10" s="9">
        <f>+playerround[[#This Row],[satisfaction_total]]-playerround[[#This Row],[Calculated satisfaction]]</f>
        <v>0</v>
      </c>
    </row>
    <row r="11" spans="1:51" x14ac:dyDescent="0.35">
      <c r="A11" s="2">
        <v>777</v>
      </c>
      <c r="B11" s="3">
        <v>45559.599120370367</v>
      </c>
      <c r="C11" s="2">
        <v>50000</v>
      </c>
      <c r="D11" s="2">
        <v>20000</v>
      </c>
      <c r="E11" s="2">
        <v>0</v>
      </c>
      <c r="F11" s="2">
        <v>8000</v>
      </c>
      <c r="G11" s="2">
        <v>0</v>
      </c>
      <c r="H11" s="2">
        <v>0</v>
      </c>
      <c r="I11" s="2">
        <v>15000</v>
      </c>
      <c r="J11" s="2">
        <v>3000</v>
      </c>
      <c r="K11" s="2">
        <v>0</v>
      </c>
      <c r="L11" s="2">
        <v>0</v>
      </c>
      <c r="M11" s="2">
        <v>4000</v>
      </c>
      <c r="N11" s="2">
        <v>0</v>
      </c>
      <c r="O11" s="2">
        <v>0</v>
      </c>
      <c r="P11" s="2">
        <v>-1</v>
      </c>
      <c r="Q11" s="2">
        <v>0</v>
      </c>
      <c r="R11" s="2">
        <v>0</v>
      </c>
      <c r="S11" s="2">
        <v>0</v>
      </c>
      <c r="T11" s="2">
        <v>1</v>
      </c>
      <c r="U11" s="2">
        <v>0</v>
      </c>
      <c r="V11" s="2">
        <v>3</v>
      </c>
      <c r="W11" s="2">
        <v>3</v>
      </c>
      <c r="X11" s="2">
        <v>80000</v>
      </c>
      <c r="Y11" s="2">
        <v>0</v>
      </c>
      <c r="Z11" s="2">
        <v>0</v>
      </c>
      <c r="AA11" s="2">
        <v>0</v>
      </c>
      <c r="AB11" s="2">
        <v>80000</v>
      </c>
      <c r="AC11" s="2">
        <v>80000</v>
      </c>
      <c r="AD11" s="2">
        <v>72000</v>
      </c>
      <c r="AE11" s="2" t="s">
        <v>24</v>
      </c>
      <c r="AF11" s="2" t="s">
        <v>28</v>
      </c>
      <c r="AG11" s="2">
        <v>6</v>
      </c>
      <c r="AH11" s="2">
        <v>10</v>
      </c>
      <c r="AI11" s="2">
        <v>0</v>
      </c>
      <c r="AJ11" s="2">
        <v>0</v>
      </c>
      <c r="AK11" s="2">
        <v>0</v>
      </c>
      <c r="AL11" s="2">
        <v>1</v>
      </c>
      <c r="AM11" s="2" t="s">
        <v>771</v>
      </c>
      <c r="AN11" s="2">
        <v>590</v>
      </c>
      <c r="AO11" s="2" t="str">
        <f>+VLOOKUP(playerround[[#This Row],[player_id]],player[],2,FALSE)</f>
        <v>t10p3</v>
      </c>
      <c r="AP11" s="2">
        <v>195</v>
      </c>
      <c r="AQ11" s="2">
        <f>+VLOOKUP(playerround[[#This Row],[groupround_id]],groupround[],6,FALSE)</f>
        <v>1</v>
      </c>
      <c r="AR11" s="2" t="str">
        <f>+VLOOKUP(playerround[[#This Row],[groupround_id]],groupround[],8,FALSE)</f>
        <v>Ommen 24-09-2024</v>
      </c>
      <c r="AS1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11" s="5">
        <f>+IF(playerround[[#This Row],[Added round_number]]=0,playerround[[#This Row],[Spendable Income (copy)]],AT10+playerround[[#This Row],[round_income]]+playerround[[#This Row],[profit_sold_house]]-playerround[[#This Row],[Calculated Costs 
(Living costs+Taxes+Round Mortgage+Spentsavings for buying +cost measures+cost satisfaction+cost damage river and rain)]])</f>
        <v>0</v>
      </c>
      <c r="AU11" s="10">
        <f>+playerround[[#This Row],[spendable_income]]</f>
        <v>0</v>
      </c>
      <c r="AV11" s="5">
        <f>+playerround[[#This Row],[Calculated 
Spendable]]-playerround[[#This Row],[Spendable Income (copy)]]</f>
        <v>0</v>
      </c>
      <c r="AW11" s="11">
        <f>+playerround[[#This Row],[satisfaction_move_penalty]]+playerround[[#This Row],[satisfaction_fluvial_penalty]]+playerround[[#This Row],[satisfaction_pluvial_penalty]]+playerround[[#This Row],[satisfaction_debt_penalty]]</f>
        <v>1</v>
      </c>
      <c r="AX11" s="11">
        <f>+IF(playerround[[#This Row],[Added round_number]]=0,playerround[[#This Row],[satisfaction_total]],AX10+playerround[[#This Row],[satisfaction_house_rating_delta]]+playerround[[#This Row],[satisfaction_house_measures]]+playerround[[#This Row],[satisfaction_personal_measures]]-playerround[[#This Row],[Calculated Satisfaction Penalties]])</f>
        <v>3</v>
      </c>
      <c r="AY11" s="11">
        <f>+playerround[[#This Row],[satisfaction_total]]-playerround[[#This Row],[Calculated satisfaction]]</f>
        <v>0</v>
      </c>
    </row>
    <row r="12" spans="1:51" x14ac:dyDescent="0.35">
      <c r="A12" s="2">
        <v>824</v>
      </c>
      <c r="B12" s="3">
        <v>45559.599120370367</v>
      </c>
      <c r="C12" s="2">
        <v>50000</v>
      </c>
      <c r="D12" s="2">
        <v>20000</v>
      </c>
      <c r="E12" s="2">
        <v>0</v>
      </c>
      <c r="F12" s="2">
        <v>8000</v>
      </c>
      <c r="G12" s="2">
        <v>0</v>
      </c>
      <c r="H12" s="2">
        <v>0</v>
      </c>
      <c r="I12" s="2">
        <v>15000</v>
      </c>
      <c r="J12" s="2">
        <v>4000</v>
      </c>
      <c r="K12" s="2">
        <v>0</v>
      </c>
      <c r="L12" s="2">
        <v>0</v>
      </c>
      <c r="M12" s="2">
        <v>4000</v>
      </c>
      <c r="N12" s="2">
        <v>-1000</v>
      </c>
      <c r="O12" s="2">
        <v>0</v>
      </c>
      <c r="P12" s="2">
        <v>0</v>
      </c>
      <c r="Q12" s="2">
        <v>0</v>
      </c>
      <c r="R12" s="2">
        <v>1</v>
      </c>
      <c r="S12" s="2">
        <v>0</v>
      </c>
      <c r="T12" s="2">
        <v>1</v>
      </c>
      <c r="U12" s="2">
        <v>0</v>
      </c>
      <c r="V12" s="2">
        <v>3</v>
      </c>
      <c r="W12" s="2">
        <v>3</v>
      </c>
      <c r="X12" s="2">
        <v>80000</v>
      </c>
      <c r="Y12" s="2">
        <v>80000</v>
      </c>
      <c r="Z12" s="2">
        <v>72000</v>
      </c>
      <c r="AA12" s="2">
        <v>0</v>
      </c>
      <c r="AB12" s="2">
        <v>0</v>
      </c>
      <c r="AC12" s="2">
        <v>80000</v>
      </c>
      <c r="AD12" s="2">
        <v>64000</v>
      </c>
      <c r="AE12" s="2" t="s">
        <v>24</v>
      </c>
      <c r="AF12" s="2" t="s">
        <v>28</v>
      </c>
      <c r="AG12" s="2">
        <v>6</v>
      </c>
      <c r="AH12" s="2">
        <v>10</v>
      </c>
      <c r="AI12" s="2">
        <v>-2</v>
      </c>
      <c r="AJ12" s="2">
        <v>-1</v>
      </c>
      <c r="AK12" s="2">
        <v>0</v>
      </c>
      <c r="AL12" s="2">
        <v>0</v>
      </c>
      <c r="AM12" s="2" t="s">
        <v>771</v>
      </c>
      <c r="AN12" s="2">
        <v>590</v>
      </c>
      <c r="AO12" s="2" t="str">
        <f>+VLOOKUP(playerround[[#This Row],[player_id]],player[],2,FALSE)</f>
        <v>t10p3</v>
      </c>
      <c r="AP12" s="2">
        <v>200</v>
      </c>
      <c r="AQ12" s="2">
        <f>+VLOOKUP(playerround[[#This Row],[groupround_id]],groupround[],6,FALSE)</f>
        <v>2</v>
      </c>
      <c r="AR12" s="2" t="str">
        <f>+VLOOKUP(playerround[[#This Row],[groupround_id]],groupround[],8,FALSE)</f>
        <v>Ommen 24-09-2024</v>
      </c>
      <c r="AS1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51000</v>
      </c>
      <c r="AT12" s="5">
        <f>+IF(playerround[[#This Row],[Added round_number]]=0,playerround[[#This Row],[Spendable Income (copy)]],AT11+playerround[[#This Row],[round_income]]+playerround[[#This Row],[profit_sold_house]]-playerround[[#This Row],[Calculated Costs 
(Living costs+Taxes+Round Mortgage+Spentsavings for buying +cost measures+cost satisfaction+cost damage river and rain)]])</f>
        <v>-1000</v>
      </c>
      <c r="AU12" s="10">
        <f>+playerround[[#This Row],[spendable_income]]</f>
        <v>-1000</v>
      </c>
      <c r="AV12" s="5">
        <f>+playerround[[#This Row],[Calculated 
Spendable]]-playerround[[#This Row],[Spendable Income (copy)]]</f>
        <v>0</v>
      </c>
      <c r="AW12" s="11">
        <f>+playerround[[#This Row],[satisfaction_move_penalty]]+playerround[[#This Row],[satisfaction_fluvial_penalty]]+playerround[[#This Row],[satisfaction_pluvial_penalty]]+playerround[[#This Row],[satisfaction_debt_penalty]]</f>
        <v>1</v>
      </c>
      <c r="AX12" s="11">
        <f>+IF(playerround[[#This Row],[Added round_number]]=0,playerround[[#This Row],[satisfaction_total]],AX11+playerround[[#This Row],[satisfaction_house_rating_delta]]+playerround[[#This Row],[satisfaction_house_measures]]+playerround[[#This Row],[satisfaction_personal_measures]]-playerround[[#This Row],[Calculated Satisfaction Penalties]])</f>
        <v>3</v>
      </c>
      <c r="AY12" s="11">
        <f>+playerround[[#This Row],[satisfaction_total]]-playerround[[#This Row],[Calculated satisfaction]]</f>
        <v>0</v>
      </c>
    </row>
    <row r="13" spans="1:51" x14ac:dyDescent="0.35">
      <c r="A13" s="2">
        <v>869</v>
      </c>
      <c r="B13" s="3">
        <v>45559.599120370367</v>
      </c>
      <c r="C13" s="2">
        <v>50000</v>
      </c>
      <c r="D13" s="2">
        <v>20000</v>
      </c>
      <c r="E13" s="2">
        <v>1000</v>
      </c>
      <c r="F13" s="2">
        <v>8000</v>
      </c>
      <c r="G13" s="2">
        <v>0</v>
      </c>
      <c r="H13" s="2">
        <v>0</v>
      </c>
      <c r="I13" s="2">
        <v>20000</v>
      </c>
      <c r="J13" s="2">
        <v>0</v>
      </c>
      <c r="K13" s="2">
        <v>0</v>
      </c>
      <c r="L13" s="2">
        <v>0</v>
      </c>
      <c r="M13" s="2">
        <v>0</v>
      </c>
      <c r="N13" s="2">
        <v>1000</v>
      </c>
      <c r="O13" s="2">
        <v>0</v>
      </c>
      <c r="P13" s="2">
        <v>0</v>
      </c>
      <c r="Q13" s="2">
        <v>0</v>
      </c>
      <c r="R13" s="2">
        <v>0</v>
      </c>
      <c r="S13" s="2">
        <v>0</v>
      </c>
      <c r="T13" s="2">
        <v>0</v>
      </c>
      <c r="U13" s="2">
        <v>1</v>
      </c>
      <c r="V13" s="2">
        <v>2</v>
      </c>
      <c r="W13" s="2">
        <v>3</v>
      </c>
      <c r="X13" s="2">
        <v>80000</v>
      </c>
      <c r="Y13" s="2">
        <v>80000</v>
      </c>
      <c r="Z13" s="2">
        <v>64000</v>
      </c>
      <c r="AA13" s="2">
        <v>0</v>
      </c>
      <c r="AB13" s="2">
        <v>0</v>
      </c>
      <c r="AC13" s="2">
        <v>80000</v>
      </c>
      <c r="AD13" s="2">
        <v>56000</v>
      </c>
      <c r="AE13" s="2" t="s">
        <v>24</v>
      </c>
      <c r="AF13" s="2" t="s">
        <v>28</v>
      </c>
      <c r="AG13" s="2">
        <v>6</v>
      </c>
      <c r="AH13" s="2">
        <v>10</v>
      </c>
      <c r="AI13" s="2">
        <v>-2</v>
      </c>
      <c r="AJ13" s="2">
        <v>-1</v>
      </c>
      <c r="AK13" s="2">
        <v>0</v>
      </c>
      <c r="AL13" s="2">
        <v>0</v>
      </c>
      <c r="AM13" s="2" t="s">
        <v>771</v>
      </c>
      <c r="AN13" s="2">
        <v>590</v>
      </c>
      <c r="AO13" s="2" t="str">
        <f>+VLOOKUP(playerround[[#This Row],[player_id]],player[],2,FALSE)</f>
        <v>t10p3</v>
      </c>
      <c r="AP13" s="2">
        <v>206</v>
      </c>
      <c r="AQ13" s="2">
        <f>+VLOOKUP(playerround[[#This Row],[groupround_id]],groupround[],6,FALSE)</f>
        <v>3</v>
      </c>
      <c r="AR13" s="2" t="str">
        <f>+VLOOKUP(playerround[[#This Row],[groupround_id]],groupround[],8,FALSE)</f>
        <v>Ommen 24-09-2024</v>
      </c>
      <c r="AS1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48000</v>
      </c>
      <c r="AT13" s="5">
        <f>+IF(playerround[[#This Row],[Added round_number]]=0,playerround[[#This Row],[Spendable Income (copy)]],AT12+playerround[[#This Row],[round_income]]+playerround[[#This Row],[profit_sold_house]]-playerround[[#This Row],[Calculated Costs 
(Living costs+Taxes+Round Mortgage+Spentsavings for buying +cost measures+cost satisfaction+cost damage river and rain)]])</f>
        <v>1000</v>
      </c>
      <c r="AU13" s="10">
        <f>+playerround[[#This Row],[spendable_income]]</f>
        <v>1000</v>
      </c>
      <c r="AV13" s="5">
        <f>+playerround[[#This Row],[Calculated 
Spendable]]-playerround[[#This Row],[Spendable Income (copy)]]</f>
        <v>0</v>
      </c>
      <c r="AW13" s="11">
        <f>+playerround[[#This Row],[satisfaction_move_penalty]]+playerround[[#This Row],[satisfaction_fluvial_penalty]]+playerround[[#This Row],[satisfaction_pluvial_penalty]]+playerround[[#This Row],[satisfaction_debt_penalty]]</f>
        <v>1</v>
      </c>
      <c r="AX13" s="11">
        <f>+IF(playerround[[#This Row],[Added round_number]]=0,playerround[[#This Row],[satisfaction_total]],AX12+playerround[[#This Row],[satisfaction_house_rating_delta]]+playerround[[#This Row],[satisfaction_house_measures]]+playerround[[#This Row],[satisfaction_personal_measures]]-playerround[[#This Row],[Calculated Satisfaction Penalties]])</f>
        <v>2</v>
      </c>
      <c r="AY13" s="11">
        <f>+playerround[[#This Row],[satisfaction_total]]-playerround[[#This Row],[Calculated satisfaction]]</f>
        <v>0</v>
      </c>
    </row>
    <row r="14" spans="1:51" x14ac:dyDescent="0.35">
      <c r="A14" s="2">
        <v>770</v>
      </c>
      <c r="B14" s="3">
        <v>45559.599641203706</v>
      </c>
      <c r="C14" s="2">
        <v>80000</v>
      </c>
      <c r="D14" s="2">
        <v>40000</v>
      </c>
      <c r="E14" s="2">
        <v>0</v>
      </c>
      <c r="F14" s="2">
        <v>0</v>
      </c>
      <c r="G14" s="2">
        <v>0</v>
      </c>
      <c r="H14" s="2">
        <v>0</v>
      </c>
      <c r="I14" s="2">
        <v>0</v>
      </c>
      <c r="J14" s="2">
        <v>0</v>
      </c>
      <c r="K14" s="2">
        <v>0</v>
      </c>
      <c r="L14" s="2">
        <v>0</v>
      </c>
      <c r="M14" s="2">
        <v>0</v>
      </c>
      <c r="N14" s="2">
        <v>15000</v>
      </c>
      <c r="O14" s="2">
        <v>0</v>
      </c>
      <c r="P14" s="2">
        <v>0</v>
      </c>
      <c r="Q14" s="2">
        <v>0</v>
      </c>
      <c r="R14" s="2">
        <v>0</v>
      </c>
      <c r="S14" s="2">
        <v>0</v>
      </c>
      <c r="T14" s="2">
        <v>0</v>
      </c>
      <c r="U14" s="2">
        <v>0</v>
      </c>
      <c r="V14" s="2">
        <v>5</v>
      </c>
      <c r="W14" s="2">
        <v>5</v>
      </c>
      <c r="X14" s="2">
        <v>130000</v>
      </c>
      <c r="Y14" s="2">
        <v>0</v>
      </c>
      <c r="Z14" s="2">
        <v>0</v>
      </c>
      <c r="AA14" s="2">
        <v>0</v>
      </c>
      <c r="AB14" s="2">
        <v>0</v>
      </c>
      <c r="AC14" s="2">
        <v>0</v>
      </c>
      <c r="AD14" s="2">
        <v>0</v>
      </c>
      <c r="AE14" s="2" t="s">
        <v>24</v>
      </c>
      <c r="AF14" s="2" t="s">
        <v>28</v>
      </c>
      <c r="AG14" s="2">
        <v>0</v>
      </c>
      <c r="AH14" s="2">
        <v>0</v>
      </c>
      <c r="AI14" s="2">
        <v>0</v>
      </c>
      <c r="AJ14" s="2">
        <v>0</v>
      </c>
      <c r="AK14" s="2">
        <v>0</v>
      </c>
      <c r="AL14" s="2">
        <v>0</v>
      </c>
      <c r="AM14" s="2" t="s">
        <v>102</v>
      </c>
      <c r="AN14" s="2">
        <v>591</v>
      </c>
      <c r="AO14" s="2" t="str">
        <f>+VLOOKUP(playerround[[#This Row],[player_id]],player[],2,FALSE)</f>
        <v>t10p4</v>
      </c>
      <c r="AP14" s="2">
        <v>193</v>
      </c>
      <c r="AQ14" s="2">
        <f>+VLOOKUP(playerround[[#This Row],[groupround_id]],groupround[],6,FALSE)</f>
        <v>0</v>
      </c>
      <c r="AR14" s="2" t="str">
        <f>+VLOOKUP(playerround[[#This Row],[groupround_id]],groupround[],8,FALSE)</f>
        <v>Ommen 24-09-2024</v>
      </c>
      <c r="AS1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14">
        <f>+IF(playerround[[#This Row],[Added round_number]]=0,playerround[[#This Row],[Spendable Income (copy)]],AT13+playerround[[#This Row],[round_income]]+playerround[[#This Row],[profit_sold_house]]-playerround[[#This Row],[Calculated Costs 
(Living costs+Taxes+Round Mortgage+Spentsavings for buying +cost measures+cost satisfaction+cost damage river and rain)]])</f>
        <v>15000</v>
      </c>
      <c r="AU14" s="6">
        <f>+playerround[[#This Row],[spendable_income]]</f>
        <v>15000</v>
      </c>
      <c r="AV14">
        <f>+playerround[[#This Row],[Calculated 
Spendable]]-playerround[[#This Row],[Spendable Income (copy)]]</f>
        <v>0</v>
      </c>
      <c r="AW14" s="9">
        <f>+playerround[[#This Row],[satisfaction_move_penalty]]+playerround[[#This Row],[satisfaction_fluvial_penalty]]+playerround[[#This Row],[satisfaction_pluvial_penalty]]+playerround[[#This Row],[satisfaction_debt_penalty]]</f>
        <v>0</v>
      </c>
      <c r="AX14" s="9">
        <f>+IF(playerround[[#This Row],[Added round_number]]=0,playerround[[#This Row],[satisfaction_total]],AX13+playerround[[#This Row],[satisfaction_house_rating_delta]]+playerround[[#This Row],[satisfaction_house_measures]]+playerround[[#This Row],[satisfaction_personal_measures]]-playerround[[#This Row],[Calculated Satisfaction Penalties]])</f>
        <v>5</v>
      </c>
      <c r="AY14" s="9">
        <f>+playerround[[#This Row],[satisfaction_total]]-playerround[[#This Row],[Calculated satisfaction]]</f>
        <v>0</v>
      </c>
    </row>
    <row r="15" spans="1:51" x14ac:dyDescent="0.35">
      <c r="A15" s="2">
        <v>779</v>
      </c>
      <c r="B15" s="3">
        <v>45559.599641203706</v>
      </c>
      <c r="C15" s="2">
        <v>80000</v>
      </c>
      <c r="D15" s="2">
        <v>40000</v>
      </c>
      <c r="E15" s="2">
        <v>0</v>
      </c>
      <c r="F15" s="2">
        <v>13000</v>
      </c>
      <c r="G15" s="2">
        <v>0</v>
      </c>
      <c r="H15" s="2">
        <v>30000</v>
      </c>
      <c r="I15" s="2">
        <v>15000</v>
      </c>
      <c r="J15" s="2">
        <v>0</v>
      </c>
      <c r="K15" s="2">
        <v>0</v>
      </c>
      <c r="L15" s="2">
        <v>0</v>
      </c>
      <c r="M15" s="2">
        <v>4000</v>
      </c>
      <c r="N15" s="2">
        <v>-7000</v>
      </c>
      <c r="O15" s="2">
        <v>0</v>
      </c>
      <c r="P15" s="2">
        <v>0</v>
      </c>
      <c r="Q15" s="2">
        <v>0</v>
      </c>
      <c r="R15" s="2">
        <v>0</v>
      </c>
      <c r="S15" s="2">
        <v>0</v>
      </c>
      <c r="T15" s="2">
        <v>1</v>
      </c>
      <c r="U15" s="2">
        <v>0</v>
      </c>
      <c r="V15" s="2">
        <v>4</v>
      </c>
      <c r="W15" s="2">
        <v>5</v>
      </c>
      <c r="X15" s="2">
        <v>130000</v>
      </c>
      <c r="Y15" s="2">
        <v>0</v>
      </c>
      <c r="Z15" s="2">
        <v>0</v>
      </c>
      <c r="AA15" s="2">
        <v>0</v>
      </c>
      <c r="AB15" s="2">
        <v>160000</v>
      </c>
      <c r="AC15" s="2">
        <v>130000</v>
      </c>
      <c r="AD15" s="2">
        <v>117000</v>
      </c>
      <c r="AE15" s="2" t="s">
        <v>24</v>
      </c>
      <c r="AF15" s="2" t="s">
        <v>28</v>
      </c>
      <c r="AG15" s="2">
        <v>6</v>
      </c>
      <c r="AH15" s="2">
        <v>10</v>
      </c>
      <c r="AI15" s="2">
        <v>0</v>
      </c>
      <c r="AJ15" s="2">
        <v>0</v>
      </c>
      <c r="AK15" s="2">
        <v>0</v>
      </c>
      <c r="AL15" s="2">
        <v>0</v>
      </c>
      <c r="AM15" s="2" t="s">
        <v>771</v>
      </c>
      <c r="AN15" s="2">
        <v>591</v>
      </c>
      <c r="AO15" s="2" t="str">
        <f>+VLOOKUP(playerround[[#This Row],[player_id]],player[],2,FALSE)</f>
        <v>t10p4</v>
      </c>
      <c r="AP15" s="2">
        <v>195</v>
      </c>
      <c r="AQ15" s="2">
        <f>+VLOOKUP(playerround[[#This Row],[groupround_id]],groupround[],6,FALSE)</f>
        <v>1</v>
      </c>
      <c r="AR15" s="2" t="str">
        <f>+VLOOKUP(playerround[[#This Row],[groupround_id]],groupround[],8,FALSE)</f>
        <v>Ommen 24-09-2024</v>
      </c>
      <c r="AS1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102000</v>
      </c>
      <c r="AT15" s="5">
        <f>+IF(playerround[[#This Row],[Added round_number]]=0,playerround[[#This Row],[Spendable Income (copy)]],AT14+playerround[[#This Row],[round_income]]+playerround[[#This Row],[profit_sold_house]]-playerround[[#This Row],[Calculated Costs 
(Living costs+Taxes+Round Mortgage+Spentsavings for buying +cost measures+cost satisfaction+cost damage river and rain)]])</f>
        <v>-7000</v>
      </c>
      <c r="AU15" s="10">
        <f>+playerround[[#This Row],[spendable_income]]</f>
        <v>-7000</v>
      </c>
      <c r="AV15" s="5">
        <f>+playerround[[#This Row],[Calculated 
Spendable]]-playerround[[#This Row],[Spendable Income (copy)]]</f>
        <v>0</v>
      </c>
      <c r="AW15" s="11">
        <f>+playerround[[#This Row],[satisfaction_move_penalty]]+playerround[[#This Row],[satisfaction_fluvial_penalty]]+playerround[[#This Row],[satisfaction_pluvial_penalty]]+playerround[[#This Row],[satisfaction_debt_penalty]]</f>
        <v>1</v>
      </c>
      <c r="AX15" s="11">
        <f>+IF(playerround[[#This Row],[Added round_number]]=0,playerround[[#This Row],[satisfaction_total]],AX14+playerround[[#This Row],[satisfaction_house_rating_delta]]+playerround[[#This Row],[satisfaction_house_measures]]+playerround[[#This Row],[satisfaction_personal_measures]]-playerround[[#This Row],[Calculated Satisfaction Penalties]])</f>
        <v>4</v>
      </c>
      <c r="AY15" s="11">
        <f>+playerround[[#This Row],[satisfaction_total]]-playerround[[#This Row],[Calculated satisfaction]]</f>
        <v>0</v>
      </c>
    </row>
    <row r="16" spans="1:51" x14ac:dyDescent="0.35">
      <c r="A16" s="2">
        <v>834</v>
      </c>
      <c r="B16" s="3">
        <v>45559.599641203706</v>
      </c>
      <c r="C16" s="2">
        <v>80000</v>
      </c>
      <c r="D16" s="2">
        <v>40000</v>
      </c>
      <c r="E16" s="2">
        <v>7000</v>
      </c>
      <c r="F16" s="2">
        <v>13000</v>
      </c>
      <c r="G16" s="2">
        <v>0</v>
      </c>
      <c r="H16" s="2">
        <v>0</v>
      </c>
      <c r="I16" s="2">
        <v>15000</v>
      </c>
      <c r="J16" s="2">
        <v>0</v>
      </c>
      <c r="K16" s="2">
        <v>0</v>
      </c>
      <c r="L16" s="2">
        <v>0</v>
      </c>
      <c r="M16" s="2">
        <v>4000</v>
      </c>
      <c r="N16" s="2">
        <v>1000</v>
      </c>
      <c r="O16" s="2">
        <v>0</v>
      </c>
      <c r="P16" s="2">
        <v>0</v>
      </c>
      <c r="Q16" s="2">
        <v>0</v>
      </c>
      <c r="R16" s="2">
        <v>0</v>
      </c>
      <c r="S16" s="2">
        <v>0</v>
      </c>
      <c r="T16" s="2">
        <v>1</v>
      </c>
      <c r="U16" s="2">
        <v>1</v>
      </c>
      <c r="V16" s="2">
        <v>2</v>
      </c>
      <c r="W16" s="2">
        <v>5</v>
      </c>
      <c r="X16" s="2">
        <v>130000</v>
      </c>
      <c r="Y16" s="2">
        <v>130000</v>
      </c>
      <c r="Z16" s="2">
        <v>117000</v>
      </c>
      <c r="AA16" s="2">
        <v>0</v>
      </c>
      <c r="AB16" s="2">
        <v>0</v>
      </c>
      <c r="AC16" s="2">
        <v>130000</v>
      </c>
      <c r="AD16" s="2">
        <v>104000</v>
      </c>
      <c r="AE16" s="2" t="s">
        <v>24</v>
      </c>
      <c r="AF16" s="2" t="s">
        <v>28</v>
      </c>
      <c r="AG16" s="2">
        <v>6</v>
      </c>
      <c r="AH16" s="2">
        <v>10</v>
      </c>
      <c r="AI16" s="2">
        <v>-2</v>
      </c>
      <c r="AJ16" s="2">
        <v>-1</v>
      </c>
      <c r="AK16" s="2">
        <v>0</v>
      </c>
      <c r="AL16" s="2">
        <v>0</v>
      </c>
      <c r="AM16" s="2" t="s">
        <v>771</v>
      </c>
      <c r="AN16" s="2">
        <v>591</v>
      </c>
      <c r="AO16" s="2" t="str">
        <f>+VLOOKUP(playerround[[#This Row],[player_id]],player[],2,FALSE)</f>
        <v>t10p4</v>
      </c>
      <c r="AP16" s="2">
        <v>200</v>
      </c>
      <c r="AQ16" s="2">
        <f>+VLOOKUP(playerround[[#This Row],[groupround_id]],groupround[],6,FALSE)</f>
        <v>2</v>
      </c>
      <c r="AR16" s="2" t="str">
        <f>+VLOOKUP(playerround[[#This Row],[groupround_id]],groupround[],8,FALSE)</f>
        <v>Ommen 24-09-2024</v>
      </c>
      <c r="AS1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72000</v>
      </c>
      <c r="AT16" s="5">
        <f>+IF(playerround[[#This Row],[Added round_number]]=0,playerround[[#This Row],[Spendable Income (copy)]],AT15+playerround[[#This Row],[round_income]]+playerround[[#This Row],[profit_sold_house]]-playerround[[#This Row],[Calculated Costs 
(Living costs+Taxes+Round Mortgage+Spentsavings for buying +cost measures+cost satisfaction+cost damage river and rain)]])</f>
        <v>1000</v>
      </c>
      <c r="AU16" s="10">
        <f>+playerround[[#This Row],[spendable_income]]</f>
        <v>1000</v>
      </c>
      <c r="AV16" s="5">
        <f>+playerround[[#This Row],[Calculated 
Spendable]]-playerround[[#This Row],[Spendable Income (copy)]]</f>
        <v>0</v>
      </c>
      <c r="AW16" s="11">
        <f>+playerround[[#This Row],[satisfaction_move_penalty]]+playerround[[#This Row],[satisfaction_fluvial_penalty]]+playerround[[#This Row],[satisfaction_pluvial_penalty]]+playerround[[#This Row],[satisfaction_debt_penalty]]</f>
        <v>2</v>
      </c>
      <c r="AX16" s="11">
        <f>+IF(playerround[[#This Row],[Added round_number]]=0,playerround[[#This Row],[satisfaction_total]],AX15+playerround[[#This Row],[satisfaction_house_rating_delta]]+playerround[[#This Row],[satisfaction_house_measures]]+playerround[[#This Row],[satisfaction_personal_measures]]-playerround[[#This Row],[Calculated Satisfaction Penalties]])</f>
        <v>2</v>
      </c>
      <c r="AY16" s="11">
        <f>+playerround[[#This Row],[satisfaction_total]]-playerround[[#This Row],[Calculated satisfaction]]</f>
        <v>0</v>
      </c>
    </row>
    <row r="17" spans="1:51" x14ac:dyDescent="0.35">
      <c r="A17" s="2">
        <v>874</v>
      </c>
      <c r="B17" s="3">
        <v>45559.599641203706</v>
      </c>
      <c r="C17" s="2">
        <v>80000</v>
      </c>
      <c r="D17" s="2">
        <v>40000</v>
      </c>
      <c r="E17" s="2">
        <v>0</v>
      </c>
      <c r="F17" s="2">
        <v>12500</v>
      </c>
      <c r="G17" s="2">
        <v>56000</v>
      </c>
      <c r="H17" s="2">
        <v>0</v>
      </c>
      <c r="I17" s="2">
        <v>20000</v>
      </c>
      <c r="J17" s="2">
        <v>63250</v>
      </c>
      <c r="K17" s="2">
        <v>0</v>
      </c>
      <c r="L17" s="2">
        <v>0</v>
      </c>
      <c r="M17" s="2">
        <v>0</v>
      </c>
      <c r="N17" s="2">
        <v>1250</v>
      </c>
      <c r="O17" s="2">
        <v>1</v>
      </c>
      <c r="P17" s="2">
        <v>-1</v>
      </c>
      <c r="Q17" s="2">
        <v>2</v>
      </c>
      <c r="R17" s="2">
        <v>3</v>
      </c>
      <c r="S17" s="2">
        <v>0</v>
      </c>
      <c r="T17" s="2">
        <v>0</v>
      </c>
      <c r="U17" s="2">
        <v>0</v>
      </c>
      <c r="V17" s="2">
        <v>5</v>
      </c>
      <c r="W17" s="2">
        <v>5</v>
      </c>
      <c r="X17" s="2">
        <v>130000</v>
      </c>
      <c r="Y17" s="2">
        <v>130000</v>
      </c>
      <c r="Z17" s="2">
        <v>104000</v>
      </c>
      <c r="AA17" s="2">
        <v>160000</v>
      </c>
      <c r="AB17" s="2">
        <v>125000</v>
      </c>
      <c r="AC17" s="2">
        <v>125000</v>
      </c>
      <c r="AD17" s="2">
        <v>112500</v>
      </c>
      <c r="AE17" s="2" t="s">
        <v>781</v>
      </c>
      <c r="AF17" s="2" t="s">
        <v>28</v>
      </c>
      <c r="AG17" s="2">
        <v>8</v>
      </c>
      <c r="AH17" s="2">
        <v>7</v>
      </c>
      <c r="AI17" s="2">
        <v>-2</v>
      </c>
      <c r="AJ17" s="2">
        <v>-1</v>
      </c>
      <c r="AK17" s="2">
        <v>2</v>
      </c>
      <c r="AL17" s="2">
        <v>2</v>
      </c>
      <c r="AM17" s="2" t="s">
        <v>771</v>
      </c>
      <c r="AN17" s="2">
        <v>591</v>
      </c>
      <c r="AO17" s="2" t="str">
        <f>+VLOOKUP(playerround[[#This Row],[player_id]],player[],2,FALSE)</f>
        <v>t10p4</v>
      </c>
      <c r="AP17" s="2">
        <v>206</v>
      </c>
      <c r="AQ17" s="2">
        <f>+VLOOKUP(playerround[[#This Row],[groupround_id]],groupround[],6,FALSE)</f>
        <v>3</v>
      </c>
      <c r="AR17" s="2" t="str">
        <f>+VLOOKUP(playerround[[#This Row],[groupround_id]],groupround[],8,FALSE)</f>
        <v>Ommen 24-09-2024</v>
      </c>
      <c r="AS1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135750</v>
      </c>
      <c r="AT17" s="5">
        <f>+IF(playerround[[#This Row],[Added round_number]]=0,playerround[[#This Row],[Spendable Income (copy)]],AT16+playerround[[#This Row],[round_income]]+playerround[[#This Row],[profit_sold_house]]-playerround[[#This Row],[Calculated Costs 
(Living costs+Taxes+Round Mortgage+Spentsavings for buying +cost measures+cost satisfaction+cost damage river and rain)]])</f>
        <v>1250</v>
      </c>
      <c r="AU17" s="10">
        <f>+playerround[[#This Row],[spendable_income]]</f>
        <v>1250</v>
      </c>
      <c r="AV17" s="5">
        <f>+playerround[[#This Row],[Calculated 
Spendable]]-playerround[[#This Row],[Spendable Income (copy)]]</f>
        <v>0</v>
      </c>
      <c r="AW17" s="11">
        <f>+playerround[[#This Row],[satisfaction_move_penalty]]+playerround[[#This Row],[satisfaction_fluvial_penalty]]+playerround[[#This Row],[satisfaction_pluvial_penalty]]+playerround[[#This Row],[satisfaction_debt_penalty]]</f>
        <v>1</v>
      </c>
      <c r="AX17" s="11">
        <f>+IF(playerround[[#This Row],[Added round_number]]=0,playerround[[#This Row],[satisfaction_total]],AX16+playerround[[#This Row],[satisfaction_house_rating_delta]]+playerround[[#This Row],[satisfaction_house_measures]]+playerround[[#This Row],[satisfaction_personal_measures]]-playerround[[#This Row],[Calculated Satisfaction Penalties]])</f>
        <v>5</v>
      </c>
      <c r="AY17" s="11">
        <f>+playerround[[#This Row],[satisfaction_total]]-playerround[[#This Row],[Calculated satisfaction]]</f>
        <v>0</v>
      </c>
    </row>
    <row r="18" spans="1:51" x14ac:dyDescent="0.35">
      <c r="A18" s="2">
        <v>763</v>
      </c>
      <c r="B18" s="3">
        <v>45559.598576388889</v>
      </c>
      <c r="C18" s="2">
        <v>120000</v>
      </c>
      <c r="D18" s="2">
        <v>65000</v>
      </c>
      <c r="E18" s="2">
        <v>0</v>
      </c>
      <c r="F18" s="2">
        <v>0</v>
      </c>
      <c r="G18" s="2">
        <v>0</v>
      </c>
      <c r="H18" s="2">
        <v>0</v>
      </c>
      <c r="I18" s="2">
        <v>0</v>
      </c>
      <c r="J18" s="2">
        <v>0</v>
      </c>
      <c r="K18" s="2">
        <v>0</v>
      </c>
      <c r="L18" s="2">
        <v>0</v>
      </c>
      <c r="M18" s="2">
        <v>0</v>
      </c>
      <c r="N18" s="2">
        <v>50000</v>
      </c>
      <c r="O18" s="2">
        <v>0</v>
      </c>
      <c r="P18" s="2">
        <v>0</v>
      </c>
      <c r="Q18" s="2">
        <v>0</v>
      </c>
      <c r="R18" s="2">
        <v>0</v>
      </c>
      <c r="S18" s="2">
        <v>0</v>
      </c>
      <c r="T18" s="2">
        <v>0</v>
      </c>
      <c r="U18" s="2">
        <v>0</v>
      </c>
      <c r="V18" s="2">
        <v>5</v>
      </c>
      <c r="W18" s="2">
        <v>7</v>
      </c>
      <c r="X18" s="2">
        <v>200000</v>
      </c>
      <c r="Y18" s="2">
        <v>0</v>
      </c>
      <c r="Z18" s="2">
        <v>0</v>
      </c>
      <c r="AA18" s="2">
        <v>0</v>
      </c>
      <c r="AB18" s="2">
        <v>0</v>
      </c>
      <c r="AC18" s="2">
        <v>0</v>
      </c>
      <c r="AD18" s="2">
        <v>0</v>
      </c>
      <c r="AE18" s="2" t="s">
        <v>24</v>
      </c>
      <c r="AF18" s="2" t="s">
        <v>28</v>
      </c>
      <c r="AG18" s="2">
        <v>0</v>
      </c>
      <c r="AH18" s="2">
        <v>0</v>
      </c>
      <c r="AI18" s="2">
        <v>0</v>
      </c>
      <c r="AJ18" s="2">
        <v>0</v>
      </c>
      <c r="AK18" s="2">
        <v>0</v>
      </c>
      <c r="AL18" s="2">
        <v>0</v>
      </c>
      <c r="AM18" s="2" t="s">
        <v>102</v>
      </c>
      <c r="AN18" s="2">
        <v>592</v>
      </c>
      <c r="AO18" s="2" t="str">
        <f>+VLOOKUP(playerround[[#This Row],[player_id]],player[],2,FALSE)</f>
        <v>t10p5</v>
      </c>
      <c r="AP18" s="2">
        <v>193</v>
      </c>
      <c r="AQ18" s="2">
        <f>+VLOOKUP(playerround[[#This Row],[groupround_id]],groupround[],6,FALSE)</f>
        <v>0</v>
      </c>
      <c r="AR18" s="2" t="str">
        <f>+VLOOKUP(playerround[[#This Row],[groupround_id]],groupround[],8,FALSE)</f>
        <v>Ommen 24-09-2024</v>
      </c>
      <c r="AS1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18">
        <f>+IF(playerround[[#This Row],[Added round_number]]=0,playerround[[#This Row],[Spendable Income (copy)]],AT17+playerround[[#This Row],[round_income]]+playerround[[#This Row],[profit_sold_house]]-playerround[[#This Row],[Calculated Costs 
(Living costs+Taxes+Round Mortgage+Spentsavings for buying +cost measures+cost satisfaction+cost damage river and rain)]])</f>
        <v>50000</v>
      </c>
      <c r="AU18" s="6">
        <f>+playerround[[#This Row],[spendable_income]]</f>
        <v>50000</v>
      </c>
      <c r="AV18">
        <f>+playerround[[#This Row],[Calculated 
Spendable]]-playerround[[#This Row],[Spendable Income (copy)]]</f>
        <v>0</v>
      </c>
      <c r="AW18" s="9">
        <f>+playerround[[#This Row],[satisfaction_move_penalty]]+playerround[[#This Row],[satisfaction_fluvial_penalty]]+playerround[[#This Row],[satisfaction_pluvial_penalty]]+playerround[[#This Row],[satisfaction_debt_penalty]]</f>
        <v>0</v>
      </c>
      <c r="AX18" s="9">
        <f>+IF(playerround[[#This Row],[Added round_number]]=0,playerround[[#This Row],[satisfaction_total]],AX17+playerround[[#This Row],[satisfaction_house_rating_delta]]+playerround[[#This Row],[satisfaction_house_measures]]+playerround[[#This Row],[satisfaction_personal_measures]]-playerround[[#This Row],[Calculated Satisfaction Penalties]])</f>
        <v>5</v>
      </c>
      <c r="AY18" s="9">
        <f>+playerround[[#This Row],[satisfaction_total]]-playerround[[#This Row],[Calculated satisfaction]]</f>
        <v>0</v>
      </c>
    </row>
    <row r="19" spans="1:51" x14ac:dyDescent="0.35">
      <c r="A19" s="2">
        <v>778</v>
      </c>
      <c r="B19" s="3">
        <v>45559.598576388889</v>
      </c>
      <c r="C19" s="2">
        <v>120000</v>
      </c>
      <c r="D19" s="2">
        <v>65000</v>
      </c>
      <c r="E19" s="2">
        <v>0</v>
      </c>
      <c r="F19" s="2">
        <v>16000</v>
      </c>
      <c r="G19" s="2">
        <v>0</v>
      </c>
      <c r="H19" s="2">
        <v>0</v>
      </c>
      <c r="I19" s="2">
        <v>15000</v>
      </c>
      <c r="J19" s="2">
        <v>28000</v>
      </c>
      <c r="K19" s="2">
        <v>0</v>
      </c>
      <c r="L19" s="2">
        <v>0</v>
      </c>
      <c r="M19" s="2">
        <v>4000</v>
      </c>
      <c r="N19" s="2">
        <v>42000</v>
      </c>
      <c r="O19" s="2">
        <v>0</v>
      </c>
      <c r="P19" s="2">
        <v>-2</v>
      </c>
      <c r="Q19" s="2">
        <v>1</v>
      </c>
      <c r="R19" s="2">
        <v>1</v>
      </c>
      <c r="S19" s="2">
        <v>0</v>
      </c>
      <c r="T19" s="2">
        <v>1</v>
      </c>
      <c r="U19" s="2">
        <v>0</v>
      </c>
      <c r="V19" s="2">
        <v>4</v>
      </c>
      <c r="W19" s="2">
        <v>7</v>
      </c>
      <c r="X19" s="2">
        <v>200000</v>
      </c>
      <c r="Y19" s="2">
        <v>0</v>
      </c>
      <c r="Z19" s="2">
        <v>0</v>
      </c>
      <c r="AA19" s="2">
        <v>0</v>
      </c>
      <c r="AB19" s="2">
        <v>160000</v>
      </c>
      <c r="AC19" s="2">
        <v>160000</v>
      </c>
      <c r="AD19" s="2">
        <v>144000</v>
      </c>
      <c r="AE19" s="2" t="s">
        <v>24</v>
      </c>
      <c r="AF19" s="2" t="s">
        <v>28</v>
      </c>
      <c r="AG19" s="2">
        <v>6</v>
      </c>
      <c r="AH19" s="2">
        <v>10</v>
      </c>
      <c r="AI19" s="2">
        <v>0</v>
      </c>
      <c r="AJ19" s="2">
        <v>0</v>
      </c>
      <c r="AK19" s="2">
        <v>1</v>
      </c>
      <c r="AL19" s="2">
        <v>1</v>
      </c>
      <c r="AM19" s="2" t="s">
        <v>771</v>
      </c>
      <c r="AN19" s="2">
        <v>592</v>
      </c>
      <c r="AO19" s="2" t="str">
        <f>+VLOOKUP(playerround[[#This Row],[player_id]],player[],2,FALSE)</f>
        <v>t10p5</v>
      </c>
      <c r="AP19" s="2">
        <v>195</v>
      </c>
      <c r="AQ19" s="2">
        <f>+VLOOKUP(playerround[[#This Row],[groupround_id]],groupround[],6,FALSE)</f>
        <v>1</v>
      </c>
      <c r="AR19" s="2" t="str">
        <f>+VLOOKUP(playerround[[#This Row],[groupround_id]],groupround[],8,FALSE)</f>
        <v>Ommen 24-09-2024</v>
      </c>
      <c r="AS1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128000</v>
      </c>
      <c r="AT19" s="5">
        <f>+IF(playerround[[#This Row],[Added round_number]]=0,playerround[[#This Row],[Spendable Income (copy)]],AT18+playerround[[#This Row],[round_income]]+playerround[[#This Row],[profit_sold_house]]-playerround[[#This Row],[Calculated Costs 
(Living costs+Taxes+Round Mortgage+Spentsavings for buying +cost measures+cost satisfaction+cost damage river and rain)]])</f>
        <v>42000</v>
      </c>
      <c r="AU19" s="10">
        <f>+playerround[[#This Row],[spendable_income]]</f>
        <v>42000</v>
      </c>
      <c r="AV19" s="5">
        <f>+playerround[[#This Row],[Calculated 
Spendable]]-playerround[[#This Row],[Spendable Income (copy)]]</f>
        <v>0</v>
      </c>
      <c r="AW19" s="11">
        <f>+playerround[[#This Row],[satisfaction_move_penalty]]+playerround[[#This Row],[satisfaction_fluvial_penalty]]+playerround[[#This Row],[satisfaction_pluvial_penalty]]+playerround[[#This Row],[satisfaction_debt_penalty]]</f>
        <v>1</v>
      </c>
      <c r="AX19" s="11">
        <f>+IF(playerround[[#This Row],[Added round_number]]=0,playerround[[#This Row],[satisfaction_total]],AX18+playerround[[#This Row],[satisfaction_house_rating_delta]]+playerround[[#This Row],[satisfaction_house_measures]]+playerround[[#This Row],[satisfaction_personal_measures]]-playerround[[#This Row],[Calculated Satisfaction Penalties]])</f>
        <v>4</v>
      </c>
      <c r="AY19" s="11">
        <f>+playerround[[#This Row],[satisfaction_total]]-playerround[[#This Row],[Calculated satisfaction]]</f>
        <v>0</v>
      </c>
    </row>
    <row r="20" spans="1:51" x14ac:dyDescent="0.35">
      <c r="A20" s="2">
        <v>835</v>
      </c>
      <c r="B20" s="3">
        <v>45559.598576388889</v>
      </c>
      <c r="C20" s="2">
        <v>120000</v>
      </c>
      <c r="D20" s="2">
        <v>65000</v>
      </c>
      <c r="E20" s="2">
        <v>0</v>
      </c>
      <c r="F20" s="2">
        <v>20000</v>
      </c>
      <c r="G20" s="2">
        <v>16000</v>
      </c>
      <c r="H20" s="2">
        <v>0</v>
      </c>
      <c r="I20" s="2">
        <v>15000</v>
      </c>
      <c r="J20" s="2">
        <v>20000</v>
      </c>
      <c r="K20" s="2">
        <v>0</v>
      </c>
      <c r="L20" s="2">
        <v>0</v>
      </c>
      <c r="M20" s="2">
        <v>4000</v>
      </c>
      <c r="N20" s="2">
        <v>54000</v>
      </c>
      <c r="O20" s="2">
        <v>1</v>
      </c>
      <c r="P20" s="2">
        <v>-1</v>
      </c>
      <c r="Q20" s="2">
        <v>1</v>
      </c>
      <c r="R20" s="2">
        <v>0</v>
      </c>
      <c r="S20" s="2">
        <v>0</v>
      </c>
      <c r="T20" s="2">
        <v>1</v>
      </c>
      <c r="U20" s="2">
        <v>0</v>
      </c>
      <c r="V20" s="2">
        <v>2</v>
      </c>
      <c r="W20" s="2">
        <v>7</v>
      </c>
      <c r="X20" s="2">
        <v>200000</v>
      </c>
      <c r="Y20" s="2">
        <v>160000</v>
      </c>
      <c r="Z20" s="2">
        <v>144000</v>
      </c>
      <c r="AA20" s="2">
        <v>160000</v>
      </c>
      <c r="AB20" s="2">
        <v>200000</v>
      </c>
      <c r="AC20" s="2">
        <v>200000</v>
      </c>
      <c r="AD20" s="2">
        <v>180000</v>
      </c>
      <c r="AE20" s="2" t="s">
        <v>782</v>
      </c>
      <c r="AF20" s="2" t="s">
        <v>28</v>
      </c>
      <c r="AG20" s="2">
        <v>8</v>
      </c>
      <c r="AH20" s="2">
        <v>10</v>
      </c>
      <c r="AI20" s="2">
        <v>-2</v>
      </c>
      <c r="AJ20" s="2">
        <v>-1</v>
      </c>
      <c r="AK20" s="2">
        <v>1</v>
      </c>
      <c r="AL20" s="2">
        <v>1</v>
      </c>
      <c r="AM20" s="2" t="s">
        <v>771</v>
      </c>
      <c r="AN20" s="2">
        <v>592</v>
      </c>
      <c r="AO20" s="2" t="str">
        <f>+VLOOKUP(playerround[[#This Row],[player_id]],player[],2,FALSE)</f>
        <v>t10p5</v>
      </c>
      <c r="AP20" s="2">
        <v>200</v>
      </c>
      <c r="AQ20" s="2">
        <f>+VLOOKUP(playerround[[#This Row],[groupround_id]],groupround[],6,FALSE)</f>
        <v>2</v>
      </c>
      <c r="AR20" s="2" t="str">
        <f>+VLOOKUP(playerround[[#This Row],[groupround_id]],groupround[],8,FALSE)</f>
        <v>Ommen 24-09-2024</v>
      </c>
      <c r="AS2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124000</v>
      </c>
      <c r="AT20" s="5">
        <f>+IF(playerround[[#This Row],[Added round_number]]=0,playerround[[#This Row],[Spendable Income (copy)]],AT19+playerround[[#This Row],[round_income]]+playerround[[#This Row],[profit_sold_house]]-playerround[[#This Row],[Calculated Costs 
(Living costs+Taxes+Round Mortgage+Spentsavings for buying +cost measures+cost satisfaction+cost damage river and rain)]])</f>
        <v>54000</v>
      </c>
      <c r="AU20" s="10">
        <f>+playerround[[#This Row],[spendable_income]]</f>
        <v>54000</v>
      </c>
      <c r="AV20" s="5">
        <f>+playerround[[#This Row],[Calculated 
Spendable]]-playerround[[#This Row],[Spendable Income (copy)]]</f>
        <v>0</v>
      </c>
      <c r="AW20" s="11">
        <f>+playerround[[#This Row],[satisfaction_move_penalty]]+playerround[[#This Row],[satisfaction_fluvial_penalty]]+playerround[[#This Row],[satisfaction_pluvial_penalty]]+playerround[[#This Row],[satisfaction_debt_penalty]]</f>
        <v>2</v>
      </c>
      <c r="AX20" s="11">
        <f>+IF(playerround[[#This Row],[Added round_number]]=0,playerround[[#This Row],[satisfaction_total]],AX19+playerround[[#This Row],[satisfaction_house_rating_delta]]+playerround[[#This Row],[satisfaction_house_measures]]+playerround[[#This Row],[satisfaction_personal_measures]]-playerround[[#This Row],[Calculated Satisfaction Penalties]])</f>
        <v>2</v>
      </c>
      <c r="AY20" s="11">
        <f>+playerround[[#This Row],[satisfaction_total]]-playerround[[#This Row],[Calculated satisfaction]]</f>
        <v>0</v>
      </c>
    </row>
    <row r="21" spans="1:51" x14ac:dyDescent="0.35">
      <c r="A21" s="2">
        <v>873</v>
      </c>
      <c r="B21" s="3">
        <v>45559.598576388889</v>
      </c>
      <c r="C21" s="2">
        <v>120000</v>
      </c>
      <c r="D21" s="2">
        <v>65000</v>
      </c>
      <c r="E21" s="2">
        <v>0</v>
      </c>
      <c r="F21" s="2">
        <v>20000</v>
      </c>
      <c r="G21" s="2">
        <v>0</v>
      </c>
      <c r="H21" s="2">
        <v>0</v>
      </c>
      <c r="I21" s="2">
        <v>20000</v>
      </c>
      <c r="J21" s="2">
        <v>32000</v>
      </c>
      <c r="K21" s="2">
        <v>0</v>
      </c>
      <c r="L21" s="2">
        <v>0</v>
      </c>
      <c r="M21" s="2">
        <v>0</v>
      </c>
      <c r="N21" s="2">
        <v>37000</v>
      </c>
      <c r="O21" s="2">
        <v>0</v>
      </c>
      <c r="P21" s="2">
        <v>0</v>
      </c>
      <c r="Q21" s="2">
        <v>2</v>
      </c>
      <c r="R21" s="2">
        <v>0</v>
      </c>
      <c r="S21" s="2">
        <v>0</v>
      </c>
      <c r="T21" s="2">
        <v>0</v>
      </c>
      <c r="U21" s="2">
        <v>0</v>
      </c>
      <c r="V21" s="2">
        <v>4</v>
      </c>
      <c r="W21" s="2">
        <v>7</v>
      </c>
      <c r="X21" s="2">
        <v>200000</v>
      </c>
      <c r="Y21" s="2">
        <v>200000</v>
      </c>
      <c r="Z21" s="2">
        <v>180000</v>
      </c>
      <c r="AA21" s="2">
        <v>0</v>
      </c>
      <c r="AB21" s="2">
        <v>0</v>
      </c>
      <c r="AC21" s="2">
        <v>200000</v>
      </c>
      <c r="AD21" s="2">
        <v>160000</v>
      </c>
      <c r="AE21" s="2" t="s">
        <v>24</v>
      </c>
      <c r="AF21" s="2" t="s">
        <v>28</v>
      </c>
      <c r="AG21" s="2">
        <v>8</v>
      </c>
      <c r="AH21" s="2">
        <v>10</v>
      </c>
      <c r="AI21" s="2">
        <v>-2</v>
      </c>
      <c r="AJ21" s="2">
        <v>-1</v>
      </c>
      <c r="AK21" s="2">
        <v>2</v>
      </c>
      <c r="AL21" s="2">
        <v>0</v>
      </c>
      <c r="AM21" s="2" t="s">
        <v>771</v>
      </c>
      <c r="AN21" s="2">
        <v>592</v>
      </c>
      <c r="AO21" s="2" t="str">
        <f>+VLOOKUP(playerround[[#This Row],[player_id]],player[],2,FALSE)</f>
        <v>t10p5</v>
      </c>
      <c r="AP21" s="2">
        <v>206</v>
      </c>
      <c r="AQ21" s="2">
        <f>+VLOOKUP(playerround[[#This Row],[groupround_id]],groupround[],6,FALSE)</f>
        <v>3</v>
      </c>
      <c r="AR21" s="2" t="str">
        <f>+VLOOKUP(playerround[[#This Row],[groupround_id]],groupround[],8,FALSE)</f>
        <v>Ommen 24-09-2024</v>
      </c>
      <c r="AS2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137000</v>
      </c>
      <c r="AT21" s="5">
        <f>+IF(playerround[[#This Row],[Added round_number]]=0,playerround[[#This Row],[Spendable Income (copy)]],AT20+playerround[[#This Row],[round_income]]+playerround[[#This Row],[profit_sold_house]]-playerround[[#This Row],[Calculated Costs 
(Living costs+Taxes+Round Mortgage+Spentsavings for buying +cost measures+cost satisfaction+cost damage river and rain)]])</f>
        <v>37000</v>
      </c>
      <c r="AU21" s="10">
        <f>+playerround[[#This Row],[spendable_income]]</f>
        <v>37000</v>
      </c>
      <c r="AV21" s="5">
        <f>+playerround[[#This Row],[Calculated 
Spendable]]-playerround[[#This Row],[Spendable Income (copy)]]</f>
        <v>0</v>
      </c>
      <c r="AW21" s="11">
        <f>+playerround[[#This Row],[satisfaction_move_penalty]]+playerround[[#This Row],[satisfaction_fluvial_penalty]]+playerround[[#This Row],[satisfaction_pluvial_penalty]]+playerround[[#This Row],[satisfaction_debt_penalty]]</f>
        <v>0</v>
      </c>
      <c r="AX21" s="11">
        <f>+IF(playerround[[#This Row],[Added round_number]]=0,playerround[[#This Row],[satisfaction_total]],AX20+playerround[[#This Row],[satisfaction_house_rating_delta]]+playerround[[#This Row],[satisfaction_house_measures]]+playerround[[#This Row],[satisfaction_personal_measures]]-playerround[[#This Row],[Calculated Satisfaction Penalties]])</f>
        <v>4</v>
      </c>
      <c r="AY21" s="11">
        <f>+playerround[[#This Row],[satisfaction_total]]-playerround[[#This Row],[Calculated satisfaction]]</f>
        <v>0</v>
      </c>
    </row>
    <row r="22" spans="1:51" x14ac:dyDescent="0.35">
      <c r="A22" s="2">
        <v>771</v>
      </c>
      <c r="B22" s="3">
        <v>45559.599733796298</v>
      </c>
      <c r="C22" s="2">
        <v>180000</v>
      </c>
      <c r="D22" s="2">
        <v>105000</v>
      </c>
      <c r="E22" s="2">
        <v>0</v>
      </c>
      <c r="F22" s="2">
        <v>0</v>
      </c>
      <c r="G22" s="2">
        <v>0</v>
      </c>
      <c r="H22" s="2">
        <v>0</v>
      </c>
      <c r="I22" s="2">
        <v>0</v>
      </c>
      <c r="J22" s="2">
        <v>0</v>
      </c>
      <c r="K22" s="2">
        <v>0</v>
      </c>
      <c r="L22" s="2">
        <v>0</v>
      </c>
      <c r="M22" s="2">
        <v>0</v>
      </c>
      <c r="N22" s="2">
        <v>80000</v>
      </c>
      <c r="O22" s="2">
        <v>0</v>
      </c>
      <c r="P22" s="2">
        <v>0</v>
      </c>
      <c r="Q22" s="2">
        <v>0</v>
      </c>
      <c r="R22" s="2">
        <v>0</v>
      </c>
      <c r="S22" s="2">
        <v>0</v>
      </c>
      <c r="T22" s="2">
        <v>0</v>
      </c>
      <c r="U22" s="2">
        <v>0</v>
      </c>
      <c r="V22" s="2">
        <v>5</v>
      </c>
      <c r="W22" s="2">
        <v>8</v>
      </c>
      <c r="X22" s="2">
        <v>300000</v>
      </c>
      <c r="Y22" s="2">
        <v>0</v>
      </c>
      <c r="Z22" s="2">
        <v>0</v>
      </c>
      <c r="AA22" s="2">
        <v>0</v>
      </c>
      <c r="AB22" s="2">
        <v>0</v>
      </c>
      <c r="AC22" s="2">
        <v>0</v>
      </c>
      <c r="AD22" s="2">
        <v>0</v>
      </c>
      <c r="AE22" s="2" t="s">
        <v>24</v>
      </c>
      <c r="AF22" s="2" t="s">
        <v>28</v>
      </c>
      <c r="AG22" s="2">
        <v>0</v>
      </c>
      <c r="AH22" s="2">
        <v>0</v>
      </c>
      <c r="AI22" s="2">
        <v>0</v>
      </c>
      <c r="AJ22" s="2">
        <v>0</v>
      </c>
      <c r="AK22" s="2">
        <v>0</v>
      </c>
      <c r="AL22" s="2">
        <v>0</v>
      </c>
      <c r="AM22" s="2" t="s">
        <v>102</v>
      </c>
      <c r="AN22" s="2">
        <v>593</v>
      </c>
      <c r="AO22" s="2" t="str">
        <f>+VLOOKUP(playerround[[#This Row],[player_id]],player[],2,FALSE)</f>
        <v>t10p6</v>
      </c>
      <c r="AP22" s="2">
        <v>193</v>
      </c>
      <c r="AQ22" s="2">
        <f>+VLOOKUP(playerround[[#This Row],[groupround_id]],groupround[],6,FALSE)</f>
        <v>0</v>
      </c>
      <c r="AR22" s="2" t="str">
        <f>+VLOOKUP(playerround[[#This Row],[groupround_id]],groupround[],8,FALSE)</f>
        <v>Ommen 24-09-2024</v>
      </c>
      <c r="AS2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22">
        <f>+IF(playerround[[#This Row],[Added round_number]]=0,playerround[[#This Row],[Spendable Income (copy)]],AT21+playerround[[#This Row],[round_income]]+playerround[[#This Row],[profit_sold_house]]-playerround[[#This Row],[Calculated Costs 
(Living costs+Taxes+Round Mortgage+Spentsavings for buying +cost measures+cost satisfaction+cost damage river and rain)]])</f>
        <v>80000</v>
      </c>
      <c r="AU22" s="6">
        <f>+playerround[[#This Row],[spendable_income]]</f>
        <v>80000</v>
      </c>
      <c r="AV22">
        <f>+playerround[[#This Row],[Calculated 
Spendable]]-playerround[[#This Row],[Spendable Income (copy)]]</f>
        <v>0</v>
      </c>
      <c r="AW22" s="9">
        <f>+playerround[[#This Row],[satisfaction_move_penalty]]+playerround[[#This Row],[satisfaction_fluvial_penalty]]+playerround[[#This Row],[satisfaction_pluvial_penalty]]+playerround[[#This Row],[satisfaction_debt_penalty]]</f>
        <v>0</v>
      </c>
      <c r="AX22" s="9">
        <f>+IF(playerround[[#This Row],[Added round_number]]=0,playerround[[#This Row],[satisfaction_total]],AX21+playerround[[#This Row],[satisfaction_house_rating_delta]]+playerround[[#This Row],[satisfaction_house_measures]]+playerround[[#This Row],[satisfaction_personal_measures]]-playerround[[#This Row],[Calculated Satisfaction Penalties]])</f>
        <v>5</v>
      </c>
      <c r="AY22" s="9">
        <f>+playerround[[#This Row],[satisfaction_total]]-playerround[[#This Row],[Calculated satisfaction]]</f>
        <v>0</v>
      </c>
    </row>
    <row r="23" spans="1:51" x14ac:dyDescent="0.35">
      <c r="A23" s="2">
        <v>775</v>
      </c>
      <c r="B23" s="3">
        <v>45559.599733796298</v>
      </c>
      <c r="C23" s="2">
        <v>180000</v>
      </c>
      <c r="D23" s="2">
        <v>105000</v>
      </c>
      <c r="E23" s="2">
        <v>0</v>
      </c>
      <c r="F23" s="2">
        <v>20000</v>
      </c>
      <c r="G23" s="2">
        <v>0</v>
      </c>
      <c r="H23" s="2">
        <v>0</v>
      </c>
      <c r="I23" s="2">
        <v>20000</v>
      </c>
      <c r="J23" s="2">
        <v>40000</v>
      </c>
      <c r="K23" s="2">
        <v>0</v>
      </c>
      <c r="L23" s="2">
        <v>0</v>
      </c>
      <c r="M23" s="2">
        <v>0</v>
      </c>
      <c r="N23" s="2">
        <v>75000</v>
      </c>
      <c r="O23" s="2">
        <v>0</v>
      </c>
      <c r="P23" s="2">
        <v>-2</v>
      </c>
      <c r="Q23" s="2">
        <v>2</v>
      </c>
      <c r="R23" s="2">
        <v>0</v>
      </c>
      <c r="S23" s="2">
        <v>0</v>
      </c>
      <c r="T23" s="2">
        <v>0</v>
      </c>
      <c r="U23" s="2">
        <v>0</v>
      </c>
      <c r="V23" s="2">
        <v>5</v>
      </c>
      <c r="W23" s="2">
        <v>8</v>
      </c>
      <c r="X23" s="2">
        <v>300000</v>
      </c>
      <c r="Y23" s="2">
        <v>0</v>
      </c>
      <c r="Z23" s="2">
        <v>0</v>
      </c>
      <c r="AA23" s="2">
        <v>0</v>
      </c>
      <c r="AB23" s="2">
        <v>200000</v>
      </c>
      <c r="AC23" s="2">
        <v>200000</v>
      </c>
      <c r="AD23" s="2">
        <v>180000</v>
      </c>
      <c r="AE23" s="2" t="s">
        <v>24</v>
      </c>
      <c r="AF23" s="2" t="s">
        <v>28</v>
      </c>
      <c r="AG23" s="2">
        <v>8</v>
      </c>
      <c r="AH23" s="2">
        <v>10</v>
      </c>
      <c r="AI23" s="2">
        <v>0</v>
      </c>
      <c r="AJ23" s="2">
        <v>0</v>
      </c>
      <c r="AK23" s="2">
        <v>2</v>
      </c>
      <c r="AL23" s="2">
        <v>1</v>
      </c>
      <c r="AM23" s="2" t="s">
        <v>771</v>
      </c>
      <c r="AN23" s="2">
        <v>593</v>
      </c>
      <c r="AO23" s="2" t="str">
        <f>+VLOOKUP(playerround[[#This Row],[player_id]],player[],2,FALSE)</f>
        <v>t10p6</v>
      </c>
      <c r="AP23" s="2">
        <v>195</v>
      </c>
      <c r="AQ23" s="2">
        <f>+VLOOKUP(playerround[[#This Row],[groupround_id]],groupround[],6,FALSE)</f>
        <v>1</v>
      </c>
      <c r="AR23" s="2" t="str">
        <f>+VLOOKUP(playerround[[#This Row],[groupround_id]],groupround[],8,FALSE)</f>
        <v>Ommen 24-09-2024</v>
      </c>
      <c r="AS2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185000</v>
      </c>
      <c r="AT23">
        <f>+IF(playerround[[#This Row],[Added round_number]]=0,playerround[[#This Row],[Spendable Income (copy)]],AT22+playerround[[#This Row],[round_income]]+playerround[[#This Row],[profit_sold_house]]-playerround[[#This Row],[Calculated Costs 
(Living costs+Taxes+Round Mortgage+Spentsavings for buying +cost measures+cost satisfaction+cost damage river and rain)]])</f>
        <v>75000</v>
      </c>
      <c r="AU23" s="6">
        <f>+playerround[[#This Row],[spendable_income]]</f>
        <v>75000</v>
      </c>
      <c r="AV23">
        <f>+playerround[[#This Row],[Calculated 
Spendable]]-playerround[[#This Row],[Spendable Income (copy)]]</f>
        <v>0</v>
      </c>
      <c r="AW23" s="9">
        <f>+playerround[[#This Row],[satisfaction_move_penalty]]+playerround[[#This Row],[satisfaction_fluvial_penalty]]+playerround[[#This Row],[satisfaction_pluvial_penalty]]+playerround[[#This Row],[satisfaction_debt_penalty]]</f>
        <v>0</v>
      </c>
      <c r="AX23" s="9">
        <f>+IF(playerround[[#This Row],[Added round_number]]=0,playerround[[#This Row],[satisfaction_total]],AX22+playerround[[#This Row],[satisfaction_house_rating_delta]]+playerround[[#This Row],[satisfaction_house_measures]]+playerround[[#This Row],[satisfaction_personal_measures]]-playerround[[#This Row],[Calculated Satisfaction Penalties]])</f>
        <v>5</v>
      </c>
      <c r="AY23" s="9">
        <f>+playerround[[#This Row],[satisfaction_total]]-playerround[[#This Row],[Calculated satisfaction]]</f>
        <v>0</v>
      </c>
    </row>
    <row r="24" spans="1:51" x14ac:dyDescent="0.35">
      <c r="A24" s="2">
        <v>821</v>
      </c>
      <c r="B24" s="3">
        <v>45559.599733796298</v>
      </c>
      <c r="C24" s="2">
        <v>180000</v>
      </c>
      <c r="D24" s="2">
        <v>105000</v>
      </c>
      <c r="E24" s="2">
        <v>0</v>
      </c>
      <c r="F24" s="2">
        <v>20000</v>
      </c>
      <c r="G24" s="2">
        <v>0</v>
      </c>
      <c r="H24" s="2">
        <v>0</v>
      </c>
      <c r="I24" s="2">
        <v>15000</v>
      </c>
      <c r="J24" s="2">
        <v>68000</v>
      </c>
      <c r="K24" s="2">
        <v>0</v>
      </c>
      <c r="L24" s="2">
        <v>0</v>
      </c>
      <c r="M24" s="2">
        <v>4000</v>
      </c>
      <c r="N24" s="2">
        <v>43000</v>
      </c>
      <c r="O24" s="2">
        <v>0</v>
      </c>
      <c r="P24" s="2">
        <v>0</v>
      </c>
      <c r="Q24" s="2">
        <v>1</v>
      </c>
      <c r="R24" s="2">
        <v>3</v>
      </c>
      <c r="S24" s="2">
        <v>0</v>
      </c>
      <c r="T24" s="2">
        <v>1</v>
      </c>
      <c r="U24" s="2">
        <v>0</v>
      </c>
      <c r="V24" s="2">
        <v>8</v>
      </c>
      <c r="W24" s="2">
        <v>8</v>
      </c>
      <c r="X24" s="2">
        <v>300000</v>
      </c>
      <c r="Y24" s="2">
        <v>200000</v>
      </c>
      <c r="Z24" s="2">
        <v>180000</v>
      </c>
      <c r="AA24" s="2">
        <v>0</v>
      </c>
      <c r="AB24" s="2">
        <v>0</v>
      </c>
      <c r="AC24" s="2">
        <v>200000</v>
      </c>
      <c r="AD24" s="2">
        <v>160000</v>
      </c>
      <c r="AE24" s="2" t="s">
        <v>24</v>
      </c>
      <c r="AF24" s="2" t="s">
        <v>28</v>
      </c>
      <c r="AG24" s="2">
        <v>8</v>
      </c>
      <c r="AH24" s="2">
        <v>10</v>
      </c>
      <c r="AI24" s="2">
        <v>-2</v>
      </c>
      <c r="AJ24" s="2">
        <v>-1</v>
      </c>
      <c r="AK24" s="2">
        <v>3</v>
      </c>
      <c r="AL24" s="2">
        <v>1</v>
      </c>
      <c r="AM24" s="2" t="s">
        <v>771</v>
      </c>
      <c r="AN24" s="2">
        <v>593</v>
      </c>
      <c r="AO24" s="2" t="str">
        <f>+VLOOKUP(playerround[[#This Row],[player_id]],player[],2,FALSE)</f>
        <v>t10p6</v>
      </c>
      <c r="AP24" s="2">
        <v>200</v>
      </c>
      <c r="AQ24" s="2">
        <f>+VLOOKUP(playerround[[#This Row],[groupround_id]],groupround[],6,FALSE)</f>
        <v>2</v>
      </c>
      <c r="AR24" s="2" t="str">
        <f>+VLOOKUP(playerround[[#This Row],[groupround_id]],groupround[],8,FALSE)</f>
        <v>Ommen 24-09-2024</v>
      </c>
      <c r="AS2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212000</v>
      </c>
      <c r="AT24" s="5">
        <f>+IF(playerround[[#This Row],[Added round_number]]=0,playerround[[#This Row],[Spendable Income (copy)]],AT23+playerround[[#This Row],[round_income]]+playerround[[#This Row],[profit_sold_house]]-playerround[[#This Row],[Calculated Costs 
(Living costs+Taxes+Round Mortgage+Spentsavings for buying +cost measures+cost satisfaction+cost damage river and rain)]])</f>
        <v>43000</v>
      </c>
      <c r="AU24" s="10">
        <f>+playerround[[#This Row],[spendable_income]]</f>
        <v>43000</v>
      </c>
      <c r="AV24" s="5">
        <f>+playerround[[#This Row],[Calculated 
Spendable]]-playerround[[#This Row],[Spendable Income (copy)]]</f>
        <v>0</v>
      </c>
      <c r="AW24" s="11">
        <f>+playerround[[#This Row],[satisfaction_move_penalty]]+playerround[[#This Row],[satisfaction_fluvial_penalty]]+playerround[[#This Row],[satisfaction_pluvial_penalty]]+playerround[[#This Row],[satisfaction_debt_penalty]]</f>
        <v>1</v>
      </c>
      <c r="AX24" s="11">
        <f>+IF(playerround[[#This Row],[Added round_number]]=0,playerround[[#This Row],[satisfaction_total]],AX23+playerround[[#This Row],[satisfaction_house_rating_delta]]+playerround[[#This Row],[satisfaction_house_measures]]+playerround[[#This Row],[satisfaction_personal_measures]]-playerround[[#This Row],[Calculated Satisfaction Penalties]])</f>
        <v>8</v>
      </c>
      <c r="AY24" s="11">
        <f>+playerround[[#This Row],[satisfaction_total]]-playerround[[#This Row],[Calculated satisfaction]]</f>
        <v>0</v>
      </c>
    </row>
    <row r="25" spans="1:51" x14ac:dyDescent="0.35">
      <c r="A25" s="2">
        <v>872</v>
      </c>
      <c r="B25" s="3">
        <v>45559.599733796298</v>
      </c>
      <c r="C25" s="2">
        <v>180000</v>
      </c>
      <c r="D25" s="2">
        <v>105000</v>
      </c>
      <c r="E25" s="2">
        <v>0</v>
      </c>
      <c r="F25" s="2">
        <v>20000</v>
      </c>
      <c r="G25" s="2">
        <v>0</v>
      </c>
      <c r="H25" s="2">
        <v>0</v>
      </c>
      <c r="I25" s="2">
        <v>20000</v>
      </c>
      <c r="J25" s="2">
        <v>33000</v>
      </c>
      <c r="K25" s="2">
        <v>0</v>
      </c>
      <c r="L25" s="2">
        <v>0</v>
      </c>
      <c r="M25" s="2">
        <v>0</v>
      </c>
      <c r="N25" s="2">
        <v>45000</v>
      </c>
      <c r="O25" s="2">
        <v>0</v>
      </c>
      <c r="P25" s="2">
        <v>0</v>
      </c>
      <c r="Q25" s="2">
        <v>0</v>
      </c>
      <c r="R25" s="2">
        <v>1</v>
      </c>
      <c r="S25" s="2">
        <v>0</v>
      </c>
      <c r="T25" s="2">
        <v>0</v>
      </c>
      <c r="U25" s="2">
        <v>0</v>
      </c>
      <c r="V25" s="2">
        <v>9</v>
      </c>
      <c r="W25" s="2">
        <v>8</v>
      </c>
      <c r="X25" s="2">
        <v>300000</v>
      </c>
      <c r="Y25" s="2">
        <v>200000</v>
      </c>
      <c r="Z25" s="2">
        <v>160000</v>
      </c>
      <c r="AA25" s="2">
        <v>0</v>
      </c>
      <c r="AB25" s="2">
        <v>0</v>
      </c>
      <c r="AC25" s="2">
        <v>200000</v>
      </c>
      <c r="AD25" s="2">
        <v>140000</v>
      </c>
      <c r="AE25" s="2" t="s">
        <v>24</v>
      </c>
      <c r="AF25" s="2" t="s">
        <v>28</v>
      </c>
      <c r="AG25" s="2">
        <v>8</v>
      </c>
      <c r="AH25" s="2">
        <v>10</v>
      </c>
      <c r="AI25" s="2">
        <v>-2</v>
      </c>
      <c r="AJ25" s="2">
        <v>-1</v>
      </c>
      <c r="AK25" s="2">
        <v>0</v>
      </c>
      <c r="AL25" s="2">
        <v>1</v>
      </c>
      <c r="AM25" s="2" t="s">
        <v>771</v>
      </c>
      <c r="AN25" s="2">
        <v>593</v>
      </c>
      <c r="AO25" s="2" t="str">
        <f>+VLOOKUP(playerround[[#This Row],[player_id]],player[],2,FALSE)</f>
        <v>t10p6</v>
      </c>
      <c r="AP25" s="2">
        <v>206</v>
      </c>
      <c r="AQ25" s="2">
        <f>+VLOOKUP(playerround[[#This Row],[groupround_id]],groupround[],6,FALSE)</f>
        <v>3</v>
      </c>
      <c r="AR25" s="2" t="str">
        <f>+VLOOKUP(playerround[[#This Row],[groupround_id]],groupround[],8,FALSE)</f>
        <v>Ommen 24-09-2024</v>
      </c>
      <c r="AS2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178000</v>
      </c>
      <c r="AT25" s="5">
        <f>+IF(playerround[[#This Row],[Added round_number]]=0,playerround[[#This Row],[Spendable Income (copy)]],AT24+playerround[[#This Row],[round_income]]+playerround[[#This Row],[profit_sold_house]]-playerround[[#This Row],[Calculated Costs 
(Living costs+Taxes+Round Mortgage+Spentsavings for buying +cost measures+cost satisfaction+cost damage river and rain)]])</f>
        <v>45000</v>
      </c>
      <c r="AU25" s="10">
        <f>+playerround[[#This Row],[spendable_income]]</f>
        <v>45000</v>
      </c>
      <c r="AV25" s="5">
        <f>+playerround[[#This Row],[Calculated 
Spendable]]-playerround[[#This Row],[Spendable Income (copy)]]</f>
        <v>0</v>
      </c>
      <c r="AW25" s="11">
        <f>+playerround[[#This Row],[satisfaction_move_penalty]]+playerround[[#This Row],[satisfaction_fluvial_penalty]]+playerround[[#This Row],[satisfaction_pluvial_penalty]]+playerround[[#This Row],[satisfaction_debt_penalty]]</f>
        <v>0</v>
      </c>
      <c r="AX25" s="11">
        <f>+IF(playerround[[#This Row],[Added round_number]]=0,playerround[[#This Row],[satisfaction_total]],AX24+playerround[[#This Row],[satisfaction_house_rating_delta]]+playerround[[#This Row],[satisfaction_house_measures]]+playerround[[#This Row],[satisfaction_personal_measures]]-playerround[[#This Row],[Calculated Satisfaction Penalties]])</f>
        <v>9</v>
      </c>
      <c r="AY25" s="11">
        <f>+playerround[[#This Row],[satisfaction_total]]-playerround[[#This Row],[Calculated satisfaction]]</f>
        <v>0</v>
      </c>
    </row>
    <row r="26" spans="1:51" x14ac:dyDescent="0.35">
      <c r="A26" s="2">
        <v>749</v>
      </c>
      <c r="B26" s="3">
        <v>45559.597916666666</v>
      </c>
      <c r="C26" s="2">
        <v>100000</v>
      </c>
      <c r="D26" s="2">
        <v>50000</v>
      </c>
      <c r="E26" s="2">
        <v>0</v>
      </c>
      <c r="F26" s="2">
        <v>0</v>
      </c>
      <c r="G26" s="2">
        <v>0</v>
      </c>
      <c r="H26" s="2">
        <v>0</v>
      </c>
      <c r="I26" s="2">
        <v>0</v>
      </c>
      <c r="J26" s="2">
        <v>0</v>
      </c>
      <c r="K26" s="2">
        <v>0</v>
      </c>
      <c r="L26" s="2">
        <v>0</v>
      </c>
      <c r="M26" s="2">
        <v>0</v>
      </c>
      <c r="N26" s="2">
        <v>30000</v>
      </c>
      <c r="O26" s="2">
        <v>0</v>
      </c>
      <c r="P26" s="2">
        <v>0</v>
      </c>
      <c r="Q26" s="2">
        <v>0</v>
      </c>
      <c r="R26" s="2">
        <v>0</v>
      </c>
      <c r="S26" s="2">
        <v>0</v>
      </c>
      <c r="T26" s="2">
        <v>0</v>
      </c>
      <c r="U26" s="2">
        <v>0</v>
      </c>
      <c r="V26" s="2">
        <v>5</v>
      </c>
      <c r="W26" s="2">
        <v>6</v>
      </c>
      <c r="X26" s="2">
        <v>170000</v>
      </c>
      <c r="Y26" s="2">
        <v>0</v>
      </c>
      <c r="Z26" s="2">
        <v>0</v>
      </c>
      <c r="AA26" s="2">
        <v>0</v>
      </c>
      <c r="AB26" s="2">
        <v>0</v>
      </c>
      <c r="AC26" s="2">
        <v>0</v>
      </c>
      <c r="AD26" s="2">
        <v>0</v>
      </c>
      <c r="AE26" s="2" t="s">
        <v>24</v>
      </c>
      <c r="AF26" s="2" t="s">
        <v>28</v>
      </c>
      <c r="AG26" s="2">
        <v>0</v>
      </c>
      <c r="AH26" s="2">
        <v>0</v>
      </c>
      <c r="AI26" s="2">
        <v>0</v>
      </c>
      <c r="AJ26" s="2">
        <v>0</v>
      </c>
      <c r="AK26" s="2">
        <v>0</v>
      </c>
      <c r="AL26" s="2">
        <v>0</v>
      </c>
      <c r="AM26" s="2" t="s">
        <v>102</v>
      </c>
      <c r="AN26" s="2">
        <v>594</v>
      </c>
      <c r="AO26" s="2" t="str">
        <f>+VLOOKUP(playerround[[#This Row],[player_id]],player[],2,FALSE)</f>
        <v>t10p7</v>
      </c>
      <c r="AP26" s="2">
        <v>193</v>
      </c>
      <c r="AQ26" s="2">
        <f>+VLOOKUP(playerround[[#This Row],[groupround_id]],groupround[],6,FALSE)</f>
        <v>0</v>
      </c>
      <c r="AR26" s="2" t="str">
        <f>+VLOOKUP(playerround[[#This Row],[groupround_id]],groupround[],8,FALSE)</f>
        <v>Ommen 24-09-2024</v>
      </c>
      <c r="AS2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26">
        <f>+IF(playerround[[#This Row],[Added round_number]]=0,playerround[[#This Row],[Spendable Income (copy)]],AT25+playerround[[#This Row],[round_income]]+playerround[[#This Row],[profit_sold_house]]-playerround[[#This Row],[Calculated Costs 
(Living costs+Taxes+Round Mortgage+Spentsavings for buying +cost measures+cost satisfaction+cost damage river and rain)]])</f>
        <v>30000</v>
      </c>
      <c r="AU26" s="6">
        <f>+playerround[[#This Row],[spendable_income]]</f>
        <v>30000</v>
      </c>
      <c r="AV26">
        <f>+playerround[[#This Row],[Calculated 
Spendable]]-playerround[[#This Row],[Spendable Income (copy)]]</f>
        <v>0</v>
      </c>
      <c r="AW26" s="9">
        <f>+playerround[[#This Row],[satisfaction_move_penalty]]+playerround[[#This Row],[satisfaction_fluvial_penalty]]+playerround[[#This Row],[satisfaction_pluvial_penalty]]+playerround[[#This Row],[satisfaction_debt_penalty]]</f>
        <v>0</v>
      </c>
      <c r="AX26" s="9">
        <f>+IF(playerround[[#This Row],[Added round_number]]=0,playerround[[#This Row],[satisfaction_total]],AX25+playerround[[#This Row],[satisfaction_house_rating_delta]]+playerround[[#This Row],[satisfaction_house_measures]]+playerround[[#This Row],[satisfaction_personal_measures]]-playerround[[#This Row],[Calculated Satisfaction Penalties]])</f>
        <v>5</v>
      </c>
      <c r="AY26" s="9">
        <f>+playerround[[#This Row],[satisfaction_total]]-playerround[[#This Row],[Calculated satisfaction]]</f>
        <v>0</v>
      </c>
    </row>
    <row r="27" spans="1:51" x14ac:dyDescent="0.35">
      <c r="A27" s="2">
        <v>776</v>
      </c>
      <c r="B27" s="3">
        <v>45559.597916666666</v>
      </c>
      <c r="C27" s="2">
        <v>100000</v>
      </c>
      <c r="D27" s="2">
        <v>50000</v>
      </c>
      <c r="E27" s="2">
        <v>0</v>
      </c>
      <c r="F27" s="2">
        <v>17000</v>
      </c>
      <c r="G27" s="2">
        <v>0</v>
      </c>
      <c r="H27" s="2">
        <v>30000</v>
      </c>
      <c r="I27" s="2">
        <v>20000</v>
      </c>
      <c r="J27" s="2">
        <v>6000</v>
      </c>
      <c r="K27" s="2">
        <v>0</v>
      </c>
      <c r="L27" s="2">
        <v>0</v>
      </c>
      <c r="M27" s="2">
        <v>0</v>
      </c>
      <c r="N27" s="2">
        <v>7000</v>
      </c>
      <c r="O27" s="2">
        <v>0</v>
      </c>
      <c r="P27" s="2">
        <v>0</v>
      </c>
      <c r="Q27" s="2">
        <v>0</v>
      </c>
      <c r="R27" s="2">
        <v>0</v>
      </c>
      <c r="S27" s="2">
        <v>0</v>
      </c>
      <c r="T27" s="2">
        <v>0</v>
      </c>
      <c r="U27" s="2">
        <v>0</v>
      </c>
      <c r="V27" s="2">
        <v>5</v>
      </c>
      <c r="W27" s="2">
        <v>6</v>
      </c>
      <c r="X27" s="2">
        <v>170000</v>
      </c>
      <c r="Y27" s="2">
        <v>0</v>
      </c>
      <c r="Z27" s="2">
        <v>0</v>
      </c>
      <c r="AA27" s="2">
        <v>0</v>
      </c>
      <c r="AB27" s="2">
        <v>200000</v>
      </c>
      <c r="AC27" s="2">
        <v>170000</v>
      </c>
      <c r="AD27" s="2">
        <v>153000</v>
      </c>
      <c r="AE27" s="2" t="s">
        <v>24</v>
      </c>
      <c r="AF27" s="2" t="s">
        <v>28</v>
      </c>
      <c r="AG27" s="2">
        <v>8</v>
      </c>
      <c r="AH27" s="2">
        <v>7</v>
      </c>
      <c r="AI27" s="2">
        <v>0</v>
      </c>
      <c r="AJ27" s="2">
        <v>0</v>
      </c>
      <c r="AK27" s="2">
        <v>1</v>
      </c>
      <c r="AL27" s="2">
        <v>0</v>
      </c>
      <c r="AM27" s="2" t="s">
        <v>771</v>
      </c>
      <c r="AN27" s="2">
        <v>594</v>
      </c>
      <c r="AO27" s="2" t="str">
        <f>+VLOOKUP(playerround[[#This Row],[player_id]],player[],2,FALSE)</f>
        <v>t10p7</v>
      </c>
      <c r="AP27" s="2">
        <v>195</v>
      </c>
      <c r="AQ27" s="2">
        <f>+VLOOKUP(playerround[[#This Row],[groupround_id]],groupround[],6,FALSE)</f>
        <v>1</v>
      </c>
      <c r="AR27" s="2" t="str">
        <f>+VLOOKUP(playerround[[#This Row],[groupround_id]],groupround[],8,FALSE)</f>
        <v>Ommen 24-09-2024</v>
      </c>
      <c r="AS2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123000</v>
      </c>
      <c r="AT27">
        <f>+IF(playerround[[#This Row],[Added round_number]]=0,playerround[[#This Row],[Spendable Income (copy)]],AT26+playerround[[#This Row],[round_income]]+playerround[[#This Row],[profit_sold_house]]-playerround[[#This Row],[Calculated Costs 
(Living costs+Taxes+Round Mortgage+Spentsavings for buying +cost measures+cost satisfaction+cost damage river and rain)]])</f>
        <v>7000</v>
      </c>
      <c r="AU27" s="6">
        <f>+playerround[[#This Row],[spendable_income]]</f>
        <v>7000</v>
      </c>
      <c r="AV27">
        <f>+playerround[[#This Row],[Calculated 
Spendable]]-playerround[[#This Row],[Spendable Income (copy)]]</f>
        <v>0</v>
      </c>
      <c r="AW27" s="9">
        <f>+playerround[[#This Row],[satisfaction_move_penalty]]+playerround[[#This Row],[satisfaction_fluvial_penalty]]+playerround[[#This Row],[satisfaction_pluvial_penalty]]+playerround[[#This Row],[satisfaction_debt_penalty]]</f>
        <v>0</v>
      </c>
      <c r="AX27" s="9">
        <f>+IF(playerround[[#This Row],[Added round_number]]=0,playerround[[#This Row],[satisfaction_total]],AX26+playerround[[#This Row],[satisfaction_house_rating_delta]]+playerround[[#This Row],[satisfaction_house_measures]]+playerround[[#This Row],[satisfaction_personal_measures]]-playerround[[#This Row],[Calculated Satisfaction Penalties]])</f>
        <v>5</v>
      </c>
      <c r="AY27" s="9">
        <f>+playerround[[#This Row],[satisfaction_total]]-playerround[[#This Row],[Calculated satisfaction]]</f>
        <v>0</v>
      </c>
    </row>
    <row r="28" spans="1:51" x14ac:dyDescent="0.35">
      <c r="A28" s="2">
        <v>822</v>
      </c>
      <c r="B28" s="3">
        <v>45559.597916666666</v>
      </c>
      <c r="C28" s="2">
        <v>100000</v>
      </c>
      <c r="D28" s="2">
        <v>50000</v>
      </c>
      <c r="E28" s="2">
        <v>0</v>
      </c>
      <c r="F28" s="2">
        <v>17000</v>
      </c>
      <c r="G28" s="2">
        <v>0</v>
      </c>
      <c r="H28" s="2">
        <v>0</v>
      </c>
      <c r="I28" s="2">
        <v>20000</v>
      </c>
      <c r="J28" s="2">
        <v>15000</v>
      </c>
      <c r="K28" s="2">
        <v>0</v>
      </c>
      <c r="L28" s="2">
        <v>0</v>
      </c>
      <c r="M28" s="2">
        <v>4000</v>
      </c>
      <c r="N28" s="2">
        <v>1000</v>
      </c>
      <c r="O28" s="2">
        <v>0</v>
      </c>
      <c r="P28" s="2">
        <v>0</v>
      </c>
      <c r="Q28" s="2">
        <v>0</v>
      </c>
      <c r="R28" s="2">
        <v>0</v>
      </c>
      <c r="S28" s="2">
        <v>0</v>
      </c>
      <c r="T28" s="2">
        <v>1</v>
      </c>
      <c r="U28" s="2">
        <v>0</v>
      </c>
      <c r="V28" s="2">
        <v>4</v>
      </c>
      <c r="W28" s="2">
        <v>6</v>
      </c>
      <c r="X28" s="2">
        <v>170000</v>
      </c>
      <c r="Y28" s="2">
        <v>170000</v>
      </c>
      <c r="Z28" s="2">
        <v>153000</v>
      </c>
      <c r="AA28" s="2">
        <v>0</v>
      </c>
      <c r="AB28" s="2">
        <v>0</v>
      </c>
      <c r="AC28" s="2">
        <v>170000</v>
      </c>
      <c r="AD28" s="2">
        <v>136000</v>
      </c>
      <c r="AE28" s="2" t="s">
        <v>24</v>
      </c>
      <c r="AF28" s="2" t="s">
        <v>28</v>
      </c>
      <c r="AG28" s="2">
        <v>8</v>
      </c>
      <c r="AH28" s="2">
        <v>7</v>
      </c>
      <c r="AI28" s="2">
        <v>-2</v>
      </c>
      <c r="AJ28" s="2">
        <v>-1</v>
      </c>
      <c r="AK28" s="2">
        <v>1</v>
      </c>
      <c r="AL28" s="2">
        <v>2</v>
      </c>
      <c r="AM28" s="2" t="s">
        <v>771</v>
      </c>
      <c r="AN28" s="2">
        <v>594</v>
      </c>
      <c r="AO28" s="2" t="str">
        <f>+VLOOKUP(playerround[[#This Row],[player_id]],player[],2,FALSE)</f>
        <v>t10p7</v>
      </c>
      <c r="AP28" s="2">
        <v>200</v>
      </c>
      <c r="AQ28" s="2">
        <f>+VLOOKUP(playerround[[#This Row],[groupround_id]],groupround[],6,FALSE)</f>
        <v>2</v>
      </c>
      <c r="AR28" s="2" t="str">
        <f>+VLOOKUP(playerround[[#This Row],[groupround_id]],groupround[],8,FALSE)</f>
        <v>Ommen 24-09-2024</v>
      </c>
      <c r="AS2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106000</v>
      </c>
      <c r="AT28" s="5">
        <f>+IF(playerround[[#This Row],[Added round_number]]=0,playerround[[#This Row],[Spendable Income (copy)]],AT27+playerround[[#This Row],[round_income]]+playerround[[#This Row],[profit_sold_house]]-playerround[[#This Row],[Calculated Costs 
(Living costs+Taxes+Round Mortgage+Spentsavings for buying +cost measures+cost satisfaction+cost damage river and rain)]])</f>
        <v>1000</v>
      </c>
      <c r="AU28" s="10">
        <f>+playerround[[#This Row],[spendable_income]]</f>
        <v>1000</v>
      </c>
      <c r="AV28" s="5">
        <f>+playerround[[#This Row],[Calculated 
Spendable]]-playerround[[#This Row],[Spendable Income (copy)]]</f>
        <v>0</v>
      </c>
      <c r="AW28" s="11">
        <f>+playerround[[#This Row],[satisfaction_move_penalty]]+playerround[[#This Row],[satisfaction_fluvial_penalty]]+playerround[[#This Row],[satisfaction_pluvial_penalty]]+playerround[[#This Row],[satisfaction_debt_penalty]]</f>
        <v>1</v>
      </c>
      <c r="AX28" s="11">
        <f>+IF(playerround[[#This Row],[Added round_number]]=0,playerround[[#This Row],[satisfaction_total]],AX27+playerround[[#This Row],[satisfaction_house_rating_delta]]+playerround[[#This Row],[satisfaction_house_measures]]+playerround[[#This Row],[satisfaction_personal_measures]]-playerround[[#This Row],[Calculated Satisfaction Penalties]])</f>
        <v>4</v>
      </c>
      <c r="AY28" s="11">
        <f>+playerround[[#This Row],[satisfaction_total]]-playerround[[#This Row],[Calculated satisfaction]]</f>
        <v>0</v>
      </c>
    </row>
    <row r="29" spans="1:51" x14ac:dyDescent="0.35">
      <c r="A29" s="2">
        <v>868</v>
      </c>
      <c r="B29" s="3">
        <v>45559.597916666666</v>
      </c>
      <c r="C29" s="2">
        <v>100000</v>
      </c>
      <c r="D29" s="2">
        <v>50000</v>
      </c>
      <c r="E29" s="2">
        <v>0</v>
      </c>
      <c r="F29" s="2">
        <v>17000</v>
      </c>
      <c r="G29" s="2">
        <v>0</v>
      </c>
      <c r="H29" s="2">
        <v>0</v>
      </c>
      <c r="I29" s="2">
        <v>20000</v>
      </c>
      <c r="J29" s="2">
        <v>12000</v>
      </c>
      <c r="K29" s="2">
        <v>0</v>
      </c>
      <c r="L29" s="2">
        <v>0</v>
      </c>
      <c r="M29" s="2">
        <v>0</v>
      </c>
      <c r="N29" s="2">
        <v>2000</v>
      </c>
      <c r="O29" s="2">
        <v>0</v>
      </c>
      <c r="P29" s="2">
        <v>0</v>
      </c>
      <c r="Q29" s="2">
        <v>1</v>
      </c>
      <c r="R29" s="2">
        <v>0</v>
      </c>
      <c r="S29" s="2">
        <v>0</v>
      </c>
      <c r="T29" s="2">
        <v>0</v>
      </c>
      <c r="U29" s="2">
        <v>0</v>
      </c>
      <c r="V29" s="2">
        <v>5</v>
      </c>
      <c r="W29" s="2">
        <v>6</v>
      </c>
      <c r="X29" s="2">
        <v>170000</v>
      </c>
      <c r="Y29" s="2">
        <v>170000</v>
      </c>
      <c r="Z29" s="2">
        <v>136000</v>
      </c>
      <c r="AA29" s="2">
        <v>0</v>
      </c>
      <c r="AB29" s="2">
        <v>0</v>
      </c>
      <c r="AC29" s="2">
        <v>170000</v>
      </c>
      <c r="AD29" s="2">
        <v>119000</v>
      </c>
      <c r="AE29" s="2" t="s">
        <v>24</v>
      </c>
      <c r="AF29" s="2" t="s">
        <v>28</v>
      </c>
      <c r="AG29" s="2">
        <v>8</v>
      </c>
      <c r="AH29" s="2">
        <v>7</v>
      </c>
      <c r="AI29" s="2">
        <v>-2</v>
      </c>
      <c r="AJ29" s="2">
        <v>-1</v>
      </c>
      <c r="AK29" s="2">
        <v>1</v>
      </c>
      <c r="AL29" s="2">
        <v>0</v>
      </c>
      <c r="AM29" s="2" t="s">
        <v>771</v>
      </c>
      <c r="AN29" s="2">
        <v>594</v>
      </c>
      <c r="AO29" s="2" t="str">
        <f>+VLOOKUP(playerround[[#This Row],[player_id]],player[],2,FALSE)</f>
        <v>t10p7</v>
      </c>
      <c r="AP29" s="2">
        <v>206</v>
      </c>
      <c r="AQ29" s="2">
        <f>+VLOOKUP(playerround[[#This Row],[groupround_id]],groupround[],6,FALSE)</f>
        <v>3</v>
      </c>
      <c r="AR29" s="2" t="str">
        <f>+VLOOKUP(playerround[[#This Row],[groupround_id]],groupround[],8,FALSE)</f>
        <v>Ommen 24-09-2024</v>
      </c>
      <c r="AS2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99000</v>
      </c>
      <c r="AT29" s="5">
        <f>+IF(playerround[[#This Row],[Added round_number]]=0,playerround[[#This Row],[Spendable Income (copy)]],AT28+playerround[[#This Row],[round_income]]+playerround[[#This Row],[profit_sold_house]]-playerround[[#This Row],[Calculated Costs 
(Living costs+Taxes+Round Mortgage+Spentsavings for buying +cost measures+cost satisfaction+cost damage river and rain)]])</f>
        <v>2000</v>
      </c>
      <c r="AU29" s="10">
        <f>+playerround[[#This Row],[spendable_income]]</f>
        <v>2000</v>
      </c>
      <c r="AV29" s="5">
        <f>+playerround[[#This Row],[Calculated 
Spendable]]-playerround[[#This Row],[Spendable Income (copy)]]</f>
        <v>0</v>
      </c>
      <c r="AW29" s="11">
        <f>+playerround[[#This Row],[satisfaction_move_penalty]]+playerround[[#This Row],[satisfaction_fluvial_penalty]]+playerround[[#This Row],[satisfaction_pluvial_penalty]]+playerround[[#This Row],[satisfaction_debt_penalty]]</f>
        <v>0</v>
      </c>
      <c r="AX29" s="11">
        <f>+IF(playerround[[#This Row],[Added round_number]]=0,playerround[[#This Row],[satisfaction_total]],AX28+playerround[[#This Row],[satisfaction_house_rating_delta]]+playerround[[#This Row],[satisfaction_house_measures]]+playerround[[#This Row],[satisfaction_personal_measures]]-playerround[[#This Row],[Calculated Satisfaction Penalties]])</f>
        <v>5</v>
      </c>
      <c r="AY29" s="11">
        <f>+playerround[[#This Row],[satisfaction_total]]-playerround[[#This Row],[Calculated satisfaction]]</f>
        <v>0</v>
      </c>
    </row>
    <row r="30" spans="1:51" x14ac:dyDescent="0.35">
      <c r="A30" s="2">
        <v>756</v>
      </c>
      <c r="B30" s="3">
        <v>45559.598194444443</v>
      </c>
      <c r="C30" s="2">
        <v>100000</v>
      </c>
      <c r="D30" s="2">
        <v>50000</v>
      </c>
      <c r="E30" s="2">
        <v>0</v>
      </c>
      <c r="F30" s="2">
        <v>0</v>
      </c>
      <c r="G30" s="2">
        <v>0</v>
      </c>
      <c r="H30" s="2">
        <v>0</v>
      </c>
      <c r="I30" s="2">
        <v>0</v>
      </c>
      <c r="J30" s="2">
        <v>0</v>
      </c>
      <c r="K30" s="2">
        <v>0</v>
      </c>
      <c r="L30" s="2">
        <v>0</v>
      </c>
      <c r="M30" s="2">
        <v>0</v>
      </c>
      <c r="N30" s="2">
        <v>30000</v>
      </c>
      <c r="O30" s="2">
        <v>0</v>
      </c>
      <c r="P30" s="2">
        <v>0</v>
      </c>
      <c r="Q30" s="2">
        <v>0</v>
      </c>
      <c r="R30" s="2">
        <v>0</v>
      </c>
      <c r="S30" s="2">
        <v>0</v>
      </c>
      <c r="T30" s="2">
        <v>0</v>
      </c>
      <c r="U30" s="2">
        <v>0</v>
      </c>
      <c r="V30" s="2">
        <v>5</v>
      </c>
      <c r="W30" s="2">
        <v>6</v>
      </c>
      <c r="X30" s="2">
        <v>170000</v>
      </c>
      <c r="Y30" s="2">
        <v>0</v>
      </c>
      <c r="Z30" s="2">
        <v>0</v>
      </c>
      <c r="AA30" s="2">
        <v>0</v>
      </c>
      <c r="AB30" s="2">
        <v>0</v>
      </c>
      <c r="AC30" s="2">
        <v>0</v>
      </c>
      <c r="AD30" s="2">
        <v>0</v>
      </c>
      <c r="AE30" s="2" t="s">
        <v>24</v>
      </c>
      <c r="AF30" s="2" t="s">
        <v>28</v>
      </c>
      <c r="AG30" s="2">
        <v>0</v>
      </c>
      <c r="AH30" s="2">
        <v>0</v>
      </c>
      <c r="AI30" s="2">
        <v>0</v>
      </c>
      <c r="AJ30" s="2">
        <v>0</v>
      </c>
      <c r="AK30" s="2">
        <v>0</v>
      </c>
      <c r="AL30" s="2">
        <v>0</v>
      </c>
      <c r="AM30" s="2" t="s">
        <v>102</v>
      </c>
      <c r="AN30" s="2">
        <v>595</v>
      </c>
      <c r="AO30" s="2" t="str">
        <f>+VLOOKUP(playerround[[#This Row],[player_id]],player[],2,FALSE)</f>
        <v>t10p8</v>
      </c>
      <c r="AP30" s="2">
        <v>193</v>
      </c>
      <c r="AQ30" s="2">
        <f>+VLOOKUP(playerround[[#This Row],[groupround_id]],groupround[],6,FALSE)</f>
        <v>0</v>
      </c>
      <c r="AR30" s="2" t="str">
        <f>+VLOOKUP(playerround[[#This Row],[groupround_id]],groupround[],8,FALSE)</f>
        <v>Ommen 24-09-2024</v>
      </c>
      <c r="AS3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30">
        <f>+IF(playerround[[#This Row],[Added round_number]]=0,playerround[[#This Row],[Spendable Income (copy)]],AT29+playerround[[#This Row],[round_income]]+playerround[[#This Row],[profit_sold_house]]-playerround[[#This Row],[Calculated Costs 
(Living costs+Taxes+Round Mortgage+Spentsavings for buying +cost measures+cost satisfaction+cost damage river and rain)]])</f>
        <v>30000</v>
      </c>
      <c r="AU30" s="6">
        <f>+playerround[[#This Row],[spendable_income]]</f>
        <v>30000</v>
      </c>
      <c r="AV30">
        <f>+playerround[[#This Row],[Calculated 
Spendable]]-playerround[[#This Row],[Spendable Income (copy)]]</f>
        <v>0</v>
      </c>
      <c r="AW30" s="9">
        <f>+playerround[[#This Row],[satisfaction_move_penalty]]+playerround[[#This Row],[satisfaction_fluvial_penalty]]+playerround[[#This Row],[satisfaction_pluvial_penalty]]+playerround[[#This Row],[satisfaction_debt_penalty]]</f>
        <v>0</v>
      </c>
      <c r="AX30" s="9">
        <f>+IF(playerround[[#This Row],[Added round_number]]=0,playerround[[#This Row],[satisfaction_total]],AX29+playerround[[#This Row],[satisfaction_house_rating_delta]]+playerround[[#This Row],[satisfaction_house_measures]]+playerround[[#This Row],[satisfaction_personal_measures]]-playerround[[#This Row],[Calculated Satisfaction Penalties]])</f>
        <v>5</v>
      </c>
      <c r="AY30" s="9">
        <f>+playerround[[#This Row],[satisfaction_total]]-playerround[[#This Row],[Calculated satisfaction]]</f>
        <v>0</v>
      </c>
    </row>
    <row r="31" spans="1:51" x14ac:dyDescent="0.35">
      <c r="A31">
        <v>157</v>
      </c>
      <c r="B31" s="1">
        <v>45320.713738425926</v>
      </c>
      <c r="C31">
        <v>65000</v>
      </c>
      <c r="D31">
        <v>30000</v>
      </c>
      <c r="E31">
        <v>0</v>
      </c>
      <c r="F31">
        <v>0</v>
      </c>
      <c r="G31">
        <v>0</v>
      </c>
      <c r="H31">
        <v>0</v>
      </c>
      <c r="I31">
        <v>0</v>
      </c>
      <c r="J31">
        <v>0</v>
      </c>
      <c r="K31">
        <v>0</v>
      </c>
      <c r="L31">
        <v>0</v>
      </c>
      <c r="M31">
        <v>0</v>
      </c>
      <c r="N31">
        <v>5000</v>
      </c>
      <c r="O31">
        <v>0</v>
      </c>
      <c r="P31">
        <v>0</v>
      </c>
      <c r="Q31">
        <v>0</v>
      </c>
      <c r="R31">
        <v>0</v>
      </c>
      <c r="S31">
        <v>0</v>
      </c>
      <c r="T31">
        <v>0</v>
      </c>
      <c r="U31">
        <v>0</v>
      </c>
      <c r="V31">
        <v>5</v>
      </c>
      <c r="W31">
        <v>4</v>
      </c>
      <c r="X31">
        <v>110000</v>
      </c>
      <c r="Y31">
        <v>0</v>
      </c>
      <c r="Z31">
        <v>0</v>
      </c>
      <c r="AA31">
        <v>0</v>
      </c>
      <c r="AB31">
        <v>0</v>
      </c>
      <c r="AC31">
        <v>0</v>
      </c>
      <c r="AD31">
        <v>0</v>
      </c>
      <c r="AE31" t="s">
        <v>24</v>
      </c>
      <c r="AF31" t="s">
        <v>28</v>
      </c>
      <c r="AG31">
        <v>0</v>
      </c>
      <c r="AH31">
        <v>0</v>
      </c>
      <c r="AI31">
        <v>0</v>
      </c>
      <c r="AJ31">
        <v>0</v>
      </c>
      <c r="AK31">
        <v>0</v>
      </c>
      <c r="AL31">
        <v>0</v>
      </c>
      <c r="AM31" t="s">
        <v>102</v>
      </c>
      <c r="AN31">
        <v>156</v>
      </c>
      <c r="AO31" t="str">
        <f>+VLOOKUP(playerround[[#This Row],[player_id]],player[],2,FALSE)</f>
        <v>t1p1</v>
      </c>
      <c r="AP31">
        <v>29</v>
      </c>
      <c r="AQ31">
        <f>+VLOOKUP(playerround[[#This Row],[groupround_id]],groupround[],6,FALSE)</f>
        <v>0</v>
      </c>
      <c r="AR31" t="str">
        <f>+VLOOKUP(playerround[[#This Row],[groupround_id]],groupround[],8,FALSE)</f>
        <v>Ommen23 Morning</v>
      </c>
      <c r="AS3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31">
        <f>+IF(playerround[[#This Row],[Added round_number]]=0,playerround[[#This Row],[Spendable Income (copy)]],AT30+playerround[[#This Row],[round_income]]+playerround[[#This Row],[profit_sold_house]]-playerround[[#This Row],[Calculated Costs 
(Living costs+Taxes+Round Mortgage+Spentsavings for buying +cost measures+cost satisfaction+cost damage river and rain)]])</f>
        <v>5000</v>
      </c>
      <c r="AU31" s="6">
        <f>+playerround[[#This Row],[spendable_income]]</f>
        <v>5000</v>
      </c>
      <c r="AV31">
        <f>+playerround[[#This Row],[Calculated 
Spendable]]-playerround[[#This Row],[Spendable Income (copy)]]</f>
        <v>0</v>
      </c>
      <c r="AW31" s="9">
        <f>+playerround[[#This Row],[satisfaction_move_penalty]]+playerround[[#This Row],[satisfaction_fluvial_penalty]]+playerround[[#This Row],[satisfaction_pluvial_penalty]]+playerround[[#This Row],[satisfaction_debt_penalty]]</f>
        <v>0</v>
      </c>
      <c r="AX31" s="9">
        <f>+IF(playerround[[#This Row],[Added round_number]]=0,playerround[[#This Row],[satisfaction_total]],AX30+playerround[[#This Row],[satisfaction_house_rating_delta]]+playerround[[#This Row],[satisfaction_house_measures]]+playerround[[#This Row],[satisfaction_personal_measures]]-playerround[[#This Row],[Calculated Satisfaction Penalties]])</f>
        <v>5</v>
      </c>
      <c r="AY31" s="9">
        <f>+playerround[[#This Row],[satisfaction_total]]-playerround[[#This Row],[Calculated satisfaction]]</f>
        <v>0</v>
      </c>
    </row>
    <row r="32" spans="1:51" x14ac:dyDescent="0.35">
      <c r="A32">
        <v>158</v>
      </c>
      <c r="B32" s="1">
        <v>45320.713738425926</v>
      </c>
      <c r="C32">
        <v>65000</v>
      </c>
      <c r="D32">
        <v>30000</v>
      </c>
      <c r="E32">
        <v>0</v>
      </c>
      <c r="F32">
        <v>11000</v>
      </c>
      <c r="G32">
        <v>0</v>
      </c>
      <c r="H32">
        <v>15000</v>
      </c>
      <c r="I32">
        <v>20000</v>
      </c>
      <c r="J32">
        <v>0</v>
      </c>
      <c r="K32">
        <v>0</v>
      </c>
      <c r="L32">
        <v>0</v>
      </c>
      <c r="M32">
        <v>4000</v>
      </c>
      <c r="N32">
        <v>-10000</v>
      </c>
      <c r="O32">
        <v>0</v>
      </c>
      <c r="P32">
        <v>0</v>
      </c>
      <c r="Q32">
        <v>0</v>
      </c>
      <c r="R32">
        <v>0</v>
      </c>
      <c r="S32">
        <v>0</v>
      </c>
      <c r="T32">
        <v>1</v>
      </c>
      <c r="U32">
        <v>0</v>
      </c>
      <c r="V32">
        <v>4</v>
      </c>
      <c r="W32">
        <v>4</v>
      </c>
      <c r="X32">
        <v>110000</v>
      </c>
      <c r="Y32">
        <v>0</v>
      </c>
      <c r="Z32">
        <v>0</v>
      </c>
      <c r="AA32">
        <v>0</v>
      </c>
      <c r="AB32">
        <v>125000</v>
      </c>
      <c r="AC32">
        <v>110000</v>
      </c>
      <c r="AD32">
        <v>99000</v>
      </c>
      <c r="AE32" t="s">
        <v>24</v>
      </c>
      <c r="AF32" t="s">
        <v>28</v>
      </c>
      <c r="AG32">
        <v>8</v>
      </c>
      <c r="AH32">
        <v>7</v>
      </c>
      <c r="AI32">
        <v>0</v>
      </c>
      <c r="AJ32">
        <v>0</v>
      </c>
      <c r="AK32">
        <v>0</v>
      </c>
      <c r="AL32">
        <v>0</v>
      </c>
      <c r="AM32" t="s">
        <v>771</v>
      </c>
      <c r="AN32">
        <v>156</v>
      </c>
      <c r="AO32" t="str">
        <f>+VLOOKUP(playerround[[#This Row],[player_id]],player[],2,FALSE)</f>
        <v>t1p1</v>
      </c>
      <c r="AP32">
        <v>30</v>
      </c>
      <c r="AQ32">
        <f>+VLOOKUP(playerround[[#This Row],[groupround_id]],groupround[],6,FALSE)</f>
        <v>1</v>
      </c>
      <c r="AR32" t="str">
        <f>+VLOOKUP(playerround[[#This Row],[groupround_id]],groupround[],8,FALSE)</f>
        <v>Ommen23 Morning</v>
      </c>
      <c r="AS3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80000</v>
      </c>
      <c r="AT32">
        <f>+IF(playerround[[#This Row],[Added round_number]]=0,playerround[[#This Row],[Spendable Income (copy)]],AT31+playerround[[#This Row],[round_income]]+playerround[[#This Row],[profit_sold_house]]-playerround[[#This Row],[Calculated Costs 
(Living costs+Taxes+Round Mortgage+Spentsavings for buying +cost measures+cost satisfaction+cost damage river and rain)]])</f>
        <v>-10000</v>
      </c>
      <c r="AU32" s="6">
        <f>+playerround[[#This Row],[spendable_income]]</f>
        <v>-10000</v>
      </c>
      <c r="AV32">
        <f>+playerround[[#This Row],[Calculated 
Spendable]]-playerround[[#This Row],[Spendable Income (copy)]]</f>
        <v>0</v>
      </c>
      <c r="AW32" s="9">
        <f>+playerround[[#This Row],[satisfaction_move_penalty]]+playerround[[#This Row],[satisfaction_fluvial_penalty]]+playerround[[#This Row],[satisfaction_pluvial_penalty]]+playerround[[#This Row],[satisfaction_debt_penalty]]</f>
        <v>1</v>
      </c>
      <c r="AX32" s="9">
        <f>+IF(playerround[[#This Row],[Added round_number]]=0,playerround[[#This Row],[satisfaction_total]],AX31+playerround[[#This Row],[satisfaction_house_rating_delta]]+playerround[[#This Row],[satisfaction_house_measures]]+playerround[[#This Row],[satisfaction_personal_measures]]-playerround[[#This Row],[Calculated Satisfaction Penalties]])</f>
        <v>4</v>
      </c>
      <c r="AY32" s="9">
        <f>+playerround[[#This Row],[satisfaction_total]]-playerround[[#This Row],[Calculated satisfaction]]</f>
        <v>0</v>
      </c>
    </row>
    <row r="33" spans="1:51" x14ac:dyDescent="0.35">
      <c r="A33">
        <v>159</v>
      </c>
      <c r="B33" s="1">
        <v>45320.713738425926</v>
      </c>
      <c r="C33">
        <v>65000</v>
      </c>
      <c r="D33">
        <v>30000</v>
      </c>
      <c r="E33">
        <v>10000</v>
      </c>
      <c r="F33">
        <v>8000</v>
      </c>
      <c r="G33">
        <v>26000</v>
      </c>
      <c r="H33">
        <v>0</v>
      </c>
      <c r="I33">
        <v>20000</v>
      </c>
      <c r="J33">
        <v>23000</v>
      </c>
      <c r="K33">
        <v>0</v>
      </c>
      <c r="L33">
        <v>0</v>
      </c>
      <c r="M33">
        <v>0</v>
      </c>
      <c r="N33">
        <v>0</v>
      </c>
      <c r="O33">
        <v>1</v>
      </c>
      <c r="P33">
        <v>-2</v>
      </c>
      <c r="Q33">
        <v>1</v>
      </c>
      <c r="R33">
        <v>0</v>
      </c>
      <c r="S33">
        <v>0</v>
      </c>
      <c r="T33">
        <v>0</v>
      </c>
      <c r="U33">
        <v>1</v>
      </c>
      <c r="V33">
        <v>0</v>
      </c>
      <c r="W33">
        <v>4</v>
      </c>
      <c r="X33">
        <v>110000</v>
      </c>
      <c r="Y33">
        <v>110000</v>
      </c>
      <c r="Z33">
        <v>99000</v>
      </c>
      <c r="AA33">
        <v>125000</v>
      </c>
      <c r="AB33">
        <v>80000</v>
      </c>
      <c r="AC33">
        <v>80000</v>
      </c>
      <c r="AD33">
        <v>72000</v>
      </c>
      <c r="AE33" t="s">
        <v>111</v>
      </c>
      <c r="AF33" t="s">
        <v>28</v>
      </c>
      <c r="AG33">
        <v>6</v>
      </c>
      <c r="AH33">
        <v>10</v>
      </c>
      <c r="AI33">
        <v>0</v>
      </c>
      <c r="AJ33">
        <v>0</v>
      </c>
      <c r="AK33">
        <v>7</v>
      </c>
      <c r="AL33">
        <v>11</v>
      </c>
      <c r="AM33" t="s">
        <v>771</v>
      </c>
      <c r="AN33">
        <v>156</v>
      </c>
      <c r="AO33" t="str">
        <f>+VLOOKUP(playerround[[#This Row],[player_id]],player[],2,FALSE)</f>
        <v>t1p1</v>
      </c>
      <c r="AP33">
        <v>31</v>
      </c>
      <c r="AQ33">
        <f>+VLOOKUP(playerround[[#This Row],[groupround_id]],groupround[],6,FALSE)</f>
        <v>2</v>
      </c>
      <c r="AR33" t="str">
        <f>+VLOOKUP(playerround[[#This Row],[groupround_id]],groupround[],8,FALSE)</f>
        <v>Ommen23 Morning</v>
      </c>
      <c r="AS3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81000</v>
      </c>
      <c r="AT33">
        <f>+IF(playerround[[#This Row],[Added round_number]]=0,playerround[[#This Row],[Spendable Income (copy)]],AT32+playerround[[#This Row],[round_income]]+playerround[[#This Row],[profit_sold_house]]-playerround[[#This Row],[Calculated Costs 
(Living costs+Taxes+Round Mortgage+Spentsavings for buying +cost measures+cost satisfaction+cost damage river and rain)]])</f>
        <v>0</v>
      </c>
      <c r="AU33" s="6">
        <f>+playerround[[#This Row],[spendable_income]]</f>
        <v>0</v>
      </c>
      <c r="AV33">
        <f>+playerround[[#This Row],[Calculated 
Spendable]]-playerround[[#This Row],[Spendable Income (copy)]]</f>
        <v>0</v>
      </c>
      <c r="AW33" s="9">
        <f>+playerround[[#This Row],[satisfaction_move_penalty]]+playerround[[#This Row],[satisfaction_fluvial_penalty]]+playerround[[#This Row],[satisfaction_pluvial_penalty]]+playerround[[#This Row],[satisfaction_debt_penalty]]</f>
        <v>2</v>
      </c>
      <c r="AX33" s="9">
        <f>+IF(playerround[[#This Row],[Added round_number]]=0,playerround[[#This Row],[satisfaction_total]],AX32+playerround[[#This Row],[satisfaction_house_rating_delta]]+playerround[[#This Row],[satisfaction_house_measures]]+playerround[[#This Row],[satisfaction_personal_measures]]-playerround[[#This Row],[Calculated Satisfaction Penalties]])</f>
        <v>1</v>
      </c>
      <c r="AY33" s="9">
        <f>+playerround[[#This Row],[satisfaction_total]]-playerround[[#This Row],[Calculated satisfaction]]</f>
        <v>-1</v>
      </c>
    </row>
    <row r="34" spans="1:51" x14ac:dyDescent="0.35">
      <c r="A34">
        <v>163</v>
      </c>
      <c r="B34" s="1">
        <v>45320.713738425926</v>
      </c>
      <c r="C34">
        <v>65000</v>
      </c>
      <c r="D34">
        <v>30000</v>
      </c>
      <c r="E34">
        <v>0</v>
      </c>
      <c r="F34">
        <v>0</v>
      </c>
      <c r="G34">
        <v>0</v>
      </c>
      <c r="H34">
        <v>0</v>
      </c>
      <c r="I34">
        <v>0</v>
      </c>
      <c r="J34">
        <v>0</v>
      </c>
      <c r="K34">
        <v>0</v>
      </c>
      <c r="L34">
        <v>0</v>
      </c>
      <c r="M34">
        <v>0</v>
      </c>
      <c r="N34">
        <v>35000</v>
      </c>
      <c r="O34">
        <v>0</v>
      </c>
      <c r="P34">
        <v>0</v>
      </c>
      <c r="Q34">
        <v>0</v>
      </c>
      <c r="R34">
        <v>0</v>
      </c>
      <c r="S34">
        <v>0</v>
      </c>
      <c r="T34">
        <v>0</v>
      </c>
      <c r="U34">
        <v>0</v>
      </c>
      <c r="V34">
        <v>0</v>
      </c>
      <c r="W34">
        <v>4</v>
      </c>
      <c r="X34">
        <v>110000</v>
      </c>
      <c r="Y34">
        <v>80000</v>
      </c>
      <c r="Z34">
        <v>72000</v>
      </c>
      <c r="AA34">
        <v>0</v>
      </c>
      <c r="AB34">
        <v>0</v>
      </c>
      <c r="AC34">
        <v>80000</v>
      </c>
      <c r="AD34">
        <v>72000</v>
      </c>
      <c r="AE34" t="s">
        <v>24</v>
      </c>
      <c r="AF34" t="s">
        <v>28</v>
      </c>
      <c r="AG34">
        <v>10</v>
      </c>
      <c r="AH34">
        <v>10</v>
      </c>
      <c r="AI34">
        <v>0</v>
      </c>
      <c r="AJ34">
        <v>0</v>
      </c>
      <c r="AK34">
        <v>7</v>
      </c>
      <c r="AL34">
        <v>11</v>
      </c>
      <c r="AM34" t="s">
        <v>778</v>
      </c>
      <c r="AN34">
        <v>156</v>
      </c>
      <c r="AO34" t="str">
        <f>+VLOOKUP(playerround[[#This Row],[player_id]],player[],2,FALSE)</f>
        <v>t1p1</v>
      </c>
      <c r="AP34">
        <v>32</v>
      </c>
      <c r="AQ34">
        <f>+VLOOKUP(playerround[[#This Row],[groupround_id]],groupround[],6,FALSE)</f>
        <v>3</v>
      </c>
      <c r="AR34" t="str">
        <f>+VLOOKUP(playerround[[#This Row],[groupround_id]],groupround[],8,FALSE)</f>
        <v>Ommen23 Morning</v>
      </c>
      <c r="AS3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34">
        <f>+IF(playerround[[#This Row],[Added round_number]]=0,playerround[[#This Row],[Spendable Income (copy)]],AT33+playerround[[#This Row],[round_income]]+playerround[[#This Row],[profit_sold_house]]-playerround[[#This Row],[Calculated Costs 
(Living costs+Taxes+Round Mortgage+Spentsavings for buying +cost measures+cost satisfaction+cost damage river and rain)]])</f>
        <v>35000</v>
      </c>
      <c r="AU34" s="6">
        <f>+playerround[[#This Row],[spendable_income]]</f>
        <v>35000</v>
      </c>
      <c r="AV34">
        <f>+playerround[[#This Row],[Calculated 
Spendable]]-playerround[[#This Row],[Spendable Income (copy)]]</f>
        <v>0</v>
      </c>
      <c r="AW34" s="9">
        <f>+playerround[[#This Row],[satisfaction_move_penalty]]+playerround[[#This Row],[satisfaction_fluvial_penalty]]+playerround[[#This Row],[satisfaction_pluvial_penalty]]+playerround[[#This Row],[satisfaction_debt_penalty]]</f>
        <v>0</v>
      </c>
      <c r="AX34" s="9">
        <f>+IF(playerround[[#This Row],[Added round_number]]=0,playerround[[#This Row],[satisfaction_total]],AX33+playerround[[#This Row],[satisfaction_house_rating_delta]]+playerround[[#This Row],[satisfaction_house_measures]]+playerround[[#This Row],[satisfaction_personal_measures]]-playerround[[#This Row],[Calculated Satisfaction Penalties]])</f>
        <v>1</v>
      </c>
      <c r="AY34" s="9">
        <f>+playerround[[#This Row],[satisfaction_total]]-playerround[[#This Row],[Calculated satisfaction]]</f>
        <v>-1</v>
      </c>
    </row>
    <row r="35" spans="1:51" x14ac:dyDescent="0.35">
      <c r="A35">
        <v>170</v>
      </c>
      <c r="B35" s="1">
        <v>45341.394606481481</v>
      </c>
      <c r="C35">
        <v>50000</v>
      </c>
      <c r="D35">
        <v>20000</v>
      </c>
      <c r="E35">
        <v>0</v>
      </c>
      <c r="F35">
        <v>0</v>
      </c>
      <c r="G35">
        <v>0</v>
      </c>
      <c r="H35">
        <v>0</v>
      </c>
      <c r="I35">
        <v>0</v>
      </c>
      <c r="J35">
        <v>0</v>
      </c>
      <c r="K35">
        <v>0</v>
      </c>
      <c r="L35">
        <v>0</v>
      </c>
      <c r="M35">
        <v>0</v>
      </c>
      <c r="N35">
        <v>0</v>
      </c>
      <c r="O35">
        <v>0</v>
      </c>
      <c r="P35">
        <v>0</v>
      </c>
      <c r="Q35">
        <v>0</v>
      </c>
      <c r="R35">
        <v>0</v>
      </c>
      <c r="S35">
        <v>0</v>
      </c>
      <c r="T35">
        <v>0</v>
      </c>
      <c r="U35">
        <v>0</v>
      </c>
      <c r="V35">
        <v>5</v>
      </c>
      <c r="W35">
        <v>3</v>
      </c>
      <c r="X35">
        <v>80000</v>
      </c>
      <c r="Y35">
        <v>0</v>
      </c>
      <c r="Z35">
        <v>0</v>
      </c>
      <c r="AA35">
        <v>0</v>
      </c>
      <c r="AB35">
        <v>0</v>
      </c>
      <c r="AC35">
        <v>0</v>
      </c>
      <c r="AD35">
        <v>0</v>
      </c>
      <c r="AE35" t="s">
        <v>24</v>
      </c>
      <c r="AF35" t="s">
        <v>28</v>
      </c>
      <c r="AG35">
        <v>0</v>
      </c>
      <c r="AH35">
        <v>0</v>
      </c>
      <c r="AI35">
        <v>0</v>
      </c>
      <c r="AJ35">
        <v>0</v>
      </c>
      <c r="AK35">
        <v>0</v>
      </c>
      <c r="AL35">
        <v>0</v>
      </c>
      <c r="AM35" t="s">
        <v>102</v>
      </c>
      <c r="AN35">
        <v>204</v>
      </c>
      <c r="AO35" t="str">
        <f>+VLOOKUP(playerround[[#This Row],[player_id]],player[],2,FALSE)</f>
        <v>t1p1</v>
      </c>
      <c r="AP35">
        <v>42</v>
      </c>
      <c r="AQ35">
        <f>+VLOOKUP(playerround[[#This Row],[groupround_id]],groupround[],6,FALSE)</f>
        <v>0</v>
      </c>
      <c r="AR35" t="str">
        <f>+VLOOKUP(playerround[[#This Row],[groupround_id]],groupround[],8,FALSE)</f>
        <v>Ommen23 Afternoon</v>
      </c>
      <c r="AS3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35">
        <f>+IF(playerround[[#This Row],[Added round_number]]=0,playerround[[#This Row],[Spendable Income (copy)]],AT34+playerround[[#This Row],[round_income]]+playerround[[#This Row],[profit_sold_house]]-playerround[[#This Row],[Calculated Costs 
(Living costs+Taxes+Round Mortgage+Spentsavings for buying +cost measures+cost satisfaction+cost damage river and rain)]])</f>
        <v>0</v>
      </c>
      <c r="AU35" s="6">
        <f>+playerround[[#This Row],[spendable_income]]</f>
        <v>0</v>
      </c>
      <c r="AV35">
        <f>+playerround[[#This Row],[Calculated 
Spendable]]-playerround[[#This Row],[Spendable Income (copy)]]</f>
        <v>0</v>
      </c>
      <c r="AW35" s="9">
        <f>+playerround[[#This Row],[satisfaction_move_penalty]]+playerround[[#This Row],[satisfaction_fluvial_penalty]]+playerround[[#This Row],[satisfaction_pluvial_penalty]]+playerround[[#This Row],[satisfaction_debt_penalty]]</f>
        <v>0</v>
      </c>
      <c r="AX35" s="9">
        <f>+IF(playerround[[#This Row],[Added round_number]]=0,playerround[[#This Row],[satisfaction_total]],AX34+playerround[[#This Row],[satisfaction_house_rating_delta]]+playerround[[#This Row],[satisfaction_house_measures]]+playerround[[#This Row],[satisfaction_personal_measures]]-playerround[[#This Row],[Calculated Satisfaction Penalties]])</f>
        <v>5</v>
      </c>
      <c r="AY35" s="9">
        <f>+playerround[[#This Row],[satisfaction_total]]-playerround[[#This Row],[Calculated satisfaction]]</f>
        <v>0</v>
      </c>
    </row>
    <row r="36" spans="1:51" x14ac:dyDescent="0.35">
      <c r="A36">
        <v>172</v>
      </c>
      <c r="B36" s="1">
        <v>45341.394606481481</v>
      </c>
      <c r="C36">
        <v>50000</v>
      </c>
      <c r="D36">
        <v>20000</v>
      </c>
      <c r="E36">
        <v>0</v>
      </c>
      <c r="F36">
        <v>8000</v>
      </c>
      <c r="G36">
        <v>0</v>
      </c>
      <c r="H36">
        <v>20000</v>
      </c>
      <c r="I36">
        <v>20000</v>
      </c>
      <c r="J36">
        <v>0</v>
      </c>
      <c r="K36">
        <v>0</v>
      </c>
      <c r="L36">
        <v>4000</v>
      </c>
      <c r="M36">
        <v>0</v>
      </c>
      <c r="N36">
        <v>-22000</v>
      </c>
      <c r="O36">
        <v>0</v>
      </c>
      <c r="P36">
        <v>0</v>
      </c>
      <c r="Q36">
        <v>0</v>
      </c>
      <c r="R36">
        <v>0</v>
      </c>
      <c r="S36">
        <v>2</v>
      </c>
      <c r="T36">
        <v>0</v>
      </c>
      <c r="U36">
        <v>0</v>
      </c>
      <c r="V36">
        <v>3</v>
      </c>
      <c r="W36">
        <v>3</v>
      </c>
      <c r="X36">
        <v>80000</v>
      </c>
      <c r="Y36">
        <v>0</v>
      </c>
      <c r="Z36">
        <v>0</v>
      </c>
      <c r="AA36">
        <v>0</v>
      </c>
      <c r="AB36">
        <v>100000</v>
      </c>
      <c r="AC36">
        <v>80000</v>
      </c>
      <c r="AD36">
        <v>72000</v>
      </c>
      <c r="AE36" t="s">
        <v>24</v>
      </c>
      <c r="AF36" t="s">
        <v>28</v>
      </c>
      <c r="AG36">
        <v>8</v>
      </c>
      <c r="AH36">
        <v>10</v>
      </c>
      <c r="AI36">
        <v>0</v>
      </c>
      <c r="AJ36">
        <v>0</v>
      </c>
      <c r="AK36">
        <v>0</v>
      </c>
      <c r="AL36">
        <v>0</v>
      </c>
      <c r="AM36" t="s">
        <v>771</v>
      </c>
      <c r="AN36">
        <v>204</v>
      </c>
      <c r="AO36" t="str">
        <f>+VLOOKUP(playerround[[#This Row],[player_id]],player[],2,FALSE)</f>
        <v>t1p1</v>
      </c>
      <c r="AP36">
        <v>43</v>
      </c>
      <c r="AQ36">
        <f>+VLOOKUP(playerround[[#This Row],[groupround_id]],groupround[],6,FALSE)</f>
        <v>1</v>
      </c>
      <c r="AR36" t="str">
        <f>+VLOOKUP(playerround[[#This Row],[groupround_id]],groupround[],8,FALSE)</f>
        <v>Ommen23 Afternoon</v>
      </c>
      <c r="AS3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72000</v>
      </c>
      <c r="AT36">
        <f>+IF(playerround[[#This Row],[Added round_number]]=0,playerround[[#This Row],[Spendable Income (copy)]],AT35+playerround[[#This Row],[round_income]]+playerround[[#This Row],[profit_sold_house]]-playerround[[#This Row],[Calculated Costs 
(Living costs+Taxes+Round Mortgage+Spentsavings for buying +cost measures+cost satisfaction+cost damage river and rain)]])</f>
        <v>-22000</v>
      </c>
      <c r="AU36" s="6">
        <f>+playerround[[#This Row],[spendable_income]]</f>
        <v>-22000</v>
      </c>
      <c r="AV36">
        <f>+playerround[[#This Row],[Calculated 
Spendable]]-playerround[[#This Row],[Spendable Income (copy)]]</f>
        <v>0</v>
      </c>
      <c r="AW36" s="9">
        <f>+playerround[[#This Row],[satisfaction_move_penalty]]+playerround[[#This Row],[satisfaction_fluvial_penalty]]+playerround[[#This Row],[satisfaction_pluvial_penalty]]+playerround[[#This Row],[satisfaction_debt_penalty]]</f>
        <v>2</v>
      </c>
      <c r="AX36" s="9">
        <f>+IF(playerround[[#This Row],[Added round_number]]=0,playerround[[#This Row],[satisfaction_total]],AX35+playerround[[#This Row],[satisfaction_house_rating_delta]]+playerround[[#This Row],[satisfaction_house_measures]]+playerround[[#This Row],[satisfaction_personal_measures]]-playerround[[#This Row],[Calculated Satisfaction Penalties]])</f>
        <v>3</v>
      </c>
      <c r="AY36" s="9">
        <f>+playerround[[#This Row],[satisfaction_total]]-playerround[[#This Row],[Calculated satisfaction]]</f>
        <v>0</v>
      </c>
    </row>
    <row r="37" spans="1:51" x14ac:dyDescent="0.35">
      <c r="A37">
        <v>173</v>
      </c>
      <c r="B37" s="1">
        <v>45341.394606481481</v>
      </c>
      <c r="C37">
        <v>50000</v>
      </c>
      <c r="D37">
        <v>20000</v>
      </c>
      <c r="E37">
        <v>22000</v>
      </c>
      <c r="F37">
        <v>8000</v>
      </c>
      <c r="G37">
        <v>0</v>
      </c>
      <c r="H37">
        <v>0</v>
      </c>
      <c r="I37">
        <v>20000</v>
      </c>
      <c r="J37">
        <v>0</v>
      </c>
      <c r="K37">
        <v>0</v>
      </c>
      <c r="L37">
        <v>0</v>
      </c>
      <c r="M37">
        <v>4000</v>
      </c>
      <c r="N37">
        <v>-24000</v>
      </c>
      <c r="O37">
        <v>0</v>
      </c>
      <c r="P37">
        <v>0</v>
      </c>
      <c r="Q37">
        <v>0</v>
      </c>
      <c r="R37">
        <v>0</v>
      </c>
      <c r="S37">
        <v>0</v>
      </c>
      <c r="T37">
        <v>1</v>
      </c>
      <c r="U37">
        <v>1</v>
      </c>
      <c r="V37">
        <v>1</v>
      </c>
      <c r="W37">
        <v>3</v>
      </c>
      <c r="X37">
        <v>80000</v>
      </c>
      <c r="Y37">
        <v>80000</v>
      </c>
      <c r="Z37">
        <v>72000</v>
      </c>
      <c r="AA37">
        <v>0</v>
      </c>
      <c r="AB37">
        <v>0</v>
      </c>
      <c r="AC37">
        <v>80000</v>
      </c>
      <c r="AD37">
        <v>64000</v>
      </c>
      <c r="AE37" t="s">
        <v>24</v>
      </c>
      <c r="AF37" t="s">
        <v>28</v>
      </c>
      <c r="AG37">
        <v>8</v>
      </c>
      <c r="AH37">
        <v>10</v>
      </c>
      <c r="AI37">
        <v>0</v>
      </c>
      <c r="AJ37">
        <v>0</v>
      </c>
      <c r="AK37">
        <v>0</v>
      </c>
      <c r="AL37">
        <v>0</v>
      </c>
      <c r="AM37" t="s">
        <v>771</v>
      </c>
      <c r="AN37">
        <v>204</v>
      </c>
      <c r="AO37" t="str">
        <f>+VLOOKUP(playerround[[#This Row],[player_id]],player[],2,FALSE)</f>
        <v>t1p1</v>
      </c>
      <c r="AP37">
        <v>44</v>
      </c>
      <c r="AQ37">
        <f>+VLOOKUP(playerround[[#This Row],[groupround_id]],groupround[],6,FALSE)</f>
        <v>2</v>
      </c>
      <c r="AR37" t="str">
        <f>+VLOOKUP(playerround[[#This Row],[groupround_id]],groupround[],8,FALSE)</f>
        <v>Ommen23 Afternoon</v>
      </c>
      <c r="AS3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52000</v>
      </c>
      <c r="AT37">
        <f>+IF(playerround[[#This Row],[Added round_number]]=0,playerround[[#This Row],[Spendable Income (copy)]],AT36+playerround[[#This Row],[round_income]]+playerround[[#This Row],[profit_sold_house]]-playerround[[#This Row],[Calculated Costs 
(Living costs+Taxes+Round Mortgage+Spentsavings for buying +cost measures+cost satisfaction+cost damage river and rain)]])</f>
        <v>-24000</v>
      </c>
      <c r="AU37" s="6">
        <f>+playerround[[#This Row],[spendable_income]]</f>
        <v>-24000</v>
      </c>
      <c r="AV37">
        <f>+playerround[[#This Row],[Calculated 
Spendable]]-playerround[[#This Row],[Spendable Income (copy)]]</f>
        <v>0</v>
      </c>
      <c r="AW37" s="9">
        <f>+playerround[[#This Row],[satisfaction_move_penalty]]+playerround[[#This Row],[satisfaction_fluvial_penalty]]+playerround[[#This Row],[satisfaction_pluvial_penalty]]+playerround[[#This Row],[satisfaction_debt_penalty]]</f>
        <v>2</v>
      </c>
      <c r="AX37" s="9">
        <f>+IF(playerround[[#This Row],[Added round_number]]=0,playerround[[#This Row],[satisfaction_total]],AX36+playerround[[#This Row],[satisfaction_house_rating_delta]]+playerround[[#This Row],[satisfaction_house_measures]]+playerround[[#This Row],[satisfaction_personal_measures]]-playerround[[#This Row],[Calculated Satisfaction Penalties]])</f>
        <v>1</v>
      </c>
      <c r="AY37" s="9">
        <f>+playerround[[#This Row],[satisfaction_total]]-playerround[[#This Row],[Calculated satisfaction]]</f>
        <v>0</v>
      </c>
    </row>
    <row r="38" spans="1:51" x14ac:dyDescent="0.35">
      <c r="A38">
        <v>188</v>
      </c>
      <c r="B38" s="1">
        <v>45386.461574074077</v>
      </c>
      <c r="C38">
        <v>50000</v>
      </c>
      <c r="D38">
        <v>20000</v>
      </c>
      <c r="E38">
        <v>0</v>
      </c>
      <c r="F38">
        <v>0</v>
      </c>
      <c r="G38">
        <v>0</v>
      </c>
      <c r="H38">
        <v>0</v>
      </c>
      <c r="I38">
        <v>0</v>
      </c>
      <c r="J38">
        <v>0</v>
      </c>
      <c r="K38">
        <v>0</v>
      </c>
      <c r="L38">
        <v>0</v>
      </c>
      <c r="M38">
        <v>0</v>
      </c>
      <c r="N38">
        <v>0</v>
      </c>
      <c r="O38">
        <v>0</v>
      </c>
      <c r="P38">
        <v>0</v>
      </c>
      <c r="Q38">
        <v>0</v>
      </c>
      <c r="R38">
        <v>0</v>
      </c>
      <c r="S38">
        <v>0</v>
      </c>
      <c r="T38">
        <v>0</v>
      </c>
      <c r="U38">
        <v>0</v>
      </c>
      <c r="V38">
        <v>5</v>
      </c>
      <c r="W38">
        <v>3</v>
      </c>
      <c r="X38">
        <v>80000</v>
      </c>
      <c r="Y38">
        <v>0</v>
      </c>
      <c r="Z38">
        <v>0</v>
      </c>
      <c r="AA38">
        <v>0</v>
      </c>
      <c r="AB38">
        <v>0</v>
      </c>
      <c r="AC38">
        <v>0</v>
      </c>
      <c r="AD38">
        <v>0</v>
      </c>
      <c r="AE38" t="s">
        <v>24</v>
      </c>
      <c r="AF38" t="s">
        <v>28</v>
      </c>
      <c r="AG38">
        <v>0</v>
      </c>
      <c r="AH38">
        <v>0</v>
      </c>
      <c r="AI38">
        <v>0</v>
      </c>
      <c r="AJ38">
        <v>0</v>
      </c>
      <c r="AK38">
        <v>0</v>
      </c>
      <c r="AL38">
        <v>0</v>
      </c>
      <c r="AM38" t="s">
        <v>102</v>
      </c>
      <c r="AN38">
        <v>340</v>
      </c>
      <c r="AO38" t="str">
        <f>+VLOOKUP(playerround[[#This Row],[player_id]],player[],2,FALSE)</f>
        <v>t1p1</v>
      </c>
      <c r="AP38">
        <v>56</v>
      </c>
      <c r="AQ38">
        <f>+VLOOKUP(playerround[[#This Row],[groupround_id]],groupround[],6,FALSE)</f>
        <v>0</v>
      </c>
      <c r="AR38" t="str">
        <f>+VLOOKUP(playerround[[#This Row],[groupround_id]],groupround[],8,FALSE)</f>
        <v>IHE-24-04-04</v>
      </c>
      <c r="AS3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38">
        <f>+IF(playerround[[#This Row],[Added round_number]]=0,playerround[[#This Row],[Spendable Income (copy)]],AT37+playerround[[#This Row],[round_income]]+playerround[[#This Row],[profit_sold_house]]-playerround[[#This Row],[Calculated Costs 
(Living costs+Taxes+Round Mortgage+Spentsavings for buying +cost measures+cost satisfaction+cost damage river and rain)]])</f>
        <v>0</v>
      </c>
      <c r="AU38" s="6">
        <f>+playerround[[#This Row],[spendable_income]]</f>
        <v>0</v>
      </c>
      <c r="AV38">
        <f>+playerround[[#This Row],[Calculated 
Spendable]]-playerround[[#This Row],[Spendable Income (copy)]]</f>
        <v>0</v>
      </c>
      <c r="AW38" s="9">
        <f>+playerround[[#This Row],[satisfaction_move_penalty]]+playerround[[#This Row],[satisfaction_fluvial_penalty]]+playerround[[#This Row],[satisfaction_pluvial_penalty]]+playerround[[#This Row],[satisfaction_debt_penalty]]</f>
        <v>0</v>
      </c>
      <c r="AX38" s="9">
        <f>+IF(playerround[[#This Row],[Added round_number]]=0,playerround[[#This Row],[satisfaction_total]],AX37+playerround[[#This Row],[satisfaction_house_rating_delta]]+playerround[[#This Row],[satisfaction_house_measures]]+playerround[[#This Row],[satisfaction_personal_measures]]-playerround[[#This Row],[Calculated Satisfaction Penalties]])</f>
        <v>5</v>
      </c>
      <c r="AY38" s="9">
        <f>+playerround[[#This Row],[satisfaction_total]]-playerround[[#This Row],[Calculated satisfaction]]</f>
        <v>0</v>
      </c>
    </row>
    <row r="39" spans="1:51" x14ac:dyDescent="0.35">
      <c r="A39">
        <v>206</v>
      </c>
      <c r="B39" s="1">
        <v>45386.461574074077</v>
      </c>
      <c r="C39">
        <v>50000</v>
      </c>
      <c r="D39">
        <v>20000</v>
      </c>
      <c r="E39">
        <v>0</v>
      </c>
      <c r="F39">
        <v>7000</v>
      </c>
      <c r="G39">
        <v>0</v>
      </c>
      <c r="H39">
        <v>0</v>
      </c>
      <c r="I39">
        <v>20000</v>
      </c>
      <c r="J39">
        <v>0</v>
      </c>
      <c r="K39">
        <v>0</v>
      </c>
      <c r="L39">
        <v>12000</v>
      </c>
      <c r="M39">
        <v>4000</v>
      </c>
      <c r="N39">
        <v>-13000</v>
      </c>
      <c r="O39">
        <v>0</v>
      </c>
      <c r="P39">
        <v>-1</v>
      </c>
      <c r="Q39">
        <v>0</v>
      </c>
      <c r="R39">
        <v>0</v>
      </c>
      <c r="S39">
        <v>4</v>
      </c>
      <c r="T39">
        <v>1</v>
      </c>
      <c r="U39">
        <v>0</v>
      </c>
      <c r="V39">
        <v>-1</v>
      </c>
      <c r="W39">
        <v>3</v>
      </c>
      <c r="X39">
        <v>80000</v>
      </c>
      <c r="Y39">
        <v>0</v>
      </c>
      <c r="Z39">
        <v>0</v>
      </c>
      <c r="AA39">
        <v>0</v>
      </c>
      <c r="AB39">
        <v>70000</v>
      </c>
      <c r="AC39">
        <v>70000</v>
      </c>
      <c r="AD39">
        <v>63000</v>
      </c>
      <c r="AE39" t="s">
        <v>24</v>
      </c>
      <c r="AF39" t="s">
        <v>28</v>
      </c>
      <c r="AG39">
        <v>8</v>
      </c>
      <c r="AH39">
        <v>7</v>
      </c>
      <c r="AI39">
        <v>0</v>
      </c>
      <c r="AJ39">
        <v>0</v>
      </c>
      <c r="AK39">
        <v>0</v>
      </c>
      <c r="AL39">
        <v>0</v>
      </c>
      <c r="AM39" t="s">
        <v>771</v>
      </c>
      <c r="AN39">
        <v>340</v>
      </c>
      <c r="AO39" t="str">
        <f>+VLOOKUP(playerround[[#This Row],[player_id]],player[],2,FALSE)</f>
        <v>t1p1</v>
      </c>
      <c r="AP39">
        <v>58</v>
      </c>
      <c r="AQ39">
        <f>+VLOOKUP(playerround[[#This Row],[groupround_id]],groupround[],6,FALSE)</f>
        <v>1</v>
      </c>
      <c r="AR39" t="str">
        <f>+VLOOKUP(playerround[[#This Row],[groupround_id]],groupround[],8,FALSE)</f>
        <v>IHE-24-04-04</v>
      </c>
      <c r="AS3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63000</v>
      </c>
      <c r="AT39">
        <f>+IF(playerround[[#This Row],[Added round_number]]=0,playerround[[#This Row],[Spendable Income (copy)]],AT38+playerround[[#This Row],[round_income]]+playerround[[#This Row],[profit_sold_house]]-playerround[[#This Row],[Calculated Costs 
(Living costs+Taxes+Round Mortgage+Spentsavings for buying +cost measures+cost satisfaction+cost damage river and rain)]])</f>
        <v>-13000</v>
      </c>
      <c r="AU39" s="6">
        <f>+playerround[[#This Row],[spendable_income]]</f>
        <v>-13000</v>
      </c>
      <c r="AV39">
        <f>+playerround[[#This Row],[Calculated 
Spendable]]-playerround[[#This Row],[Spendable Income (copy)]]</f>
        <v>0</v>
      </c>
      <c r="AW39" s="9">
        <f>+playerround[[#This Row],[satisfaction_move_penalty]]+playerround[[#This Row],[satisfaction_fluvial_penalty]]+playerround[[#This Row],[satisfaction_pluvial_penalty]]+playerround[[#This Row],[satisfaction_debt_penalty]]</f>
        <v>5</v>
      </c>
      <c r="AX39" s="9">
        <f>+IF(playerround[[#This Row],[Added round_number]]=0,playerround[[#This Row],[satisfaction_total]],AX38+playerround[[#This Row],[satisfaction_house_rating_delta]]+playerround[[#This Row],[satisfaction_house_measures]]+playerround[[#This Row],[satisfaction_personal_measures]]-playerround[[#This Row],[Calculated Satisfaction Penalties]])</f>
        <v>-1</v>
      </c>
      <c r="AY39" s="9">
        <f>+playerround[[#This Row],[satisfaction_total]]-playerround[[#This Row],[Calculated satisfaction]]</f>
        <v>0</v>
      </c>
    </row>
    <row r="40" spans="1:51" x14ac:dyDescent="0.35">
      <c r="A40">
        <v>214</v>
      </c>
      <c r="B40" s="1">
        <v>45386.461574074077</v>
      </c>
      <c r="C40">
        <v>50000</v>
      </c>
      <c r="D40">
        <v>20000</v>
      </c>
      <c r="E40">
        <v>13000</v>
      </c>
      <c r="F40">
        <v>7000</v>
      </c>
      <c r="G40">
        <v>0</v>
      </c>
      <c r="H40">
        <v>0</v>
      </c>
      <c r="I40">
        <v>20000</v>
      </c>
      <c r="J40">
        <v>0</v>
      </c>
      <c r="K40">
        <v>0</v>
      </c>
      <c r="L40">
        <v>8000</v>
      </c>
      <c r="M40">
        <v>0</v>
      </c>
      <c r="N40">
        <v>-18000</v>
      </c>
      <c r="O40">
        <v>0</v>
      </c>
      <c r="P40">
        <v>0</v>
      </c>
      <c r="Q40">
        <v>0</v>
      </c>
      <c r="R40">
        <v>0</v>
      </c>
      <c r="S40">
        <v>3</v>
      </c>
      <c r="T40">
        <v>0</v>
      </c>
      <c r="U40">
        <v>1</v>
      </c>
      <c r="V40">
        <v>-5</v>
      </c>
      <c r="W40">
        <v>3</v>
      </c>
      <c r="X40">
        <v>80000</v>
      </c>
      <c r="Y40">
        <v>70000</v>
      </c>
      <c r="Z40">
        <v>63000</v>
      </c>
      <c r="AA40">
        <v>0</v>
      </c>
      <c r="AB40">
        <v>0</v>
      </c>
      <c r="AC40">
        <v>70000</v>
      </c>
      <c r="AD40">
        <v>56000</v>
      </c>
      <c r="AE40" t="s">
        <v>24</v>
      </c>
      <c r="AF40" t="s">
        <v>28</v>
      </c>
      <c r="AG40">
        <v>8</v>
      </c>
      <c r="AH40">
        <v>7</v>
      </c>
      <c r="AI40">
        <v>0</v>
      </c>
      <c r="AJ40">
        <v>0</v>
      </c>
      <c r="AK40">
        <v>0</v>
      </c>
      <c r="AL40">
        <v>0</v>
      </c>
      <c r="AM40" t="s">
        <v>771</v>
      </c>
      <c r="AN40">
        <v>340</v>
      </c>
      <c r="AO40" t="str">
        <f>+VLOOKUP(playerround[[#This Row],[player_id]],player[],2,FALSE)</f>
        <v>t1p1</v>
      </c>
      <c r="AP40">
        <v>60</v>
      </c>
      <c r="AQ40">
        <f>+VLOOKUP(playerround[[#This Row],[groupround_id]],groupround[],6,FALSE)</f>
        <v>2</v>
      </c>
      <c r="AR40" t="str">
        <f>+VLOOKUP(playerround[[#This Row],[groupround_id]],groupround[],8,FALSE)</f>
        <v>IHE-24-04-04</v>
      </c>
      <c r="AS4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55000</v>
      </c>
      <c r="AT40">
        <f>+IF(playerround[[#This Row],[Added round_number]]=0,playerround[[#This Row],[Spendable Income (copy)]],AT39+playerround[[#This Row],[round_income]]+playerround[[#This Row],[profit_sold_house]]-playerround[[#This Row],[Calculated Costs 
(Living costs+Taxes+Round Mortgage+Spentsavings for buying +cost measures+cost satisfaction+cost damage river and rain)]])</f>
        <v>-18000</v>
      </c>
      <c r="AU40" s="6">
        <f>+playerround[[#This Row],[spendable_income]]</f>
        <v>-18000</v>
      </c>
      <c r="AV40">
        <f>+playerround[[#This Row],[Calculated 
Spendable]]-playerround[[#This Row],[Spendable Income (copy)]]</f>
        <v>0</v>
      </c>
      <c r="AW40" s="9">
        <f>+playerround[[#This Row],[satisfaction_move_penalty]]+playerround[[#This Row],[satisfaction_fluvial_penalty]]+playerround[[#This Row],[satisfaction_pluvial_penalty]]+playerround[[#This Row],[satisfaction_debt_penalty]]</f>
        <v>4</v>
      </c>
      <c r="AX40" s="9">
        <f>+IF(playerround[[#This Row],[Added round_number]]=0,playerround[[#This Row],[satisfaction_total]],AX39+playerround[[#This Row],[satisfaction_house_rating_delta]]+playerround[[#This Row],[satisfaction_house_measures]]+playerround[[#This Row],[satisfaction_personal_measures]]-playerround[[#This Row],[Calculated Satisfaction Penalties]])</f>
        <v>-5</v>
      </c>
      <c r="AY40" s="9">
        <f>+playerround[[#This Row],[satisfaction_total]]-playerround[[#This Row],[Calculated satisfaction]]</f>
        <v>0</v>
      </c>
    </row>
    <row r="41" spans="1:51" x14ac:dyDescent="0.35">
      <c r="A41">
        <v>227</v>
      </c>
      <c r="B41" s="1">
        <v>45386.461574074077</v>
      </c>
      <c r="C41">
        <v>50000</v>
      </c>
      <c r="D41">
        <v>20000</v>
      </c>
      <c r="E41">
        <v>18000</v>
      </c>
      <c r="F41">
        <v>7000</v>
      </c>
      <c r="G41">
        <v>0</v>
      </c>
      <c r="H41">
        <v>0</v>
      </c>
      <c r="I41">
        <v>20000</v>
      </c>
      <c r="J41">
        <v>0</v>
      </c>
      <c r="K41">
        <v>0</v>
      </c>
      <c r="L41">
        <v>4000</v>
      </c>
      <c r="M41">
        <v>4000</v>
      </c>
      <c r="N41">
        <v>-23000</v>
      </c>
      <c r="O41">
        <v>0</v>
      </c>
      <c r="P41">
        <v>0</v>
      </c>
      <c r="Q41">
        <v>0</v>
      </c>
      <c r="R41">
        <v>0</v>
      </c>
      <c r="S41">
        <v>2</v>
      </c>
      <c r="T41">
        <v>1</v>
      </c>
      <c r="U41">
        <v>1</v>
      </c>
      <c r="V41">
        <v>-9</v>
      </c>
      <c r="W41">
        <v>3</v>
      </c>
      <c r="X41">
        <v>80000</v>
      </c>
      <c r="Y41">
        <v>70000</v>
      </c>
      <c r="Z41">
        <v>56000</v>
      </c>
      <c r="AA41">
        <v>0</v>
      </c>
      <c r="AB41">
        <v>0</v>
      </c>
      <c r="AC41">
        <v>70000</v>
      </c>
      <c r="AD41">
        <v>49000</v>
      </c>
      <c r="AE41" t="s">
        <v>24</v>
      </c>
      <c r="AF41" t="s">
        <v>28</v>
      </c>
      <c r="AG41">
        <v>8</v>
      </c>
      <c r="AH41">
        <v>7</v>
      </c>
      <c r="AI41">
        <v>-2</v>
      </c>
      <c r="AJ41">
        <v>-1</v>
      </c>
      <c r="AK41">
        <v>0</v>
      </c>
      <c r="AL41">
        <v>0</v>
      </c>
      <c r="AM41" t="s">
        <v>771</v>
      </c>
      <c r="AN41">
        <v>340</v>
      </c>
      <c r="AO41" t="str">
        <f>+VLOOKUP(playerround[[#This Row],[player_id]],player[],2,FALSE)</f>
        <v>t1p1</v>
      </c>
      <c r="AP41">
        <v>62</v>
      </c>
      <c r="AQ41">
        <f>+VLOOKUP(playerround[[#This Row],[groupround_id]],groupround[],6,FALSE)</f>
        <v>3</v>
      </c>
      <c r="AR41" t="str">
        <f>+VLOOKUP(playerround[[#This Row],[groupround_id]],groupround[],8,FALSE)</f>
        <v>IHE-24-04-04</v>
      </c>
      <c r="AS4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55000</v>
      </c>
      <c r="AT41">
        <f>+IF(playerround[[#This Row],[Added round_number]]=0,playerround[[#This Row],[Spendable Income (copy)]],AT40+playerround[[#This Row],[round_income]]+playerround[[#This Row],[profit_sold_house]]-playerround[[#This Row],[Calculated Costs 
(Living costs+Taxes+Round Mortgage+Spentsavings for buying +cost measures+cost satisfaction+cost damage river and rain)]])</f>
        <v>-23000</v>
      </c>
      <c r="AU41" s="6">
        <f>+playerround[[#This Row],[spendable_income]]</f>
        <v>-23000</v>
      </c>
      <c r="AV41">
        <f>+playerround[[#This Row],[Calculated 
Spendable]]-playerround[[#This Row],[Spendable Income (copy)]]</f>
        <v>0</v>
      </c>
      <c r="AW41" s="9">
        <f>+playerround[[#This Row],[satisfaction_move_penalty]]+playerround[[#This Row],[satisfaction_fluvial_penalty]]+playerround[[#This Row],[satisfaction_pluvial_penalty]]+playerround[[#This Row],[satisfaction_debt_penalty]]</f>
        <v>4</v>
      </c>
      <c r="AX41" s="9">
        <f>+IF(playerround[[#This Row],[Added round_number]]=0,playerround[[#This Row],[satisfaction_total]],AX40+playerround[[#This Row],[satisfaction_house_rating_delta]]+playerround[[#This Row],[satisfaction_house_measures]]+playerround[[#This Row],[satisfaction_personal_measures]]-playerround[[#This Row],[Calculated Satisfaction Penalties]])</f>
        <v>-9</v>
      </c>
      <c r="AY41" s="9">
        <f>+playerround[[#This Row],[satisfaction_total]]-playerround[[#This Row],[Calculated satisfaction]]</f>
        <v>0</v>
      </c>
    </row>
    <row r="42" spans="1:51" x14ac:dyDescent="0.35">
      <c r="A42">
        <v>243</v>
      </c>
      <c r="B42" s="1">
        <v>45386.461574074077</v>
      </c>
      <c r="C42">
        <v>50000</v>
      </c>
      <c r="D42">
        <v>20000</v>
      </c>
      <c r="E42">
        <v>23000</v>
      </c>
      <c r="F42">
        <v>7000</v>
      </c>
      <c r="G42">
        <v>0</v>
      </c>
      <c r="H42">
        <v>0</v>
      </c>
      <c r="I42">
        <v>20000</v>
      </c>
      <c r="J42">
        <v>0</v>
      </c>
      <c r="K42">
        <v>0</v>
      </c>
      <c r="L42">
        <v>12000</v>
      </c>
      <c r="M42">
        <v>0</v>
      </c>
      <c r="N42">
        <v>-32000</v>
      </c>
      <c r="O42">
        <v>0</v>
      </c>
      <c r="P42">
        <v>0</v>
      </c>
      <c r="Q42">
        <v>0</v>
      </c>
      <c r="R42">
        <v>0</v>
      </c>
      <c r="S42">
        <v>4</v>
      </c>
      <c r="T42">
        <v>0</v>
      </c>
      <c r="U42">
        <v>1</v>
      </c>
      <c r="V42">
        <v>-14</v>
      </c>
      <c r="W42">
        <v>3</v>
      </c>
      <c r="X42">
        <v>80000</v>
      </c>
      <c r="Y42">
        <v>70000</v>
      </c>
      <c r="Z42">
        <v>49000</v>
      </c>
      <c r="AA42">
        <v>0</v>
      </c>
      <c r="AB42">
        <v>0</v>
      </c>
      <c r="AC42">
        <v>70000</v>
      </c>
      <c r="AD42">
        <v>42000</v>
      </c>
      <c r="AE42" t="s">
        <v>24</v>
      </c>
      <c r="AF42" t="s">
        <v>28</v>
      </c>
      <c r="AG42">
        <v>8</v>
      </c>
      <c r="AH42">
        <v>7</v>
      </c>
      <c r="AI42">
        <v>-2</v>
      </c>
      <c r="AJ42">
        <v>-1</v>
      </c>
      <c r="AK42">
        <v>0</v>
      </c>
      <c r="AL42">
        <v>0</v>
      </c>
      <c r="AM42" t="s">
        <v>776</v>
      </c>
      <c r="AN42">
        <v>340</v>
      </c>
      <c r="AO42" t="str">
        <f>+VLOOKUP(playerround[[#This Row],[player_id]],player[],2,FALSE)</f>
        <v>t1p1</v>
      </c>
      <c r="AP42">
        <v>65</v>
      </c>
      <c r="AQ42">
        <f>+VLOOKUP(playerround[[#This Row],[groupround_id]],groupround[],6,FALSE)</f>
        <v>4</v>
      </c>
      <c r="AR42" t="str">
        <f>+VLOOKUP(playerround[[#This Row],[groupround_id]],groupround[],8,FALSE)</f>
        <v>IHE-24-04-04</v>
      </c>
      <c r="AS4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59000</v>
      </c>
      <c r="AT42">
        <f>+IF(playerround[[#This Row],[Added round_number]]=0,playerround[[#This Row],[Spendable Income (copy)]],AT41+playerround[[#This Row],[round_income]]+playerround[[#This Row],[profit_sold_house]]-playerround[[#This Row],[Calculated Costs 
(Living costs+Taxes+Round Mortgage+Spentsavings for buying +cost measures+cost satisfaction+cost damage river and rain)]])</f>
        <v>-32000</v>
      </c>
      <c r="AU42" s="6">
        <f>+playerround[[#This Row],[spendable_income]]</f>
        <v>-32000</v>
      </c>
      <c r="AV42">
        <f>+playerround[[#This Row],[Calculated 
Spendable]]-playerround[[#This Row],[Spendable Income (copy)]]</f>
        <v>0</v>
      </c>
      <c r="AW42" s="9">
        <f>+playerround[[#This Row],[satisfaction_move_penalty]]+playerround[[#This Row],[satisfaction_fluvial_penalty]]+playerround[[#This Row],[satisfaction_pluvial_penalty]]+playerround[[#This Row],[satisfaction_debt_penalty]]</f>
        <v>5</v>
      </c>
      <c r="AX42" s="9">
        <f>+IF(playerround[[#This Row],[Added round_number]]=0,playerround[[#This Row],[satisfaction_total]],AX41+playerround[[#This Row],[satisfaction_house_rating_delta]]+playerround[[#This Row],[satisfaction_house_measures]]+playerround[[#This Row],[satisfaction_personal_measures]]-playerround[[#This Row],[Calculated Satisfaction Penalties]])</f>
        <v>-14</v>
      </c>
      <c r="AY42" s="9">
        <f>+playerround[[#This Row],[satisfaction_total]]-playerround[[#This Row],[Calculated satisfaction]]</f>
        <v>0</v>
      </c>
    </row>
    <row r="43" spans="1:51" x14ac:dyDescent="0.35">
      <c r="A43">
        <v>362</v>
      </c>
      <c r="B43" s="1">
        <v>45393.45616898148</v>
      </c>
      <c r="C43">
        <v>65000</v>
      </c>
      <c r="D43">
        <v>30000</v>
      </c>
      <c r="E43">
        <v>0</v>
      </c>
      <c r="F43">
        <v>0</v>
      </c>
      <c r="G43">
        <v>0</v>
      </c>
      <c r="H43">
        <v>0</v>
      </c>
      <c r="I43">
        <v>0</v>
      </c>
      <c r="J43">
        <v>0</v>
      </c>
      <c r="K43">
        <v>0</v>
      </c>
      <c r="L43">
        <v>0</v>
      </c>
      <c r="M43">
        <v>0</v>
      </c>
      <c r="N43">
        <v>5000</v>
      </c>
      <c r="O43">
        <v>0</v>
      </c>
      <c r="P43">
        <v>0</v>
      </c>
      <c r="Q43">
        <v>0</v>
      </c>
      <c r="R43">
        <v>0</v>
      </c>
      <c r="S43">
        <v>0</v>
      </c>
      <c r="T43">
        <v>0</v>
      </c>
      <c r="U43">
        <v>0</v>
      </c>
      <c r="V43">
        <v>5</v>
      </c>
      <c r="W43">
        <v>4</v>
      </c>
      <c r="X43">
        <v>110000</v>
      </c>
      <c r="Y43">
        <v>0</v>
      </c>
      <c r="Z43">
        <v>0</v>
      </c>
      <c r="AA43">
        <v>0</v>
      </c>
      <c r="AB43">
        <v>0</v>
      </c>
      <c r="AC43">
        <v>0</v>
      </c>
      <c r="AD43">
        <v>0</v>
      </c>
      <c r="AE43" t="s">
        <v>24</v>
      </c>
      <c r="AF43" t="s">
        <v>28</v>
      </c>
      <c r="AG43">
        <v>0</v>
      </c>
      <c r="AH43">
        <v>0</v>
      </c>
      <c r="AI43">
        <v>0</v>
      </c>
      <c r="AJ43">
        <v>0</v>
      </c>
      <c r="AK43">
        <v>0</v>
      </c>
      <c r="AL43">
        <v>0</v>
      </c>
      <c r="AM43" t="s">
        <v>102</v>
      </c>
      <c r="AN43">
        <v>388</v>
      </c>
      <c r="AO43" t="str">
        <f>+VLOOKUP(playerround[[#This Row],[player_id]],player[],2,FALSE)</f>
        <v>t1p1</v>
      </c>
      <c r="AP43">
        <v>114</v>
      </c>
      <c r="AQ43">
        <f>+VLOOKUP(playerround[[#This Row],[groupround_id]],groupround[],6,FALSE)</f>
        <v>0</v>
      </c>
      <c r="AR43" t="str">
        <f>+VLOOKUP(playerround[[#This Row],[groupround_id]],groupround[],8,FALSE)</f>
        <v>civWAT-110424</v>
      </c>
      <c r="AS4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43">
        <f>+IF(playerround[[#This Row],[Added round_number]]=0,playerround[[#This Row],[Spendable Income (copy)]],AT42+playerround[[#This Row],[round_income]]+playerround[[#This Row],[profit_sold_house]]-playerround[[#This Row],[Calculated Costs 
(Living costs+Taxes+Round Mortgage+Spentsavings for buying +cost measures+cost satisfaction+cost damage river and rain)]])</f>
        <v>5000</v>
      </c>
      <c r="AU43" s="6">
        <f>+playerround[[#This Row],[spendable_income]]</f>
        <v>5000</v>
      </c>
      <c r="AV43">
        <f>+playerround[[#This Row],[Calculated 
Spendable]]-playerround[[#This Row],[Spendable Income (copy)]]</f>
        <v>0</v>
      </c>
      <c r="AW43" s="9">
        <f>+playerround[[#This Row],[satisfaction_move_penalty]]+playerround[[#This Row],[satisfaction_fluvial_penalty]]+playerround[[#This Row],[satisfaction_pluvial_penalty]]+playerround[[#This Row],[satisfaction_debt_penalty]]</f>
        <v>0</v>
      </c>
      <c r="AX43" s="9">
        <f>+IF(playerround[[#This Row],[Added round_number]]=0,playerround[[#This Row],[satisfaction_total]],AX42+playerround[[#This Row],[satisfaction_house_rating_delta]]+playerround[[#This Row],[satisfaction_house_measures]]+playerround[[#This Row],[satisfaction_personal_measures]]-playerround[[#This Row],[Calculated Satisfaction Penalties]])</f>
        <v>5</v>
      </c>
      <c r="AY43" s="9">
        <f>+playerround[[#This Row],[satisfaction_total]]-playerround[[#This Row],[Calculated satisfaction]]</f>
        <v>0</v>
      </c>
    </row>
    <row r="44" spans="1:51" x14ac:dyDescent="0.35">
      <c r="A44">
        <v>393</v>
      </c>
      <c r="B44" s="1">
        <v>45393.45616898148</v>
      </c>
      <c r="C44">
        <v>65000</v>
      </c>
      <c r="D44">
        <v>30000</v>
      </c>
      <c r="E44">
        <v>0</v>
      </c>
      <c r="F44">
        <v>8000</v>
      </c>
      <c r="G44">
        <v>0</v>
      </c>
      <c r="H44">
        <v>0</v>
      </c>
      <c r="I44">
        <v>15000</v>
      </c>
      <c r="J44">
        <v>3000</v>
      </c>
      <c r="K44">
        <v>0</v>
      </c>
      <c r="L44">
        <v>0</v>
      </c>
      <c r="M44">
        <v>0</v>
      </c>
      <c r="N44">
        <v>14000</v>
      </c>
      <c r="O44">
        <v>0</v>
      </c>
      <c r="P44">
        <v>-2</v>
      </c>
      <c r="Q44">
        <v>0</v>
      </c>
      <c r="R44">
        <v>0</v>
      </c>
      <c r="S44">
        <v>0</v>
      </c>
      <c r="T44">
        <v>0</v>
      </c>
      <c r="U44">
        <v>0</v>
      </c>
      <c r="V44">
        <v>3</v>
      </c>
      <c r="W44">
        <v>4</v>
      </c>
      <c r="X44">
        <v>110000</v>
      </c>
      <c r="Y44">
        <v>0</v>
      </c>
      <c r="Z44">
        <v>0</v>
      </c>
      <c r="AA44">
        <v>0</v>
      </c>
      <c r="AB44">
        <v>80000</v>
      </c>
      <c r="AC44">
        <v>80000</v>
      </c>
      <c r="AD44">
        <v>72000</v>
      </c>
      <c r="AE44" t="s">
        <v>24</v>
      </c>
      <c r="AF44" t="s">
        <v>28</v>
      </c>
      <c r="AG44">
        <v>6</v>
      </c>
      <c r="AH44">
        <v>10</v>
      </c>
      <c r="AI44">
        <v>0</v>
      </c>
      <c r="AJ44">
        <v>0</v>
      </c>
      <c r="AK44">
        <v>0</v>
      </c>
      <c r="AL44">
        <v>1</v>
      </c>
      <c r="AM44" t="s">
        <v>771</v>
      </c>
      <c r="AN44">
        <v>388</v>
      </c>
      <c r="AO44" t="str">
        <f>+VLOOKUP(playerround[[#This Row],[player_id]],player[],2,FALSE)</f>
        <v>t1p1</v>
      </c>
      <c r="AP44">
        <v>119</v>
      </c>
      <c r="AQ44">
        <f>+VLOOKUP(playerround[[#This Row],[groupround_id]],groupround[],6,FALSE)</f>
        <v>1</v>
      </c>
      <c r="AR44" t="str">
        <f>+VLOOKUP(playerround[[#This Row],[groupround_id]],groupround[],8,FALSE)</f>
        <v>civWAT-110424</v>
      </c>
      <c r="AS4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56000</v>
      </c>
      <c r="AT44">
        <f>+IF(playerround[[#This Row],[Added round_number]]=0,playerround[[#This Row],[Spendable Income (copy)]],AT43+playerround[[#This Row],[round_income]]+playerround[[#This Row],[profit_sold_house]]-playerround[[#This Row],[Calculated Costs 
(Living costs+Taxes+Round Mortgage+Spentsavings for buying +cost measures+cost satisfaction+cost damage river and rain)]])</f>
        <v>14000</v>
      </c>
      <c r="AU44" s="6">
        <f>+playerround[[#This Row],[spendable_income]]</f>
        <v>14000</v>
      </c>
      <c r="AV44">
        <f>+playerround[[#This Row],[Calculated 
Spendable]]-playerround[[#This Row],[Spendable Income (copy)]]</f>
        <v>0</v>
      </c>
      <c r="AW44" s="9">
        <f>+playerround[[#This Row],[satisfaction_move_penalty]]+playerround[[#This Row],[satisfaction_fluvial_penalty]]+playerround[[#This Row],[satisfaction_pluvial_penalty]]+playerround[[#This Row],[satisfaction_debt_penalty]]</f>
        <v>0</v>
      </c>
      <c r="AX44" s="9">
        <f>+IF(playerround[[#This Row],[Added round_number]]=0,playerround[[#This Row],[satisfaction_total]],AX43+playerround[[#This Row],[satisfaction_house_rating_delta]]+playerround[[#This Row],[satisfaction_house_measures]]+playerround[[#This Row],[satisfaction_personal_measures]]-playerround[[#This Row],[Calculated Satisfaction Penalties]])</f>
        <v>3</v>
      </c>
      <c r="AY44" s="9">
        <f>+playerround[[#This Row],[satisfaction_total]]-playerround[[#This Row],[Calculated satisfaction]]</f>
        <v>0</v>
      </c>
    </row>
    <row r="45" spans="1:51" x14ac:dyDescent="0.35">
      <c r="A45">
        <v>439</v>
      </c>
      <c r="B45" s="1">
        <v>45393.45616898148</v>
      </c>
      <c r="C45">
        <v>65000</v>
      </c>
      <c r="D45">
        <v>30000</v>
      </c>
      <c r="E45">
        <v>0</v>
      </c>
      <c r="F45">
        <v>8000</v>
      </c>
      <c r="G45">
        <v>0</v>
      </c>
      <c r="H45">
        <v>0</v>
      </c>
      <c r="I45">
        <v>15000</v>
      </c>
      <c r="J45">
        <v>11000</v>
      </c>
      <c r="K45">
        <v>0</v>
      </c>
      <c r="L45">
        <v>0</v>
      </c>
      <c r="M45">
        <v>0</v>
      </c>
      <c r="N45">
        <v>15000</v>
      </c>
      <c r="O45">
        <v>0</v>
      </c>
      <c r="P45">
        <v>0</v>
      </c>
      <c r="Q45">
        <v>1</v>
      </c>
      <c r="R45">
        <v>0</v>
      </c>
      <c r="S45">
        <v>0</v>
      </c>
      <c r="T45">
        <v>0</v>
      </c>
      <c r="U45">
        <v>0</v>
      </c>
      <c r="V45">
        <v>3</v>
      </c>
      <c r="W45">
        <v>4</v>
      </c>
      <c r="X45">
        <v>110000</v>
      </c>
      <c r="Y45">
        <v>80000</v>
      </c>
      <c r="Z45">
        <v>72000</v>
      </c>
      <c r="AA45">
        <v>0</v>
      </c>
      <c r="AB45">
        <v>0</v>
      </c>
      <c r="AC45">
        <v>80000</v>
      </c>
      <c r="AD45">
        <v>64000</v>
      </c>
      <c r="AE45" t="s">
        <v>24</v>
      </c>
      <c r="AF45" t="s">
        <v>28</v>
      </c>
      <c r="AG45">
        <v>6</v>
      </c>
      <c r="AH45">
        <v>10</v>
      </c>
      <c r="AI45">
        <v>-2</v>
      </c>
      <c r="AJ45">
        <v>-1</v>
      </c>
      <c r="AK45">
        <v>1</v>
      </c>
      <c r="AL45">
        <v>1</v>
      </c>
      <c r="AM45" t="s">
        <v>771</v>
      </c>
      <c r="AN45">
        <v>388</v>
      </c>
      <c r="AO45" t="str">
        <f>+VLOOKUP(playerround[[#This Row],[player_id]],player[],2,FALSE)</f>
        <v>t1p1</v>
      </c>
      <c r="AP45">
        <v>127</v>
      </c>
      <c r="AQ45">
        <f>+VLOOKUP(playerround[[#This Row],[groupround_id]],groupround[],6,FALSE)</f>
        <v>2</v>
      </c>
      <c r="AR45" t="str">
        <f>+VLOOKUP(playerround[[#This Row],[groupround_id]],groupround[],8,FALSE)</f>
        <v>civWAT-110424</v>
      </c>
      <c r="AS4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64000</v>
      </c>
      <c r="AT45">
        <f>+IF(playerround[[#This Row],[Added round_number]]=0,playerround[[#This Row],[Spendable Income (copy)]],AT44+playerround[[#This Row],[round_income]]+playerround[[#This Row],[profit_sold_house]]-playerround[[#This Row],[Calculated Costs 
(Living costs+Taxes+Round Mortgage+Spentsavings for buying +cost measures+cost satisfaction+cost damage river and rain)]])</f>
        <v>15000</v>
      </c>
      <c r="AU45" s="6">
        <f>+playerround[[#This Row],[spendable_income]]</f>
        <v>15000</v>
      </c>
      <c r="AV45">
        <f>+playerround[[#This Row],[Calculated 
Spendable]]-playerround[[#This Row],[Spendable Income (copy)]]</f>
        <v>0</v>
      </c>
      <c r="AW45" s="9">
        <f>+playerround[[#This Row],[satisfaction_move_penalty]]+playerround[[#This Row],[satisfaction_fluvial_penalty]]+playerround[[#This Row],[satisfaction_pluvial_penalty]]+playerround[[#This Row],[satisfaction_debt_penalty]]</f>
        <v>0</v>
      </c>
      <c r="AX45" s="9">
        <f>+IF(playerround[[#This Row],[Added round_number]]=0,playerround[[#This Row],[satisfaction_total]],AX44+playerround[[#This Row],[satisfaction_house_rating_delta]]+playerround[[#This Row],[satisfaction_house_measures]]+playerround[[#This Row],[satisfaction_personal_measures]]-playerround[[#This Row],[Calculated Satisfaction Penalties]])</f>
        <v>4</v>
      </c>
      <c r="AY45" s="9">
        <f>+playerround[[#This Row],[satisfaction_total]]-playerround[[#This Row],[Calculated satisfaction]]</f>
        <v>-1</v>
      </c>
    </row>
    <row r="46" spans="1:51" x14ac:dyDescent="0.35">
      <c r="A46">
        <v>491</v>
      </c>
      <c r="B46" s="1">
        <v>45393.45616898148</v>
      </c>
      <c r="C46">
        <v>65000</v>
      </c>
      <c r="D46">
        <v>30000</v>
      </c>
      <c r="E46">
        <v>0</v>
      </c>
      <c r="F46">
        <v>8000</v>
      </c>
      <c r="G46">
        <v>0</v>
      </c>
      <c r="H46">
        <v>0</v>
      </c>
      <c r="I46">
        <v>15000</v>
      </c>
      <c r="J46">
        <v>20000</v>
      </c>
      <c r="K46">
        <v>0</v>
      </c>
      <c r="L46">
        <v>0</v>
      </c>
      <c r="M46">
        <v>0</v>
      </c>
      <c r="N46">
        <v>7000</v>
      </c>
      <c r="O46">
        <v>0</v>
      </c>
      <c r="P46">
        <v>0</v>
      </c>
      <c r="Q46">
        <v>2</v>
      </c>
      <c r="R46">
        <v>0</v>
      </c>
      <c r="S46">
        <v>0</v>
      </c>
      <c r="T46">
        <v>0</v>
      </c>
      <c r="U46">
        <v>0</v>
      </c>
      <c r="V46">
        <v>3</v>
      </c>
      <c r="W46">
        <v>4</v>
      </c>
      <c r="X46">
        <v>110000</v>
      </c>
      <c r="Y46">
        <v>80000</v>
      </c>
      <c r="Z46">
        <v>64000</v>
      </c>
      <c r="AA46">
        <v>0</v>
      </c>
      <c r="AB46">
        <v>0</v>
      </c>
      <c r="AC46">
        <v>80000</v>
      </c>
      <c r="AD46">
        <v>56000</v>
      </c>
      <c r="AE46" t="s">
        <v>24</v>
      </c>
      <c r="AF46" t="s">
        <v>28</v>
      </c>
      <c r="AG46">
        <v>6</v>
      </c>
      <c r="AH46">
        <v>10</v>
      </c>
      <c r="AI46">
        <v>-2</v>
      </c>
      <c r="AJ46">
        <v>-1</v>
      </c>
      <c r="AK46">
        <v>2</v>
      </c>
      <c r="AL46">
        <v>1</v>
      </c>
      <c r="AM46" t="s">
        <v>771</v>
      </c>
      <c r="AN46">
        <v>388</v>
      </c>
      <c r="AO46" t="str">
        <f>+VLOOKUP(playerround[[#This Row],[player_id]],player[],2,FALSE)</f>
        <v>t1p1</v>
      </c>
      <c r="AP46">
        <v>136</v>
      </c>
      <c r="AQ46">
        <f>+VLOOKUP(playerround[[#This Row],[groupround_id]],groupround[],6,FALSE)</f>
        <v>3</v>
      </c>
      <c r="AR46" t="str">
        <f>+VLOOKUP(playerround[[#This Row],[groupround_id]],groupround[],8,FALSE)</f>
        <v>civWAT-110424</v>
      </c>
      <c r="AS4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73000</v>
      </c>
      <c r="AT46">
        <f>+IF(playerround[[#This Row],[Added round_number]]=0,playerround[[#This Row],[Spendable Income (copy)]],AT45+playerround[[#This Row],[round_income]]+playerround[[#This Row],[profit_sold_house]]-playerround[[#This Row],[Calculated Costs 
(Living costs+Taxes+Round Mortgage+Spentsavings for buying +cost measures+cost satisfaction+cost damage river and rain)]])</f>
        <v>7000</v>
      </c>
      <c r="AU46" s="6">
        <f>+playerround[[#This Row],[spendable_income]]</f>
        <v>7000</v>
      </c>
      <c r="AV46">
        <f>+playerround[[#This Row],[Calculated 
Spendable]]-playerround[[#This Row],[Spendable Income (copy)]]</f>
        <v>0</v>
      </c>
      <c r="AW46" s="9">
        <f>+playerround[[#This Row],[satisfaction_move_penalty]]+playerround[[#This Row],[satisfaction_fluvial_penalty]]+playerround[[#This Row],[satisfaction_pluvial_penalty]]+playerround[[#This Row],[satisfaction_debt_penalty]]</f>
        <v>0</v>
      </c>
      <c r="AX46" s="9">
        <f>+IF(playerround[[#This Row],[Added round_number]]=0,playerround[[#This Row],[satisfaction_total]],AX45+playerround[[#This Row],[satisfaction_house_rating_delta]]+playerround[[#This Row],[satisfaction_house_measures]]+playerround[[#This Row],[satisfaction_personal_measures]]-playerround[[#This Row],[Calculated Satisfaction Penalties]])</f>
        <v>6</v>
      </c>
      <c r="AY46" s="9">
        <f>+playerround[[#This Row],[satisfaction_total]]-playerround[[#This Row],[Calculated satisfaction]]</f>
        <v>-3</v>
      </c>
    </row>
    <row r="47" spans="1:51" x14ac:dyDescent="0.35">
      <c r="A47">
        <v>520</v>
      </c>
      <c r="B47" s="1">
        <v>45393.45616898148</v>
      </c>
      <c r="C47">
        <v>65000</v>
      </c>
      <c r="D47">
        <v>30000</v>
      </c>
      <c r="E47">
        <v>0</v>
      </c>
      <c r="F47">
        <v>8000</v>
      </c>
      <c r="G47">
        <v>0</v>
      </c>
      <c r="H47">
        <v>0</v>
      </c>
      <c r="I47">
        <v>15000</v>
      </c>
      <c r="J47">
        <v>12000</v>
      </c>
      <c r="K47">
        <v>6000</v>
      </c>
      <c r="L47">
        <v>0</v>
      </c>
      <c r="M47">
        <v>4000</v>
      </c>
      <c r="N47">
        <v>-3000</v>
      </c>
      <c r="O47">
        <v>0</v>
      </c>
      <c r="P47">
        <v>0</v>
      </c>
      <c r="Q47">
        <v>0</v>
      </c>
      <c r="R47">
        <v>1</v>
      </c>
      <c r="S47">
        <v>1</v>
      </c>
      <c r="T47">
        <v>1</v>
      </c>
      <c r="U47">
        <v>0</v>
      </c>
      <c r="V47">
        <v>2</v>
      </c>
      <c r="W47">
        <v>4</v>
      </c>
      <c r="X47">
        <v>110000</v>
      </c>
      <c r="Y47">
        <v>80000</v>
      </c>
      <c r="Z47">
        <v>56000</v>
      </c>
      <c r="AA47">
        <v>0</v>
      </c>
      <c r="AB47">
        <v>0</v>
      </c>
      <c r="AC47">
        <v>80000</v>
      </c>
      <c r="AD47">
        <v>48000</v>
      </c>
      <c r="AE47" t="s">
        <v>24</v>
      </c>
      <c r="AF47" t="s">
        <v>28</v>
      </c>
      <c r="AG47">
        <v>6</v>
      </c>
      <c r="AH47">
        <v>10</v>
      </c>
      <c r="AI47">
        <v>-2</v>
      </c>
      <c r="AJ47">
        <v>-1</v>
      </c>
      <c r="AK47">
        <v>3</v>
      </c>
      <c r="AL47">
        <v>2</v>
      </c>
      <c r="AM47" t="s">
        <v>771</v>
      </c>
      <c r="AN47">
        <v>388</v>
      </c>
      <c r="AO47" t="str">
        <f>+VLOOKUP(playerround[[#This Row],[player_id]],player[],2,FALSE)</f>
        <v>t1p1</v>
      </c>
      <c r="AP47">
        <v>140</v>
      </c>
      <c r="AQ47">
        <f>+VLOOKUP(playerround[[#This Row],[groupround_id]],groupround[],6,FALSE)</f>
        <v>4</v>
      </c>
      <c r="AR47" t="str">
        <f>+VLOOKUP(playerround[[#This Row],[groupround_id]],groupround[],8,FALSE)</f>
        <v>civWAT-110424</v>
      </c>
      <c r="AS4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75000</v>
      </c>
      <c r="AT47">
        <f>+IF(playerround[[#This Row],[Added round_number]]=0,playerround[[#This Row],[Spendable Income (copy)]],AT46+playerround[[#This Row],[round_income]]+playerround[[#This Row],[profit_sold_house]]-playerround[[#This Row],[Calculated Costs 
(Living costs+Taxes+Round Mortgage+Spentsavings for buying +cost measures+cost satisfaction+cost damage river and rain)]])</f>
        <v>-3000</v>
      </c>
      <c r="AU47" s="6">
        <f>+playerround[[#This Row],[spendable_income]]</f>
        <v>-3000</v>
      </c>
      <c r="AV47">
        <f>+playerround[[#This Row],[Calculated 
Spendable]]-playerround[[#This Row],[Spendable Income (copy)]]</f>
        <v>0</v>
      </c>
      <c r="AW47" s="9">
        <f>+playerround[[#This Row],[satisfaction_move_penalty]]+playerround[[#This Row],[satisfaction_fluvial_penalty]]+playerround[[#This Row],[satisfaction_pluvial_penalty]]+playerround[[#This Row],[satisfaction_debt_penalty]]</f>
        <v>2</v>
      </c>
      <c r="AX47" s="9">
        <f>+IF(playerround[[#This Row],[Added round_number]]=0,playerround[[#This Row],[satisfaction_total]],AX46+playerround[[#This Row],[satisfaction_house_rating_delta]]+playerround[[#This Row],[satisfaction_house_measures]]+playerround[[#This Row],[satisfaction_personal_measures]]-playerround[[#This Row],[Calculated Satisfaction Penalties]])</f>
        <v>5</v>
      </c>
      <c r="AY47" s="9">
        <f>+playerround[[#This Row],[satisfaction_total]]-playerround[[#This Row],[Calculated satisfaction]]</f>
        <v>-3</v>
      </c>
    </row>
    <row r="48" spans="1:51" x14ac:dyDescent="0.35">
      <c r="A48">
        <v>549</v>
      </c>
      <c r="B48" s="1">
        <v>45549.169861111113</v>
      </c>
      <c r="C48">
        <v>65000</v>
      </c>
      <c r="D48">
        <v>30000</v>
      </c>
      <c r="E48">
        <v>0</v>
      </c>
      <c r="F48">
        <v>0</v>
      </c>
      <c r="G48">
        <v>0</v>
      </c>
      <c r="H48">
        <v>0</v>
      </c>
      <c r="I48">
        <v>0</v>
      </c>
      <c r="J48">
        <v>0</v>
      </c>
      <c r="K48">
        <v>0</v>
      </c>
      <c r="L48">
        <v>0</v>
      </c>
      <c r="M48">
        <v>0</v>
      </c>
      <c r="N48">
        <v>5000</v>
      </c>
      <c r="O48">
        <v>0</v>
      </c>
      <c r="P48">
        <v>0</v>
      </c>
      <c r="Q48">
        <v>0</v>
      </c>
      <c r="R48">
        <v>0</v>
      </c>
      <c r="S48">
        <v>0</v>
      </c>
      <c r="T48">
        <v>0</v>
      </c>
      <c r="U48">
        <v>0</v>
      </c>
      <c r="V48">
        <v>5</v>
      </c>
      <c r="W48">
        <v>4</v>
      </c>
      <c r="X48">
        <v>110000</v>
      </c>
      <c r="Y48">
        <v>0</v>
      </c>
      <c r="Z48">
        <v>0</v>
      </c>
      <c r="AA48">
        <v>0</v>
      </c>
      <c r="AB48">
        <v>0</v>
      </c>
      <c r="AC48">
        <v>0</v>
      </c>
      <c r="AD48">
        <v>0</v>
      </c>
      <c r="AE48" t="s">
        <v>24</v>
      </c>
      <c r="AF48" t="s">
        <v>28</v>
      </c>
      <c r="AG48">
        <v>0</v>
      </c>
      <c r="AH48">
        <v>0</v>
      </c>
      <c r="AI48">
        <v>0</v>
      </c>
      <c r="AJ48">
        <v>0</v>
      </c>
      <c r="AK48">
        <v>0</v>
      </c>
      <c r="AL48">
        <v>0</v>
      </c>
      <c r="AM48" t="s">
        <v>102</v>
      </c>
      <c r="AN48">
        <v>252</v>
      </c>
      <c r="AO48" t="str">
        <f>+VLOOKUP(playerround[[#This Row],[player_id]],player[],2,FALSE)</f>
        <v>t1p1</v>
      </c>
      <c r="AP48">
        <v>159</v>
      </c>
      <c r="AQ48">
        <f>+VLOOKUP(playerround[[#This Row],[groupround_id]],groupround[],6,FALSE)</f>
        <v>0</v>
      </c>
      <c r="AR48" t="str">
        <f>+VLOOKUP(playerround[[#This Row],[groupround_id]],groupround[],8,FALSE)</f>
        <v>Test</v>
      </c>
      <c r="AS4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48">
        <f>+IF(playerround[[#This Row],[Added round_number]]=0,playerround[[#This Row],[Spendable Income (copy)]],AT47+playerround[[#This Row],[round_income]]+playerround[[#This Row],[profit_sold_house]]-playerround[[#This Row],[Calculated Costs 
(Living costs+Taxes+Round Mortgage+Spentsavings for buying +cost measures+cost satisfaction+cost damage river and rain)]])</f>
        <v>5000</v>
      </c>
      <c r="AU48" s="6">
        <f>+playerround[[#This Row],[spendable_income]]</f>
        <v>5000</v>
      </c>
      <c r="AV48">
        <f>+playerround[[#This Row],[Calculated 
Spendable]]-playerround[[#This Row],[Spendable Income (copy)]]</f>
        <v>0</v>
      </c>
      <c r="AW48" s="9">
        <f>+playerround[[#This Row],[satisfaction_move_penalty]]+playerround[[#This Row],[satisfaction_fluvial_penalty]]+playerround[[#This Row],[satisfaction_pluvial_penalty]]+playerround[[#This Row],[satisfaction_debt_penalty]]</f>
        <v>0</v>
      </c>
      <c r="AX48" s="9">
        <f>+IF(playerround[[#This Row],[Added round_number]]=0,playerround[[#This Row],[satisfaction_total]],AX47+playerround[[#This Row],[satisfaction_house_rating_delta]]+playerround[[#This Row],[satisfaction_house_measures]]+playerround[[#This Row],[satisfaction_personal_measures]]-playerround[[#This Row],[Calculated Satisfaction Penalties]])</f>
        <v>5</v>
      </c>
      <c r="AY48" s="9">
        <f>+playerround[[#This Row],[satisfaction_total]]-playerround[[#This Row],[Calculated satisfaction]]</f>
        <v>0</v>
      </c>
    </row>
    <row r="49" spans="1:51" x14ac:dyDescent="0.35">
      <c r="A49">
        <v>550</v>
      </c>
      <c r="B49" s="1">
        <v>45549.169861111113</v>
      </c>
      <c r="C49">
        <v>65000</v>
      </c>
      <c r="D49">
        <v>30000</v>
      </c>
      <c r="E49">
        <v>0</v>
      </c>
      <c r="F49">
        <v>11000</v>
      </c>
      <c r="G49">
        <v>0</v>
      </c>
      <c r="H49">
        <v>15000</v>
      </c>
      <c r="I49">
        <v>20000</v>
      </c>
      <c r="J49">
        <v>0</v>
      </c>
      <c r="K49">
        <v>0</v>
      </c>
      <c r="L49">
        <v>0</v>
      </c>
      <c r="M49">
        <v>0</v>
      </c>
      <c r="N49">
        <v>-26000</v>
      </c>
      <c r="O49">
        <v>0</v>
      </c>
      <c r="P49">
        <v>0</v>
      </c>
      <c r="Q49">
        <v>0</v>
      </c>
      <c r="R49">
        <v>0</v>
      </c>
      <c r="S49">
        <v>0</v>
      </c>
      <c r="T49">
        <v>0</v>
      </c>
      <c r="U49">
        <v>0</v>
      </c>
      <c r="V49">
        <v>5</v>
      </c>
      <c r="W49">
        <v>4</v>
      </c>
      <c r="X49">
        <v>110000</v>
      </c>
      <c r="Y49">
        <v>0</v>
      </c>
      <c r="Z49">
        <v>0</v>
      </c>
      <c r="AA49">
        <v>0</v>
      </c>
      <c r="AB49">
        <v>125000</v>
      </c>
      <c r="AC49">
        <v>110000</v>
      </c>
      <c r="AD49">
        <v>99000</v>
      </c>
      <c r="AE49" t="s">
        <v>24</v>
      </c>
      <c r="AF49" t="s">
        <v>28</v>
      </c>
      <c r="AG49">
        <v>0</v>
      </c>
      <c r="AH49">
        <v>0</v>
      </c>
      <c r="AI49">
        <v>0</v>
      </c>
      <c r="AJ49">
        <v>0</v>
      </c>
      <c r="AK49">
        <v>0</v>
      </c>
      <c r="AL49">
        <v>0</v>
      </c>
      <c r="AM49" t="s">
        <v>773</v>
      </c>
      <c r="AN49">
        <v>252</v>
      </c>
      <c r="AO49" t="str">
        <f>+VLOOKUP(playerround[[#This Row],[player_id]],player[],2,FALSE)</f>
        <v>t1p1</v>
      </c>
      <c r="AP49">
        <v>160</v>
      </c>
      <c r="AQ49" s="4">
        <f>+VLOOKUP(playerround[[#This Row],[groupround_id]],groupround[],6,FALSE)</f>
        <v>1</v>
      </c>
      <c r="AR49" t="str">
        <f>+VLOOKUP(playerround[[#This Row],[groupround_id]],groupround[],8,FALSE)</f>
        <v>Test</v>
      </c>
      <c r="AS4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76000</v>
      </c>
      <c r="AT49">
        <f>+IF(playerround[[#This Row],[Added round_number]]=0,playerround[[#This Row],[Spendable Income (copy)]],AT48+playerround[[#This Row],[round_income]]+playerround[[#This Row],[profit_sold_house]]-playerround[[#This Row],[Calculated Costs 
(Living costs+Taxes+Round Mortgage+Spentsavings for buying +cost measures+cost satisfaction+cost damage river and rain)]])</f>
        <v>-6000</v>
      </c>
      <c r="AU49" s="4">
        <f>+playerround[[#This Row],[spendable_income]]</f>
        <v>-26000</v>
      </c>
      <c r="AV49">
        <f>+playerround[[#This Row],[Calculated 
Spendable]]-playerround[[#This Row],[Spendable Income (copy)]]</f>
        <v>20000</v>
      </c>
      <c r="AW49" s="9">
        <f>+playerround[[#This Row],[satisfaction_move_penalty]]+playerround[[#This Row],[satisfaction_fluvial_penalty]]+playerround[[#This Row],[satisfaction_pluvial_penalty]]+playerround[[#This Row],[satisfaction_debt_penalty]]</f>
        <v>0</v>
      </c>
      <c r="AX49" s="9">
        <f>+IF(playerround[[#This Row],[Added round_number]]=0,playerround[[#This Row],[satisfaction_total]],AX48+playerround[[#This Row],[satisfaction_house_rating_delta]]+playerround[[#This Row],[satisfaction_house_measures]]+playerround[[#This Row],[satisfaction_personal_measures]]-playerround[[#This Row],[Calculated Satisfaction Penalties]])</f>
        <v>5</v>
      </c>
      <c r="AY49" s="9">
        <f>+playerround[[#This Row],[satisfaction_total]]-playerround[[#This Row],[Calculated satisfaction]]</f>
        <v>0</v>
      </c>
    </row>
    <row r="50" spans="1:51" x14ac:dyDescent="0.35">
      <c r="A50">
        <v>551</v>
      </c>
      <c r="B50" s="1">
        <v>45558.570717592593</v>
      </c>
      <c r="C50">
        <v>80000</v>
      </c>
      <c r="D50">
        <v>40000</v>
      </c>
      <c r="E50">
        <v>0</v>
      </c>
      <c r="F50">
        <v>0</v>
      </c>
      <c r="G50">
        <v>0</v>
      </c>
      <c r="H50">
        <v>0</v>
      </c>
      <c r="I50">
        <v>0</v>
      </c>
      <c r="J50">
        <v>0</v>
      </c>
      <c r="K50">
        <v>0</v>
      </c>
      <c r="L50">
        <v>0</v>
      </c>
      <c r="M50">
        <v>0</v>
      </c>
      <c r="N50">
        <v>15000</v>
      </c>
      <c r="O50">
        <v>0</v>
      </c>
      <c r="P50">
        <v>0</v>
      </c>
      <c r="Q50">
        <v>0</v>
      </c>
      <c r="R50">
        <v>0</v>
      </c>
      <c r="S50">
        <v>0</v>
      </c>
      <c r="T50">
        <v>0</v>
      </c>
      <c r="U50">
        <v>0</v>
      </c>
      <c r="V50">
        <v>5</v>
      </c>
      <c r="W50">
        <v>5</v>
      </c>
      <c r="X50">
        <v>130000</v>
      </c>
      <c r="Y50">
        <v>0</v>
      </c>
      <c r="Z50">
        <v>0</v>
      </c>
      <c r="AA50">
        <v>0</v>
      </c>
      <c r="AB50">
        <v>0</v>
      </c>
      <c r="AC50">
        <v>0</v>
      </c>
      <c r="AD50">
        <v>0</v>
      </c>
      <c r="AE50" t="s">
        <v>24</v>
      </c>
      <c r="AF50" t="s">
        <v>28</v>
      </c>
      <c r="AG50">
        <v>0</v>
      </c>
      <c r="AH50">
        <v>0</v>
      </c>
      <c r="AI50">
        <v>0</v>
      </c>
      <c r="AJ50">
        <v>0</v>
      </c>
      <c r="AK50">
        <v>0</v>
      </c>
      <c r="AL50">
        <v>0</v>
      </c>
      <c r="AM50" t="s">
        <v>102</v>
      </c>
      <c r="AN50">
        <v>484</v>
      </c>
      <c r="AO50" t="str">
        <f>+VLOOKUP(playerround[[#This Row],[player_id]],player[],2,FALSE)</f>
        <v>t1p1</v>
      </c>
      <c r="AP50">
        <v>161</v>
      </c>
      <c r="AQ50">
        <f>+VLOOKUP(playerround[[#This Row],[groupround_id]],groupround[],6,FALSE)</f>
        <v>0</v>
      </c>
      <c r="AR50" t="str">
        <f>+VLOOKUP(playerround[[#This Row],[groupround_id]],groupround[],8,FALSE)</f>
        <v>Test 2024-09</v>
      </c>
      <c r="AS5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50">
        <f>+IF(playerround[[#This Row],[Added round_number]]=0,playerround[[#This Row],[Spendable Income (copy)]],AT49+playerround[[#This Row],[round_income]]+playerround[[#This Row],[profit_sold_house]]-playerround[[#This Row],[Calculated Costs 
(Living costs+Taxes+Round Mortgage+Spentsavings for buying +cost measures+cost satisfaction+cost damage river and rain)]])</f>
        <v>15000</v>
      </c>
      <c r="AU50" s="6">
        <f>+playerround[[#This Row],[spendable_income]]</f>
        <v>15000</v>
      </c>
      <c r="AV50">
        <f>+playerround[[#This Row],[Calculated 
Spendable]]-playerround[[#This Row],[Spendable Income (copy)]]</f>
        <v>0</v>
      </c>
      <c r="AW50" s="9">
        <f>+playerround[[#This Row],[satisfaction_move_penalty]]+playerround[[#This Row],[satisfaction_fluvial_penalty]]+playerround[[#This Row],[satisfaction_pluvial_penalty]]+playerround[[#This Row],[satisfaction_debt_penalty]]</f>
        <v>0</v>
      </c>
      <c r="AX50" s="9">
        <f>+IF(playerround[[#This Row],[Added round_number]]=0,playerround[[#This Row],[satisfaction_total]],AX49+playerround[[#This Row],[satisfaction_house_rating_delta]]+playerround[[#This Row],[satisfaction_house_measures]]+playerround[[#This Row],[satisfaction_personal_measures]]-playerround[[#This Row],[Calculated Satisfaction Penalties]])</f>
        <v>5</v>
      </c>
      <c r="AY50" s="9">
        <f>+playerround[[#This Row],[satisfaction_total]]-playerround[[#This Row],[Calculated satisfaction]]</f>
        <v>0</v>
      </c>
    </row>
    <row r="51" spans="1:51" x14ac:dyDescent="0.35">
      <c r="A51">
        <v>553</v>
      </c>
      <c r="B51" s="1">
        <v>45558.570717592593</v>
      </c>
      <c r="C51">
        <v>80000</v>
      </c>
      <c r="D51">
        <v>40000</v>
      </c>
      <c r="E51">
        <v>0</v>
      </c>
      <c r="F51">
        <v>13000</v>
      </c>
      <c r="G51">
        <v>0</v>
      </c>
      <c r="H51">
        <v>30000</v>
      </c>
      <c r="I51">
        <v>20000</v>
      </c>
      <c r="J51">
        <v>0</v>
      </c>
      <c r="K51">
        <v>0</v>
      </c>
      <c r="L51">
        <v>0</v>
      </c>
      <c r="M51">
        <v>4000</v>
      </c>
      <c r="N51">
        <v>-12000</v>
      </c>
      <c r="O51">
        <v>0</v>
      </c>
      <c r="P51">
        <v>0</v>
      </c>
      <c r="Q51">
        <v>0</v>
      </c>
      <c r="R51">
        <v>0</v>
      </c>
      <c r="S51">
        <v>0</v>
      </c>
      <c r="T51">
        <v>1</v>
      </c>
      <c r="U51">
        <v>0</v>
      </c>
      <c r="V51">
        <v>4</v>
      </c>
      <c r="W51">
        <v>5</v>
      </c>
      <c r="X51">
        <v>130000</v>
      </c>
      <c r="Y51">
        <v>0</v>
      </c>
      <c r="Z51">
        <v>0</v>
      </c>
      <c r="AA51">
        <v>0</v>
      </c>
      <c r="AB51">
        <v>160000</v>
      </c>
      <c r="AC51">
        <v>130000</v>
      </c>
      <c r="AD51">
        <v>117000</v>
      </c>
      <c r="AE51" t="s">
        <v>24</v>
      </c>
      <c r="AF51" t="s">
        <v>28</v>
      </c>
      <c r="AG51">
        <v>6</v>
      </c>
      <c r="AH51">
        <v>10</v>
      </c>
      <c r="AI51">
        <v>0</v>
      </c>
      <c r="AJ51">
        <v>0</v>
      </c>
      <c r="AK51">
        <v>0</v>
      </c>
      <c r="AL51">
        <v>0</v>
      </c>
      <c r="AM51" t="s">
        <v>771</v>
      </c>
      <c r="AN51">
        <v>484</v>
      </c>
      <c r="AO51" t="str">
        <f>+VLOOKUP(playerround[[#This Row],[player_id]],player[],2,FALSE)</f>
        <v>t1p1</v>
      </c>
      <c r="AP51">
        <v>162</v>
      </c>
      <c r="AQ51">
        <f>+VLOOKUP(playerround[[#This Row],[groupround_id]],groupround[],6,FALSE)</f>
        <v>1</v>
      </c>
      <c r="AR51" t="str">
        <f>+VLOOKUP(playerround[[#This Row],[groupround_id]],groupround[],8,FALSE)</f>
        <v>Test 2024-09</v>
      </c>
      <c r="AS5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107000</v>
      </c>
      <c r="AT51">
        <f>+IF(playerround[[#This Row],[Added round_number]]=0,playerround[[#This Row],[Spendable Income (copy)]],AT50+playerround[[#This Row],[round_income]]+playerround[[#This Row],[profit_sold_house]]-playerround[[#This Row],[Calculated Costs 
(Living costs+Taxes+Round Mortgage+Spentsavings for buying +cost measures+cost satisfaction+cost damage river and rain)]])</f>
        <v>-12000</v>
      </c>
      <c r="AU51" s="6">
        <f>+playerround[[#This Row],[spendable_income]]</f>
        <v>-12000</v>
      </c>
      <c r="AV51">
        <f>+playerround[[#This Row],[Calculated 
Spendable]]-playerround[[#This Row],[Spendable Income (copy)]]</f>
        <v>0</v>
      </c>
      <c r="AW51" s="9">
        <f>+playerround[[#This Row],[satisfaction_move_penalty]]+playerround[[#This Row],[satisfaction_fluvial_penalty]]+playerround[[#This Row],[satisfaction_pluvial_penalty]]+playerround[[#This Row],[satisfaction_debt_penalty]]</f>
        <v>1</v>
      </c>
      <c r="AX51" s="9">
        <f>+IF(playerround[[#This Row],[Added round_number]]=0,playerround[[#This Row],[satisfaction_total]],AX50+playerround[[#This Row],[satisfaction_house_rating_delta]]+playerround[[#This Row],[satisfaction_house_measures]]+playerround[[#This Row],[satisfaction_personal_measures]]-playerround[[#This Row],[Calculated Satisfaction Penalties]])</f>
        <v>4</v>
      </c>
      <c r="AY51" s="9">
        <f>+playerround[[#This Row],[satisfaction_total]]-playerround[[#This Row],[Calculated satisfaction]]</f>
        <v>0</v>
      </c>
    </row>
    <row r="52" spans="1:51" x14ac:dyDescent="0.35">
      <c r="A52">
        <v>556</v>
      </c>
      <c r="B52" s="1">
        <v>45558.570717592593</v>
      </c>
      <c r="C52">
        <v>80000</v>
      </c>
      <c r="D52">
        <v>40000</v>
      </c>
      <c r="E52">
        <v>12000</v>
      </c>
      <c r="F52">
        <v>0</v>
      </c>
      <c r="G52">
        <v>0</v>
      </c>
      <c r="H52">
        <v>0</v>
      </c>
      <c r="I52">
        <v>0</v>
      </c>
      <c r="J52">
        <v>0</v>
      </c>
      <c r="K52">
        <v>0</v>
      </c>
      <c r="L52">
        <v>0</v>
      </c>
      <c r="M52">
        <v>0</v>
      </c>
      <c r="N52">
        <v>28000</v>
      </c>
      <c r="O52">
        <v>0</v>
      </c>
      <c r="P52">
        <v>0</v>
      </c>
      <c r="Q52">
        <v>0</v>
      </c>
      <c r="R52">
        <v>0</v>
      </c>
      <c r="S52">
        <v>0</v>
      </c>
      <c r="T52">
        <v>0</v>
      </c>
      <c r="U52">
        <v>1</v>
      </c>
      <c r="V52">
        <v>3</v>
      </c>
      <c r="W52">
        <v>5</v>
      </c>
      <c r="X52">
        <v>130000</v>
      </c>
      <c r="Y52">
        <v>130000</v>
      </c>
      <c r="Z52">
        <v>117000</v>
      </c>
      <c r="AA52">
        <v>0</v>
      </c>
      <c r="AB52">
        <v>0</v>
      </c>
      <c r="AC52">
        <v>130000</v>
      </c>
      <c r="AD52">
        <v>117000</v>
      </c>
      <c r="AE52" t="s">
        <v>24</v>
      </c>
      <c r="AF52" t="s">
        <v>28</v>
      </c>
      <c r="AG52">
        <v>10</v>
      </c>
      <c r="AH52">
        <v>10</v>
      </c>
      <c r="AI52">
        <v>0</v>
      </c>
      <c r="AJ52">
        <v>0</v>
      </c>
      <c r="AK52">
        <v>0</v>
      </c>
      <c r="AL52">
        <v>0</v>
      </c>
      <c r="AM52" t="s">
        <v>778</v>
      </c>
      <c r="AN52">
        <v>484</v>
      </c>
      <c r="AO52" t="str">
        <f>+VLOOKUP(playerround[[#This Row],[player_id]],player[],2,FALSE)</f>
        <v>t1p1</v>
      </c>
      <c r="AP52">
        <v>163</v>
      </c>
      <c r="AQ52">
        <f>+VLOOKUP(playerround[[#This Row],[groupround_id]],groupround[],6,FALSE)</f>
        <v>2</v>
      </c>
      <c r="AR52" t="str">
        <f>+VLOOKUP(playerround[[#This Row],[groupround_id]],groupround[],8,FALSE)</f>
        <v>Test 2024-09</v>
      </c>
      <c r="AS5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52">
        <f>+IF(playerround[[#This Row],[Added round_number]]=0,playerround[[#This Row],[Spendable Income (copy)]],AT51+playerround[[#This Row],[round_income]]+playerround[[#This Row],[profit_sold_house]]-playerround[[#This Row],[Calculated Costs 
(Living costs+Taxes+Round Mortgage+Spentsavings for buying +cost measures+cost satisfaction+cost damage river and rain)]])</f>
        <v>28000</v>
      </c>
      <c r="AU52" s="6">
        <f>+playerround[[#This Row],[spendable_income]]</f>
        <v>28000</v>
      </c>
      <c r="AV52">
        <f>+playerround[[#This Row],[Calculated 
Spendable]]-playerround[[#This Row],[Spendable Income (copy)]]</f>
        <v>0</v>
      </c>
      <c r="AW52" s="9">
        <f>+playerround[[#This Row],[satisfaction_move_penalty]]+playerround[[#This Row],[satisfaction_fluvial_penalty]]+playerround[[#This Row],[satisfaction_pluvial_penalty]]+playerround[[#This Row],[satisfaction_debt_penalty]]</f>
        <v>1</v>
      </c>
      <c r="AX52" s="9">
        <f>+IF(playerround[[#This Row],[Added round_number]]=0,playerround[[#This Row],[satisfaction_total]],AX51+playerround[[#This Row],[satisfaction_house_rating_delta]]+playerround[[#This Row],[satisfaction_house_measures]]+playerround[[#This Row],[satisfaction_personal_measures]]-playerround[[#This Row],[Calculated Satisfaction Penalties]])</f>
        <v>3</v>
      </c>
      <c r="AY52" s="9">
        <f>+playerround[[#This Row],[satisfaction_total]]-playerround[[#This Row],[Calculated satisfaction]]</f>
        <v>0</v>
      </c>
    </row>
    <row r="53" spans="1:51" x14ac:dyDescent="0.35">
      <c r="A53">
        <v>558</v>
      </c>
      <c r="B53" s="1">
        <v>45558.827916666669</v>
      </c>
      <c r="C53">
        <v>65000</v>
      </c>
      <c r="D53">
        <v>30000</v>
      </c>
      <c r="E53">
        <v>0</v>
      </c>
      <c r="F53">
        <v>0</v>
      </c>
      <c r="G53">
        <v>0</v>
      </c>
      <c r="H53">
        <v>0</v>
      </c>
      <c r="I53">
        <v>0</v>
      </c>
      <c r="J53">
        <v>0</v>
      </c>
      <c r="K53">
        <v>0</v>
      </c>
      <c r="L53">
        <v>0</v>
      </c>
      <c r="M53">
        <v>0</v>
      </c>
      <c r="N53">
        <v>5000</v>
      </c>
      <c r="O53">
        <v>0</v>
      </c>
      <c r="P53">
        <v>0</v>
      </c>
      <c r="Q53">
        <v>0</v>
      </c>
      <c r="R53">
        <v>0</v>
      </c>
      <c r="S53">
        <v>0</v>
      </c>
      <c r="T53">
        <v>0</v>
      </c>
      <c r="U53">
        <v>0</v>
      </c>
      <c r="V53">
        <v>5</v>
      </c>
      <c r="W53">
        <v>4</v>
      </c>
      <c r="X53">
        <v>110000</v>
      </c>
      <c r="Y53">
        <v>0</v>
      </c>
      <c r="Z53">
        <v>0</v>
      </c>
      <c r="AA53">
        <v>0</v>
      </c>
      <c r="AB53">
        <v>0</v>
      </c>
      <c r="AC53">
        <v>0</v>
      </c>
      <c r="AD53">
        <v>0</v>
      </c>
      <c r="AE53" t="s">
        <v>24</v>
      </c>
      <c r="AF53" t="s">
        <v>28</v>
      </c>
      <c r="AG53">
        <v>0</v>
      </c>
      <c r="AH53">
        <v>0</v>
      </c>
      <c r="AI53">
        <v>0</v>
      </c>
      <c r="AJ53">
        <v>0</v>
      </c>
      <c r="AK53">
        <v>0</v>
      </c>
      <c r="AL53">
        <v>0</v>
      </c>
      <c r="AM53" t="s">
        <v>102</v>
      </c>
      <c r="AN53">
        <v>508</v>
      </c>
      <c r="AO53" t="str">
        <f>+VLOOKUP(playerround[[#This Row],[player_id]],player[],2,FALSE)</f>
        <v>t1p1</v>
      </c>
      <c r="AP53">
        <v>166</v>
      </c>
      <c r="AQ53">
        <f>+VLOOKUP(playerround[[#This Row],[groupround_id]],groupround[],6,FALSE)</f>
        <v>0</v>
      </c>
      <c r="AR53" t="str">
        <f>+VLOOKUP(playerround[[#This Row],[groupround_id]],groupround[],8,FALSE)</f>
        <v>Ommen TEST</v>
      </c>
      <c r="AS5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53">
        <f>+IF(playerround[[#This Row],[Added round_number]]=0,playerround[[#This Row],[Spendable Income (copy)]],AT52+playerround[[#This Row],[round_income]]+playerround[[#This Row],[profit_sold_house]]-playerround[[#This Row],[Calculated Costs 
(Living costs+Taxes+Round Mortgage+Spentsavings for buying +cost measures+cost satisfaction+cost damage river and rain)]])</f>
        <v>5000</v>
      </c>
      <c r="AU53" s="6">
        <f>+playerround[[#This Row],[spendable_income]]</f>
        <v>5000</v>
      </c>
      <c r="AV53">
        <f>+playerround[[#This Row],[Calculated 
Spendable]]-playerround[[#This Row],[Spendable Income (copy)]]</f>
        <v>0</v>
      </c>
      <c r="AW53" s="9">
        <f>+playerround[[#This Row],[satisfaction_move_penalty]]+playerround[[#This Row],[satisfaction_fluvial_penalty]]+playerround[[#This Row],[satisfaction_pluvial_penalty]]+playerround[[#This Row],[satisfaction_debt_penalty]]</f>
        <v>0</v>
      </c>
      <c r="AX53" s="9">
        <f>+IF(playerround[[#This Row],[Added round_number]]=0,playerround[[#This Row],[satisfaction_total]],AX52+playerround[[#This Row],[satisfaction_house_rating_delta]]+playerround[[#This Row],[satisfaction_house_measures]]+playerround[[#This Row],[satisfaction_personal_measures]]-playerround[[#This Row],[Calculated Satisfaction Penalties]])</f>
        <v>5</v>
      </c>
      <c r="AY53" s="9">
        <f>+playerround[[#This Row],[satisfaction_total]]-playerround[[#This Row],[Calculated satisfaction]]</f>
        <v>0</v>
      </c>
    </row>
    <row r="54" spans="1:51" x14ac:dyDescent="0.35">
      <c r="A54">
        <v>572</v>
      </c>
      <c r="B54" s="1">
        <v>45558.827916666669</v>
      </c>
      <c r="C54">
        <v>65000</v>
      </c>
      <c r="D54">
        <v>30000</v>
      </c>
      <c r="E54">
        <v>0</v>
      </c>
      <c r="F54">
        <v>11000</v>
      </c>
      <c r="G54">
        <v>0</v>
      </c>
      <c r="H54">
        <v>15000</v>
      </c>
      <c r="I54">
        <v>20000</v>
      </c>
      <c r="J54">
        <v>0</v>
      </c>
      <c r="K54">
        <v>0</v>
      </c>
      <c r="L54">
        <v>12000</v>
      </c>
      <c r="M54">
        <v>4000</v>
      </c>
      <c r="N54">
        <v>-42000</v>
      </c>
      <c r="O54">
        <v>0</v>
      </c>
      <c r="P54">
        <v>0</v>
      </c>
      <c r="Q54">
        <v>0</v>
      </c>
      <c r="R54">
        <v>0</v>
      </c>
      <c r="S54">
        <v>4</v>
      </c>
      <c r="T54">
        <v>1</v>
      </c>
      <c r="U54">
        <v>0</v>
      </c>
      <c r="V54">
        <v>0</v>
      </c>
      <c r="W54">
        <v>4</v>
      </c>
      <c r="X54">
        <v>110000</v>
      </c>
      <c r="Y54">
        <v>0</v>
      </c>
      <c r="Z54">
        <v>0</v>
      </c>
      <c r="AA54">
        <v>0</v>
      </c>
      <c r="AB54">
        <v>125000</v>
      </c>
      <c r="AC54">
        <v>110000</v>
      </c>
      <c r="AD54">
        <v>99000</v>
      </c>
      <c r="AE54" t="s">
        <v>24</v>
      </c>
      <c r="AF54" t="s">
        <v>28</v>
      </c>
      <c r="AG54">
        <v>8</v>
      </c>
      <c r="AH54">
        <v>7</v>
      </c>
      <c r="AI54">
        <v>0</v>
      </c>
      <c r="AJ54">
        <v>0</v>
      </c>
      <c r="AK54">
        <v>0</v>
      </c>
      <c r="AL54">
        <v>0</v>
      </c>
      <c r="AM54" t="s">
        <v>771</v>
      </c>
      <c r="AN54">
        <v>508</v>
      </c>
      <c r="AO54" t="str">
        <f>+VLOOKUP(playerround[[#This Row],[player_id]],player[],2,FALSE)</f>
        <v>t1p1</v>
      </c>
      <c r="AP54">
        <v>167</v>
      </c>
      <c r="AQ54" s="4">
        <f>+VLOOKUP(playerround[[#This Row],[groupround_id]],groupround[],6,FALSE)</f>
        <v>1</v>
      </c>
      <c r="AR54" t="str">
        <f>+VLOOKUP(playerround[[#This Row],[groupround_id]],groupround[],8,FALSE)</f>
        <v>Ommen TEST</v>
      </c>
      <c r="AS5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92000</v>
      </c>
      <c r="AT54">
        <f>+IF(playerround[[#This Row],[Added round_number]]=0,playerround[[#This Row],[Spendable Income (copy)]],AT53+playerround[[#This Row],[round_income]]+playerround[[#This Row],[profit_sold_house]]-playerround[[#This Row],[Calculated Costs 
(Living costs+Taxes+Round Mortgage+Spentsavings for buying +cost measures+cost satisfaction+cost damage river and rain)]])</f>
        <v>-22000</v>
      </c>
      <c r="AU54" s="6">
        <f>+playerround[[#This Row],[spendable_income]]</f>
        <v>-42000</v>
      </c>
      <c r="AV54">
        <f>+playerround[[#This Row],[Calculated 
Spendable]]-playerround[[#This Row],[Spendable Income (copy)]]</f>
        <v>20000</v>
      </c>
      <c r="AW54" s="9">
        <f>+playerround[[#This Row],[satisfaction_move_penalty]]+playerround[[#This Row],[satisfaction_fluvial_penalty]]+playerround[[#This Row],[satisfaction_pluvial_penalty]]+playerround[[#This Row],[satisfaction_debt_penalty]]</f>
        <v>5</v>
      </c>
      <c r="AX54" s="9">
        <f>+IF(playerround[[#This Row],[Added round_number]]=0,playerround[[#This Row],[satisfaction_total]],AX53+playerround[[#This Row],[satisfaction_house_rating_delta]]+playerround[[#This Row],[satisfaction_house_measures]]+playerround[[#This Row],[satisfaction_personal_measures]]-playerround[[#This Row],[Calculated Satisfaction Penalties]])</f>
        <v>0</v>
      </c>
      <c r="AY54" s="9">
        <f>+playerround[[#This Row],[satisfaction_total]]-playerround[[#This Row],[Calculated satisfaction]]</f>
        <v>0</v>
      </c>
    </row>
    <row r="55" spans="1:51" x14ac:dyDescent="0.35">
      <c r="A55">
        <v>573</v>
      </c>
      <c r="B55" s="1">
        <v>45558.827916666669</v>
      </c>
      <c r="C55">
        <v>65000</v>
      </c>
      <c r="D55">
        <v>30000</v>
      </c>
      <c r="E55">
        <v>35000</v>
      </c>
      <c r="F55">
        <v>11000</v>
      </c>
      <c r="G55">
        <v>0</v>
      </c>
      <c r="H55">
        <v>0</v>
      </c>
      <c r="I55">
        <v>15000</v>
      </c>
      <c r="J55">
        <v>0</v>
      </c>
      <c r="K55">
        <v>0</v>
      </c>
      <c r="L55">
        <v>8000</v>
      </c>
      <c r="M55">
        <v>4000</v>
      </c>
      <c r="N55">
        <v>-45000</v>
      </c>
      <c r="O55">
        <v>0</v>
      </c>
      <c r="P55">
        <v>0</v>
      </c>
      <c r="Q55">
        <v>0</v>
      </c>
      <c r="R55">
        <v>0</v>
      </c>
      <c r="S55">
        <v>3</v>
      </c>
      <c r="T55">
        <v>1</v>
      </c>
      <c r="U55">
        <v>1</v>
      </c>
      <c r="V55">
        <v>-5</v>
      </c>
      <c r="W55">
        <v>4</v>
      </c>
      <c r="X55">
        <v>110000</v>
      </c>
      <c r="Y55">
        <v>110000</v>
      </c>
      <c r="Z55">
        <v>99000</v>
      </c>
      <c r="AA55">
        <v>0</v>
      </c>
      <c r="AB55">
        <v>0</v>
      </c>
      <c r="AC55">
        <v>110000</v>
      </c>
      <c r="AD55">
        <v>88000</v>
      </c>
      <c r="AE55" t="s">
        <v>24</v>
      </c>
      <c r="AF55" t="s">
        <v>28</v>
      </c>
      <c r="AG55">
        <v>8</v>
      </c>
      <c r="AH55">
        <v>7</v>
      </c>
      <c r="AI55">
        <v>-2</v>
      </c>
      <c r="AJ55">
        <v>-1</v>
      </c>
      <c r="AK55">
        <v>0</v>
      </c>
      <c r="AL55">
        <v>0</v>
      </c>
      <c r="AM55" t="s">
        <v>771</v>
      </c>
      <c r="AN55">
        <v>508</v>
      </c>
      <c r="AO55" t="str">
        <f>+VLOOKUP(playerround[[#This Row],[player_id]],player[],2,FALSE)</f>
        <v>t1p1</v>
      </c>
      <c r="AP55">
        <v>168</v>
      </c>
      <c r="AQ55">
        <f>+VLOOKUP(playerround[[#This Row],[groupround_id]],groupround[],6,FALSE)</f>
        <v>2</v>
      </c>
      <c r="AR55" t="str">
        <f>+VLOOKUP(playerround[[#This Row],[groupround_id]],groupround[],8,FALSE)</f>
        <v>Ommen TEST</v>
      </c>
      <c r="AS5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68000</v>
      </c>
      <c r="AT55">
        <f>+IF(playerround[[#This Row],[Added round_number]]=0,playerround[[#This Row],[Spendable Income (copy)]],AT54+playerround[[#This Row],[round_income]]+playerround[[#This Row],[profit_sold_house]]-playerround[[#This Row],[Calculated Costs 
(Living costs+Taxes+Round Mortgage+Spentsavings for buying +cost measures+cost satisfaction+cost damage river and rain)]])</f>
        <v>-25000</v>
      </c>
      <c r="AU55" s="6">
        <f>+playerround[[#This Row],[spendable_income]]</f>
        <v>-45000</v>
      </c>
      <c r="AV55">
        <f>+playerround[[#This Row],[Calculated 
Spendable]]-playerround[[#This Row],[Spendable Income (copy)]]</f>
        <v>20000</v>
      </c>
      <c r="AW55" s="9">
        <f>+playerround[[#This Row],[satisfaction_move_penalty]]+playerround[[#This Row],[satisfaction_fluvial_penalty]]+playerround[[#This Row],[satisfaction_pluvial_penalty]]+playerround[[#This Row],[satisfaction_debt_penalty]]</f>
        <v>5</v>
      </c>
      <c r="AX55" s="9">
        <f>+IF(playerround[[#This Row],[Added round_number]]=0,playerround[[#This Row],[satisfaction_total]],AX54+playerround[[#This Row],[satisfaction_house_rating_delta]]+playerround[[#This Row],[satisfaction_house_measures]]+playerround[[#This Row],[satisfaction_personal_measures]]-playerround[[#This Row],[Calculated Satisfaction Penalties]])</f>
        <v>-5</v>
      </c>
      <c r="AY55" s="9">
        <f>+playerround[[#This Row],[satisfaction_total]]-playerround[[#This Row],[Calculated satisfaction]]</f>
        <v>0</v>
      </c>
    </row>
    <row r="56" spans="1:51" x14ac:dyDescent="0.35">
      <c r="A56">
        <v>581</v>
      </c>
      <c r="B56" s="1">
        <v>45558.827916666669</v>
      </c>
      <c r="C56">
        <v>65000</v>
      </c>
      <c r="D56">
        <v>30000</v>
      </c>
      <c r="E56">
        <v>35000</v>
      </c>
      <c r="F56">
        <v>11000</v>
      </c>
      <c r="G56">
        <v>0</v>
      </c>
      <c r="H56">
        <v>0</v>
      </c>
      <c r="I56">
        <v>15000</v>
      </c>
      <c r="J56">
        <v>0</v>
      </c>
      <c r="K56">
        <v>0</v>
      </c>
      <c r="L56">
        <v>0</v>
      </c>
      <c r="M56">
        <v>0</v>
      </c>
      <c r="N56">
        <v>-36000</v>
      </c>
      <c r="O56">
        <v>0</v>
      </c>
      <c r="P56">
        <v>0</v>
      </c>
      <c r="Q56">
        <v>0</v>
      </c>
      <c r="R56">
        <v>0</v>
      </c>
      <c r="S56">
        <v>0</v>
      </c>
      <c r="T56">
        <v>0</v>
      </c>
      <c r="U56">
        <v>1</v>
      </c>
      <c r="V56">
        <v>-6</v>
      </c>
      <c r="W56">
        <v>4</v>
      </c>
      <c r="X56">
        <v>110000</v>
      </c>
      <c r="Y56">
        <v>110000</v>
      </c>
      <c r="Z56">
        <v>88000</v>
      </c>
      <c r="AA56">
        <v>0</v>
      </c>
      <c r="AB56">
        <v>0</v>
      </c>
      <c r="AC56">
        <v>110000</v>
      </c>
      <c r="AD56">
        <v>77000</v>
      </c>
      <c r="AE56" t="s">
        <v>24</v>
      </c>
      <c r="AF56" t="s">
        <v>28</v>
      </c>
      <c r="AG56">
        <v>7</v>
      </c>
      <c r="AH56">
        <v>7</v>
      </c>
      <c r="AI56">
        <v>-2</v>
      </c>
      <c r="AJ56">
        <v>-1</v>
      </c>
      <c r="AK56">
        <v>0</v>
      </c>
      <c r="AL56">
        <v>0</v>
      </c>
      <c r="AM56" t="s">
        <v>772</v>
      </c>
      <c r="AN56">
        <v>508</v>
      </c>
      <c r="AO56" t="str">
        <f>+VLOOKUP(playerround[[#This Row],[player_id]],player[],2,FALSE)</f>
        <v>t1p1</v>
      </c>
      <c r="AP56">
        <v>169</v>
      </c>
      <c r="AQ56">
        <f>+VLOOKUP(playerround[[#This Row],[groupround_id]],groupround[],6,FALSE)</f>
        <v>3</v>
      </c>
      <c r="AR56" t="str">
        <f>+VLOOKUP(playerround[[#This Row],[groupround_id]],groupround[],8,FALSE)</f>
        <v>Ommen TEST</v>
      </c>
      <c r="AS5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56000</v>
      </c>
      <c r="AT56">
        <f>+IF(playerround[[#This Row],[Added round_number]]=0,playerround[[#This Row],[Spendable Income (copy)]],AT55+playerround[[#This Row],[round_income]]+playerround[[#This Row],[profit_sold_house]]-playerround[[#This Row],[Calculated Costs 
(Living costs+Taxes+Round Mortgage+Spentsavings for buying +cost measures+cost satisfaction+cost damage river and rain)]])</f>
        <v>-16000</v>
      </c>
      <c r="AU56" s="6">
        <f>+playerround[[#This Row],[spendable_income]]</f>
        <v>-36000</v>
      </c>
      <c r="AV56">
        <f>+playerround[[#This Row],[Calculated 
Spendable]]-playerround[[#This Row],[Spendable Income (copy)]]</f>
        <v>20000</v>
      </c>
      <c r="AW56" s="9">
        <f>+playerround[[#This Row],[satisfaction_move_penalty]]+playerround[[#This Row],[satisfaction_fluvial_penalty]]+playerround[[#This Row],[satisfaction_pluvial_penalty]]+playerround[[#This Row],[satisfaction_debt_penalty]]</f>
        <v>1</v>
      </c>
      <c r="AX56" s="9">
        <f>+IF(playerround[[#This Row],[Added round_number]]=0,playerround[[#This Row],[satisfaction_total]],AX55+playerround[[#This Row],[satisfaction_house_rating_delta]]+playerround[[#This Row],[satisfaction_house_measures]]+playerround[[#This Row],[satisfaction_personal_measures]]-playerround[[#This Row],[Calculated Satisfaction Penalties]])</f>
        <v>-6</v>
      </c>
      <c r="AY56" s="9">
        <f>+playerround[[#This Row],[satisfaction_total]]-playerround[[#This Row],[Calculated satisfaction]]</f>
        <v>0</v>
      </c>
    </row>
    <row r="57" spans="1:51" x14ac:dyDescent="0.35">
      <c r="A57" s="2">
        <v>610</v>
      </c>
      <c r="B57" s="3">
        <v>45559.438993055555</v>
      </c>
      <c r="C57" s="2">
        <v>65000</v>
      </c>
      <c r="D57" s="2">
        <v>30000</v>
      </c>
      <c r="E57" s="2">
        <v>0</v>
      </c>
      <c r="F57" s="2">
        <v>0</v>
      </c>
      <c r="G57" s="2">
        <v>0</v>
      </c>
      <c r="H57" s="2">
        <v>0</v>
      </c>
      <c r="I57" s="2">
        <v>0</v>
      </c>
      <c r="J57" s="2">
        <v>0</v>
      </c>
      <c r="K57" s="2">
        <v>0</v>
      </c>
      <c r="L57" s="2">
        <v>0</v>
      </c>
      <c r="M57" s="2">
        <v>0</v>
      </c>
      <c r="N57" s="2">
        <v>5000</v>
      </c>
      <c r="O57" s="2">
        <v>0</v>
      </c>
      <c r="P57" s="2">
        <v>0</v>
      </c>
      <c r="Q57" s="2">
        <v>0</v>
      </c>
      <c r="R57" s="2">
        <v>0</v>
      </c>
      <c r="S57" s="2">
        <v>0</v>
      </c>
      <c r="T57" s="2">
        <v>0</v>
      </c>
      <c r="U57" s="2">
        <v>0</v>
      </c>
      <c r="V57" s="2">
        <v>5</v>
      </c>
      <c r="W57" s="2">
        <v>4</v>
      </c>
      <c r="X57" s="2">
        <v>110000</v>
      </c>
      <c r="Y57" s="2">
        <v>0</v>
      </c>
      <c r="Z57" s="2">
        <v>0</v>
      </c>
      <c r="AA57" s="2">
        <v>0</v>
      </c>
      <c r="AB57" s="2">
        <v>0</v>
      </c>
      <c r="AC57" s="2">
        <v>0</v>
      </c>
      <c r="AD57" s="2">
        <v>0</v>
      </c>
      <c r="AE57" s="2" t="s">
        <v>24</v>
      </c>
      <c r="AF57" s="2" t="s">
        <v>28</v>
      </c>
      <c r="AG57" s="2">
        <v>0</v>
      </c>
      <c r="AH57" s="2">
        <v>0</v>
      </c>
      <c r="AI57" s="2">
        <v>0</v>
      </c>
      <c r="AJ57" s="2">
        <v>0</v>
      </c>
      <c r="AK57" s="2">
        <v>0</v>
      </c>
      <c r="AL57" s="2">
        <v>0</v>
      </c>
      <c r="AM57" s="2" t="s">
        <v>102</v>
      </c>
      <c r="AN57" s="2">
        <v>516</v>
      </c>
      <c r="AO57" s="2" t="str">
        <f>+VLOOKUP(playerround[[#This Row],[player_id]],player[],2,FALSE)</f>
        <v>t1p1</v>
      </c>
      <c r="AP57" s="2">
        <v>170</v>
      </c>
      <c r="AQ57" s="2">
        <f>+VLOOKUP(playerround[[#This Row],[groupround_id]],groupround[],6,FALSE)</f>
        <v>0</v>
      </c>
      <c r="AR57" s="2" t="str">
        <f>+VLOOKUP(playerround[[#This Row],[groupround_id]],groupround[],8,FALSE)</f>
        <v>Ommen 24-09-2024</v>
      </c>
      <c r="AS5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57">
        <f>+IF(playerround[[#This Row],[Added round_number]]=0,playerround[[#This Row],[Spendable Income (copy)]],AT56+playerround[[#This Row],[round_income]]+playerround[[#This Row],[profit_sold_house]]-playerround[[#This Row],[Calculated Costs 
(Living costs+Taxes+Round Mortgage+Spentsavings for buying +cost measures+cost satisfaction+cost damage river and rain)]])</f>
        <v>5000</v>
      </c>
      <c r="AU57" s="6">
        <f>+playerround[[#This Row],[spendable_income]]</f>
        <v>5000</v>
      </c>
      <c r="AV57">
        <f>+playerround[[#This Row],[Calculated 
Spendable]]-playerround[[#This Row],[Spendable Income (copy)]]</f>
        <v>0</v>
      </c>
      <c r="AW57" s="9">
        <f>+playerround[[#This Row],[satisfaction_move_penalty]]+playerround[[#This Row],[satisfaction_fluvial_penalty]]+playerround[[#This Row],[satisfaction_pluvial_penalty]]+playerround[[#This Row],[satisfaction_debt_penalty]]</f>
        <v>0</v>
      </c>
      <c r="AX57" s="9">
        <f>+IF(playerround[[#This Row],[Added round_number]]=0,playerround[[#This Row],[satisfaction_total]],AX56+playerround[[#This Row],[satisfaction_house_rating_delta]]+playerround[[#This Row],[satisfaction_house_measures]]+playerround[[#This Row],[satisfaction_personal_measures]]-playerround[[#This Row],[Calculated Satisfaction Penalties]])</f>
        <v>5</v>
      </c>
      <c r="AY57" s="9">
        <f>+playerround[[#This Row],[satisfaction_total]]-playerround[[#This Row],[Calculated satisfaction]]</f>
        <v>0</v>
      </c>
    </row>
    <row r="58" spans="1:51" x14ac:dyDescent="0.35">
      <c r="A58" s="2">
        <v>655</v>
      </c>
      <c r="B58" s="3">
        <v>45559.438993055555</v>
      </c>
      <c r="C58" s="2">
        <v>65000</v>
      </c>
      <c r="D58" s="2">
        <v>30000</v>
      </c>
      <c r="E58" s="2">
        <v>0</v>
      </c>
      <c r="F58" s="2">
        <v>11000</v>
      </c>
      <c r="G58" s="2">
        <v>0</v>
      </c>
      <c r="H58" s="2">
        <v>1000</v>
      </c>
      <c r="I58" s="2">
        <v>15000</v>
      </c>
      <c r="J58" s="2">
        <v>12000</v>
      </c>
      <c r="K58" s="2">
        <v>0</v>
      </c>
      <c r="L58" s="2">
        <v>0</v>
      </c>
      <c r="M58" s="2">
        <v>0</v>
      </c>
      <c r="N58" s="2">
        <v>1000</v>
      </c>
      <c r="O58" s="2">
        <v>0</v>
      </c>
      <c r="P58" s="2">
        <v>-1</v>
      </c>
      <c r="Q58" s="2">
        <v>1</v>
      </c>
      <c r="R58" s="2">
        <v>0</v>
      </c>
      <c r="S58" s="2">
        <v>0</v>
      </c>
      <c r="T58" s="2">
        <v>0</v>
      </c>
      <c r="U58" s="2">
        <v>0</v>
      </c>
      <c r="V58" s="2">
        <v>5</v>
      </c>
      <c r="W58" s="2">
        <v>4</v>
      </c>
      <c r="X58" s="2">
        <v>110000</v>
      </c>
      <c r="Y58" s="2">
        <v>0</v>
      </c>
      <c r="Z58" s="2">
        <v>0</v>
      </c>
      <c r="AA58" s="2">
        <v>0</v>
      </c>
      <c r="AB58" s="2">
        <v>111000</v>
      </c>
      <c r="AC58" s="2">
        <v>110000</v>
      </c>
      <c r="AD58" s="2">
        <v>99000</v>
      </c>
      <c r="AE58" s="2" t="s">
        <v>24</v>
      </c>
      <c r="AF58" s="2" t="s">
        <v>28</v>
      </c>
      <c r="AG58" s="2">
        <v>8</v>
      </c>
      <c r="AH58" s="2">
        <v>10</v>
      </c>
      <c r="AI58" s="2">
        <v>0</v>
      </c>
      <c r="AJ58" s="2">
        <v>0</v>
      </c>
      <c r="AK58" s="2">
        <v>1</v>
      </c>
      <c r="AL58" s="2">
        <v>0</v>
      </c>
      <c r="AM58" s="2" t="s">
        <v>771</v>
      </c>
      <c r="AN58" s="2">
        <v>516</v>
      </c>
      <c r="AO58" s="2" t="str">
        <f>+VLOOKUP(playerround[[#This Row],[player_id]],player[],2,FALSE)</f>
        <v>t1p1</v>
      </c>
      <c r="AP58" s="2">
        <v>179</v>
      </c>
      <c r="AQ58" s="2">
        <f>+VLOOKUP(playerround[[#This Row],[groupround_id]],groupround[],6,FALSE)</f>
        <v>1</v>
      </c>
      <c r="AR58" s="2" t="str">
        <f>+VLOOKUP(playerround[[#This Row],[groupround_id]],groupround[],8,FALSE)</f>
        <v>Ommen 24-09-2024</v>
      </c>
      <c r="AS5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69000</v>
      </c>
      <c r="AT58">
        <f>+IF(playerround[[#This Row],[Added round_number]]=0,playerround[[#This Row],[Spendable Income (copy)]],AT57+playerround[[#This Row],[round_income]]+playerround[[#This Row],[profit_sold_house]]-playerround[[#This Row],[Calculated Costs 
(Living costs+Taxes+Round Mortgage+Spentsavings for buying +cost measures+cost satisfaction+cost damage river and rain)]])</f>
        <v>1000</v>
      </c>
      <c r="AU58" s="6">
        <f>+playerround[[#This Row],[spendable_income]]</f>
        <v>1000</v>
      </c>
      <c r="AV58">
        <f>+playerround[[#This Row],[Calculated 
Spendable]]-playerround[[#This Row],[Spendable Income (copy)]]</f>
        <v>0</v>
      </c>
      <c r="AW58" s="9">
        <f>+playerround[[#This Row],[satisfaction_move_penalty]]+playerround[[#This Row],[satisfaction_fluvial_penalty]]+playerround[[#This Row],[satisfaction_pluvial_penalty]]+playerround[[#This Row],[satisfaction_debt_penalty]]</f>
        <v>0</v>
      </c>
      <c r="AX58" s="9">
        <f>+IF(playerround[[#This Row],[Added round_number]]=0,playerround[[#This Row],[satisfaction_total]],AX57+playerround[[#This Row],[satisfaction_house_rating_delta]]+playerround[[#This Row],[satisfaction_house_measures]]+playerround[[#This Row],[satisfaction_personal_measures]]-playerround[[#This Row],[Calculated Satisfaction Penalties]])</f>
        <v>5</v>
      </c>
      <c r="AY58" s="9">
        <f>+playerround[[#This Row],[satisfaction_total]]-playerround[[#This Row],[Calculated satisfaction]]</f>
        <v>0</v>
      </c>
    </row>
    <row r="59" spans="1:51" x14ac:dyDescent="0.35">
      <c r="A59" s="2">
        <v>685</v>
      </c>
      <c r="B59" s="3">
        <v>45559.438993055555</v>
      </c>
      <c r="C59" s="2">
        <v>65000</v>
      </c>
      <c r="D59" s="2">
        <v>30000</v>
      </c>
      <c r="E59" s="2">
        <v>0</v>
      </c>
      <c r="F59" s="2">
        <v>11000</v>
      </c>
      <c r="G59" s="2">
        <v>0</v>
      </c>
      <c r="H59" s="2">
        <v>0</v>
      </c>
      <c r="I59" s="2">
        <v>15000</v>
      </c>
      <c r="J59" s="2">
        <v>0</v>
      </c>
      <c r="K59" s="2">
        <v>0</v>
      </c>
      <c r="L59" s="2">
        <v>0</v>
      </c>
      <c r="M59" s="2">
        <v>0</v>
      </c>
      <c r="N59" s="2">
        <v>-1000</v>
      </c>
      <c r="O59" s="2">
        <v>0</v>
      </c>
      <c r="P59" s="2">
        <v>0</v>
      </c>
      <c r="Q59" s="2">
        <v>0</v>
      </c>
      <c r="R59" s="2">
        <v>0</v>
      </c>
      <c r="S59" s="2">
        <v>0</v>
      </c>
      <c r="T59" s="2">
        <v>0</v>
      </c>
      <c r="U59" s="2">
        <v>0</v>
      </c>
      <c r="V59" s="2">
        <v>5</v>
      </c>
      <c r="W59" s="2">
        <v>4</v>
      </c>
      <c r="X59" s="2">
        <v>110000</v>
      </c>
      <c r="Y59" s="2">
        <v>110000</v>
      </c>
      <c r="Z59" s="2">
        <v>99000</v>
      </c>
      <c r="AA59" s="2">
        <v>0</v>
      </c>
      <c r="AB59" s="2">
        <v>0</v>
      </c>
      <c r="AC59" s="2">
        <v>110000</v>
      </c>
      <c r="AD59" s="2">
        <v>77000</v>
      </c>
      <c r="AE59" s="2" t="s">
        <v>24</v>
      </c>
      <c r="AF59" s="2" t="s">
        <v>28</v>
      </c>
      <c r="AG59" s="2">
        <v>8</v>
      </c>
      <c r="AH59" s="2">
        <v>10</v>
      </c>
      <c r="AI59" s="2">
        <v>-2</v>
      </c>
      <c r="AJ59" s="2">
        <v>-1</v>
      </c>
      <c r="AK59" s="2">
        <v>0</v>
      </c>
      <c r="AL59" s="2">
        <v>0</v>
      </c>
      <c r="AM59" s="2" t="s">
        <v>771</v>
      </c>
      <c r="AN59" s="2">
        <v>516</v>
      </c>
      <c r="AO59" s="2" t="str">
        <f>+VLOOKUP(playerround[[#This Row],[player_id]],player[],2,FALSE)</f>
        <v>t1p1</v>
      </c>
      <c r="AP59" s="2">
        <v>183</v>
      </c>
      <c r="AQ59" s="2">
        <f>+VLOOKUP(playerround[[#This Row],[groupround_id]],groupround[],6,FALSE)</f>
        <v>2</v>
      </c>
      <c r="AR59" s="2" t="str">
        <f>+VLOOKUP(playerround[[#This Row],[groupround_id]],groupround[],8,FALSE)</f>
        <v>Ommen 24-09-2024</v>
      </c>
      <c r="AS59" s="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56000</v>
      </c>
      <c r="AT59">
        <f>+IF(playerround[[#This Row],[Added round_number]]=0,playerround[[#This Row],[Spendable Income (copy)]],AT58+playerround[[#This Row],[round_income]]+playerround[[#This Row],[profit_sold_house]]-playerround[[#This Row],[Calculated Costs 
(Living costs+Taxes+Round Mortgage+Spentsavings for buying +cost measures+cost satisfaction+cost damage river and rain)]])</f>
        <v>10000</v>
      </c>
      <c r="AU59" s="6">
        <f>+playerround[[#This Row],[spendable_income]]</f>
        <v>-1000</v>
      </c>
      <c r="AV59" s="6">
        <f>+playerround[[#This Row],[Calculated 
Spendable]]-playerround[[#This Row],[Spendable Income (copy)]]</f>
        <v>11000</v>
      </c>
      <c r="AW59" s="9">
        <f>+playerround[[#This Row],[satisfaction_move_penalty]]+playerround[[#This Row],[satisfaction_fluvial_penalty]]+playerround[[#This Row],[satisfaction_pluvial_penalty]]+playerround[[#This Row],[satisfaction_debt_penalty]]</f>
        <v>0</v>
      </c>
      <c r="AX59" s="9">
        <f>+IF(playerround[[#This Row],[Added round_number]]=0,playerround[[#This Row],[satisfaction_total]],AX58+playerround[[#This Row],[satisfaction_house_rating_delta]]+playerround[[#This Row],[satisfaction_house_measures]]+playerround[[#This Row],[satisfaction_personal_measures]]-playerround[[#This Row],[Calculated Satisfaction Penalties]])</f>
        <v>5</v>
      </c>
      <c r="AY59" s="9">
        <f>+playerround[[#This Row],[satisfaction_total]]-playerround[[#This Row],[Calculated satisfaction]]</f>
        <v>0</v>
      </c>
    </row>
    <row r="60" spans="1:51" x14ac:dyDescent="0.35">
      <c r="A60" s="2">
        <v>719</v>
      </c>
      <c r="B60" s="3">
        <v>45559.438993055555</v>
      </c>
      <c r="C60" s="2">
        <v>65000</v>
      </c>
      <c r="D60" s="2">
        <v>30000</v>
      </c>
      <c r="E60" s="2">
        <v>1000</v>
      </c>
      <c r="F60" s="2">
        <v>11000</v>
      </c>
      <c r="G60" s="2">
        <v>0</v>
      </c>
      <c r="H60" s="2">
        <v>0</v>
      </c>
      <c r="I60" s="2">
        <v>30000</v>
      </c>
      <c r="J60" s="2">
        <v>0</v>
      </c>
      <c r="K60" s="2">
        <v>0</v>
      </c>
      <c r="L60" s="2">
        <v>0</v>
      </c>
      <c r="M60" s="2">
        <v>0</v>
      </c>
      <c r="N60" s="2">
        <v>-7000</v>
      </c>
      <c r="O60" s="2">
        <v>0</v>
      </c>
      <c r="P60" s="2">
        <v>0</v>
      </c>
      <c r="Q60" s="2">
        <v>0</v>
      </c>
      <c r="R60" s="2">
        <v>0</v>
      </c>
      <c r="S60" s="2">
        <v>0</v>
      </c>
      <c r="T60" s="2">
        <v>0</v>
      </c>
      <c r="U60" s="2">
        <v>1</v>
      </c>
      <c r="V60" s="2">
        <v>4</v>
      </c>
      <c r="W60" s="2">
        <v>4</v>
      </c>
      <c r="X60" s="2">
        <v>110000</v>
      </c>
      <c r="Y60" s="2">
        <v>110000</v>
      </c>
      <c r="Z60" s="2">
        <v>77000</v>
      </c>
      <c r="AA60" s="2">
        <v>0</v>
      </c>
      <c r="AB60" s="2">
        <v>0</v>
      </c>
      <c r="AC60" s="2">
        <v>110000</v>
      </c>
      <c r="AD60" s="2">
        <v>66000</v>
      </c>
      <c r="AE60" s="2" t="s">
        <v>24</v>
      </c>
      <c r="AF60" s="2" t="s">
        <v>28</v>
      </c>
      <c r="AG60" s="2">
        <v>8</v>
      </c>
      <c r="AH60" s="2">
        <v>10</v>
      </c>
      <c r="AI60" s="2">
        <v>-2</v>
      </c>
      <c r="AJ60" s="2">
        <v>-1</v>
      </c>
      <c r="AK60" s="2">
        <v>0</v>
      </c>
      <c r="AL60" s="2">
        <v>0</v>
      </c>
      <c r="AM60" s="2" t="s">
        <v>771</v>
      </c>
      <c r="AN60" s="2">
        <v>516</v>
      </c>
      <c r="AO60" s="2" t="str">
        <f>+VLOOKUP(playerround[[#This Row],[player_id]],player[],2,FALSE)</f>
        <v>t1p1</v>
      </c>
      <c r="AP60" s="2">
        <v>188</v>
      </c>
      <c r="AQ60" s="2">
        <f>+VLOOKUP(playerround[[#This Row],[groupround_id]],groupround[],6,FALSE)</f>
        <v>3</v>
      </c>
      <c r="AR60" s="2" t="str">
        <f>+VLOOKUP(playerround[[#This Row],[groupround_id]],groupround[],8,FALSE)</f>
        <v>Ommen 24-09-2024</v>
      </c>
      <c r="AS60" s="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71000</v>
      </c>
      <c r="AT60" s="5">
        <f>+IF(playerround[[#This Row],[Added round_number]]=0,playerround[[#This Row],[Spendable Income (copy)]],AT59+playerround[[#This Row],[round_income]]+playerround[[#This Row],[profit_sold_house]]-playerround[[#This Row],[Calculated Costs 
(Living costs+Taxes+Round Mortgage+Spentsavings for buying +cost measures+cost satisfaction+cost damage river and rain)]])</f>
        <v>4000</v>
      </c>
      <c r="AU60" s="10">
        <f>+playerround[[#This Row],[spendable_income]]</f>
        <v>-7000</v>
      </c>
      <c r="AV60" s="10">
        <f>+playerround[[#This Row],[Calculated 
Spendable]]-playerround[[#This Row],[Spendable Income (copy)]]</f>
        <v>11000</v>
      </c>
      <c r="AW60" s="11">
        <f>+playerround[[#This Row],[satisfaction_move_penalty]]+playerround[[#This Row],[satisfaction_fluvial_penalty]]+playerround[[#This Row],[satisfaction_pluvial_penalty]]+playerround[[#This Row],[satisfaction_debt_penalty]]</f>
        <v>1</v>
      </c>
      <c r="AX60" s="11">
        <f>+IF(playerround[[#This Row],[Added round_number]]=0,playerround[[#This Row],[satisfaction_total]],AX59+playerround[[#This Row],[satisfaction_house_rating_delta]]+playerround[[#This Row],[satisfaction_house_measures]]+playerround[[#This Row],[satisfaction_personal_measures]]-playerround[[#This Row],[Calculated Satisfaction Penalties]])</f>
        <v>4</v>
      </c>
      <c r="AY60" s="11">
        <f>+playerround[[#This Row],[satisfaction_total]]-playerround[[#This Row],[Calculated satisfaction]]</f>
        <v>0</v>
      </c>
    </row>
    <row r="61" spans="1:51" x14ac:dyDescent="0.35">
      <c r="A61">
        <v>905</v>
      </c>
      <c r="B61" s="1">
        <v>45567.608599537038</v>
      </c>
      <c r="C61">
        <v>65000</v>
      </c>
      <c r="D61">
        <v>30000</v>
      </c>
      <c r="E61">
        <v>0</v>
      </c>
      <c r="F61">
        <v>0</v>
      </c>
      <c r="G61">
        <v>0</v>
      </c>
      <c r="H61">
        <v>0</v>
      </c>
      <c r="I61">
        <v>0</v>
      </c>
      <c r="J61">
        <v>0</v>
      </c>
      <c r="K61">
        <v>0</v>
      </c>
      <c r="L61">
        <v>0</v>
      </c>
      <c r="M61">
        <v>0</v>
      </c>
      <c r="N61">
        <v>5000</v>
      </c>
      <c r="O61">
        <v>0</v>
      </c>
      <c r="P61">
        <v>0</v>
      </c>
      <c r="Q61">
        <v>0</v>
      </c>
      <c r="R61">
        <v>0</v>
      </c>
      <c r="S61">
        <v>0</v>
      </c>
      <c r="T61">
        <v>0</v>
      </c>
      <c r="U61">
        <v>0</v>
      </c>
      <c r="V61">
        <v>5</v>
      </c>
      <c r="W61">
        <v>4</v>
      </c>
      <c r="X61">
        <v>110000</v>
      </c>
      <c r="Y61">
        <v>0</v>
      </c>
      <c r="Z61">
        <v>0</v>
      </c>
      <c r="AA61">
        <v>0</v>
      </c>
      <c r="AB61">
        <v>0</v>
      </c>
      <c r="AC61">
        <v>0</v>
      </c>
      <c r="AD61">
        <v>0</v>
      </c>
      <c r="AE61" t="s">
        <v>24</v>
      </c>
      <c r="AF61" t="s">
        <v>28</v>
      </c>
      <c r="AG61">
        <v>0</v>
      </c>
      <c r="AH61">
        <v>0</v>
      </c>
      <c r="AI61">
        <v>0</v>
      </c>
      <c r="AJ61">
        <v>0</v>
      </c>
      <c r="AK61">
        <v>0</v>
      </c>
      <c r="AL61">
        <v>0</v>
      </c>
      <c r="AM61" t="s">
        <v>102</v>
      </c>
      <c r="AN61">
        <v>596</v>
      </c>
      <c r="AO61" t="str">
        <f>+VLOOKUP(playerround[[#This Row],[player_id]],player[],2,FALSE)</f>
        <v>t1p1</v>
      </c>
      <c r="AP61">
        <v>213</v>
      </c>
      <c r="AQ61">
        <f>+VLOOKUP(playerround[[#This Row],[groupround_id]],groupround[],6,FALSE)</f>
        <v>0</v>
      </c>
      <c r="AR61" t="str">
        <f>+VLOOKUP(playerround[[#This Row],[groupround_id]],groupround[],8,FALSE)</f>
        <v>Grensmaas demo</v>
      </c>
      <c r="AS6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61">
        <f>+IF(playerround[[#This Row],[Added round_number]]=0,playerround[[#This Row],[Spendable Income (copy)]],AT60+playerround[[#This Row],[round_income]]+playerround[[#This Row],[profit_sold_house]]-playerround[[#This Row],[Calculated Costs 
(Living costs+Taxes+Round Mortgage+Spentsavings for buying +cost measures+cost satisfaction+cost damage river and rain)]])</f>
        <v>5000</v>
      </c>
      <c r="AU61" s="6">
        <f>+playerround[[#This Row],[spendable_income]]</f>
        <v>5000</v>
      </c>
      <c r="AV61">
        <f>+playerround[[#This Row],[Calculated 
Spendable]]-playerround[[#This Row],[Spendable Income (copy)]]</f>
        <v>0</v>
      </c>
      <c r="AW61" s="9">
        <f>+playerround[[#This Row],[satisfaction_move_penalty]]+playerround[[#This Row],[satisfaction_fluvial_penalty]]+playerround[[#This Row],[satisfaction_pluvial_penalty]]+playerround[[#This Row],[satisfaction_debt_penalty]]</f>
        <v>0</v>
      </c>
      <c r="AX61" s="9">
        <f>+IF(playerround[[#This Row],[Added round_number]]=0,playerround[[#This Row],[satisfaction_total]],AX60+playerround[[#This Row],[satisfaction_house_rating_delta]]+playerround[[#This Row],[satisfaction_house_measures]]+playerround[[#This Row],[satisfaction_personal_measures]]-playerround[[#This Row],[Calculated Satisfaction Penalties]])</f>
        <v>5</v>
      </c>
      <c r="AY61" s="9">
        <f>+playerround[[#This Row],[satisfaction_total]]-playerround[[#This Row],[Calculated satisfaction]]</f>
        <v>0</v>
      </c>
    </row>
    <row r="62" spans="1:51" x14ac:dyDescent="0.35">
      <c r="A62">
        <v>919</v>
      </c>
      <c r="B62" s="1">
        <v>45567.608599537038</v>
      </c>
      <c r="C62">
        <v>65000</v>
      </c>
      <c r="D62">
        <v>30000</v>
      </c>
      <c r="E62">
        <v>0</v>
      </c>
      <c r="F62">
        <v>11000</v>
      </c>
      <c r="G62">
        <v>0</v>
      </c>
      <c r="H62">
        <v>15000</v>
      </c>
      <c r="I62">
        <v>20000</v>
      </c>
      <c r="J62">
        <v>0</v>
      </c>
      <c r="K62">
        <v>0</v>
      </c>
      <c r="L62">
        <v>0</v>
      </c>
      <c r="M62">
        <v>0</v>
      </c>
      <c r="N62">
        <v>-6000</v>
      </c>
      <c r="O62">
        <v>0</v>
      </c>
      <c r="P62">
        <v>0</v>
      </c>
      <c r="Q62">
        <v>0</v>
      </c>
      <c r="R62">
        <v>0</v>
      </c>
      <c r="S62">
        <v>0</v>
      </c>
      <c r="T62">
        <v>0</v>
      </c>
      <c r="U62">
        <v>0</v>
      </c>
      <c r="V62">
        <v>5</v>
      </c>
      <c r="W62">
        <v>4</v>
      </c>
      <c r="X62">
        <v>110000</v>
      </c>
      <c r="Y62">
        <v>0</v>
      </c>
      <c r="Z62">
        <v>0</v>
      </c>
      <c r="AA62">
        <v>0</v>
      </c>
      <c r="AB62">
        <v>125000</v>
      </c>
      <c r="AC62">
        <v>110000</v>
      </c>
      <c r="AD62">
        <v>99000</v>
      </c>
      <c r="AE62" t="s">
        <v>24</v>
      </c>
      <c r="AF62" t="s">
        <v>28</v>
      </c>
      <c r="AG62">
        <v>8</v>
      </c>
      <c r="AH62">
        <v>7</v>
      </c>
      <c r="AI62">
        <v>0</v>
      </c>
      <c r="AJ62">
        <v>0</v>
      </c>
      <c r="AK62">
        <v>0</v>
      </c>
      <c r="AL62">
        <v>0</v>
      </c>
      <c r="AM62" t="s">
        <v>771</v>
      </c>
      <c r="AN62">
        <v>596</v>
      </c>
      <c r="AO62" t="str">
        <f>+VLOOKUP(playerround[[#This Row],[player_id]],player[],2,FALSE)</f>
        <v>t1p1</v>
      </c>
      <c r="AP62">
        <v>216</v>
      </c>
      <c r="AQ62">
        <f>+VLOOKUP(playerround[[#This Row],[groupround_id]],groupround[],6,FALSE)</f>
        <v>1</v>
      </c>
      <c r="AR62" t="str">
        <f>+VLOOKUP(playerround[[#This Row],[groupround_id]],groupround[],8,FALSE)</f>
        <v>Grensmaas demo</v>
      </c>
      <c r="AS6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76000</v>
      </c>
      <c r="AT62">
        <f>+IF(playerround[[#This Row],[Added round_number]]=0,playerround[[#This Row],[Spendable Income (copy)]],AT61+playerround[[#This Row],[round_income]]+playerround[[#This Row],[profit_sold_house]]-playerround[[#This Row],[Calculated Costs 
(Living costs+Taxes+Round Mortgage+Spentsavings for buying +cost measures+cost satisfaction+cost damage river and rain)]])</f>
        <v>-6000</v>
      </c>
      <c r="AU62" s="6">
        <f>+playerround[[#This Row],[spendable_income]]</f>
        <v>-6000</v>
      </c>
      <c r="AV62">
        <f>+playerround[[#This Row],[Calculated 
Spendable]]-playerround[[#This Row],[Spendable Income (copy)]]</f>
        <v>0</v>
      </c>
      <c r="AW62" s="9">
        <f>+playerround[[#This Row],[satisfaction_move_penalty]]+playerround[[#This Row],[satisfaction_fluvial_penalty]]+playerround[[#This Row],[satisfaction_pluvial_penalty]]+playerround[[#This Row],[satisfaction_debt_penalty]]</f>
        <v>0</v>
      </c>
      <c r="AX62" s="9">
        <f>+IF(playerround[[#This Row],[Added round_number]]=0,playerround[[#This Row],[satisfaction_total]],AX61+playerround[[#This Row],[satisfaction_house_rating_delta]]+playerround[[#This Row],[satisfaction_house_measures]]+playerround[[#This Row],[satisfaction_personal_measures]]-playerround[[#This Row],[Calculated Satisfaction Penalties]])</f>
        <v>5</v>
      </c>
      <c r="AY62" s="9">
        <f>+playerround[[#This Row],[satisfaction_total]]-playerround[[#This Row],[Calculated satisfaction]]</f>
        <v>0</v>
      </c>
    </row>
    <row r="63" spans="1:51" x14ac:dyDescent="0.35">
      <c r="A63">
        <v>171</v>
      </c>
      <c r="B63" s="1">
        <v>45341.394606481481</v>
      </c>
      <c r="C63">
        <v>65000</v>
      </c>
      <c r="D63">
        <v>30000</v>
      </c>
      <c r="E63">
        <v>0</v>
      </c>
      <c r="F63">
        <v>0</v>
      </c>
      <c r="G63">
        <v>0</v>
      </c>
      <c r="H63">
        <v>0</v>
      </c>
      <c r="I63">
        <v>0</v>
      </c>
      <c r="J63">
        <v>0</v>
      </c>
      <c r="K63">
        <v>0</v>
      </c>
      <c r="L63">
        <v>0</v>
      </c>
      <c r="M63">
        <v>0</v>
      </c>
      <c r="N63">
        <v>5000</v>
      </c>
      <c r="O63">
        <v>0</v>
      </c>
      <c r="P63">
        <v>0</v>
      </c>
      <c r="Q63">
        <v>0</v>
      </c>
      <c r="R63">
        <v>0</v>
      </c>
      <c r="S63">
        <v>0</v>
      </c>
      <c r="T63">
        <v>0</v>
      </c>
      <c r="U63">
        <v>0</v>
      </c>
      <c r="V63">
        <v>5</v>
      </c>
      <c r="W63">
        <v>4</v>
      </c>
      <c r="X63">
        <v>110000</v>
      </c>
      <c r="Y63">
        <v>0</v>
      </c>
      <c r="Z63">
        <v>0</v>
      </c>
      <c r="AA63">
        <v>0</v>
      </c>
      <c r="AB63">
        <v>0</v>
      </c>
      <c r="AC63">
        <v>0</v>
      </c>
      <c r="AD63">
        <v>0</v>
      </c>
      <c r="AE63" t="s">
        <v>24</v>
      </c>
      <c r="AF63" t="s">
        <v>28</v>
      </c>
      <c r="AG63">
        <v>0</v>
      </c>
      <c r="AH63">
        <v>0</v>
      </c>
      <c r="AI63">
        <v>0</v>
      </c>
      <c r="AJ63">
        <v>0</v>
      </c>
      <c r="AK63">
        <v>0</v>
      </c>
      <c r="AL63">
        <v>0</v>
      </c>
      <c r="AM63" t="s">
        <v>102</v>
      </c>
      <c r="AN63">
        <v>205</v>
      </c>
      <c r="AO63" t="str">
        <f>+VLOOKUP(playerround[[#This Row],[player_id]],player[],2,FALSE)</f>
        <v>t1p2</v>
      </c>
      <c r="AP63">
        <v>42</v>
      </c>
      <c r="AQ63">
        <f>+VLOOKUP(playerround[[#This Row],[groupround_id]],groupround[],6,FALSE)</f>
        <v>0</v>
      </c>
      <c r="AR63" t="str">
        <f>+VLOOKUP(playerround[[#This Row],[groupround_id]],groupround[],8,FALSE)</f>
        <v>Ommen23 Afternoon</v>
      </c>
      <c r="AS6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63">
        <f>+IF(playerround[[#This Row],[Added round_number]]=0,playerround[[#This Row],[Spendable Income (copy)]],AT62+playerround[[#This Row],[round_income]]+playerround[[#This Row],[profit_sold_house]]-playerround[[#This Row],[Calculated Costs 
(Living costs+Taxes+Round Mortgage+Spentsavings for buying +cost measures+cost satisfaction+cost damage river and rain)]])</f>
        <v>5000</v>
      </c>
      <c r="AU63" s="6">
        <f>+playerround[[#This Row],[spendable_income]]</f>
        <v>5000</v>
      </c>
      <c r="AV63">
        <f>+playerround[[#This Row],[Calculated 
Spendable]]-playerround[[#This Row],[Spendable Income (copy)]]</f>
        <v>0</v>
      </c>
      <c r="AW63" s="9">
        <f>+playerround[[#This Row],[satisfaction_move_penalty]]+playerround[[#This Row],[satisfaction_fluvial_penalty]]+playerround[[#This Row],[satisfaction_pluvial_penalty]]+playerround[[#This Row],[satisfaction_debt_penalty]]</f>
        <v>0</v>
      </c>
      <c r="AX63" s="9">
        <f>+IF(playerround[[#This Row],[Added round_number]]=0,playerround[[#This Row],[satisfaction_total]],AX62+playerround[[#This Row],[satisfaction_house_rating_delta]]+playerround[[#This Row],[satisfaction_house_measures]]+playerround[[#This Row],[satisfaction_personal_measures]]-playerround[[#This Row],[Calculated Satisfaction Penalties]])</f>
        <v>5</v>
      </c>
      <c r="AY63" s="9">
        <f>+playerround[[#This Row],[satisfaction_total]]-playerround[[#This Row],[Calculated satisfaction]]</f>
        <v>0</v>
      </c>
    </row>
    <row r="64" spans="1:51" x14ac:dyDescent="0.35">
      <c r="A64">
        <v>195</v>
      </c>
      <c r="B64" s="1">
        <v>45386.579652777778</v>
      </c>
      <c r="C64">
        <v>180000</v>
      </c>
      <c r="D64">
        <v>105000</v>
      </c>
      <c r="E64">
        <v>0</v>
      </c>
      <c r="F64">
        <v>0</v>
      </c>
      <c r="G64">
        <v>0</v>
      </c>
      <c r="H64">
        <v>0</v>
      </c>
      <c r="I64">
        <v>0</v>
      </c>
      <c r="J64">
        <v>0</v>
      </c>
      <c r="K64">
        <v>0</v>
      </c>
      <c r="L64">
        <v>0</v>
      </c>
      <c r="M64">
        <v>0</v>
      </c>
      <c r="N64">
        <v>80000</v>
      </c>
      <c r="O64">
        <v>0</v>
      </c>
      <c r="P64">
        <v>0</v>
      </c>
      <c r="Q64">
        <v>0</v>
      </c>
      <c r="R64">
        <v>0</v>
      </c>
      <c r="S64">
        <v>0</v>
      </c>
      <c r="T64">
        <v>0</v>
      </c>
      <c r="U64">
        <v>0</v>
      </c>
      <c r="V64">
        <v>5</v>
      </c>
      <c r="W64">
        <v>8</v>
      </c>
      <c r="X64">
        <v>300000</v>
      </c>
      <c r="Y64">
        <v>0</v>
      </c>
      <c r="Z64">
        <v>0</v>
      </c>
      <c r="AA64">
        <v>0</v>
      </c>
      <c r="AB64">
        <v>0</v>
      </c>
      <c r="AC64">
        <v>0</v>
      </c>
      <c r="AD64">
        <v>0</v>
      </c>
      <c r="AE64" t="s">
        <v>24</v>
      </c>
      <c r="AF64" t="s">
        <v>28</v>
      </c>
      <c r="AG64">
        <v>0</v>
      </c>
      <c r="AH64">
        <v>0</v>
      </c>
      <c r="AI64">
        <v>0</v>
      </c>
      <c r="AJ64">
        <v>0</v>
      </c>
      <c r="AK64">
        <v>0</v>
      </c>
      <c r="AL64">
        <v>0</v>
      </c>
      <c r="AM64" t="s">
        <v>102</v>
      </c>
      <c r="AN64">
        <v>341</v>
      </c>
      <c r="AO64" t="str">
        <f>+VLOOKUP(playerround[[#This Row],[player_id]],player[],2,FALSE)</f>
        <v>t1p2</v>
      </c>
      <c r="AP64">
        <v>56</v>
      </c>
      <c r="AQ64">
        <f>+VLOOKUP(playerround[[#This Row],[groupround_id]],groupround[],6,FALSE)</f>
        <v>0</v>
      </c>
      <c r="AR64" t="str">
        <f>+VLOOKUP(playerround[[#This Row],[groupround_id]],groupround[],8,FALSE)</f>
        <v>IHE-24-04-04</v>
      </c>
      <c r="AS6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64">
        <f>+IF(playerround[[#This Row],[Added round_number]]=0,playerround[[#This Row],[Spendable Income (copy)]],AT63+playerround[[#This Row],[round_income]]+playerround[[#This Row],[profit_sold_house]]-playerround[[#This Row],[Calculated Costs 
(Living costs+Taxes+Round Mortgage+Spentsavings for buying +cost measures+cost satisfaction+cost damage river and rain)]])</f>
        <v>80000</v>
      </c>
      <c r="AU64" s="6">
        <f>+playerround[[#This Row],[spendable_income]]</f>
        <v>80000</v>
      </c>
      <c r="AV64">
        <f>+playerround[[#This Row],[Calculated 
Spendable]]-playerround[[#This Row],[Spendable Income (copy)]]</f>
        <v>0</v>
      </c>
      <c r="AW64" s="9">
        <f>+playerround[[#This Row],[satisfaction_move_penalty]]+playerround[[#This Row],[satisfaction_fluvial_penalty]]+playerround[[#This Row],[satisfaction_pluvial_penalty]]+playerround[[#This Row],[satisfaction_debt_penalty]]</f>
        <v>0</v>
      </c>
      <c r="AX64" s="9">
        <f>+IF(playerround[[#This Row],[Added round_number]]=0,playerround[[#This Row],[satisfaction_total]],AX63+playerround[[#This Row],[satisfaction_house_rating_delta]]+playerround[[#This Row],[satisfaction_house_measures]]+playerround[[#This Row],[satisfaction_personal_measures]]-playerround[[#This Row],[Calculated Satisfaction Penalties]])</f>
        <v>5</v>
      </c>
      <c r="AY64" s="9">
        <f>+playerround[[#This Row],[satisfaction_total]]-playerround[[#This Row],[Calculated satisfaction]]</f>
        <v>0</v>
      </c>
    </row>
    <row r="65" spans="1:51" x14ac:dyDescent="0.35">
      <c r="A65">
        <v>208</v>
      </c>
      <c r="B65" s="1">
        <v>45386.579652777778</v>
      </c>
      <c r="C65">
        <v>180000</v>
      </c>
      <c r="D65">
        <v>105000</v>
      </c>
      <c r="E65">
        <v>0</v>
      </c>
      <c r="F65">
        <v>30000</v>
      </c>
      <c r="G65">
        <v>0</v>
      </c>
      <c r="H65">
        <v>125000</v>
      </c>
      <c r="I65">
        <v>15000</v>
      </c>
      <c r="J65">
        <v>0</v>
      </c>
      <c r="K65">
        <v>0</v>
      </c>
      <c r="L65">
        <v>0</v>
      </c>
      <c r="M65">
        <v>4000</v>
      </c>
      <c r="N65">
        <v>-19000</v>
      </c>
      <c r="O65">
        <v>0</v>
      </c>
      <c r="P65">
        <v>1</v>
      </c>
      <c r="Q65">
        <v>0</v>
      </c>
      <c r="R65">
        <v>0</v>
      </c>
      <c r="S65">
        <v>0</v>
      </c>
      <c r="T65">
        <v>1</v>
      </c>
      <c r="U65">
        <v>0</v>
      </c>
      <c r="V65">
        <v>5</v>
      </c>
      <c r="W65">
        <v>8</v>
      </c>
      <c r="X65">
        <v>300000</v>
      </c>
      <c r="Y65">
        <v>0</v>
      </c>
      <c r="Z65">
        <v>0</v>
      </c>
      <c r="AA65">
        <v>0</v>
      </c>
      <c r="AB65">
        <v>425000</v>
      </c>
      <c r="AC65">
        <v>300000</v>
      </c>
      <c r="AD65">
        <v>270000</v>
      </c>
      <c r="AE65" t="s">
        <v>24</v>
      </c>
      <c r="AF65" t="s">
        <v>28</v>
      </c>
      <c r="AG65">
        <v>8</v>
      </c>
      <c r="AH65">
        <v>10</v>
      </c>
      <c r="AI65">
        <v>0</v>
      </c>
      <c r="AJ65">
        <v>0</v>
      </c>
      <c r="AK65">
        <v>0</v>
      </c>
      <c r="AL65">
        <v>0</v>
      </c>
      <c r="AM65" t="s">
        <v>771</v>
      </c>
      <c r="AN65">
        <v>341</v>
      </c>
      <c r="AO65" t="str">
        <f>+VLOOKUP(playerround[[#This Row],[player_id]],player[],2,FALSE)</f>
        <v>t1p2</v>
      </c>
      <c r="AP65">
        <v>58</v>
      </c>
      <c r="AQ65">
        <f>+VLOOKUP(playerround[[#This Row],[groupround_id]],groupround[],6,FALSE)</f>
        <v>1</v>
      </c>
      <c r="AR65" t="str">
        <f>+VLOOKUP(playerround[[#This Row],[groupround_id]],groupround[],8,FALSE)</f>
        <v>IHE-24-04-04</v>
      </c>
      <c r="AS6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279000</v>
      </c>
      <c r="AT65">
        <f>+IF(playerround[[#This Row],[Added round_number]]=0,playerround[[#This Row],[Spendable Income (copy)]],AT64+playerround[[#This Row],[round_income]]+playerround[[#This Row],[profit_sold_house]]-playerround[[#This Row],[Calculated Costs 
(Living costs+Taxes+Round Mortgage+Spentsavings for buying +cost measures+cost satisfaction+cost damage river and rain)]])</f>
        <v>-19000</v>
      </c>
      <c r="AU65" s="6">
        <f>+playerround[[#This Row],[spendable_income]]</f>
        <v>-19000</v>
      </c>
      <c r="AV65">
        <f>+playerround[[#This Row],[Calculated 
Spendable]]-playerround[[#This Row],[Spendable Income (copy)]]</f>
        <v>0</v>
      </c>
      <c r="AW65" s="9">
        <f>+playerround[[#This Row],[satisfaction_move_penalty]]+playerround[[#This Row],[satisfaction_fluvial_penalty]]+playerround[[#This Row],[satisfaction_pluvial_penalty]]+playerround[[#This Row],[satisfaction_debt_penalty]]</f>
        <v>1</v>
      </c>
      <c r="AX65" s="9">
        <f>+IF(playerround[[#This Row],[Added round_number]]=0,playerround[[#This Row],[satisfaction_total]],AX64+playerround[[#This Row],[satisfaction_house_rating_delta]]+playerround[[#This Row],[satisfaction_house_measures]]+playerround[[#This Row],[satisfaction_personal_measures]]-playerround[[#This Row],[Calculated Satisfaction Penalties]])</f>
        <v>5</v>
      </c>
      <c r="AY65" s="9">
        <f>+playerround[[#This Row],[satisfaction_total]]-playerround[[#This Row],[Calculated satisfaction]]</f>
        <v>0</v>
      </c>
    </row>
    <row r="66" spans="1:51" x14ac:dyDescent="0.35">
      <c r="A66">
        <v>217</v>
      </c>
      <c r="B66" s="1">
        <v>45386.579652777778</v>
      </c>
      <c r="C66">
        <v>180000</v>
      </c>
      <c r="D66">
        <v>105000</v>
      </c>
      <c r="E66">
        <v>19000</v>
      </c>
      <c r="F66">
        <v>30000</v>
      </c>
      <c r="G66">
        <v>0</v>
      </c>
      <c r="H66">
        <v>0</v>
      </c>
      <c r="I66">
        <v>15000</v>
      </c>
      <c r="J66">
        <v>11000</v>
      </c>
      <c r="K66">
        <v>0</v>
      </c>
      <c r="L66">
        <v>0</v>
      </c>
      <c r="M66">
        <v>0</v>
      </c>
      <c r="N66">
        <v>0</v>
      </c>
      <c r="O66">
        <v>0</v>
      </c>
      <c r="P66">
        <v>0</v>
      </c>
      <c r="Q66">
        <v>1</v>
      </c>
      <c r="R66">
        <v>0</v>
      </c>
      <c r="S66">
        <v>0</v>
      </c>
      <c r="T66">
        <v>0</v>
      </c>
      <c r="U66">
        <v>1</v>
      </c>
      <c r="V66">
        <v>4</v>
      </c>
      <c r="W66">
        <v>8</v>
      </c>
      <c r="X66">
        <v>300000</v>
      </c>
      <c r="Y66">
        <v>300000</v>
      </c>
      <c r="Z66">
        <v>270000</v>
      </c>
      <c r="AA66">
        <v>0</v>
      </c>
      <c r="AB66">
        <v>0</v>
      </c>
      <c r="AC66">
        <v>300000</v>
      </c>
      <c r="AD66">
        <v>240000</v>
      </c>
      <c r="AE66" t="s">
        <v>24</v>
      </c>
      <c r="AF66" t="s">
        <v>28</v>
      </c>
      <c r="AG66">
        <v>8</v>
      </c>
      <c r="AH66">
        <v>10</v>
      </c>
      <c r="AI66">
        <v>0</v>
      </c>
      <c r="AJ66">
        <v>0</v>
      </c>
      <c r="AK66">
        <v>1</v>
      </c>
      <c r="AL66">
        <v>0</v>
      </c>
      <c r="AM66" t="s">
        <v>771</v>
      </c>
      <c r="AN66">
        <v>341</v>
      </c>
      <c r="AO66" t="str">
        <f>+VLOOKUP(playerround[[#This Row],[player_id]],player[],2,FALSE)</f>
        <v>t1p2</v>
      </c>
      <c r="AP66">
        <v>60</v>
      </c>
      <c r="AQ66">
        <f>+VLOOKUP(playerround[[#This Row],[groupround_id]],groupround[],6,FALSE)</f>
        <v>2</v>
      </c>
      <c r="AR66" t="str">
        <f>+VLOOKUP(playerround[[#This Row],[groupround_id]],groupround[],8,FALSE)</f>
        <v>IHE-24-04-04</v>
      </c>
      <c r="AS6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161000</v>
      </c>
      <c r="AT66">
        <f>+IF(playerround[[#This Row],[Added round_number]]=0,playerround[[#This Row],[Spendable Income (copy)]],AT65+playerround[[#This Row],[round_income]]+playerround[[#This Row],[profit_sold_house]]-playerround[[#This Row],[Calculated Costs 
(Living costs+Taxes+Round Mortgage+Spentsavings for buying +cost measures+cost satisfaction+cost damage river and rain)]])</f>
        <v>0</v>
      </c>
      <c r="AU66" s="6">
        <f>+playerround[[#This Row],[spendable_income]]</f>
        <v>0</v>
      </c>
      <c r="AV66">
        <f>+playerround[[#This Row],[Calculated 
Spendable]]-playerround[[#This Row],[Spendable Income (copy)]]</f>
        <v>0</v>
      </c>
      <c r="AW66" s="9">
        <f>+playerround[[#This Row],[satisfaction_move_penalty]]+playerround[[#This Row],[satisfaction_fluvial_penalty]]+playerround[[#This Row],[satisfaction_pluvial_penalty]]+playerround[[#This Row],[satisfaction_debt_penalty]]</f>
        <v>1</v>
      </c>
      <c r="AX66" s="9">
        <f>+IF(playerround[[#This Row],[Added round_number]]=0,playerround[[#This Row],[satisfaction_total]],AX65+playerround[[#This Row],[satisfaction_house_rating_delta]]+playerround[[#This Row],[satisfaction_house_measures]]+playerround[[#This Row],[satisfaction_personal_measures]]-playerround[[#This Row],[Calculated Satisfaction Penalties]])</f>
        <v>5</v>
      </c>
      <c r="AY66" s="9">
        <f>+playerround[[#This Row],[satisfaction_total]]-playerround[[#This Row],[Calculated satisfaction]]</f>
        <v>-1</v>
      </c>
    </row>
    <row r="67" spans="1:51" x14ac:dyDescent="0.35">
      <c r="A67">
        <v>224</v>
      </c>
      <c r="B67" s="1">
        <v>45386.579652777778</v>
      </c>
      <c r="C67">
        <v>180000</v>
      </c>
      <c r="D67">
        <v>105000</v>
      </c>
      <c r="E67">
        <v>0</v>
      </c>
      <c r="F67">
        <v>30000</v>
      </c>
      <c r="G67">
        <v>0</v>
      </c>
      <c r="H67">
        <v>0</v>
      </c>
      <c r="I67">
        <v>25000</v>
      </c>
      <c r="J67">
        <v>20000</v>
      </c>
      <c r="K67">
        <v>0</v>
      </c>
      <c r="L67">
        <v>0</v>
      </c>
      <c r="M67">
        <v>0</v>
      </c>
      <c r="N67">
        <v>0</v>
      </c>
      <c r="O67">
        <v>0</v>
      </c>
      <c r="P67">
        <v>0</v>
      </c>
      <c r="Q67">
        <v>2</v>
      </c>
      <c r="R67">
        <v>0</v>
      </c>
      <c r="S67">
        <v>0</v>
      </c>
      <c r="T67">
        <v>0</v>
      </c>
      <c r="U67">
        <v>0</v>
      </c>
      <c r="V67">
        <v>4</v>
      </c>
      <c r="W67">
        <v>8</v>
      </c>
      <c r="X67">
        <v>300000</v>
      </c>
      <c r="Y67">
        <v>300000</v>
      </c>
      <c r="Z67">
        <v>240000</v>
      </c>
      <c r="AA67">
        <v>0</v>
      </c>
      <c r="AB67">
        <v>0</v>
      </c>
      <c r="AC67">
        <v>300000</v>
      </c>
      <c r="AD67">
        <v>210000</v>
      </c>
      <c r="AE67" t="s">
        <v>24</v>
      </c>
      <c r="AF67" t="s">
        <v>28</v>
      </c>
      <c r="AG67">
        <v>8</v>
      </c>
      <c r="AH67">
        <v>10</v>
      </c>
      <c r="AI67">
        <v>-2</v>
      </c>
      <c r="AJ67">
        <v>-1</v>
      </c>
      <c r="AK67">
        <v>2</v>
      </c>
      <c r="AL67">
        <v>0</v>
      </c>
      <c r="AM67" t="s">
        <v>771</v>
      </c>
      <c r="AN67">
        <v>341</v>
      </c>
      <c r="AO67" t="str">
        <f>+VLOOKUP(playerround[[#This Row],[player_id]],player[],2,FALSE)</f>
        <v>t1p2</v>
      </c>
      <c r="AP67">
        <v>62</v>
      </c>
      <c r="AQ67">
        <f>+VLOOKUP(playerround[[#This Row],[groupround_id]],groupround[],6,FALSE)</f>
        <v>3</v>
      </c>
      <c r="AR67" t="str">
        <f>+VLOOKUP(playerround[[#This Row],[groupround_id]],groupround[],8,FALSE)</f>
        <v>IHE-24-04-04</v>
      </c>
      <c r="AS6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180000</v>
      </c>
      <c r="AT67">
        <f>+IF(playerround[[#This Row],[Added round_number]]=0,playerround[[#This Row],[Spendable Income (copy)]],AT66+playerround[[#This Row],[round_income]]+playerround[[#This Row],[profit_sold_house]]-playerround[[#This Row],[Calculated Costs 
(Living costs+Taxes+Round Mortgage+Spentsavings for buying +cost measures+cost satisfaction+cost damage river and rain)]])</f>
        <v>0</v>
      </c>
      <c r="AU67" s="6">
        <f>+playerround[[#This Row],[spendable_income]]</f>
        <v>0</v>
      </c>
      <c r="AV67">
        <f>+playerround[[#This Row],[Calculated 
Spendable]]-playerround[[#This Row],[Spendable Income (copy)]]</f>
        <v>0</v>
      </c>
      <c r="AW67" s="9">
        <f>+playerround[[#This Row],[satisfaction_move_penalty]]+playerround[[#This Row],[satisfaction_fluvial_penalty]]+playerround[[#This Row],[satisfaction_pluvial_penalty]]+playerround[[#This Row],[satisfaction_debt_penalty]]</f>
        <v>0</v>
      </c>
      <c r="AX67" s="9">
        <f>+IF(playerround[[#This Row],[Added round_number]]=0,playerround[[#This Row],[satisfaction_total]],AX66+playerround[[#This Row],[satisfaction_house_rating_delta]]+playerround[[#This Row],[satisfaction_house_measures]]+playerround[[#This Row],[satisfaction_personal_measures]]-playerround[[#This Row],[Calculated Satisfaction Penalties]])</f>
        <v>7</v>
      </c>
      <c r="AY67" s="9">
        <f>+playerround[[#This Row],[satisfaction_total]]-playerround[[#This Row],[Calculated satisfaction]]</f>
        <v>-3</v>
      </c>
    </row>
    <row r="68" spans="1:51" x14ac:dyDescent="0.35">
      <c r="A68">
        <v>245</v>
      </c>
      <c r="B68" s="1">
        <v>45386.579652777778</v>
      </c>
      <c r="C68">
        <v>180000</v>
      </c>
      <c r="D68">
        <v>105000</v>
      </c>
      <c r="E68">
        <v>0</v>
      </c>
      <c r="F68">
        <v>30000</v>
      </c>
      <c r="G68">
        <v>0</v>
      </c>
      <c r="H68">
        <v>0</v>
      </c>
      <c r="I68">
        <v>25000</v>
      </c>
      <c r="J68">
        <v>12000</v>
      </c>
      <c r="K68">
        <v>0</v>
      </c>
      <c r="L68">
        <v>0</v>
      </c>
      <c r="M68">
        <v>0</v>
      </c>
      <c r="N68">
        <v>8000</v>
      </c>
      <c r="O68">
        <v>0</v>
      </c>
      <c r="P68">
        <v>0</v>
      </c>
      <c r="Q68">
        <v>1</v>
      </c>
      <c r="R68">
        <v>0</v>
      </c>
      <c r="S68">
        <v>0</v>
      </c>
      <c r="T68">
        <v>0</v>
      </c>
      <c r="U68">
        <v>0</v>
      </c>
      <c r="V68">
        <v>4</v>
      </c>
      <c r="W68">
        <v>8</v>
      </c>
      <c r="X68">
        <v>300000</v>
      </c>
      <c r="Y68">
        <v>300000</v>
      </c>
      <c r="Z68">
        <v>210000</v>
      </c>
      <c r="AA68">
        <v>0</v>
      </c>
      <c r="AB68">
        <v>0</v>
      </c>
      <c r="AC68">
        <v>300000</v>
      </c>
      <c r="AD68">
        <v>180000</v>
      </c>
      <c r="AE68" t="s">
        <v>24</v>
      </c>
      <c r="AF68" t="s">
        <v>28</v>
      </c>
      <c r="AG68">
        <v>8</v>
      </c>
      <c r="AH68">
        <v>10</v>
      </c>
      <c r="AI68">
        <v>-2</v>
      </c>
      <c r="AJ68">
        <v>-1</v>
      </c>
      <c r="AK68">
        <v>3</v>
      </c>
      <c r="AL68">
        <v>1</v>
      </c>
      <c r="AM68" t="s">
        <v>771</v>
      </c>
      <c r="AN68">
        <v>341</v>
      </c>
      <c r="AO68" t="str">
        <f>+VLOOKUP(playerround[[#This Row],[player_id]],player[],2,FALSE)</f>
        <v>t1p2</v>
      </c>
      <c r="AP68">
        <v>65</v>
      </c>
      <c r="AQ68">
        <f>+VLOOKUP(playerround[[#This Row],[groupround_id]],groupround[],6,FALSE)</f>
        <v>4</v>
      </c>
      <c r="AR68" t="str">
        <f>+VLOOKUP(playerround[[#This Row],[groupround_id]],groupround[],8,FALSE)</f>
        <v>IHE-24-04-04</v>
      </c>
      <c r="AS6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172000</v>
      </c>
      <c r="AT68">
        <f>+IF(playerround[[#This Row],[Added round_number]]=0,playerround[[#This Row],[Spendable Income (copy)]],AT67+playerround[[#This Row],[round_income]]+playerround[[#This Row],[profit_sold_house]]-playerround[[#This Row],[Calculated Costs 
(Living costs+Taxes+Round Mortgage+Spentsavings for buying +cost measures+cost satisfaction+cost damage river and rain)]])</f>
        <v>8000</v>
      </c>
      <c r="AU68" s="6">
        <f>+playerround[[#This Row],[spendable_income]]</f>
        <v>8000</v>
      </c>
      <c r="AV68">
        <f>+playerround[[#This Row],[Calculated 
Spendable]]-playerround[[#This Row],[Spendable Income (copy)]]</f>
        <v>0</v>
      </c>
      <c r="AW68" s="9">
        <f>+playerround[[#This Row],[satisfaction_move_penalty]]+playerround[[#This Row],[satisfaction_fluvial_penalty]]+playerround[[#This Row],[satisfaction_pluvial_penalty]]+playerround[[#This Row],[satisfaction_debt_penalty]]</f>
        <v>0</v>
      </c>
      <c r="AX68" s="9">
        <f>+IF(playerround[[#This Row],[Added round_number]]=0,playerround[[#This Row],[satisfaction_total]],AX67+playerround[[#This Row],[satisfaction_house_rating_delta]]+playerround[[#This Row],[satisfaction_house_measures]]+playerround[[#This Row],[satisfaction_personal_measures]]-playerround[[#This Row],[Calculated Satisfaction Penalties]])</f>
        <v>8</v>
      </c>
      <c r="AY68" s="9">
        <f>+playerround[[#This Row],[satisfaction_total]]-playerround[[#This Row],[Calculated satisfaction]]</f>
        <v>-4</v>
      </c>
    </row>
    <row r="69" spans="1:51" x14ac:dyDescent="0.35">
      <c r="A69">
        <v>356</v>
      </c>
      <c r="B69" s="1">
        <v>45393.455613425926</v>
      </c>
      <c r="C69">
        <v>100000</v>
      </c>
      <c r="D69">
        <v>50000</v>
      </c>
      <c r="E69">
        <v>0</v>
      </c>
      <c r="F69">
        <v>0</v>
      </c>
      <c r="G69">
        <v>0</v>
      </c>
      <c r="H69">
        <v>0</v>
      </c>
      <c r="I69">
        <v>0</v>
      </c>
      <c r="J69">
        <v>0</v>
      </c>
      <c r="K69">
        <v>0</v>
      </c>
      <c r="L69">
        <v>0</v>
      </c>
      <c r="M69">
        <v>0</v>
      </c>
      <c r="N69">
        <v>30000</v>
      </c>
      <c r="O69">
        <v>0</v>
      </c>
      <c r="P69">
        <v>0</v>
      </c>
      <c r="Q69">
        <v>0</v>
      </c>
      <c r="R69">
        <v>0</v>
      </c>
      <c r="S69">
        <v>0</v>
      </c>
      <c r="T69">
        <v>0</v>
      </c>
      <c r="U69">
        <v>0</v>
      </c>
      <c r="V69">
        <v>5</v>
      </c>
      <c r="W69">
        <v>6</v>
      </c>
      <c r="X69">
        <v>170000</v>
      </c>
      <c r="Y69">
        <v>0</v>
      </c>
      <c r="Z69">
        <v>0</v>
      </c>
      <c r="AA69">
        <v>0</v>
      </c>
      <c r="AB69">
        <v>0</v>
      </c>
      <c r="AC69">
        <v>0</v>
      </c>
      <c r="AD69">
        <v>0</v>
      </c>
      <c r="AE69" t="s">
        <v>24</v>
      </c>
      <c r="AF69" t="s">
        <v>28</v>
      </c>
      <c r="AG69">
        <v>0</v>
      </c>
      <c r="AH69">
        <v>0</v>
      </c>
      <c r="AI69">
        <v>0</v>
      </c>
      <c r="AJ69">
        <v>0</v>
      </c>
      <c r="AK69">
        <v>0</v>
      </c>
      <c r="AL69">
        <v>0</v>
      </c>
      <c r="AM69" t="s">
        <v>102</v>
      </c>
      <c r="AN69">
        <v>389</v>
      </c>
      <c r="AO69" t="str">
        <f>+VLOOKUP(playerround[[#This Row],[player_id]],player[],2,FALSE)</f>
        <v>t1p2</v>
      </c>
      <c r="AP69">
        <v>114</v>
      </c>
      <c r="AQ69">
        <f>+VLOOKUP(playerround[[#This Row],[groupround_id]],groupround[],6,FALSE)</f>
        <v>0</v>
      </c>
      <c r="AR69" t="str">
        <f>+VLOOKUP(playerround[[#This Row],[groupround_id]],groupround[],8,FALSE)</f>
        <v>civWAT-110424</v>
      </c>
      <c r="AS6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69">
        <f>+IF(playerround[[#This Row],[Added round_number]]=0,playerround[[#This Row],[Spendable Income (copy)]],AT68+playerround[[#This Row],[round_income]]+playerround[[#This Row],[profit_sold_house]]-playerround[[#This Row],[Calculated Costs 
(Living costs+Taxes+Round Mortgage+Spentsavings for buying +cost measures+cost satisfaction+cost damage river and rain)]])</f>
        <v>30000</v>
      </c>
      <c r="AU69" s="6">
        <f>+playerround[[#This Row],[spendable_income]]</f>
        <v>30000</v>
      </c>
      <c r="AV69">
        <f>+playerround[[#This Row],[Calculated 
Spendable]]-playerround[[#This Row],[Spendable Income (copy)]]</f>
        <v>0</v>
      </c>
      <c r="AW69" s="9">
        <f>+playerround[[#This Row],[satisfaction_move_penalty]]+playerround[[#This Row],[satisfaction_fluvial_penalty]]+playerround[[#This Row],[satisfaction_pluvial_penalty]]+playerround[[#This Row],[satisfaction_debt_penalty]]</f>
        <v>0</v>
      </c>
      <c r="AX69" s="9">
        <f>+IF(playerround[[#This Row],[Added round_number]]=0,playerround[[#This Row],[satisfaction_total]],AX68+playerround[[#This Row],[satisfaction_house_rating_delta]]+playerround[[#This Row],[satisfaction_house_measures]]+playerround[[#This Row],[satisfaction_personal_measures]]-playerround[[#This Row],[Calculated Satisfaction Penalties]])</f>
        <v>5</v>
      </c>
      <c r="AY69" s="9">
        <f>+playerround[[#This Row],[satisfaction_total]]-playerround[[#This Row],[Calculated satisfaction]]</f>
        <v>0</v>
      </c>
    </row>
    <row r="70" spans="1:51" x14ac:dyDescent="0.35">
      <c r="A70">
        <v>391</v>
      </c>
      <c r="B70" s="1">
        <v>45393.455613425926</v>
      </c>
      <c r="C70">
        <v>100000</v>
      </c>
      <c r="D70">
        <v>50000</v>
      </c>
      <c r="E70">
        <v>0</v>
      </c>
      <c r="F70">
        <v>10000</v>
      </c>
      <c r="G70">
        <v>0</v>
      </c>
      <c r="H70">
        <v>0</v>
      </c>
      <c r="I70">
        <v>20000</v>
      </c>
      <c r="J70">
        <v>20000</v>
      </c>
      <c r="K70">
        <v>10000</v>
      </c>
      <c r="L70">
        <v>0</v>
      </c>
      <c r="M70">
        <v>0</v>
      </c>
      <c r="N70">
        <v>20000</v>
      </c>
      <c r="O70">
        <v>0</v>
      </c>
      <c r="P70">
        <v>-3</v>
      </c>
      <c r="Q70">
        <v>2</v>
      </c>
      <c r="R70">
        <v>1</v>
      </c>
      <c r="S70">
        <v>0</v>
      </c>
      <c r="T70">
        <v>0</v>
      </c>
      <c r="U70">
        <v>0</v>
      </c>
      <c r="V70">
        <v>3</v>
      </c>
      <c r="W70">
        <v>6</v>
      </c>
      <c r="X70">
        <v>170000</v>
      </c>
      <c r="Y70">
        <v>0</v>
      </c>
      <c r="Z70">
        <v>0</v>
      </c>
      <c r="AA70">
        <v>0</v>
      </c>
      <c r="AB70">
        <v>100000</v>
      </c>
      <c r="AC70">
        <v>100000</v>
      </c>
      <c r="AD70">
        <v>90000</v>
      </c>
      <c r="AE70" t="s">
        <v>24</v>
      </c>
      <c r="AF70" t="s">
        <v>28</v>
      </c>
      <c r="AG70">
        <v>8</v>
      </c>
      <c r="AH70">
        <v>10</v>
      </c>
      <c r="AI70">
        <v>0</v>
      </c>
      <c r="AJ70">
        <v>0</v>
      </c>
      <c r="AK70">
        <v>1</v>
      </c>
      <c r="AL70">
        <v>0</v>
      </c>
      <c r="AM70" t="s">
        <v>771</v>
      </c>
      <c r="AN70">
        <v>389</v>
      </c>
      <c r="AO70" t="str">
        <f>+VLOOKUP(playerround[[#This Row],[player_id]],player[],2,FALSE)</f>
        <v>t1p2</v>
      </c>
      <c r="AP70">
        <v>119</v>
      </c>
      <c r="AQ70">
        <f>+VLOOKUP(playerround[[#This Row],[groupround_id]],groupround[],6,FALSE)</f>
        <v>1</v>
      </c>
      <c r="AR70" t="str">
        <f>+VLOOKUP(playerround[[#This Row],[groupround_id]],groupround[],8,FALSE)</f>
        <v>civWAT-110424</v>
      </c>
      <c r="AS7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110000</v>
      </c>
      <c r="AT70">
        <f>+IF(playerround[[#This Row],[Added round_number]]=0,playerround[[#This Row],[Spendable Income (copy)]],AT69+playerround[[#This Row],[round_income]]+playerround[[#This Row],[profit_sold_house]]-playerround[[#This Row],[Calculated Costs 
(Living costs+Taxes+Round Mortgage+Spentsavings for buying +cost measures+cost satisfaction+cost damage river and rain)]])</f>
        <v>20000</v>
      </c>
      <c r="AU70" s="6">
        <f>+playerround[[#This Row],[spendable_income]]</f>
        <v>20000</v>
      </c>
      <c r="AV70">
        <f>+playerround[[#This Row],[Calculated 
Spendable]]-playerround[[#This Row],[Spendable Income (copy)]]</f>
        <v>0</v>
      </c>
      <c r="AW70" s="9">
        <f>+playerround[[#This Row],[satisfaction_move_penalty]]+playerround[[#This Row],[satisfaction_fluvial_penalty]]+playerround[[#This Row],[satisfaction_pluvial_penalty]]+playerround[[#This Row],[satisfaction_debt_penalty]]</f>
        <v>0</v>
      </c>
      <c r="AX70" s="9">
        <f>+IF(playerround[[#This Row],[Added round_number]]=0,playerround[[#This Row],[satisfaction_total]],AX69+playerround[[#This Row],[satisfaction_house_rating_delta]]+playerround[[#This Row],[satisfaction_house_measures]]+playerround[[#This Row],[satisfaction_personal_measures]]-playerround[[#This Row],[Calculated Satisfaction Penalties]])</f>
        <v>5</v>
      </c>
      <c r="AY70" s="9">
        <f>+playerround[[#This Row],[satisfaction_total]]-playerround[[#This Row],[Calculated satisfaction]]</f>
        <v>-2</v>
      </c>
    </row>
    <row r="71" spans="1:51" x14ac:dyDescent="0.35">
      <c r="A71">
        <v>443</v>
      </c>
      <c r="B71" s="1">
        <v>45393.455613425926</v>
      </c>
      <c r="C71">
        <v>100000</v>
      </c>
      <c r="D71">
        <v>50000</v>
      </c>
      <c r="E71">
        <v>0</v>
      </c>
      <c r="F71">
        <v>10000</v>
      </c>
      <c r="G71">
        <v>0</v>
      </c>
      <c r="H71">
        <v>0</v>
      </c>
      <c r="I71">
        <v>20000</v>
      </c>
      <c r="J71">
        <v>35000</v>
      </c>
      <c r="K71">
        <v>0</v>
      </c>
      <c r="L71">
        <v>0</v>
      </c>
      <c r="M71">
        <v>0</v>
      </c>
      <c r="N71">
        <v>5000</v>
      </c>
      <c r="O71">
        <v>0</v>
      </c>
      <c r="P71">
        <v>0</v>
      </c>
      <c r="Q71">
        <v>3</v>
      </c>
      <c r="R71">
        <v>0</v>
      </c>
      <c r="S71">
        <v>0</v>
      </c>
      <c r="T71">
        <v>0</v>
      </c>
      <c r="U71">
        <v>0</v>
      </c>
      <c r="V71">
        <v>3</v>
      </c>
      <c r="W71">
        <v>6</v>
      </c>
      <c r="X71">
        <v>170000</v>
      </c>
      <c r="Y71">
        <v>100000</v>
      </c>
      <c r="Z71">
        <v>90000</v>
      </c>
      <c r="AA71">
        <v>0</v>
      </c>
      <c r="AB71">
        <v>0</v>
      </c>
      <c r="AC71">
        <v>100000</v>
      </c>
      <c r="AD71">
        <v>80000</v>
      </c>
      <c r="AE71" t="s">
        <v>24</v>
      </c>
      <c r="AF71" t="s">
        <v>28</v>
      </c>
      <c r="AG71">
        <v>8</v>
      </c>
      <c r="AH71">
        <v>10</v>
      </c>
      <c r="AI71">
        <v>-2</v>
      </c>
      <c r="AJ71">
        <v>-1</v>
      </c>
      <c r="AK71">
        <v>2</v>
      </c>
      <c r="AL71">
        <v>2</v>
      </c>
      <c r="AM71" t="s">
        <v>771</v>
      </c>
      <c r="AN71">
        <v>389</v>
      </c>
      <c r="AO71" t="str">
        <f>+VLOOKUP(playerround[[#This Row],[player_id]],player[],2,FALSE)</f>
        <v>t1p2</v>
      </c>
      <c r="AP71">
        <v>127</v>
      </c>
      <c r="AQ71">
        <f>+VLOOKUP(playerround[[#This Row],[groupround_id]],groupround[],6,FALSE)</f>
        <v>2</v>
      </c>
      <c r="AR71" t="str">
        <f>+VLOOKUP(playerround[[#This Row],[groupround_id]],groupround[],8,FALSE)</f>
        <v>civWAT-110424</v>
      </c>
      <c r="AS7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115000</v>
      </c>
      <c r="AT71">
        <f>+IF(playerround[[#This Row],[Added round_number]]=0,playerround[[#This Row],[Spendable Income (copy)]],AT70+playerround[[#This Row],[round_income]]+playerround[[#This Row],[profit_sold_house]]-playerround[[#This Row],[Calculated Costs 
(Living costs+Taxes+Round Mortgage+Spentsavings for buying +cost measures+cost satisfaction+cost damage river and rain)]])</f>
        <v>5000</v>
      </c>
      <c r="AU71" s="6">
        <f>+playerround[[#This Row],[spendable_income]]</f>
        <v>5000</v>
      </c>
      <c r="AV71">
        <f>+playerround[[#This Row],[Calculated 
Spendable]]-playerround[[#This Row],[Spendable Income (copy)]]</f>
        <v>0</v>
      </c>
      <c r="AW71" s="9">
        <f>+playerround[[#This Row],[satisfaction_move_penalty]]+playerround[[#This Row],[satisfaction_fluvial_penalty]]+playerround[[#This Row],[satisfaction_pluvial_penalty]]+playerround[[#This Row],[satisfaction_debt_penalty]]</f>
        <v>0</v>
      </c>
      <c r="AX71" s="9">
        <f>+IF(playerround[[#This Row],[Added round_number]]=0,playerround[[#This Row],[satisfaction_total]],AX70+playerround[[#This Row],[satisfaction_house_rating_delta]]+playerround[[#This Row],[satisfaction_house_measures]]+playerround[[#This Row],[satisfaction_personal_measures]]-playerround[[#This Row],[Calculated Satisfaction Penalties]])</f>
        <v>8</v>
      </c>
      <c r="AY71" s="9">
        <f>+playerround[[#This Row],[satisfaction_total]]-playerround[[#This Row],[Calculated satisfaction]]</f>
        <v>-5</v>
      </c>
    </row>
    <row r="72" spans="1:51" x14ac:dyDescent="0.35">
      <c r="A72">
        <v>493</v>
      </c>
      <c r="B72" s="1">
        <v>45393.455613425926</v>
      </c>
      <c r="C72">
        <v>100000</v>
      </c>
      <c r="D72">
        <v>50000</v>
      </c>
      <c r="E72">
        <v>0</v>
      </c>
      <c r="F72">
        <v>10000</v>
      </c>
      <c r="G72">
        <v>0</v>
      </c>
      <c r="H72">
        <v>0</v>
      </c>
      <c r="I72">
        <v>20000</v>
      </c>
      <c r="J72">
        <v>0</v>
      </c>
      <c r="K72">
        <v>20000</v>
      </c>
      <c r="L72">
        <v>0</v>
      </c>
      <c r="M72">
        <v>0</v>
      </c>
      <c r="N72">
        <v>5000</v>
      </c>
      <c r="O72">
        <v>0</v>
      </c>
      <c r="P72">
        <v>0</v>
      </c>
      <c r="Q72">
        <v>0</v>
      </c>
      <c r="R72">
        <v>2</v>
      </c>
      <c r="S72">
        <v>0</v>
      </c>
      <c r="T72">
        <v>0</v>
      </c>
      <c r="U72">
        <v>0</v>
      </c>
      <c r="V72">
        <v>5</v>
      </c>
      <c r="W72">
        <v>6</v>
      </c>
      <c r="X72">
        <v>170000</v>
      </c>
      <c r="Y72">
        <v>100000</v>
      </c>
      <c r="Z72">
        <v>80000</v>
      </c>
      <c r="AA72">
        <v>0</v>
      </c>
      <c r="AB72">
        <v>0</v>
      </c>
      <c r="AC72">
        <v>100000</v>
      </c>
      <c r="AD72">
        <v>70000</v>
      </c>
      <c r="AE72" t="s">
        <v>24</v>
      </c>
      <c r="AF72" t="s">
        <v>28</v>
      </c>
      <c r="AG72">
        <v>8</v>
      </c>
      <c r="AH72">
        <v>10</v>
      </c>
      <c r="AI72">
        <v>-2</v>
      </c>
      <c r="AJ72">
        <v>-1</v>
      </c>
      <c r="AK72">
        <v>2</v>
      </c>
      <c r="AL72">
        <v>2</v>
      </c>
      <c r="AM72" t="s">
        <v>771</v>
      </c>
      <c r="AN72">
        <v>389</v>
      </c>
      <c r="AO72" t="str">
        <f>+VLOOKUP(playerround[[#This Row],[player_id]],player[],2,FALSE)</f>
        <v>t1p2</v>
      </c>
      <c r="AP72">
        <v>136</v>
      </c>
      <c r="AQ72">
        <f>+VLOOKUP(playerround[[#This Row],[groupround_id]],groupround[],6,FALSE)</f>
        <v>3</v>
      </c>
      <c r="AR72" t="str">
        <f>+VLOOKUP(playerround[[#This Row],[groupround_id]],groupround[],8,FALSE)</f>
        <v>civWAT-110424</v>
      </c>
      <c r="AS7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100000</v>
      </c>
      <c r="AT72">
        <f>+IF(playerround[[#This Row],[Added round_number]]=0,playerround[[#This Row],[Spendable Income (copy)]],AT71+playerround[[#This Row],[round_income]]+playerround[[#This Row],[profit_sold_house]]-playerround[[#This Row],[Calculated Costs 
(Living costs+Taxes+Round Mortgage+Spentsavings for buying +cost measures+cost satisfaction+cost damage river and rain)]])</f>
        <v>5000</v>
      </c>
      <c r="AU72" s="6">
        <f>+playerround[[#This Row],[spendable_income]]</f>
        <v>5000</v>
      </c>
      <c r="AV72">
        <f>+playerround[[#This Row],[Calculated 
Spendable]]-playerround[[#This Row],[Spendable Income (copy)]]</f>
        <v>0</v>
      </c>
      <c r="AW72" s="9">
        <f>+playerround[[#This Row],[satisfaction_move_penalty]]+playerround[[#This Row],[satisfaction_fluvial_penalty]]+playerround[[#This Row],[satisfaction_pluvial_penalty]]+playerround[[#This Row],[satisfaction_debt_penalty]]</f>
        <v>0</v>
      </c>
      <c r="AX72" s="9">
        <f>+IF(playerround[[#This Row],[Added round_number]]=0,playerround[[#This Row],[satisfaction_total]],AX71+playerround[[#This Row],[satisfaction_house_rating_delta]]+playerround[[#This Row],[satisfaction_house_measures]]+playerround[[#This Row],[satisfaction_personal_measures]]-playerround[[#This Row],[Calculated Satisfaction Penalties]])</f>
        <v>10</v>
      </c>
      <c r="AY72" s="9">
        <f>+playerround[[#This Row],[satisfaction_total]]-playerround[[#This Row],[Calculated satisfaction]]</f>
        <v>-5</v>
      </c>
    </row>
    <row r="73" spans="1:51" x14ac:dyDescent="0.35">
      <c r="A73">
        <v>519</v>
      </c>
      <c r="B73" s="1">
        <v>45393.455613425926</v>
      </c>
      <c r="C73">
        <v>100000</v>
      </c>
      <c r="D73">
        <v>50000</v>
      </c>
      <c r="E73">
        <v>0</v>
      </c>
      <c r="F73">
        <v>10000</v>
      </c>
      <c r="G73">
        <v>0</v>
      </c>
      <c r="H73">
        <v>0</v>
      </c>
      <c r="I73">
        <v>20000</v>
      </c>
      <c r="J73">
        <v>3000</v>
      </c>
      <c r="K73">
        <v>20000</v>
      </c>
      <c r="L73">
        <v>0</v>
      </c>
      <c r="M73">
        <v>4000</v>
      </c>
      <c r="N73">
        <v>-2000</v>
      </c>
      <c r="O73">
        <v>0</v>
      </c>
      <c r="P73">
        <v>0</v>
      </c>
      <c r="Q73">
        <v>0</v>
      </c>
      <c r="R73">
        <v>2</v>
      </c>
      <c r="S73">
        <v>1</v>
      </c>
      <c r="T73">
        <v>1</v>
      </c>
      <c r="U73">
        <v>0</v>
      </c>
      <c r="V73">
        <v>5</v>
      </c>
      <c r="W73">
        <v>6</v>
      </c>
      <c r="X73">
        <v>170000</v>
      </c>
      <c r="Y73">
        <v>100000</v>
      </c>
      <c r="Z73">
        <v>70000</v>
      </c>
      <c r="AA73">
        <v>0</v>
      </c>
      <c r="AB73">
        <v>0</v>
      </c>
      <c r="AC73">
        <v>100000</v>
      </c>
      <c r="AD73">
        <v>60000</v>
      </c>
      <c r="AE73" t="s">
        <v>24</v>
      </c>
      <c r="AF73" t="s">
        <v>28</v>
      </c>
      <c r="AG73">
        <v>8</v>
      </c>
      <c r="AH73">
        <v>10</v>
      </c>
      <c r="AI73">
        <v>-2</v>
      </c>
      <c r="AJ73">
        <v>-1</v>
      </c>
      <c r="AK73">
        <v>2</v>
      </c>
      <c r="AL73">
        <v>3</v>
      </c>
      <c r="AM73" t="s">
        <v>771</v>
      </c>
      <c r="AN73">
        <v>389</v>
      </c>
      <c r="AO73" t="str">
        <f>+VLOOKUP(playerround[[#This Row],[player_id]],player[],2,FALSE)</f>
        <v>t1p2</v>
      </c>
      <c r="AP73">
        <v>140</v>
      </c>
      <c r="AQ73">
        <f>+VLOOKUP(playerround[[#This Row],[groupround_id]],groupround[],6,FALSE)</f>
        <v>4</v>
      </c>
      <c r="AR73" t="str">
        <f>+VLOOKUP(playerround[[#This Row],[groupround_id]],groupround[],8,FALSE)</f>
        <v>civWAT-110424</v>
      </c>
      <c r="AS7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107000</v>
      </c>
      <c r="AT73">
        <f>+IF(playerround[[#This Row],[Added round_number]]=0,playerround[[#This Row],[Spendable Income (copy)]],AT72+playerround[[#This Row],[round_income]]+playerround[[#This Row],[profit_sold_house]]-playerround[[#This Row],[Calculated Costs 
(Living costs+Taxes+Round Mortgage+Spentsavings for buying +cost measures+cost satisfaction+cost damage river and rain)]])</f>
        <v>-2000</v>
      </c>
      <c r="AU73" s="6">
        <f>+playerround[[#This Row],[spendable_income]]</f>
        <v>-2000</v>
      </c>
      <c r="AV73">
        <f>+playerround[[#This Row],[Calculated 
Spendable]]-playerround[[#This Row],[Spendable Income (copy)]]</f>
        <v>0</v>
      </c>
      <c r="AW73" s="9">
        <f>+playerround[[#This Row],[satisfaction_move_penalty]]+playerround[[#This Row],[satisfaction_fluvial_penalty]]+playerround[[#This Row],[satisfaction_pluvial_penalty]]+playerround[[#This Row],[satisfaction_debt_penalty]]</f>
        <v>2</v>
      </c>
      <c r="AX73" s="9">
        <f>+IF(playerround[[#This Row],[Added round_number]]=0,playerround[[#This Row],[satisfaction_total]],AX72+playerround[[#This Row],[satisfaction_house_rating_delta]]+playerround[[#This Row],[satisfaction_house_measures]]+playerround[[#This Row],[satisfaction_personal_measures]]-playerround[[#This Row],[Calculated Satisfaction Penalties]])</f>
        <v>10</v>
      </c>
      <c r="AY73" s="9">
        <f>+playerround[[#This Row],[satisfaction_total]]-playerround[[#This Row],[Calculated satisfaction]]</f>
        <v>-5</v>
      </c>
    </row>
    <row r="74" spans="1:51" x14ac:dyDescent="0.35">
      <c r="A74">
        <v>552</v>
      </c>
      <c r="B74" s="1">
        <v>45558.571030092593</v>
      </c>
      <c r="C74">
        <v>120000</v>
      </c>
      <c r="D74">
        <v>65000</v>
      </c>
      <c r="E74">
        <v>0</v>
      </c>
      <c r="F74">
        <v>0</v>
      </c>
      <c r="G74">
        <v>0</v>
      </c>
      <c r="H74">
        <v>0</v>
      </c>
      <c r="I74">
        <v>0</v>
      </c>
      <c r="J74">
        <v>0</v>
      </c>
      <c r="K74">
        <v>0</v>
      </c>
      <c r="L74">
        <v>0</v>
      </c>
      <c r="M74">
        <v>0</v>
      </c>
      <c r="N74">
        <v>50000</v>
      </c>
      <c r="O74">
        <v>0</v>
      </c>
      <c r="P74">
        <v>0</v>
      </c>
      <c r="Q74">
        <v>0</v>
      </c>
      <c r="R74">
        <v>0</v>
      </c>
      <c r="S74">
        <v>0</v>
      </c>
      <c r="T74">
        <v>0</v>
      </c>
      <c r="U74">
        <v>0</v>
      </c>
      <c r="V74">
        <v>5</v>
      </c>
      <c r="W74">
        <v>7</v>
      </c>
      <c r="X74">
        <v>200000</v>
      </c>
      <c r="Y74">
        <v>0</v>
      </c>
      <c r="Z74">
        <v>0</v>
      </c>
      <c r="AA74">
        <v>0</v>
      </c>
      <c r="AB74">
        <v>0</v>
      </c>
      <c r="AC74">
        <v>0</v>
      </c>
      <c r="AD74">
        <v>0</v>
      </c>
      <c r="AE74" t="s">
        <v>24</v>
      </c>
      <c r="AF74" t="s">
        <v>28</v>
      </c>
      <c r="AG74">
        <v>0</v>
      </c>
      <c r="AH74">
        <v>0</v>
      </c>
      <c r="AI74">
        <v>0</v>
      </c>
      <c r="AJ74">
        <v>0</v>
      </c>
      <c r="AK74">
        <v>0</v>
      </c>
      <c r="AL74">
        <v>0</v>
      </c>
      <c r="AM74" t="s">
        <v>102</v>
      </c>
      <c r="AN74">
        <v>485</v>
      </c>
      <c r="AO74" t="str">
        <f>+VLOOKUP(playerround[[#This Row],[player_id]],player[],2,FALSE)</f>
        <v>t1p2</v>
      </c>
      <c r="AP74">
        <v>161</v>
      </c>
      <c r="AQ74">
        <f>+VLOOKUP(playerround[[#This Row],[groupround_id]],groupround[],6,FALSE)</f>
        <v>0</v>
      </c>
      <c r="AR74" t="str">
        <f>+VLOOKUP(playerround[[#This Row],[groupround_id]],groupround[],8,FALSE)</f>
        <v>Test 2024-09</v>
      </c>
      <c r="AS7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74">
        <f>+IF(playerround[[#This Row],[Added round_number]]=0,playerround[[#This Row],[Spendable Income (copy)]],AT73+playerround[[#This Row],[round_income]]+playerround[[#This Row],[profit_sold_house]]-playerround[[#This Row],[Calculated Costs 
(Living costs+Taxes+Round Mortgage+Spentsavings for buying +cost measures+cost satisfaction+cost damage river and rain)]])</f>
        <v>50000</v>
      </c>
      <c r="AU74" s="6">
        <f>+playerround[[#This Row],[spendable_income]]</f>
        <v>50000</v>
      </c>
      <c r="AV74">
        <f>+playerround[[#This Row],[Calculated 
Spendable]]-playerround[[#This Row],[Spendable Income (copy)]]</f>
        <v>0</v>
      </c>
      <c r="AW74" s="9">
        <f>+playerround[[#This Row],[satisfaction_move_penalty]]+playerround[[#This Row],[satisfaction_fluvial_penalty]]+playerround[[#This Row],[satisfaction_pluvial_penalty]]+playerround[[#This Row],[satisfaction_debt_penalty]]</f>
        <v>0</v>
      </c>
      <c r="AX74" s="9">
        <f>+IF(playerround[[#This Row],[Added round_number]]=0,playerround[[#This Row],[satisfaction_total]],AX73+playerround[[#This Row],[satisfaction_house_rating_delta]]+playerround[[#This Row],[satisfaction_house_measures]]+playerround[[#This Row],[satisfaction_personal_measures]]-playerround[[#This Row],[Calculated Satisfaction Penalties]])</f>
        <v>5</v>
      </c>
      <c r="AY74" s="9">
        <f>+playerround[[#This Row],[satisfaction_total]]-playerround[[#This Row],[Calculated satisfaction]]</f>
        <v>0</v>
      </c>
    </row>
    <row r="75" spans="1:51" x14ac:dyDescent="0.35">
      <c r="A75">
        <v>554</v>
      </c>
      <c r="B75" s="1">
        <v>45558.571030092593</v>
      </c>
      <c r="C75">
        <v>120000</v>
      </c>
      <c r="D75">
        <v>65000</v>
      </c>
      <c r="E75">
        <v>0</v>
      </c>
      <c r="F75">
        <v>20000</v>
      </c>
      <c r="G75">
        <v>0</v>
      </c>
      <c r="H75">
        <v>0</v>
      </c>
      <c r="I75">
        <v>20000</v>
      </c>
      <c r="J75">
        <v>30000</v>
      </c>
      <c r="K75">
        <v>0</v>
      </c>
      <c r="L75">
        <v>0</v>
      </c>
      <c r="M75">
        <v>0</v>
      </c>
      <c r="N75">
        <v>35000</v>
      </c>
      <c r="O75">
        <v>0</v>
      </c>
      <c r="P75">
        <v>-1</v>
      </c>
      <c r="Q75">
        <v>2</v>
      </c>
      <c r="R75">
        <v>1</v>
      </c>
      <c r="S75">
        <v>0</v>
      </c>
      <c r="T75">
        <v>0</v>
      </c>
      <c r="U75">
        <v>0</v>
      </c>
      <c r="V75">
        <v>7</v>
      </c>
      <c r="W75">
        <v>7</v>
      </c>
      <c r="X75">
        <v>200000</v>
      </c>
      <c r="Y75">
        <v>0</v>
      </c>
      <c r="Z75">
        <v>0</v>
      </c>
      <c r="AA75">
        <v>0</v>
      </c>
      <c r="AB75">
        <v>200000</v>
      </c>
      <c r="AC75">
        <v>200000</v>
      </c>
      <c r="AD75">
        <v>180000</v>
      </c>
      <c r="AE75" t="s">
        <v>24</v>
      </c>
      <c r="AF75" t="s">
        <v>28</v>
      </c>
      <c r="AG75">
        <v>8</v>
      </c>
      <c r="AH75">
        <v>10</v>
      </c>
      <c r="AI75">
        <v>0</v>
      </c>
      <c r="AJ75">
        <v>0</v>
      </c>
      <c r="AK75">
        <v>1</v>
      </c>
      <c r="AL75">
        <v>0</v>
      </c>
      <c r="AM75" t="s">
        <v>771</v>
      </c>
      <c r="AN75">
        <v>485</v>
      </c>
      <c r="AO75" t="str">
        <f>+VLOOKUP(playerround[[#This Row],[player_id]],player[],2,FALSE)</f>
        <v>t1p2</v>
      </c>
      <c r="AP75">
        <v>162</v>
      </c>
      <c r="AQ75">
        <f>+VLOOKUP(playerround[[#This Row],[groupround_id]],groupround[],6,FALSE)</f>
        <v>1</v>
      </c>
      <c r="AR75" t="str">
        <f>+VLOOKUP(playerround[[#This Row],[groupround_id]],groupround[],8,FALSE)</f>
        <v>Test 2024-09</v>
      </c>
      <c r="AS7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135000</v>
      </c>
      <c r="AT75">
        <f>+IF(playerround[[#This Row],[Added round_number]]=0,playerround[[#This Row],[Spendable Income (copy)]],AT74+playerround[[#This Row],[round_income]]+playerround[[#This Row],[profit_sold_house]]-playerround[[#This Row],[Calculated Costs 
(Living costs+Taxes+Round Mortgage+Spentsavings for buying +cost measures+cost satisfaction+cost damage river and rain)]])</f>
        <v>35000</v>
      </c>
      <c r="AU75" s="6">
        <f>+playerround[[#This Row],[spendable_income]]</f>
        <v>35000</v>
      </c>
      <c r="AV75">
        <f>+playerround[[#This Row],[Calculated 
Spendable]]-playerround[[#This Row],[Spendable Income (copy)]]</f>
        <v>0</v>
      </c>
      <c r="AW75" s="9">
        <f>+playerround[[#This Row],[satisfaction_move_penalty]]+playerround[[#This Row],[satisfaction_fluvial_penalty]]+playerround[[#This Row],[satisfaction_pluvial_penalty]]+playerround[[#This Row],[satisfaction_debt_penalty]]</f>
        <v>0</v>
      </c>
      <c r="AX75" s="9">
        <f>+IF(playerround[[#This Row],[Added round_number]]=0,playerround[[#This Row],[satisfaction_total]],AX74+playerround[[#This Row],[satisfaction_house_rating_delta]]+playerround[[#This Row],[satisfaction_house_measures]]+playerround[[#This Row],[satisfaction_personal_measures]]-playerround[[#This Row],[Calculated Satisfaction Penalties]])</f>
        <v>7</v>
      </c>
      <c r="AY75" s="9">
        <f>+playerround[[#This Row],[satisfaction_total]]-playerround[[#This Row],[Calculated satisfaction]]</f>
        <v>0</v>
      </c>
    </row>
    <row r="76" spans="1:51" x14ac:dyDescent="0.35">
      <c r="A76">
        <v>555</v>
      </c>
      <c r="B76" s="1">
        <v>45558.571030092593</v>
      </c>
      <c r="C76">
        <v>120000</v>
      </c>
      <c r="D76">
        <v>65000</v>
      </c>
      <c r="E76">
        <v>0</v>
      </c>
      <c r="F76">
        <v>0</v>
      </c>
      <c r="G76">
        <v>0</v>
      </c>
      <c r="H76">
        <v>0</v>
      </c>
      <c r="I76">
        <v>0</v>
      </c>
      <c r="J76">
        <v>0</v>
      </c>
      <c r="K76">
        <v>0</v>
      </c>
      <c r="L76">
        <v>0</v>
      </c>
      <c r="M76">
        <v>0</v>
      </c>
      <c r="N76">
        <v>90000</v>
      </c>
      <c r="O76">
        <v>0</v>
      </c>
      <c r="P76">
        <v>0</v>
      </c>
      <c r="Q76">
        <v>0</v>
      </c>
      <c r="R76">
        <v>0</v>
      </c>
      <c r="S76">
        <v>0</v>
      </c>
      <c r="T76">
        <v>0</v>
      </c>
      <c r="U76">
        <v>0</v>
      </c>
      <c r="V76">
        <v>7</v>
      </c>
      <c r="W76">
        <v>7</v>
      </c>
      <c r="X76">
        <v>200000</v>
      </c>
      <c r="Y76">
        <v>200000</v>
      </c>
      <c r="Z76">
        <v>180000</v>
      </c>
      <c r="AA76">
        <v>0</v>
      </c>
      <c r="AB76">
        <v>0</v>
      </c>
      <c r="AC76">
        <v>200000</v>
      </c>
      <c r="AD76">
        <v>180000</v>
      </c>
      <c r="AE76" t="s">
        <v>24</v>
      </c>
      <c r="AF76" t="s">
        <v>28</v>
      </c>
      <c r="AG76">
        <v>10</v>
      </c>
      <c r="AH76">
        <v>10</v>
      </c>
      <c r="AI76">
        <v>0</v>
      </c>
      <c r="AJ76">
        <v>0</v>
      </c>
      <c r="AK76">
        <v>1</v>
      </c>
      <c r="AL76">
        <v>0</v>
      </c>
      <c r="AM76" t="s">
        <v>778</v>
      </c>
      <c r="AN76">
        <v>485</v>
      </c>
      <c r="AO76" t="str">
        <f>+VLOOKUP(playerround[[#This Row],[player_id]],player[],2,FALSE)</f>
        <v>t1p2</v>
      </c>
      <c r="AP76">
        <v>163</v>
      </c>
      <c r="AQ76">
        <f>+VLOOKUP(playerround[[#This Row],[groupround_id]],groupround[],6,FALSE)</f>
        <v>2</v>
      </c>
      <c r="AR76" t="str">
        <f>+VLOOKUP(playerround[[#This Row],[groupround_id]],groupround[],8,FALSE)</f>
        <v>Test 2024-09</v>
      </c>
      <c r="AS7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76">
        <f>+IF(playerround[[#This Row],[Added round_number]]=0,playerround[[#This Row],[Spendable Income (copy)]],AT75+playerround[[#This Row],[round_income]]+playerround[[#This Row],[profit_sold_house]]-playerround[[#This Row],[Calculated Costs 
(Living costs+Taxes+Round Mortgage+Spentsavings for buying +cost measures+cost satisfaction+cost damage river and rain)]])</f>
        <v>90000</v>
      </c>
      <c r="AU76" s="6">
        <f>+playerround[[#This Row],[spendable_income]]</f>
        <v>90000</v>
      </c>
      <c r="AV76">
        <f>+playerround[[#This Row],[Calculated 
Spendable]]-playerround[[#This Row],[Spendable Income (copy)]]</f>
        <v>0</v>
      </c>
      <c r="AW76" s="9">
        <f>+playerround[[#This Row],[satisfaction_move_penalty]]+playerround[[#This Row],[satisfaction_fluvial_penalty]]+playerround[[#This Row],[satisfaction_pluvial_penalty]]+playerround[[#This Row],[satisfaction_debt_penalty]]</f>
        <v>0</v>
      </c>
      <c r="AX76" s="9">
        <f>+IF(playerround[[#This Row],[Added round_number]]=0,playerround[[#This Row],[satisfaction_total]],AX75+playerround[[#This Row],[satisfaction_house_rating_delta]]+playerround[[#This Row],[satisfaction_house_measures]]+playerround[[#This Row],[satisfaction_personal_measures]]-playerround[[#This Row],[Calculated Satisfaction Penalties]])</f>
        <v>7</v>
      </c>
      <c r="AY76" s="9">
        <f>+playerround[[#This Row],[satisfaction_total]]-playerround[[#This Row],[Calculated satisfaction]]</f>
        <v>0</v>
      </c>
    </row>
    <row r="77" spans="1:51" x14ac:dyDescent="0.35">
      <c r="A77">
        <v>579</v>
      </c>
      <c r="B77" s="1">
        <v>45559.347210648149</v>
      </c>
      <c r="C77">
        <v>80000</v>
      </c>
      <c r="D77">
        <v>40000</v>
      </c>
      <c r="E77">
        <v>0</v>
      </c>
      <c r="F77">
        <v>0</v>
      </c>
      <c r="G77">
        <v>0</v>
      </c>
      <c r="H77">
        <v>0</v>
      </c>
      <c r="I77">
        <v>0</v>
      </c>
      <c r="J77">
        <v>0</v>
      </c>
      <c r="K77">
        <v>0</v>
      </c>
      <c r="L77">
        <v>0</v>
      </c>
      <c r="M77">
        <v>0</v>
      </c>
      <c r="N77">
        <v>15000</v>
      </c>
      <c r="O77">
        <v>0</v>
      </c>
      <c r="P77">
        <v>0</v>
      </c>
      <c r="Q77">
        <v>0</v>
      </c>
      <c r="R77">
        <v>0</v>
      </c>
      <c r="S77">
        <v>0</v>
      </c>
      <c r="T77">
        <v>0</v>
      </c>
      <c r="U77">
        <v>0</v>
      </c>
      <c r="V77">
        <v>5</v>
      </c>
      <c r="W77">
        <v>5</v>
      </c>
      <c r="X77">
        <v>130000</v>
      </c>
      <c r="Y77">
        <v>0</v>
      </c>
      <c r="Z77">
        <v>0</v>
      </c>
      <c r="AA77">
        <v>0</v>
      </c>
      <c r="AB77">
        <v>0</v>
      </c>
      <c r="AC77">
        <v>0</v>
      </c>
      <c r="AD77">
        <v>0</v>
      </c>
      <c r="AE77" t="s">
        <v>24</v>
      </c>
      <c r="AF77" t="s">
        <v>28</v>
      </c>
      <c r="AG77">
        <v>0</v>
      </c>
      <c r="AH77">
        <v>0</v>
      </c>
      <c r="AI77">
        <v>0</v>
      </c>
      <c r="AJ77">
        <v>0</v>
      </c>
      <c r="AK77">
        <v>0</v>
      </c>
      <c r="AL77">
        <v>0</v>
      </c>
      <c r="AM77" t="s">
        <v>102</v>
      </c>
      <c r="AN77">
        <v>509</v>
      </c>
      <c r="AO77" t="str">
        <f>+VLOOKUP(playerround[[#This Row],[player_id]],player[],2,FALSE)</f>
        <v>t1p2</v>
      </c>
      <c r="AP77">
        <v>166</v>
      </c>
      <c r="AQ77">
        <f>+VLOOKUP(playerround[[#This Row],[groupround_id]],groupround[],6,FALSE)</f>
        <v>0</v>
      </c>
      <c r="AR77" t="str">
        <f>+VLOOKUP(playerround[[#This Row],[groupround_id]],groupround[],8,FALSE)</f>
        <v>Ommen TEST</v>
      </c>
      <c r="AS7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77">
        <f>+IF(playerround[[#This Row],[Added round_number]]=0,playerround[[#This Row],[Spendable Income (copy)]],AT76+playerround[[#This Row],[round_income]]+playerround[[#This Row],[profit_sold_house]]-playerround[[#This Row],[Calculated Costs 
(Living costs+Taxes+Round Mortgage+Spentsavings for buying +cost measures+cost satisfaction+cost damage river and rain)]])</f>
        <v>15000</v>
      </c>
      <c r="AU77" s="6">
        <f>+playerround[[#This Row],[spendable_income]]</f>
        <v>15000</v>
      </c>
      <c r="AV77">
        <f>+playerround[[#This Row],[Calculated 
Spendable]]-playerround[[#This Row],[Spendable Income (copy)]]</f>
        <v>0</v>
      </c>
      <c r="AW77" s="9">
        <f>+playerround[[#This Row],[satisfaction_move_penalty]]+playerround[[#This Row],[satisfaction_fluvial_penalty]]+playerround[[#This Row],[satisfaction_pluvial_penalty]]+playerround[[#This Row],[satisfaction_debt_penalty]]</f>
        <v>0</v>
      </c>
      <c r="AX77" s="9">
        <f>+IF(playerround[[#This Row],[Added round_number]]=0,playerround[[#This Row],[satisfaction_total]],AX76+playerround[[#This Row],[satisfaction_house_rating_delta]]+playerround[[#This Row],[satisfaction_house_measures]]+playerround[[#This Row],[satisfaction_personal_measures]]-playerround[[#This Row],[Calculated Satisfaction Penalties]])</f>
        <v>5</v>
      </c>
      <c r="AY77" s="9">
        <f>+playerround[[#This Row],[satisfaction_total]]-playerround[[#This Row],[Calculated satisfaction]]</f>
        <v>0</v>
      </c>
    </row>
    <row r="78" spans="1:51" x14ac:dyDescent="0.35">
      <c r="A78" s="2">
        <v>611</v>
      </c>
      <c r="B78" s="3">
        <v>45559.439027777778</v>
      </c>
      <c r="C78" s="2">
        <v>100000</v>
      </c>
      <c r="D78" s="2">
        <v>50000</v>
      </c>
      <c r="E78" s="2">
        <v>0</v>
      </c>
      <c r="F78" s="2">
        <v>0</v>
      </c>
      <c r="G78" s="2">
        <v>0</v>
      </c>
      <c r="H78" s="2">
        <v>0</v>
      </c>
      <c r="I78" s="2">
        <v>0</v>
      </c>
      <c r="J78" s="2">
        <v>0</v>
      </c>
      <c r="K78" s="2">
        <v>0</v>
      </c>
      <c r="L78" s="2">
        <v>0</v>
      </c>
      <c r="M78" s="2">
        <v>0</v>
      </c>
      <c r="N78" s="2">
        <v>30000</v>
      </c>
      <c r="O78" s="2">
        <v>0</v>
      </c>
      <c r="P78" s="2">
        <v>0</v>
      </c>
      <c r="Q78" s="2">
        <v>0</v>
      </c>
      <c r="R78" s="2">
        <v>0</v>
      </c>
      <c r="S78" s="2">
        <v>0</v>
      </c>
      <c r="T78" s="2">
        <v>0</v>
      </c>
      <c r="U78" s="2">
        <v>0</v>
      </c>
      <c r="V78" s="2">
        <v>5</v>
      </c>
      <c r="W78" s="2">
        <v>6</v>
      </c>
      <c r="X78" s="2">
        <v>170000</v>
      </c>
      <c r="Y78" s="2">
        <v>0</v>
      </c>
      <c r="Z78" s="2">
        <v>0</v>
      </c>
      <c r="AA78" s="2">
        <v>0</v>
      </c>
      <c r="AB78" s="2">
        <v>0</v>
      </c>
      <c r="AC78" s="2">
        <v>0</v>
      </c>
      <c r="AD78" s="2">
        <v>0</v>
      </c>
      <c r="AE78" s="2" t="s">
        <v>24</v>
      </c>
      <c r="AF78" s="2" t="s">
        <v>28</v>
      </c>
      <c r="AG78" s="2">
        <v>0</v>
      </c>
      <c r="AH78" s="2">
        <v>0</v>
      </c>
      <c r="AI78" s="2">
        <v>0</v>
      </c>
      <c r="AJ78" s="2">
        <v>0</v>
      </c>
      <c r="AK78" s="2">
        <v>0</v>
      </c>
      <c r="AL78" s="2">
        <v>0</v>
      </c>
      <c r="AM78" s="2" t="s">
        <v>102</v>
      </c>
      <c r="AN78" s="2">
        <v>517</v>
      </c>
      <c r="AO78" s="2" t="str">
        <f>+VLOOKUP(playerround[[#This Row],[player_id]],player[],2,FALSE)</f>
        <v>t1p2</v>
      </c>
      <c r="AP78" s="2">
        <v>170</v>
      </c>
      <c r="AQ78" s="2">
        <f>+VLOOKUP(playerround[[#This Row],[groupround_id]],groupround[],6,FALSE)</f>
        <v>0</v>
      </c>
      <c r="AR78" s="2" t="str">
        <f>+VLOOKUP(playerround[[#This Row],[groupround_id]],groupround[],8,FALSE)</f>
        <v>Ommen 24-09-2024</v>
      </c>
      <c r="AS7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78">
        <f>+IF(playerround[[#This Row],[Added round_number]]=0,playerround[[#This Row],[Spendable Income (copy)]],AT77+playerround[[#This Row],[round_income]]+playerround[[#This Row],[profit_sold_house]]-playerround[[#This Row],[Calculated Costs 
(Living costs+Taxes+Round Mortgage+Spentsavings for buying +cost measures+cost satisfaction+cost damage river and rain)]])</f>
        <v>30000</v>
      </c>
      <c r="AU78" s="6">
        <f>+playerround[[#This Row],[spendable_income]]</f>
        <v>30000</v>
      </c>
      <c r="AV78">
        <f>+playerround[[#This Row],[Calculated 
Spendable]]-playerround[[#This Row],[Spendable Income (copy)]]</f>
        <v>0</v>
      </c>
      <c r="AW78" s="9">
        <f>+playerround[[#This Row],[satisfaction_move_penalty]]+playerround[[#This Row],[satisfaction_fluvial_penalty]]+playerround[[#This Row],[satisfaction_pluvial_penalty]]+playerround[[#This Row],[satisfaction_debt_penalty]]</f>
        <v>0</v>
      </c>
      <c r="AX78" s="9">
        <f>+IF(playerround[[#This Row],[Added round_number]]=0,playerround[[#This Row],[satisfaction_total]],AX77+playerround[[#This Row],[satisfaction_house_rating_delta]]+playerround[[#This Row],[satisfaction_house_measures]]+playerround[[#This Row],[satisfaction_personal_measures]]-playerround[[#This Row],[Calculated Satisfaction Penalties]])</f>
        <v>5</v>
      </c>
      <c r="AY78" s="9">
        <f>+playerround[[#This Row],[satisfaction_total]]-playerround[[#This Row],[Calculated satisfaction]]</f>
        <v>0</v>
      </c>
    </row>
    <row r="79" spans="1:51" x14ac:dyDescent="0.35">
      <c r="A79" s="2">
        <v>651</v>
      </c>
      <c r="B79" s="3">
        <v>45559.439027777778</v>
      </c>
      <c r="C79" s="2">
        <v>100000</v>
      </c>
      <c r="D79" s="2">
        <v>50000</v>
      </c>
      <c r="E79" s="2">
        <v>0</v>
      </c>
      <c r="F79" s="2">
        <v>16000</v>
      </c>
      <c r="G79" s="2">
        <v>0</v>
      </c>
      <c r="H79" s="2">
        <v>0</v>
      </c>
      <c r="I79" s="2">
        <v>20000</v>
      </c>
      <c r="J79" s="2">
        <v>32000</v>
      </c>
      <c r="K79" s="2">
        <v>0</v>
      </c>
      <c r="L79" s="2">
        <v>0</v>
      </c>
      <c r="M79" s="2">
        <v>0</v>
      </c>
      <c r="N79" s="2">
        <v>12000</v>
      </c>
      <c r="O79" s="2">
        <v>0</v>
      </c>
      <c r="P79" s="2">
        <v>-1</v>
      </c>
      <c r="Q79" s="2">
        <v>2</v>
      </c>
      <c r="R79" s="2">
        <v>0</v>
      </c>
      <c r="S79" s="2">
        <v>0</v>
      </c>
      <c r="T79" s="2">
        <v>0</v>
      </c>
      <c r="U79" s="2">
        <v>0</v>
      </c>
      <c r="V79" s="2">
        <v>6</v>
      </c>
      <c r="W79" s="2">
        <v>6</v>
      </c>
      <c r="X79" s="2">
        <v>170000</v>
      </c>
      <c r="Y79" s="2">
        <v>0</v>
      </c>
      <c r="Z79" s="2">
        <v>0</v>
      </c>
      <c r="AA79" s="2">
        <v>0</v>
      </c>
      <c r="AB79" s="2">
        <v>160000</v>
      </c>
      <c r="AC79" s="2">
        <v>160000</v>
      </c>
      <c r="AD79" s="2">
        <v>144000</v>
      </c>
      <c r="AE79" s="2" t="s">
        <v>24</v>
      </c>
      <c r="AF79" s="2" t="s">
        <v>28</v>
      </c>
      <c r="AG79" s="2">
        <v>6</v>
      </c>
      <c r="AH79" s="2">
        <v>10</v>
      </c>
      <c r="AI79" s="2">
        <v>0</v>
      </c>
      <c r="AJ79" s="2">
        <v>0</v>
      </c>
      <c r="AK79" s="2">
        <v>2</v>
      </c>
      <c r="AL79" s="2">
        <v>1</v>
      </c>
      <c r="AM79" s="2" t="s">
        <v>771</v>
      </c>
      <c r="AN79" s="2">
        <v>517</v>
      </c>
      <c r="AO79" s="2" t="str">
        <f>+VLOOKUP(playerround[[#This Row],[player_id]],player[],2,FALSE)</f>
        <v>t1p2</v>
      </c>
      <c r="AP79" s="2">
        <v>179</v>
      </c>
      <c r="AQ79" s="2">
        <f>+VLOOKUP(playerround[[#This Row],[groupround_id]],groupround[],6,FALSE)</f>
        <v>1</v>
      </c>
      <c r="AR79" s="2" t="str">
        <f>+VLOOKUP(playerround[[#This Row],[groupround_id]],groupround[],8,FALSE)</f>
        <v>Ommen 24-09-2024</v>
      </c>
      <c r="AS7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118000</v>
      </c>
      <c r="AT79">
        <f>+IF(playerround[[#This Row],[Added round_number]]=0,playerround[[#This Row],[Spendable Income (copy)]],AT78+playerround[[#This Row],[round_income]]+playerround[[#This Row],[profit_sold_house]]-playerround[[#This Row],[Calculated Costs 
(Living costs+Taxes+Round Mortgage+Spentsavings for buying +cost measures+cost satisfaction+cost damage river and rain)]])</f>
        <v>12000</v>
      </c>
      <c r="AU79" s="6">
        <f>+playerround[[#This Row],[spendable_income]]</f>
        <v>12000</v>
      </c>
      <c r="AV79">
        <f>+playerround[[#This Row],[Calculated 
Spendable]]-playerround[[#This Row],[Spendable Income (copy)]]</f>
        <v>0</v>
      </c>
      <c r="AW79" s="9">
        <f>+playerround[[#This Row],[satisfaction_move_penalty]]+playerround[[#This Row],[satisfaction_fluvial_penalty]]+playerround[[#This Row],[satisfaction_pluvial_penalty]]+playerround[[#This Row],[satisfaction_debt_penalty]]</f>
        <v>0</v>
      </c>
      <c r="AX79" s="9">
        <f>+IF(playerround[[#This Row],[Added round_number]]=0,playerround[[#This Row],[satisfaction_total]],AX78+playerround[[#This Row],[satisfaction_house_rating_delta]]+playerround[[#This Row],[satisfaction_house_measures]]+playerround[[#This Row],[satisfaction_personal_measures]]-playerround[[#This Row],[Calculated Satisfaction Penalties]])</f>
        <v>6</v>
      </c>
      <c r="AY79" s="9">
        <f>+playerround[[#This Row],[satisfaction_total]]-playerround[[#This Row],[Calculated satisfaction]]</f>
        <v>0</v>
      </c>
    </row>
    <row r="80" spans="1:51" x14ac:dyDescent="0.35">
      <c r="A80" s="2">
        <v>681</v>
      </c>
      <c r="B80" s="3">
        <v>45559.439027777778</v>
      </c>
      <c r="C80" s="2">
        <v>100000</v>
      </c>
      <c r="D80" s="2">
        <v>50000</v>
      </c>
      <c r="E80" s="2">
        <v>0</v>
      </c>
      <c r="F80" s="2">
        <v>16000</v>
      </c>
      <c r="G80" s="2">
        <v>0</v>
      </c>
      <c r="H80" s="2">
        <v>0</v>
      </c>
      <c r="I80" s="2">
        <v>20000</v>
      </c>
      <c r="J80" s="2">
        <v>18000</v>
      </c>
      <c r="K80" s="2">
        <v>0</v>
      </c>
      <c r="L80" s="2">
        <v>0</v>
      </c>
      <c r="M80" s="2">
        <v>0</v>
      </c>
      <c r="N80" s="2">
        <v>8000</v>
      </c>
      <c r="O80" s="2">
        <v>0</v>
      </c>
      <c r="P80" s="2">
        <v>0</v>
      </c>
      <c r="Q80" s="2">
        <v>0</v>
      </c>
      <c r="R80" s="2">
        <v>0</v>
      </c>
      <c r="S80" s="2">
        <v>0</v>
      </c>
      <c r="T80" s="2">
        <v>0</v>
      </c>
      <c r="U80" s="2">
        <v>0</v>
      </c>
      <c r="V80" s="2">
        <v>6</v>
      </c>
      <c r="W80" s="2">
        <v>6</v>
      </c>
      <c r="X80" s="2">
        <v>170000</v>
      </c>
      <c r="Y80" s="2">
        <v>160000</v>
      </c>
      <c r="Z80" s="2">
        <v>144000</v>
      </c>
      <c r="AA80" s="2">
        <v>0</v>
      </c>
      <c r="AB80" s="2">
        <v>0</v>
      </c>
      <c r="AC80" s="2">
        <v>160000</v>
      </c>
      <c r="AD80" s="2">
        <v>128000</v>
      </c>
      <c r="AE80" s="2" t="s">
        <v>24</v>
      </c>
      <c r="AF80" s="2" t="s">
        <v>28</v>
      </c>
      <c r="AG80" s="2">
        <v>6</v>
      </c>
      <c r="AH80" s="2">
        <v>10</v>
      </c>
      <c r="AI80" s="2">
        <v>-2</v>
      </c>
      <c r="AJ80" s="2">
        <v>-1</v>
      </c>
      <c r="AK80" s="2">
        <v>2</v>
      </c>
      <c r="AL80" s="2">
        <v>1</v>
      </c>
      <c r="AM80" s="2" t="s">
        <v>771</v>
      </c>
      <c r="AN80" s="2">
        <v>517</v>
      </c>
      <c r="AO80" s="2" t="str">
        <f>+VLOOKUP(playerround[[#This Row],[player_id]],player[],2,FALSE)</f>
        <v>t1p2</v>
      </c>
      <c r="AP80" s="2">
        <v>183</v>
      </c>
      <c r="AQ80" s="2">
        <f>+VLOOKUP(playerround[[#This Row],[groupround_id]],groupround[],6,FALSE)</f>
        <v>2</v>
      </c>
      <c r="AR80" s="2" t="str">
        <f>+VLOOKUP(playerround[[#This Row],[groupround_id]],groupround[],8,FALSE)</f>
        <v>Ommen 24-09-2024</v>
      </c>
      <c r="AS8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104000</v>
      </c>
      <c r="AT80">
        <f>+IF(playerround[[#This Row],[Added round_number]]=0,playerround[[#This Row],[Spendable Income (copy)]],AT79+playerround[[#This Row],[round_income]]+playerround[[#This Row],[profit_sold_house]]-playerround[[#This Row],[Calculated Costs 
(Living costs+Taxes+Round Mortgage+Spentsavings for buying +cost measures+cost satisfaction+cost damage river and rain)]])</f>
        <v>8000</v>
      </c>
      <c r="AU80" s="6">
        <f>+playerround[[#This Row],[spendable_income]]</f>
        <v>8000</v>
      </c>
      <c r="AV80">
        <f>+playerround[[#This Row],[Calculated 
Spendable]]-playerround[[#This Row],[Spendable Income (copy)]]</f>
        <v>0</v>
      </c>
      <c r="AW80" s="9">
        <f>+playerround[[#This Row],[satisfaction_move_penalty]]+playerround[[#This Row],[satisfaction_fluvial_penalty]]+playerround[[#This Row],[satisfaction_pluvial_penalty]]+playerround[[#This Row],[satisfaction_debt_penalty]]</f>
        <v>0</v>
      </c>
      <c r="AX80" s="9">
        <f>+IF(playerround[[#This Row],[Added round_number]]=0,playerround[[#This Row],[satisfaction_total]],AX79+playerround[[#This Row],[satisfaction_house_rating_delta]]+playerround[[#This Row],[satisfaction_house_measures]]+playerround[[#This Row],[satisfaction_personal_measures]]-playerround[[#This Row],[Calculated Satisfaction Penalties]])</f>
        <v>6</v>
      </c>
      <c r="AY80" s="9">
        <f>+playerround[[#This Row],[satisfaction_total]]-playerround[[#This Row],[Calculated satisfaction]]</f>
        <v>0</v>
      </c>
    </row>
    <row r="81" spans="1:51" x14ac:dyDescent="0.35">
      <c r="A81" s="2">
        <v>724</v>
      </c>
      <c r="B81" s="3">
        <v>45559.439027777778</v>
      </c>
      <c r="C81" s="2">
        <v>100000</v>
      </c>
      <c r="D81" s="2">
        <v>50000</v>
      </c>
      <c r="E81" s="2">
        <v>0</v>
      </c>
      <c r="F81" s="2">
        <v>16000</v>
      </c>
      <c r="G81" s="2">
        <v>0</v>
      </c>
      <c r="H81" s="2">
        <v>0</v>
      </c>
      <c r="I81" s="2">
        <v>20000</v>
      </c>
      <c r="J81" s="2">
        <v>16000</v>
      </c>
      <c r="K81" s="2">
        <v>0</v>
      </c>
      <c r="L81" s="2">
        <v>0</v>
      </c>
      <c r="M81" s="2">
        <v>4000</v>
      </c>
      <c r="N81" s="2">
        <v>2000</v>
      </c>
      <c r="O81" s="2">
        <v>0</v>
      </c>
      <c r="P81" s="2">
        <v>0</v>
      </c>
      <c r="Q81" s="2">
        <v>0</v>
      </c>
      <c r="R81" s="2">
        <v>2</v>
      </c>
      <c r="S81" s="2">
        <v>0</v>
      </c>
      <c r="T81" s="2">
        <v>1</v>
      </c>
      <c r="U81" s="2">
        <v>0</v>
      </c>
      <c r="V81" s="2">
        <v>7</v>
      </c>
      <c r="W81" s="2">
        <v>6</v>
      </c>
      <c r="X81" s="2">
        <v>170000</v>
      </c>
      <c r="Y81" s="2">
        <v>160000</v>
      </c>
      <c r="Z81" s="2">
        <v>128000</v>
      </c>
      <c r="AA81" s="2">
        <v>0</v>
      </c>
      <c r="AB81" s="2">
        <v>0</v>
      </c>
      <c r="AC81" s="2">
        <v>160000</v>
      </c>
      <c r="AD81" s="2">
        <v>112000</v>
      </c>
      <c r="AE81" s="2" t="s">
        <v>24</v>
      </c>
      <c r="AF81" s="2" t="s">
        <v>28</v>
      </c>
      <c r="AG81" s="2">
        <v>6</v>
      </c>
      <c r="AH81" s="2">
        <v>10</v>
      </c>
      <c r="AI81" s="2">
        <v>-2</v>
      </c>
      <c r="AJ81" s="2">
        <v>-1</v>
      </c>
      <c r="AK81" s="2">
        <v>0</v>
      </c>
      <c r="AL81" s="2">
        <v>0</v>
      </c>
      <c r="AM81" s="2" t="s">
        <v>771</v>
      </c>
      <c r="AN81" s="2">
        <v>517</v>
      </c>
      <c r="AO81" s="2" t="str">
        <f>+VLOOKUP(playerround[[#This Row],[player_id]],player[],2,FALSE)</f>
        <v>t1p2</v>
      </c>
      <c r="AP81" s="2">
        <v>188</v>
      </c>
      <c r="AQ81" s="2">
        <f>+VLOOKUP(playerround[[#This Row],[groupround_id]],groupround[],6,FALSE)</f>
        <v>3</v>
      </c>
      <c r="AR81" s="2" t="str">
        <f>+VLOOKUP(playerround[[#This Row],[groupround_id]],groupround[],8,FALSE)</f>
        <v>Ommen 24-09-2024</v>
      </c>
      <c r="AS8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106000</v>
      </c>
      <c r="AT81" s="5">
        <f>+IF(playerround[[#This Row],[Added round_number]]=0,playerround[[#This Row],[Spendable Income (copy)]],AT80+playerround[[#This Row],[round_income]]+playerround[[#This Row],[profit_sold_house]]-playerround[[#This Row],[Calculated Costs 
(Living costs+Taxes+Round Mortgage+Spentsavings for buying +cost measures+cost satisfaction+cost damage river and rain)]])</f>
        <v>2000</v>
      </c>
      <c r="AU81" s="10">
        <f>+playerround[[#This Row],[spendable_income]]</f>
        <v>2000</v>
      </c>
      <c r="AV81" s="5">
        <f>+playerround[[#This Row],[Calculated 
Spendable]]-playerround[[#This Row],[Spendable Income (copy)]]</f>
        <v>0</v>
      </c>
      <c r="AW81" s="11">
        <f>+playerround[[#This Row],[satisfaction_move_penalty]]+playerround[[#This Row],[satisfaction_fluvial_penalty]]+playerround[[#This Row],[satisfaction_pluvial_penalty]]+playerround[[#This Row],[satisfaction_debt_penalty]]</f>
        <v>1</v>
      </c>
      <c r="AX81" s="11">
        <f>+IF(playerround[[#This Row],[Added round_number]]=0,playerround[[#This Row],[satisfaction_total]],AX80+playerround[[#This Row],[satisfaction_house_rating_delta]]+playerround[[#This Row],[satisfaction_house_measures]]+playerround[[#This Row],[satisfaction_personal_measures]]-playerround[[#This Row],[Calculated Satisfaction Penalties]])</f>
        <v>7</v>
      </c>
      <c r="AY81" s="11">
        <f>+playerround[[#This Row],[satisfaction_total]]-playerround[[#This Row],[Calculated satisfaction]]</f>
        <v>0</v>
      </c>
    </row>
    <row r="82" spans="1:51" x14ac:dyDescent="0.35">
      <c r="A82">
        <v>903</v>
      </c>
      <c r="B82" s="1">
        <v>45567.608495370368</v>
      </c>
      <c r="C82">
        <v>80000</v>
      </c>
      <c r="D82">
        <v>40000</v>
      </c>
      <c r="E82">
        <v>0</v>
      </c>
      <c r="F82">
        <v>0</v>
      </c>
      <c r="G82">
        <v>0</v>
      </c>
      <c r="H82">
        <v>0</v>
      </c>
      <c r="I82">
        <v>0</v>
      </c>
      <c r="J82">
        <v>0</v>
      </c>
      <c r="K82">
        <v>0</v>
      </c>
      <c r="L82">
        <v>0</v>
      </c>
      <c r="M82">
        <v>0</v>
      </c>
      <c r="N82">
        <v>15000</v>
      </c>
      <c r="O82">
        <v>0</v>
      </c>
      <c r="P82">
        <v>0</v>
      </c>
      <c r="Q82">
        <v>0</v>
      </c>
      <c r="R82">
        <v>0</v>
      </c>
      <c r="S82">
        <v>0</v>
      </c>
      <c r="T82">
        <v>0</v>
      </c>
      <c r="U82">
        <v>0</v>
      </c>
      <c r="V82">
        <v>5</v>
      </c>
      <c r="W82">
        <v>5</v>
      </c>
      <c r="X82">
        <v>130000</v>
      </c>
      <c r="Y82">
        <v>0</v>
      </c>
      <c r="Z82">
        <v>0</v>
      </c>
      <c r="AA82">
        <v>0</v>
      </c>
      <c r="AB82">
        <v>0</v>
      </c>
      <c r="AC82">
        <v>0</v>
      </c>
      <c r="AD82">
        <v>0</v>
      </c>
      <c r="AE82" t="s">
        <v>24</v>
      </c>
      <c r="AF82" t="s">
        <v>28</v>
      </c>
      <c r="AG82">
        <v>0</v>
      </c>
      <c r="AH82">
        <v>0</v>
      </c>
      <c r="AI82">
        <v>0</v>
      </c>
      <c r="AJ82">
        <v>0</v>
      </c>
      <c r="AK82">
        <v>0</v>
      </c>
      <c r="AL82">
        <v>0</v>
      </c>
      <c r="AM82" t="s">
        <v>102</v>
      </c>
      <c r="AN82">
        <v>597</v>
      </c>
      <c r="AO82" t="str">
        <f>+VLOOKUP(playerround[[#This Row],[player_id]],player[],2,FALSE)</f>
        <v>t1p2</v>
      </c>
      <c r="AP82">
        <v>213</v>
      </c>
      <c r="AQ82">
        <f>+VLOOKUP(playerround[[#This Row],[groupround_id]],groupround[],6,FALSE)</f>
        <v>0</v>
      </c>
      <c r="AR82" t="str">
        <f>+VLOOKUP(playerround[[#This Row],[groupround_id]],groupround[],8,FALSE)</f>
        <v>Grensmaas demo</v>
      </c>
      <c r="AS8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82">
        <f>+IF(playerround[[#This Row],[Added round_number]]=0,playerround[[#This Row],[Spendable Income (copy)]],AT81+playerround[[#This Row],[round_income]]+playerround[[#This Row],[profit_sold_house]]-playerround[[#This Row],[Calculated Costs 
(Living costs+Taxes+Round Mortgage+Spentsavings for buying +cost measures+cost satisfaction+cost damage river and rain)]])</f>
        <v>15000</v>
      </c>
      <c r="AU82" s="6">
        <f>+playerround[[#This Row],[spendable_income]]</f>
        <v>15000</v>
      </c>
      <c r="AV82">
        <f>+playerround[[#This Row],[Calculated 
Spendable]]-playerround[[#This Row],[Spendable Income (copy)]]</f>
        <v>0</v>
      </c>
      <c r="AW82" s="9">
        <f>+playerround[[#This Row],[satisfaction_move_penalty]]+playerround[[#This Row],[satisfaction_fluvial_penalty]]+playerround[[#This Row],[satisfaction_pluvial_penalty]]+playerround[[#This Row],[satisfaction_debt_penalty]]</f>
        <v>0</v>
      </c>
      <c r="AX82" s="9">
        <f>+IF(playerround[[#This Row],[Added round_number]]=0,playerround[[#This Row],[satisfaction_total]],AX81+playerround[[#This Row],[satisfaction_house_rating_delta]]+playerround[[#This Row],[satisfaction_house_measures]]+playerround[[#This Row],[satisfaction_personal_measures]]-playerround[[#This Row],[Calculated Satisfaction Penalties]])</f>
        <v>5</v>
      </c>
      <c r="AY82" s="9">
        <f>+playerround[[#This Row],[satisfaction_total]]-playerround[[#This Row],[Calculated satisfaction]]</f>
        <v>0</v>
      </c>
    </row>
    <row r="83" spans="1:51" x14ac:dyDescent="0.35">
      <c r="A83">
        <v>917</v>
      </c>
      <c r="B83" s="1">
        <v>45567.608495370368</v>
      </c>
      <c r="C83">
        <v>80000</v>
      </c>
      <c r="D83">
        <v>40000</v>
      </c>
      <c r="E83">
        <v>0</v>
      </c>
      <c r="F83">
        <v>11700</v>
      </c>
      <c r="G83">
        <v>0</v>
      </c>
      <c r="H83">
        <v>0</v>
      </c>
      <c r="I83">
        <v>20000</v>
      </c>
      <c r="J83">
        <v>17000</v>
      </c>
      <c r="K83">
        <v>0</v>
      </c>
      <c r="L83">
        <v>0</v>
      </c>
      <c r="M83">
        <v>0</v>
      </c>
      <c r="N83">
        <v>6300</v>
      </c>
      <c r="O83">
        <v>0</v>
      </c>
      <c r="P83">
        <v>-2</v>
      </c>
      <c r="Q83">
        <v>1</v>
      </c>
      <c r="R83">
        <v>1</v>
      </c>
      <c r="S83">
        <v>0</v>
      </c>
      <c r="T83">
        <v>0</v>
      </c>
      <c r="U83">
        <v>0</v>
      </c>
      <c r="V83">
        <v>5</v>
      </c>
      <c r="W83">
        <v>5</v>
      </c>
      <c r="X83">
        <v>130000</v>
      </c>
      <c r="Y83">
        <v>0</v>
      </c>
      <c r="Z83">
        <v>0</v>
      </c>
      <c r="AA83">
        <v>0</v>
      </c>
      <c r="AB83">
        <v>117000</v>
      </c>
      <c r="AC83">
        <v>117000</v>
      </c>
      <c r="AD83">
        <v>105300</v>
      </c>
      <c r="AE83" t="s">
        <v>24</v>
      </c>
      <c r="AF83" t="s">
        <v>28</v>
      </c>
      <c r="AG83">
        <v>8</v>
      </c>
      <c r="AH83">
        <v>10</v>
      </c>
      <c r="AI83">
        <v>0</v>
      </c>
      <c r="AJ83">
        <v>0</v>
      </c>
      <c r="AK83">
        <v>1</v>
      </c>
      <c r="AL83">
        <v>0</v>
      </c>
      <c r="AM83" t="s">
        <v>771</v>
      </c>
      <c r="AN83">
        <v>597</v>
      </c>
      <c r="AO83" t="str">
        <f>+VLOOKUP(playerround[[#This Row],[player_id]],player[],2,FALSE)</f>
        <v>t1p2</v>
      </c>
      <c r="AP83">
        <v>216</v>
      </c>
      <c r="AQ83">
        <f>+VLOOKUP(playerround[[#This Row],[groupround_id]],groupround[],6,FALSE)</f>
        <v>1</v>
      </c>
      <c r="AR83" t="str">
        <f>+VLOOKUP(playerround[[#This Row],[groupround_id]],groupround[],8,FALSE)</f>
        <v>Grensmaas demo</v>
      </c>
      <c r="AS8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88700</v>
      </c>
      <c r="AT83">
        <f>+IF(playerround[[#This Row],[Added round_number]]=0,playerround[[#This Row],[Spendable Income (copy)]],AT82+playerround[[#This Row],[round_income]]+playerround[[#This Row],[profit_sold_house]]-playerround[[#This Row],[Calculated Costs 
(Living costs+Taxes+Round Mortgage+Spentsavings for buying +cost measures+cost satisfaction+cost damage river and rain)]])</f>
        <v>6300</v>
      </c>
      <c r="AU83" s="6">
        <f>+playerround[[#This Row],[spendable_income]]</f>
        <v>6300</v>
      </c>
      <c r="AV83">
        <f>+playerround[[#This Row],[Calculated 
Spendable]]-playerround[[#This Row],[Spendable Income (copy)]]</f>
        <v>0</v>
      </c>
      <c r="AW83" s="9">
        <f>+playerround[[#This Row],[satisfaction_move_penalty]]+playerround[[#This Row],[satisfaction_fluvial_penalty]]+playerround[[#This Row],[satisfaction_pluvial_penalty]]+playerround[[#This Row],[satisfaction_debt_penalty]]</f>
        <v>0</v>
      </c>
      <c r="AX83" s="9">
        <f>+IF(playerround[[#This Row],[Added round_number]]=0,playerround[[#This Row],[satisfaction_total]],AX82+playerround[[#This Row],[satisfaction_house_rating_delta]]+playerround[[#This Row],[satisfaction_house_measures]]+playerround[[#This Row],[satisfaction_personal_measures]]-playerround[[#This Row],[Calculated Satisfaction Penalties]])</f>
        <v>5</v>
      </c>
      <c r="AY83" s="9">
        <f>+playerround[[#This Row],[satisfaction_total]]-playerround[[#This Row],[Calculated satisfaction]]</f>
        <v>0</v>
      </c>
    </row>
    <row r="84" spans="1:51" x14ac:dyDescent="0.35">
      <c r="A84">
        <v>194</v>
      </c>
      <c r="B84" s="1">
        <v>45386.578194444446</v>
      </c>
      <c r="C84">
        <v>100000</v>
      </c>
      <c r="D84">
        <v>50000</v>
      </c>
      <c r="E84">
        <v>0</v>
      </c>
      <c r="F84">
        <v>0</v>
      </c>
      <c r="G84">
        <v>0</v>
      </c>
      <c r="H84">
        <v>0</v>
      </c>
      <c r="I84">
        <v>0</v>
      </c>
      <c r="J84">
        <v>0</v>
      </c>
      <c r="K84">
        <v>0</v>
      </c>
      <c r="L84">
        <v>0</v>
      </c>
      <c r="M84">
        <v>0</v>
      </c>
      <c r="N84">
        <v>30000</v>
      </c>
      <c r="O84">
        <v>0</v>
      </c>
      <c r="P84">
        <v>0</v>
      </c>
      <c r="Q84">
        <v>0</v>
      </c>
      <c r="R84">
        <v>0</v>
      </c>
      <c r="S84">
        <v>0</v>
      </c>
      <c r="T84">
        <v>0</v>
      </c>
      <c r="U84">
        <v>0</v>
      </c>
      <c r="V84">
        <v>5</v>
      </c>
      <c r="W84">
        <v>6</v>
      </c>
      <c r="X84">
        <v>170000</v>
      </c>
      <c r="Y84">
        <v>0</v>
      </c>
      <c r="Z84">
        <v>0</v>
      </c>
      <c r="AA84">
        <v>0</v>
      </c>
      <c r="AB84">
        <v>0</v>
      </c>
      <c r="AC84">
        <v>0</v>
      </c>
      <c r="AD84">
        <v>0</v>
      </c>
      <c r="AE84" t="s">
        <v>24</v>
      </c>
      <c r="AF84" t="s">
        <v>28</v>
      </c>
      <c r="AG84">
        <v>0</v>
      </c>
      <c r="AH84">
        <v>0</v>
      </c>
      <c r="AI84">
        <v>0</v>
      </c>
      <c r="AJ84">
        <v>0</v>
      </c>
      <c r="AK84">
        <v>0</v>
      </c>
      <c r="AL84">
        <v>0</v>
      </c>
      <c r="AM84" t="s">
        <v>102</v>
      </c>
      <c r="AN84">
        <v>342</v>
      </c>
      <c r="AO84" t="str">
        <f>+VLOOKUP(playerround[[#This Row],[player_id]],player[],2,FALSE)</f>
        <v>t1p3</v>
      </c>
      <c r="AP84">
        <v>56</v>
      </c>
      <c r="AQ84">
        <f>+VLOOKUP(playerround[[#This Row],[groupround_id]],groupround[],6,FALSE)</f>
        <v>0</v>
      </c>
      <c r="AR84" t="str">
        <f>+VLOOKUP(playerround[[#This Row],[groupround_id]],groupround[],8,FALSE)</f>
        <v>IHE-24-04-04</v>
      </c>
      <c r="AS8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84">
        <f>+IF(playerround[[#This Row],[Added round_number]]=0,playerround[[#This Row],[Spendable Income (copy)]],AT83+playerround[[#This Row],[round_income]]+playerround[[#This Row],[profit_sold_house]]-playerround[[#This Row],[Calculated Costs 
(Living costs+Taxes+Round Mortgage+Spentsavings for buying +cost measures+cost satisfaction+cost damage river and rain)]])</f>
        <v>30000</v>
      </c>
      <c r="AU84" s="6">
        <f>+playerround[[#This Row],[spendable_income]]</f>
        <v>30000</v>
      </c>
      <c r="AV84">
        <f>+playerround[[#This Row],[Calculated 
Spendable]]-playerround[[#This Row],[Spendable Income (copy)]]</f>
        <v>0</v>
      </c>
      <c r="AW84" s="9">
        <f>+playerround[[#This Row],[satisfaction_move_penalty]]+playerround[[#This Row],[satisfaction_fluvial_penalty]]+playerround[[#This Row],[satisfaction_pluvial_penalty]]+playerround[[#This Row],[satisfaction_debt_penalty]]</f>
        <v>0</v>
      </c>
      <c r="AX84" s="9">
        <f>+IF(playerround[[#This Row],[Added round_number]]=0,playerround[[#This Row],[satisfaction_total]],AX83+playerround[[#This Row],[satisfaction_house_rating_delta]]+playerround[[#This Row],[satisfaction_house_measures]]+playerround[[#This Row],[satisfaction_personal_measures]]-playerround[[#This Row],[Calculated Satisfaction Penalties]])</f>
        <v>5</v>
      </c>
      <c r="AY84" s="9">
        <f>+playerround[[#This Row],[satisfaction_total]]-playerround[[#This Row],[Calculated satisfaction]]</f>
        <v>0</v>
      </c>
    </row>
    <row r="85" spans="1:51" x14ac:dyDescent="0.35">
      <c r="A85">
        <v>209</v>
      </c>
      <c r="B85" s="1">
        <v>45386.578194444446</v>
      </c>
      <c r="C85">
        <v>100000</v>
      </c>
      <c r="D85">
        <v>50000</v>
      </c>
      <c r="E85">
        <v>0</v>
      </c>
      <c r="F85">
        <v>17000</v>
      </c>
      <c r="G85">
        <v>0</v>
      </c>
      <c r="H85">
        <v>30000</v>
      </c>
      <c r="I85">
        <v>15000</v>
      </c>
      <c r="J85">
        <v>14000</v>
      </c>
      <c r="K85">
        <v>0</v>
      </c>
      <c r="L85">
        <v>0</v>
      </c>
      <c r="M85">
        <v>4000</v>
      </c>
      <c r="N85">
        <v>0</v>
      </c>
      <c r="O85">
        <v>0</v>
      </c>
      <c r="P85">
        <v>0</v>
      </c>
      <c r="Q85">
        <v>1</v>
      </c>
      <c r="R85">
        <v>0</v>
      </c>
      <c r="S85">
        <v>0</v>
      </c>
      <c r="T85">
        <v>1</v>
      </c>
      <c r="U85">
        <v>0</v>
      </c>
      <c r="V85">
        <v>4</v>
      </c>
      <c r="W85">
        <v>6</v>
      </c>
      <c r="X85">
        <v>170000</v>
      </c>
      <c r="Y85">
        <v>0</v>
      </c>
      <c r="Z85">
        <v>0</v>
      </c>
      <c r="AA85">
        <v>0</v>
      </c>
      <c r="AB85">
        <v>200000</v>
      </c>
      <c r="AC85">
        <v>170000</v>
      </c>
      <c r="AD85">
        <v>153000</v>
      </c>
      <c r="AE85" t="s">
        <v>24</v>
      </c>
      <c r="AF85" t="s">
        <v>28</v>
      </c>
      <c r="AG85">
        <v>8</v>
      </c>
      <c r="AH85">
        <v>10</v>
      </c>
      <c r="AI85">
        <v>0</v>
      </c>
      <c r="AJ85">
        <v>0</v>
      </c>
      <c r="AK85">
        <v>1</v>
      </c>
      <c r="AL85">
        <v>1</v>
      </c>
      <c r="AM85" t="s">
        <v>771</v>
      </c>
      <c r="AN85">
        <v>342</v>
      </c>
      <c r="AO85" t="str">
        <f>+VLOOKUP(playerround[[#This Row],[player_id]],player[],2,FALSE)</f>
        <v>t1p3</v>
      </c>
      <c r="AP85">
        <v>58</v>
      </c>
      <c r="AQ85">
        <f>+VLOOKUP(playerround[[#This Row],[groupround_id]],groupround[],6,FALSE)</f>
        <v>1</v>
      </c>
      <c r="AR85" t="str">
        <f>+VLOOKUP(playerround[[#This Row],[groupround_id]],groupround[],8,FALSE)</f>
        <v>IHE-24-04-04</v>
      </c>
      <c r="AS8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130000</v>
      </c>
      <c r="AT85">
        <f>+IF(playerround[[#This Row],[Added round_number]]=0,playerround[[#This Row],[Spendable Income (copy)]],AT84+playerround[[#This Row],[round_income]]+playerround[[#This Row],[profit_sold_house]]-playerround[[#This Row],[Calculated Costs 
(Living costs+Taxes+Round Mortgage+Spentsavings for buying +cost measures+cost satisfaction+cost damage river and rain)]])</f>
        <v>0</v>
      </c>
      <c r="AU85" s="6">
        <f>+playerround[[#This Row],[spendable_income]]</f>
        <v>0</v>
      </c>
      <c r="AV85">
        <f>+playerround[[#This Row],[Calculated 
Spendable]]-playerround[[#This Row],[Spendable Income (copy)]]</f>
        <v>0</v>
      </c>
      <c r="AW85" s="9">
        <f>+playerround[[#This Row],[satisfaction_move_penalty]]+playerround[[#This Row],[satisfaction_fluvial_penalty]]+playerround[[#This Row],[satisfaction_pluvial_penalty]]+playerround[[#This Row],[satisfaction_debt_penalty]]</f>
        <v>1</v>
      </c>
      <c r="AX85" s="9">
        <f>+IF(playerround[[#This Row],[Added round_number]]=0,playerround[[#This Row],[satisfaction_total]],AX84+playerround[[#This Row],[satisfaction_house_rating_delta]]+playerround[[#This Row],[satisfaction_house_measures]]+playerround[[#This Row],[satisfaction_personal_measures]]-playerround[[#This Row],[Calculated Satisfaction Penalties]])</f>
        <v>5</v>
      </c>
      <c r="AY85" s="9">
        <f>+playerround[[#This Row],[satisfaction_total]]-playerround[[#This Row],[Calculated satisfaction]]</f>
        <v>-1</v>
      </c>
    </row>
    <row r="86" spans="1:51" x14ac:dyDescent="0.35">
      <c r="A86">
        <v>216</v>
      </c>
      <c r="B86" s="1">
        <v>45386.578194444446</v>
      </c>
      <c r="C86">
        <v>100000</v>
      </c>
      <c r="D86">
        <v>50000</v>
      </c>
      <c r="E86">
        <v>0</v>
      </c>
      <c r="F86">
        <v>17000</v>
      </c>
      <c r="G86">
        <v>0</v>
      </c>
      <c r="H86">
        <v>0</v>
      </c>
      <c r="I86">
        <v>15000</v>
      </c>
      <c r="J86">
        <v>14000</v>
      </c>
      <c r="K86">
        <v>0</v>
      </c>
      <c r="L86">
        <v>0</v>
      </c>
      <c r="M86">
        <v>0</v>
      </c>
      <c r="N86">
        <v>4000</v>
      </c>
      <c r="O86">
        <v>0</v>
      </c>
      <c r="P86">
        <v>0</v>
      </c>
      <c r="Q86">
        <v>0</v>
      </c>
      <c r="R86">
        <v>0</v>
      </c>
      <c r="S86">
        <v>0</v>
      </c>
      <c r="T86">
        <v>0</v>
      </c>
      <c r="U86">
        <v>0</v>
      </c>
      <c r="V86">
        <v>4</v>
      </c>
      <c r="W86">
        <v>6</v>
      </c>
      <c r="X86">
        <v>170000</v>
      </c>
      <c r="Y86">
        <v>170000</v>
      </c>
      <c r="Z86">
        <v>153000</v>
      </c>
      <c r="AA86">
        <v>0</v>
      </c>
      <c r="AB86">
        <v>0</v>
      </c>
      <c r="AC86">
        <v>170000</v>
      </c>
      <c r="AD86">
        <v>136000</v>
      </c>
      <c r="AE86" t="s">
        <v>24</v>
      </c>
      <c r="AF86" t="s">
        <v>28</v>
      </c>
      <c r="AG86">
        <v>8</v>
      </c>
      <c r="AH86">
        <v>10</v>
      </c>
      <c r="AI86">
        <v>0</v>
      </c>
      <c r="AJ86">
        <v>0</v>
      </c>
      <c r="AK86">
        <v>2</v>
      </c>
      <c r="AL86">
        <v>2</v>
      </c>
      <c r="AM86" t="s">
        <v>771</v>
      </c>
      <c r="AN86">
        <v>342</v>
      </c>
      <c r="AO86" t="str">
        <f>+VLOOKUP(playerround[[#This Row],[player_id]],player[],2,FALSE)</f>
        <v>t1p3</v>
      </c>
      <c r="AP86">
        <v>60</v>
      </c>
      <c r="AQ86">
        <f>+VLOOKUP(playerround[[#This Row],[groupround_id]],groupround[],6,FALSE)</f>
        <v>2</v>
      </c>
      <c r="AR86" t="str">
        <f>+VLOOKUP(playerround[[#This Row],[groupround_id]],groupround[],8,FALSE)</f>
        <v>IHE-24-04-04</v>
      </c>
      <c r="AS8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96000</v>
      </c>
      <c r="AT86">
        <f>+IF(playerround[[#This Row],[Added round_number]]=0,playerround[[#This Row],[Spendable Income (copy)]],AT85+playerround[[#This Row],[round_income]]+playerround[[#This Row],[profit_sold_house]]-playerround[[#This Row],[Calculated Costs 
(Living costs+Taxes+Round Mortgage+Spentsavings for buying +cost measures+cost satisfaction+cost damage river and rain)]])</f>
        <v>4000</v>
      </c>
      <c r="AU86" s="6">
        <f>+playerround[[#This Row],[spendable_income]]</f>
        <v>4000</v>
      </c>
      <c r="AV86">
        <f>+playerround[[#This Row],[Calculated 
Spendable]]-playerround[[#This Row],[Spendable Income (copy)]]</f>
        <v>0</v>
      </c>
      <c r="AW86" s="9">
        <f>+playerround[[#This Row],[satisfaction_move_penalty]]+playerround[[#This Row],[satisfaction_fluvial_penalty]]+playerround[[#This Row],[satisfaction_pluvial_penalty]]+playerround[[#This Row],[satisfaction_debt_penalty]]</f>
        <v>0</v>
      </c>
      <c r="AX86" s="9">
        <f>+IF(playerround[[#This Row],[Added round_number]]=0,playerround[[#This Row],[satisfaction_total]],AX85+playerround[[#This Row],[satisfaction_house_rating_delta]]+playerround[[#This Row],[satisfaction_house_measures]]+playerround[[#This Row],[satisfaction_personal_measures]]-playerround[[#This Row],[Calculated Satisfaction Penalties]])</f>
        <v>5</v>
      </c>
      <c r="AY86" s="9">
        <f>+playerround[[#This Row],[satisfaction_total]]-playerround[[#This Row],[Calculated satisfaction]]</f>
        <v>-1</v>
      </c>
    </row>
    <row r="87" spans="1:51" x14ac:dyDescent="0.35">
      <c r="A87">
        <v>228</v>
      </c>
      <c r="B87" s="1">
        <v>45386.578194444446</v>
      </c>
      <c r="C87">
        <v>100000</v>
      </c>
      <c r="D87">
        <v>50000</v>
      </c>
      <c r="E87">
        <v>0</v>
      </c>
      <c r="F87">
        <v>17000</v>
      </c>
      <c r="G87">
        <v>0</v>
      </c>
      <c r="H87">
        <v>0</v>
      </c>
      <c r="I87">
        <v>25000</v>
      </c>
      <c r="J87">
        <v>0</v>
      </c>
      <c r="K87">
        <v>0</v>
      </c>
      <c r="L87">
        <v>0</v>
      </c>
      <c r="M87">
        <v>0</v>
      </c>
      <c r="N87">
        <v>12000</v>
      </c>
      <c r="O87">
        <v>0</v>
      </c>
      <c r="P87">
        <v>0</v>
      </c>
      <c r="Q87">
        <v>0</v>
      </c>
      <c r="R87">
        <v>0</v>
      </c>
      <c r="S87">
        <v>0</v>
      </c>
      <c r="T87">
        <v>0</v>
      </c>
      <c r="U87">
        <v>0</v>
      </c>
      <c r="V87">
        <v>4</v>
      </c>
      <c r="W87">
        <v>6</v>
      </c>
      <c r="X87">
        <v>170000</v>
      </c>
      <c r="Y87">
        <v>170000</v>
      </c>
      <c r="Z87">
        <v>136000</v>
      </c>
      <c r="AA87">
        <v>0</v>
      </c>
      <c r="AB87">
        <v>0</v>
      </c>
      <c r="AC87">
        <v>170000</v>
      </c>
      <c r="AD87">
        <v>119000</v>
      </c>
      <c r="AE87" t="s">
        <v>24</v>
      </c>
      <c r="AF87" t="s">
        <v>28</v>
      </c>
      <c r="AG87">
        <v>8</v>
      </c>
      <c r="AH87">
        <v>10</v>
      </c>
      <c r="AI87">
        <v>-2</v>
      </c>
      <c r="AJ87">
        <v>-1</v>
      </c>
      <c r="AK87">
        <v>2</v>
      </c>
      <c r="AL87">
        <v>2</v>
      </c>
      <c r="AM87" t="s">
        <v>771</v>
      </c>
      <c r="AN87">
        <v>342</v>
      </c>
      <c r="AO87" t="str">
        <f>+VLOOKUP(playerround[[#This Row],[player_id]],player[],2,FALSE)</f>
        <v>t1p3</v>
      </c>
      <c r="AP87">
        <v>62</v>
      </c>
      <c r="AQ87">
        <f>+VLOOKUP(playerround[[#This Row],[groupround_id]],groupround[],6,FALSE)</f>
        <v>3</v>
      </c>
      <c r="AR87" t="str">
        <f>+VLOOKUP(playerround[[#This Row],[groupround_id]],groupround[],8,FALSE)</f>
        <v>IHE-24-04-04</v>
      </c>
      <c r="AS8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92000</v>
      </c>
      <c r="AT87">
        <f>+IF(playerround[[#This Row],[Added round_number]]=0,playerround[[#This Row],[Spendable Income (copy)]],AT86+playerround[[#This Row],[round_income]]+playerround[[#This Row],[profit_sold_house]]-playerround[[#This Row],[Calculated Costs 
(Living costs+Taxes+Round Mortgage+Spentsavings for buying +cost measures+cost satisfaction+cost damage river and rain)]])</f>
        <v>12000</v>
      </c>
      <c r="AU87" s="6">
        <f>+playerround[[#This Row],[spendable_income]]</f>
        <v>12000</v>
      </c>
      <c r="AV87">
        <f>+playerround[[#This Row],[Calculated 
Spendable]]-playerround[[#This Row],[Spendable Income (copy)]]</f>
        <v>0</v>
      </c>
      <c r="AW87" s="9">
        <f>+playerround[[#This Row],[satisfaction_move_penalty]]+playerround[[#This Row],[satisfaction_fluvial_penalty]]+playerround[[#This Row],[satisfaction_pluvial_penalty]]+playerround[[#This Row],[satisfaction_debt_penalty]]</f>
        <v>0</v>
      </c>
      <c r="AX87" s="9">
        <f>+IF(playerround[[#This Row],[Added round_number]]=0,playerround[[#This Row],[satisfaction_total]],AX86+playerround[[#This Row],[satisfaction_house_rating_delta]]+playerround[[#This Row],[satisfaction_house_measures]]+playerround[[#This Row],[satisfaction_personal_measures]]-playerround[[#This Row],[Calculated Satisfaction Penalties]])</f>
        <v>5</v>
      </c>
      <c r="AY87" s="9">
        <f>+playerround[[#This Row],[satisfaction_total]]-playerround[[#This Row],[Calculated satisfaction]]</f>
        <v>-1</v>
      </c>
    </row>
    <row r="88" spans="1:51" x14ac:dyDescent="0.35">
      <c r="A88">
        <v>246</v>
      </c>
      <c r="B88" s="1">
        <v>45386.578194444446</v>
      </c>
      <c r="C88">
        <v>100000</v>
      </c>
      <c r="D88">
        <v>50000</v>
      </c>
      <c r="E88">
        <v>0</v>
      </c>
      <c r="F88">
        <v>17000</v>
      </c>
      <c r="G88">
        <v>0</v>
      </c>
      <c r="H88">
        <v>0</v>
      </c>
      <c r="I88">
        <v>25000</v>
      </c>
      <c r="J88">
        <v>20000</v>
      </c>
      <c r="K88">
        <v>0</v>
      </c>
      <c r="L88">
        <v>0</v>
      </c>
      <c r="M88">
        <v>0</v>
      </c>
      <c r="N88">
        <v>0</v>
      </c>
      <c r="O88">
        <v>0</v>
      </c>
      <c r="P88">
        <v>0</v>
      </c>
      <c r="Q88">
        <v>2</v>
      </c>
      <c r="R88">
        <v>0</v>
      </c>
      <c r="S88">
        <v>0</v>
      </c>
      <c r="T88">
        <v>0</v>
      </c>
      <c r="U88">
        <v>0</v>
      </c>
      <c r="V88">
        <v>4</v>
      </c>
      <c r="W88">
        <v>6</v>
      </c>
      <c r="X88">
        <v>170000</v>
      </c>
      <c r="Y88">
        <v>170000</v>
      </c>
      <c r="Z88">
        <v>119000</v>
      </c>
      <c r="AA88">
        <v>0</v>
      </c>
      <c r="AB88">
        <v>0</v>
      </c>
      <c r="AC88">
        <v>170000</v>
      </c>
      <c r="AD88">
        <v>102000</v>
      </c>
      <c r="AE88" t="s">
        <v>24</v>
      </c>
      <c r="AF88" t="s">
        <v>28</v>
      </c>
      <c r="AG88">
        <v>8</v>
      </c>
      <c r="AH88">
        <v>10</v>
      </c>
      <c r="AI88">
        <v>-2</v>
      </c>
      <c r="AJ88">
        <v>-1</v>
      </c>
      <c r="AK88">
        <v>3</v>
      </c>
      <c r="AL88">
        <v>2</v>
      </c>
      <c r="AM88" t="s">
        <v>776</v>
      </c>
      <c r="AN88">
        <v>342</v>
      </c>
      <c r="AO88" t="str">
        <f>+VLOOKUP(playerround[[#This Row],[player_id]],player[],2,FALSE)</f>
        <v>t1p3</v>
      </c>
      <c r="AP88">
        <v>65</v>
      </c>
      <c r="AQ88">
        <f>+VLOOKUP(playerround[[#This Row],[groupround_id]],groupround[],6,FALSE)</f>
        <v>4</v>
      </c>
      <c r="AR88" t="str">
        <f>+VLOOKUP(playerround[[#This Row],[groupround_id]],groupround[],8,FALSE)</f>
        <v>IHE-24-04-04</v>
      </c>
      <c r="AS8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112000</v>
      </c>
      <c r="AT88">
        <f>+IF(playerround[[#This Row],[Added round_number]]=0,playerround[[#This Row],[Spendable Income (copy)]],AT87+playerround[[#This Row],[round_income]]+playerround[[#This Row],[profit_sold_house]]-playerround[[#This Row],[Calculated Costs 
(Living costs+Taxes+Round Mortgage+Spentsavings for buying +cost measures+cost satisfaction+cost damage river and rain)]])</f>
        <v>0</v>
      </c>
      <c r="AU88" s="6">
        <f>+playerround[[#This Row],[spendable_income]]</f>
        <v>0</v>
      </c>
      <c r="AV88">
        <f>+playerround[[#This Row],[Calculated 
Spendable]]-playerround[[#This Row],[Spendable Income (copy)]]</f>
        <v>0</v>
      </c>
      <c r="AW88" s="9">
        <f>+playerround[[#This Row],[satisfaction_move_penalty]]+playerround[[#This Row],[satisfaction_fluvial_penalty]]+playerround[[#This Row],[satisfaction_pluvial_penalty]]+playerround[[#This Row],[satisfaction_debt_penalty]]</f>
        <v>0</v>
      </c>
      <c r="AX88" s="9">
        <f>+IF(playerround[[#This Row],[Added round_number]]=0,playerround[[#This Row],[satisfaction_total]],AX87+playerround[[#This Row],[satisfaction_house_rating_delta]]+playerround[[#This Row],[satisfaction_house_measures]]+playerround[[#This Row],[satisfaction_personal_measures]]-playerround[[#This Row],[Calculated Satisfaction Penalties]])</f>
        <v>7</v>
      </c>
      <c r="AY88" s="9">
        <f>+playerround[[#This Row],[satisfaction_total]]-playerround[[#This Row],[Calculated satisfaction]]</f>
        <v>-3</v>
      </c>
    </row>
    <row r="89" spans="1:51" x14ac:dyDescent="0.35">
      <c r="A89">
        <v>366</v>
      </c>
      <c r="B89" s="1">
        <v>45393.456226851849</v>
      </c>
      <c r="C89">
        <v>50000</v>
      </c>
      <c r="D89">
        <v>20000</v>
      </c>
      <c r="E89">
        <v>0</v>
      </c>
      <c r="F89">
        <v>0</v>
      </c>
      <c r="G89">
        <v>0</v>
      </c>
      <c r="H89">
        <v>0</v>
      </c>
      <c r="I89">
        <v>0</v>
      </c>
      <c r="J89">
        <v>0</v>
      </c>
      <c r="K89">
        <v>0</v>
      </c>
      <c r="L89">
        <v>0</v>
      </c>
      <c r="M89">
        <v>0</v>
      </c>
      <c r="N89">
        <v>0</v>
      </c>
      <c r="O89">
        <v>0</v>
      </c>
      <c r="P89">
        <v>0</v>
      </c>
      <c r="Q89">
        <v>0</v>
      </c>
      <c r="R89">
        <v>0</v>
      </c>
      <c r="S89">
        <v>0</v>
      </c>
      <c r="T89">
        <v>0</v>
      </c>
      <c r="U89">
        <v>0</v>
      </c>
      <c r="V89">
        <v>5</v>
      </c>
      <c r="W89">
        <v>3</v>
      </c>
      <c r="X89">
        <v>80000</v>
      </c>
      <c r="Y89">
        <v>0</v>
      </c>
      <c r="Z89">
        <v>0</v>
      </c>
      <c r="AA89">
        <v>0</v>
      </c>
      <c r="AB89">
        <v>0</v>
      </c>
      <c r="AC89">
        <v>0</v>
      </c>
      <c r="AD89">
        <v>0</v>
      </c>
      <c r="AE89" t="s">
        <v>24</v>
      </c>
      <c r="AF89" t="s">
        <v>28</v>
      </c>
      <c r="AG89">
        <v>0</v>
      </c>
      <c r="AH89">
        <v>0</v>
      </c>
      <c r="AI89">
        <v>0</v>
      </c>
      <c r="AJ89">
        <v>0</v>
      </c>
      <c r="AK89">
        <v>0</v>
      </c>
      <c r="AL89">
        <v>0</v>
      </c>
      <c r="AM89" t="s">
        <v>102</v>
      </c>
      <c r="AN89">
        <v>390</v>
      </c>
      <c r="AO89" t="str">
        <f>+VLOOKUP(playerround[[#This Row],[player_id]],player[],2,FALSE)</f>
        <v>t1p3</v>
      </c>
      <c r="AP89">
        <v>114</v>
      </c>
      <c r="AQ89">
        <f>+VLOOKUP(playerround[[#This Row],[groupround_id]],groupround[],6,FALSE)</f>
        <v>0</v>
      </c>
      <c r="AR89" t="str">
        <f>+VLOOKUP(playerround[[#This Row],[groupround_id]],groupround[],8,FALSE)</f>
        <v>civWAT-110424</v>
      </c>
      <c r="AS8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89">
        <f>+IF(playerround[[#This Row],[Added round_number]]=0,playerround[[#This Row],[Spendable Income (copy)]],AT88+playerround[[#This Row],[round_income]]+playerround[[#This Row],[profit_sold_house]]-playerround[[#This Row],[Calculated Costs 
(Living costs+Taxes+Round Mortgage+Spentsavings for buying +cost measures+cost satisfaction+cost damage river and rain)]])</f>
        <v>0</v>
      </c>
      <c r="AU89" s="6">
        <f>+playerround[[#This Row],[spendable_income]]</f>
        <v>0</v>
      </c>
      <c r="AV89">
        <f>+playerround[[#This Row],[Calculated 
Spendable]]-playerround[[#This Row],[Spendable Income (copy)]]</f>
        <v>0</v>
      </c>
      <c r="AW89" s="9">
        <f>+playerround[[#This Row],[satisfaction_move_penalty]]+playerround[[#This Row],[satisfaction_fluvial_penalty]]+playerround[[#This Row],[satisfaction_pluvial_penalty]]+playerround[[#This Row],[satisfaction_debt_penalty]]</f>
        <v>0</v>
      </c>
      <c r="AX89" s="9">
        <f>+IF(playerround[[#This Row],[Added round_number]]=0,playerround[[#This Row],[satisfaction_total]],AX88+playerround[[#This Row],[satisfaction_house_rating_delta]]+playerround[[#This Row],[satisfaction_house_measures]]+playerround[[#This Row],[satisfaction_personal_measures]]-playerround[[#This Row],[Calculated Satisfaction Penalties]])</f>
        <v>5</v>
      </c>
      <c r="AY89" s="9">
        <f>+playerround[[#This Row],[satisfaction_total]]-playerround[[#This Row],[Calculated satisfaction]]</f>
        <v>0</v>
      </c>
    </row>
    <row r="90" spans="1:51" x14ac:dyDescent="0.35">
      <c r="A90">
        <v>392</v>
      </c>
      <c r="B90" s="1">
        <v>45393.456226851849</v>
      </c>
      <c r="C90">
        <v>50000</v>
      </c>
      <c r="D90">
        <v>20000</v>
      </c>
      <c r="E90">
        <v>0</v>
      </c>
      <c r="F90">
        <v>7000</v>
      </c>
      <c r="G90">
        <v>0</v>
      </c>
      <c r="H90">
        <v>0</v>
      </c>
      <c r="I90">
        <v>20000</v>
      </c>
      <c r="J90">
        <v>3000</v>
      </c>
      <c r="K90">
        <v>0</v>
      </c>
      <c r="L90">
        <v>8000</v>
      </c>
      <c r="M90">
        <v>0</v>
      </c>
      <c r="N90">
        <v>-8000</v>
      </c>
      <c r="O90">
        <v>0</v>
      </c>
      <c r="P90">
        <v>-1</v>
      </c>
      <c r="Q90">
        <v>0</v>
      </c>
      <c r="R90">
        <v>0</v>
      </c>
      <c r="S90">
        <v>3</v>
      </c>
      <c r="T90">
        <v>0</v>
      </c>
      <c r="U90">
        <v>0</v>
      </c>
      <c r="V90">
        <v>1</v>
      </c>
      <c r="W90">
        <v>3</v>
      </c>
      <c r="X90">
        <v>80000</v>
      </c>
      <c r="Y90">
        <v>0</v>
      </c>
      <c r="Z90">
        <v>0</v>
      </c>
      <c r="AA90">
        <v>0</v>
      </c>
      <c r="AB90">
        <v>70000</v>
      </c>
      <c r="AC90">
        <v>70000</v>
      </c>
      <c r="AD90">
        <v>63000</v>
      </c>
      <c r="AE90" t="s">
        <v>24</v>
      </c>
      <c r="AF90" t="s">
        <v>28</v>
      </c>
      <c r="AG90">
        <v>8</v>
      </c>
      <c r="AH90">
        <v>7</v>
      </c>
      <c r="AI90">
        <v>0</v>
      </c>
      <c r="AJ90">
        <v>0</v>
      </c>
      <c r="AK90">
        <v>0</v>
      </c>
      <c r="AL90">
        <v>1</v>
      </c>
      <c r="AM90" t="s">
        <v>771</v>
      </c>
      <c r="AN90">
        <v>390</v>
      </c>
      <c r="AO90" t="str">
        <f>+VLOOKUP(playerround[[#This Row],[player_id]],player[],2,FALSE)</f>
        <v>t1p3</v>
      </c>
      <c r="AP90">
        <v>119</v>
      </c>
      <c r="AQ90">
        <f>+VLOOKUP(playerround[[#This Row],[groupround_id]],groupround[],6,FALSE)</f>
        <v>1</v>
      </c>
      <c r="AR90" t="str">
        <f>+VLOOKUP(playerround[[#This Row],[groupround_id]],groupround[],8,FALSE)</f>
        <v>civWAT-110424</v>
      </c>
      <c r="AS9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58000</v>
      </c>
      <c r="AT90">
        <f>+IF(playerround[[#This Row],[Added round_number]]=0,playerround[[#This Row],[Spendable Income (copy)]],AT89+playerround[[#This Row],[round_income]]+playerround[[#This Row],[profit_sold_house]]-playerround[[#This Row],[Calculated Costs 
(Living costs+Taxes+Round Mortgage+Spentsavings for buying +cost measures+cost satisfaction+cost damage river and rain)]])</f>
        <v>-8000</v>
      </c>
      <c r="AU90" s="6">
        <f>+playerround[[#This Row],[spendable_income]]</f>
        <v>-8000</v>
      </c>
      <c r="AV90">
        <f>+playerround[[#This Row],[Calculated 
Spendable]]-playerround[[#This Row],[Spendable Income (copy)]]</f>
        <v>0</v>
      </c>
      <c r="AW90" s="9">
        <f>+playerround[[#This Row],[satisfaction_move_penalty]]+playerround[[#This Row],[satisfaction_fluvial_penalty]]+playerround[[#This Row],[satisfaction_pluvial_penalty]]+playerround[[#This Row],[satisfaction_debt_penalty]]</f>
        <v>3</v>
      </c>
      <c r="AX90" s="9">
        <f>+IF(playerround[[#This Row],[Added round_number]]=0,playerround[[#This Row],[satisfaction_total]],AX89+playerround[[#This Row],[satisfaction_house_rating_delta]]+playerround[[#This Row],[satisfaction_house_measures]]+playerround[[#This Row],[satisfaction_personal_measures]]-playerround[[#This Row],[Calculated Satisfaction Penalties]])</f>
        <v>1</v>
      </c>
      <c r="AY90" s="9">
        <f>+playerround[[#This Row],[satisfaction_total]]-playerround[[#This Row],[Calculated satisfaction]]</f>
        <v>0</v>
      </c>
    </row>
    <row r="91" spans="1:51" x14ac:dyDescent="0.35">
      <c r="A91">
        <v>445</v>
      </c>
      <c r="B91" s="1">
        <v>45393.456226851849</v>
      </c>
      <c r="C91">
        <v>50000</v>
      </c>
      <c r="D91">
        <v>20000</v>
      </c>
      <c r="E91">
        <v>8000</v>
      </c>
      <c r="F91">
        <v>7000</v>
      </c>
      <c r="G91">
        <v>0</v>
      </c>
      <c r="H91">
        <v>0</v>
      </c>
      <c r="I91">
        <v>20000</v>
      </c>
      <c r="J91">
        <v>0</v>
      </c>
      <c r="K91">
        <v>0</v>
      </c>
      <c r="L91">
        <v>0</v>
      </c>
      <c r="M91">
        <v>0</v>
      </c>
      <c r="N91">
        <v>-5000</v>
      </c>
      <c r="O91">
        <v>0</v>
      </c>
      <c r="P91">
        <v>0</v>
      </c>
      <c r="Q91">
        <v>0</v>
      </c>
      <c r="R91">
        <v>0</v>
      </c>
      <c r="S91">
        <v>0</v>
      </c>
      <c r="T91">
        <v>0</v>
      </c>
      <c r="U91">
        <v>1</v>
      </c>
      <c r="V91">
        <v>0</v>
      </c>
      <c r="W91">
        <v>3</v>
      </c>
      <c r="X91">
        <v>80000</v>
      </c>
      <c r="Y91">
        <v>70000</v>
      </c>
      <c r="Z91">
        <v>63000</v>
      </c>
      <c r="AA91">
        <v>0</v>
      </c>
      <c r="AB91">
        <v>0</v>
      </c>
      <c r="AC91">
        <v>70000</v>
      </c>
      <c r="AD91">
        <v>56000</v>
      </c>
      <c r="AE91" t="s">
        <v>24</v>
      </c>
      <c r="AF91" t="s">
        <v>28</v>
      </c>
      <c r="AG91">
        <v>8</v>
      </c>
      <c r="AH91">
        <v>7</v>
      </c>
      <c r="AI91">
        <v>-2</v>
      </c>
      <c r="AJ91">
        <v>-1</v>
      </c>
      <c r="AK91">
        <v>0</v>
      </c>
      <c r="AL91">
        <v>1</v>
      </c>
      <c r="AM91" t="s">
        <v>771</v>
      </c>
      <c r="AN91">
        <v>390</v>
      </c>
      <c r="AO91" t="str">
        <f>+VLOOKUP(playerround[[#This Row],[player_id]],player[],2,FALSE)</f>
        <v>t1p3</v>
      </c>
      <c r="AP91">
        <v>127</v>
      </c>
      <c r="AQ91">
        <f>+VLOOKUP(playerround[[#This Row],[groupround_id]],groupround[],6,FALSE)</f>
        <v>2</v>
      </c>
      <c r="AR91" t="str">
        <f>+VLOOKUP(playerround[[#This Row],[groupround_id]],groupround[],8,FALSE)</f>
        <v>civWAT-110424</v>
      </c>
      <c r="AS9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47000</v>
      </c>
      <c r="AT91">
        <f>+IF(playerround[[#This Row],[Added round_number]]=0,playerround[[#This Row],[Spendable Income (copy)]],AT90+playerround[[#This Row],[round_income]]+playerround[[#This Row],[profit_sold_house]]-playerround[[#This Row],[Calculated Costs 
(Living costs+Taxes+Round Mortgage+Spentsavings for buying +cost measures+cost satisfaction+cost damage river and rain)]])</f>
        <v>-5000</v>
      </c>
      <c r="AU91" s="6">
        <f>+playerround[[#This Row],[spendable_income]]</f>
        <v>-5000</v>
      </c>
      <c r="AV91">
        <f>+playerround[[#This Row],[Calculated 
Spendable]]-playerround[[#This Row],[Spendable Income (copy)]]</f>
        <v>0</v>
      </c>
      <c r="AW91" s="9">
        <f>+playerround[[#This Row],[satisfaction_move_penalty]]+playerround[[#This Row],[satisfaction_fluvial_penalty]]+playerround[[#This Row],[satisfaction_pluvial_penalty]]+playerround[[#This Row],[satisfaction_debt_penalty]]</f>
        <v>1</v>
      </c>
      <c r="AX91" s="9">
        <f>+IF(playerround[[#This Row],[Added round_number]]=0,playerround[[#This Row],[satisfaction_total]],AX90+playerround[[#This Row],[satisfaction_house_rating_delta]]+playerround[[#This Row],[satisfaction_house_measures]]+playerround[[#This Row],[satisfaction_personal_measures]]-playerround[[#This Row],[Calculated Satisfaction Penalties]])</f>
        <v>0</v>
      </c>
      <c r="AY91" s="9">
        <f>+playerround[[#This Row],[satisfaction_total]]-playerround[[#This Row],[Calculated satisfaction]]</f>
        <v>0</v>
      </c>
    </row>
    <row r="92" spans="1:51" x14ac:dyDescent="0.35">
      <c r="A92">
        <v>495</v>
      </c>
      <c r="B92" s="1">
        <v>45393.456226851849</v>
      </c>
      <c r="C92">
        <v>50000</v>
      </c>
      <c r="D92">
        <v>20000</v>
      </c>
      <c r="E92">
        <v>5000</v>
      </c>
      <c r="F92">
        <v>8000</v>
      </c>
      <c r="G92">
        <v>9000</v>
      </c>
      <c r="H92">
        <v>20000</v>
      </c>
      <c r="I92">
        <v>20000</v>
      </c>
      <c r="J92">
        <v>0</v>
      </c>
      <c r="K92">
        <v>0</v>
      </c>
      <c r="L92">
        <v>0</v>
      </c>
      <c r="M92">
        <v>0</v>
      </c>
      <c r="N92">
        <v>-14000</v>
      </c>
      <c r="O92">
        <v>1</v>
      </c>
      <c r="P92">
        <v>0</v>
      </c>
      <c r="Q92">
        <v>0</v>
      </c>
      <c r="R92">
        <v>0</v>
      </c>
      <c r="S92">
        <v>0</v>
      </c>
      <c r="T92">
        <v>0</v>
      </c>
      <c r="U92">
        <v>1</v>
      </c>
      <c r="V92">
        <v>-2</v>
      </c>
      <c r="W92">
        <v>3</v>
      </c>
      <c r="X92">
        <v>80000</v>
      </c>
      <c r="Y92">
        <v>70000</v>
      </c>
      <c r="Z92">
        <v>56000</v>
      </c>
      <c r="AA92">
        <v>65000</v>
      </c>
      <c r="AB92">
        <v>100000</v>
      </c>
      <c r="AC92">
        <v>80000</v>
      </c>
      <c r="AD92">
        <v>72000</v>
      </c>
      <c r="AE92" t="s">
        <v>73</v>
      </c>
      <c r="AF92" t="s">
        <v>28</v>
      </c>
      <c r="AG92">
        <v>8</v>
      </c>
      <c r="AH92">
        <v>10</v>
      </c>
      <c r="AI92">
        <v>-2</v>
      </c>
      <c r="AJ92">
        <v>-1</v>
      </c>
      <c r="AK92">
        <v>0</v>
      </c>
      <c r="AL92">
        <v>1</v>
      </c>
      <c r="AM92" t="s">
        <v>771</v>
      </c>
      <c r="AN92">
        <v>390</v>
      </c>
      <c r="AO92" t="str">
        <f>+VLOOKUP(playerround[[#This Row],[player_id]],player[],2,FALSE)</f>
        <v>t1p3</v>
      </c>
      <c r="AP92">
        <v>136</v>
      </c>
      <c r="AQ92">
        <f>+VLOOKUP(playerround[[#This Row],[groupround_id]],groupround[],6,FALSE)</f>
        <v>3</v>
      </c>
      <c r="AR92" t="str">
        <f>+VLOOKUP(playerround[[#This Row],[groupround_id]],groupround[],8,FALSE)</f>
        <v>civWAT-110424</v>
      </c>
      <c r="AS9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68000</v>
      </c>
      <c r="AT92">
        <f>+IF(playerround[[#This Row],[Added round_number]]=0,playerround[[#This Row],[Spendable Income (copy)]],AT91+playerround[[#This Row],[round_income]]+playerround[[#This Row],[profit_sold_house]]-playerround[[#This Row],[Calculated Costs 
(Living costs+Taxes+Round Mortgage+Spentsavings for buying +cost measures+cost satisfaction+cost damage river and rain)]])</f>
        <v>-14000</v>
      </c>
      <c r="AU92" s="6">
        <f>+playerround[[#This Row],[spendable_income]]</f>
        <v>-14000</v>
      </c>
      <c r="AV92">
        <f>+playerround[[#This Row],[Calculated 
Spendable]]-playerround[[#This Row],[Spendable Income (copy)]]</f>
        <v>0</v>
      </c>
      <c r="AW92" s="9">
        <f>+playerround[[#This Row],[satisfaction_move_penalty]]+playerround[[#This Row],[satisfaction_fluvial_penalty]]+playerround[[#This Row],[satisfaction_pluvial_penalty]]+playerround[[#This Row],[satisfaction_debt_penalty]]</f>
        <v>2</v>
      </c>
      <c r="AX92" s="9">
        <f>+IF(playerround[[#This Row],[Added round_number]]=0,playerround[[#This Row],[satisfaction_total]],AX91+playerround[[#This Row],[satisfaction_house_rating_delta]]+playerround[[#This Row],[satisfaction_house_measures]]+playerround[[#This Row],[satisfaction_personal_measures]]-playerround[[#This Row],[Calculated Satisfaction Penalties]])</f>
        <v>-2</v>
      </c>
      <c r="AY92" s="9">
        <f>+playerround[[#This Row],[satisfaction_total]]-playerround[[#This Row],[Calculated satisfaction]]</f>
        <v>0</v>
      </c>
    </row>
    <row r="93" spans="1:51" x14ac:dyDescent="0.35">
      <c r="A93">
        <v>522</v>
      </c>
      <c r="B93" s="1">
        <v>45393.456226851849</v>
      </c>
      <c r="C93">
        <v>50000</v>
      </c>
      <c r="D93">
        <v>20000</v>
      </c>
      <c r="E93">
        <v>14000</v>
      </c>
      <c r="F93">
        <v>8000</v>
      </c>
      <c r="G93">
        <v>0</v>
      </c>
      <c r="H93">
        <v>0</v>
      </c>
      <c r="I93">
        <v>20000</v>
      </c>
      <c r="J93">
        <v>0</v>
      </c>
      <c r="K93">
        <v>0</v>
      </c>
      <c r="L93">
        <v>0</v>
      </c>
      <c r="M93">
        <v>4000</v>
      </c>
      <c r="N93">
        <v>-16000</v>
      </c>
      <c r="O93">
        <v>0</v>
      </c>
      <c r="P93">
        <v>0</v>
      </c>
      <c r="Q93">
        <v>0</v>
      </c>
      <c r="R93">
        <v>0</v>
      </c>
      <c r="S93">
        <v>1</v>
      </c>
      <c r="T93">
        <v>1</v>
      </c>
      <c r="U93">
        <v>1</v>
      </c>
      <c r="V93">
        <v>-5</v>
      </c>
      <c r="W93">
        <v>3</v>
      </c>
      <c r="X93">
        <v>80000</v>
      </c>
      <c r="Y93">
        <v>80000</v>
      </c>
      <c r="Z93">
        <v>72000</v>
      </c>
      <c r="AA93">
        <v>0</v>
      </c>
      <c r="AB93">
        <v>0</v>
      </c>
      <c r="AC93">
        <v>80000</v>
      </c>
      <c r="AD93">
        <v>64000</v>
      </c>
      <c r="AE93" t="s">
        <v>24</v>
      </c>
      <c r="AF93" t="s">
        <v>28</v>
      </c>
      <c r="AG93">
        <v>8</v>
      </c>
      <c r="AH93">
        <v>10</v>
      </c>
      <c r="AI93">
        <v>-2</v>
      </c>
      <c r="AJ93">
        <v>-1</v>
      </c>
      <c r="AK93">
        <v>0</v>
      </c>
      <c r="AL93">
        <v>1</v>
      </c>
      <c r="AM93" t="s">
        <v>771</v>
      </c>
      <c r="AN93">
        <v>390</v>
      </c>
      <c r="AO93" t="str">
        <f>+VLOOKUP(playerround[[#This Row],[player_id]],player[],2,FALSE)</f>
        <v>t1p3</v>
      </c>
      <c r="AP93">
        <v>140</v>
      </c>
      <c r="AQ93">
        <f>+VLOOKUP(playerround[[#This Row],[groupround_id]],groupround[],6,FALSE)</f>
        <v>4</v>
      </c>
      <c r="AR93" t="str">
        <f>+VLOOKUP(playerround[[#This Row],[groupround_id]],groupround[],8,FALSE)</f>
        <v>civWAT-110424</v>
      </c>
      <c r="AS9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52000</v>
      </c>
      <c r="AT93">
        <f>+IF(playerround[[#This Row],[Added round_number]]=0,playerround[[#This Row],[Spendable Income (copy)]],AT92+playerround[[#This Row],[round_income]]+playerround[[#This Row],[profit_sold_house]]-playerround[[#This Row],[Calculated Costs 
(Living costs+Taxes+Round Mortgage+Spentsavings for buying +cost measures+cost satisfaction+cost damage river and rain)]])</f>
        <v>-16000</v>
      </c>
      <c r="AU93" s="6">
        <f>+playerround[[#This Row],[spendable_income]]</f>
        <v>-16000</v>
      </c>
      <c r="AV93">
        <f>+playerround[[#This Row],[Calculated 
Spendable]]-playerround[[#This Row],[Spendable Income (copy)]]</f>
        <v>0</v>
      </c>
      <c r="AW93" s="9">
        <f>+playerround[[#This Row],[satisfaction_move_penalty]]+playerround[[#This Row],[satisfaction_fluvial_penalty]]+playerround[[#This Row],[satisfaction_pluvial_penalty]]+playerround[[#This Row],[satisfaction_debt_penalty]]</f>
        <v>3</v>
      </c>
      <c r="AX93" s="9">
        <f>+IF(playerround[[#This Row],[Added round_number]]=0,playerround[[#This Row],[satisfaction_total]],AX92+playerround[[#This Row],[satisfaction_house_rating_delta]]+playerround[[#This Row],[satisfaction_house_measures]]+playerround[[#This Row],[satisfaction_personal_measures]]-playerround[[#This Row],[Calculated Satisfaction Penalties]])</f>
        <v>-5</v>
      </c>
      <c r="AY93" s="9">
        <f>+playerround[[#This Row],[satisfaction_total]]-playerround[[#This Row],[Calculated satisfaction]]</f>
        <v>0</v>
      </c>
    </row>
    <row r="94" spans="1:51" x14ac:dyDescent="0.35">
      <c r="A94" s="2">
        <v>612</v>
      </c>
      <c r="B94" s="3">
        <v>45559.439039351855</v>
      </c>
      <c r="C94" s="2">
        <v>50000</v>
      </c>
      <c r="D94" s="2">
        <v>20000</v>
      </c>
      <c r="E94" s="2">
        <v>0</v>
      </c>
      <c r="F94" s="2">
        <v>0</v>
      </c>
      <c r="G94" s="2">
        <v>0</v>
      </c>
      <c r="H94" s="2">
        <v>0</v>
      </c>
      <c r="I94" s="2">
        <v>0</v>
      </c>
      <c r="J94" s="2">
        <v>0</v>
      </c>
      <c r="K94" s="2">
        <v>0</v>
      </c>
      <c r="L94" s="2">
        <v>0</v>
      </c>
      <c r="M94" s="2">
        <v>0</v>
      </c>
      <c r="N94" s="2">
        <v>0</v>
      </c>
      <c r="O94" s="2">
        <v>0</v>
      </c>
      <c r="P94" s="2">
        <v>0</v>
      </c>
      <c r="Q94" s="2">
        <v>0</v>
      </c>
      <c r="R94" s="2">
        <v>0</v>
      </c>
      <c r="S94" s="2">
        <v>0</v>
      </c>
      <c r="T94" s="2">
        <v>0</v>
      </c>
      <c r="U94" s="2">
        <v>0</v>
      </c>
      <c r="V94" s="2">
        <v>5</v>
      </c>
      <c r="W94" s="2">
        <v>3</v>
      </c>
      <c r="X94" s="2">
        <v>80000</v>
      </c>
      <c r="Y94" s="2">
        <v>0</v>
      </c>
      <c r="Z94" s="2">
        <v>0</v>
      </c>
      <c r="AA94" s="2">
        <v>0</v>
      </c>
      <c r="AB94" s="2">
        <v>0</v>
      </c>
      <c r="AC94" s="2">
        <v>0</v>
      </c>
      <c r="AD94" s="2">
        <v>0</v>
      </c>
      <c r="AE94" s="2" t="s">
        <v>24</v>
      </c>
      <c r="AF94" s="2" t="s">
        <v>28</v>
      </c>
      <c r="AG94" s="2">
        <v>0</v>
      </c>
      <c r="AH94" s="2">
        <v>0</v>
      </c>
      <c r="AI94" s="2">
        <v>0</v>
      </c>
      <c r="AJ94" s="2">
        <v>0</v>
      </c>
      <c r="AK94" s="2">
        <v>0</v>
      </c>
      <c r="AL94" s="2">
        <v>0</v>
      </c>
      <c r="AM94" s="2" t="s">
        <v>102</v>
      </c>
      <c r="AN94" s="2">
        <v>518</v>
      </c>
      <c r="AO94" s="2" t="str">
        <f>+VLOOKUP(playerround[[#This Row],[player_id]],player[],2,FALSE)</f>
        <v>t1p3</v>
      </c>
      <c r="AP94" s="2">
        <v>170</v>
      </c>
      <c r="AQ94" s="2">
        <f>+VLOOKUP(playerround[[#This Row],[groupround_id]],groupround[],6,FALSE)</f>
        <v>0</v>
      </c>
      <c r="AR94" s="2" t="str">
        <f>+VLOOKUP(playerround[[#This Row],[groupround_id]],groupround[],8,FALSE)</f>
        <v>Ommen 24-09-2024</v>
      </c>
      <c r="AS9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94">
        <f>+IF(playerround[[#This Row],[Added round_number]]=0,playerround[[#This Row],[Spendable Income (copy)]],AT93+playerround[[#This Row],[round_income]]+playerround[[#This Row],[profit_sold_house]]-playerround[[#This Row],[Calculated Costs 
(Living costs+Taxes+Round Mortgage+Spentsavings for buying +cost measures+cost satisfaction+cost damage river and rain)]])</f>
        <v>0</v>
      </c>
      <c r="AU94" s="6">
        <f>+playerround[[#This Row],[spendable_income]]</f>
        <v>0</v>
      </c>
      <c r="AV94">
        <f>+playerround[[#This Row],[Calculated 
Spendable]]-playerround[[#This Row],[Spendable Income (copy)]]</f>
        <v>0</v>
      </c>
      <c r="AW94" s="9">
        <f>+playerround[[#This Row],[satisfaction_move_penalty]]+playerround[[#This Row],[satisfaction_fluvial_penalty]]+playerround[[#This Row],[satisfaction_pluvial_penalty]]+playerround[[#This Row],[satisfaction_debt_penalty]]</f>
        <v>0</v>
      </c>
      <c r="AX94" s="9">
        <f>+IF(playerround[[#This Row],[Added round_number]]=0,playerround[[#This Row],[satisfaction_total]],AX93+playerround[[#This Row],[satisfaction_house_rating_delta]]+playerround[[#This Row],[satisfaction_house_measures]]+playerround[[#This Row],[satisfaction_personal_measures]]-playerround[[#This Row],[Calculated Satisfaction Penalties]])</f>
        <v>5</v>
      </c>
      <c r="AY94" s="9">
        <f>+playerround[[#This Row],[satisfaction_total]]-playerround[[#This Row],[Calculated satisfaction]]</f>
        <v>0</v>
      </c>
    </row>
    <row r="95" spans="1:51" x14ac:dyDescent="0.35">
      <c r="A95" s="2">
        <v>653</v>
      </c>
      <c r="B95" s="3">
        <v>45559.439039351855</v>
      </c>
      <c r="C95" s="2">
        <v>50000</v>
      </c>
      <c r="D95" s="2">
        <v>20000</v>
      </c>
      <c r="E95" s="2">
        <v>0</v>
      </c>
      <c r="F95" s="2">
        <v>7000</v>
      </c>
      <c r="G95" s="2">
        <v>0</v>
      </c>
      <c r="H95" s="2">
        <v>0</v>
      </c>
      <c r="I95" s="2">
        <v>20000</v>
      </c>
      <c r="J95" s="2">
        <v>3000</v>
      </c>
      <c r="K95" s="2">
        <v>0</v>
      </c>
      <c r="L95" s="2">
        <v>0</v>
      </c>
      <c r="M95" s="2">
        <v>0</v>
      </c>
      <c r="N95" s="2">
        <v>0</v>
      </c>
      <c r="O95" s="2">
        <v>0</v>
      </c>
      <c r="P95" s="2">
        <v>-1</v>
      </c>
      <c r="Q95" s="2">
        <v>0</v>
      </c>
      <c r="R95" s="2">
        <v>0</v>
      </c>
      <c r="S95" s="2">
        <v>1</v>
      </c>
      <c r="T95" s="2">
        <v>0</v>
      </c>
      <c r="U95" s="2">
        <v>0</v>
      </c>
      <c r="V95" s="2">
        <v>3</v>
      </c>
      <c r="W95" s="2">
        <v>3</v>
      </c>
      <c r="X95" s="2">
        <v>80000</v>
      </c>
      <c r="Y95" s="2">
        <v>0</v>
      </c>
      <c r="Z95" s="2">
        <v>0</v>
      </c>
      <c r="AA95" s="2">
        <v>0</v>
      </c>
      <c r="AB95" s="2">
        <v>70000</v>
      </c>
      <c r="AC95" s="2">
        <v>70000</v>
      </c>
      <c r="AD95" s="2">
        <v>63000</v>
      </c>
      <c r="AE95" s="2" t="s">
        <v>24</v>
      </c>
      <c r="AF95" s="2" t="s">
        <v>28</v>
      </c>
      <c r="AG95" s="2">
        <v>8</v>
      </c>
      <c r="AH95" s="2">
        <v>7</v>
      </c>
      <c r="AI95" s="2">
        <v>0</v>
      </c>
      <c r="AJ95" s="2">
        <v>0</v>
      </c>
      <c r="AK95" s="2">
        <v>0</v>
      </c>
      <c r="AL95" s="2">
        <v>1</v>
      </c>
      <c r="AM95" s="2" t="s">
        <v>771</v>
      </c>
      <c r="AN95" s="2">
        <v>518</v>
      </c>
      <c r="AO95" s="2" t="str">
        <f>+VLOOKUP(playerround[[#This Row],[player_id]],player[],2,FALSE)</f>
        <v>t1p3</v>
      </c>
      <c r="AP95" s="2">
        <v>179</v>
      </c>
      <c r="AQ95" s="2">
        <f>+VLOOKUP(playerround[[#This Row],[groupround_id]],groupround[],6,FALSE)</f>
        <v>1</v>
      </c>
      <c r="AR95" s="2" t="str">
        <f>+VLOOKUP(playerround[[#This Row],[groupround_id]],groupround[],8,FALSE)</f>
        <v>Ommen 24-09-2024</v>
      </c>
      <c r="AS9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95" s="5">
        <f>+IF(playerround[[#This Row],[Added round_number]]=0,playerround[[#This Row],[Spendable Income (copy)]],AT94+playerround[[#This Row],[round_income]]+playerround[[#This Row],[profit_sold_house]]-playerround[[#This Row],[Calculated Costs 
(Living costs+Taxes+Round Mortgage+Spentsavings for buying +cost measures+cost satisfaction+cost damage river and rain)]])</f>
        <v>0</v>
      </c>
      <c r="AU95" s="10">
        <f>+playerround[[#This Row],[spendable_income]]</f>
        <v>0</v>
      </c>
      <c r="AV95" s="5">
        <f>+playerround[[#This Row],[Calculated 
Spendable]]-playerround[[#This Row],[Spendable Income (copy)]]</f>
        <v>0</v>
      </c>
      <c r="AW95" s="11">
        <f>+playerround[[#This Row],[satisfaction_move_penalty]]+playerround[[#This Row],[satisfaction_fluvial_penalty]]+playerround[[#This Row],[satisfaction_pluvial_penalty]]+playerround[[#This Row],[satisfaction_debt_penalty]]</f>
        <v>1</v>
      </c>
      <c r="AX95" s="11">
        <f>+IF(playerround[[#This Row],[Added round_number]]=0,playerround[[#This Row],[satisfaction_total]],AX94+playerround[[#This Row],[satisfaction_house_rating_delta]]+playerround[[#This Row],[satisfaction_house_measures]]+playerround[[#This Row],[satisfaction_personal_measures]]-playerround[[#This Row],[Calculated Satisfaction Penalties]])</f>
        <v>3</v>
      </c>
      <c r="AY95" s="11">
        <f>+playerround[[#This Row],[satisfaction_total]]-playerround[[#This Row],[Calculated satisfaction]]</f>
        <v>0</v>
      </c>
    </row>
    <row r="96" spans="1:51" x14ac:dyDescent="0.35">
      <c r="A96" s="2">
        <v>682</v>
      </c>
      <c r="B96" s="3">
        <v>45559.439039351855</v>
      </c>
      <c r="C96" s="2">
        <v>50000</v>
      </c>
      <c r="D96" s="2">
        <v>20000</v>
      </c>
      <c r="E96" s="2">
        <v>0</v>
      </c>
      <c r="F96" s="2">
        <v>7000</v>
      </c>
      <c r="G96" s="2">
        <v>0</v>
      </c>
      <c r="H96" s="2">
        <v>0</v>
      </c>
      <c r="I96" s="2">
        <v>20000</v>
      </c>
      <c r="J96" s="2">
        <v>0</v>
      </c>
      <c r="K96" s="2">
        <v>0</v>
      </c>
      <c r="L96" s="2">
        <v>0</v>
      </c>
      <c r="M96" s="2">
        <v>0</v>
      </c>
      <c r="N96" s="2">
        <v>3000</v>
      </c>
      <c r="O96" s="2">
        <v>0</v>
      </c>
      <c r="P96" s="2">
        <v>0</v>
      </c>
      <c r="Q96" s="2">
        <v>0</v>
      </c>
      <c r="R96" s="2">
        <v>0</v>
      </c>
      <c r="S96" s="2">
        <v>0</v>
      </c>
      <c r="T96" s="2">
        <v>0</v>
      </c>
      <c r="U96" s="2">
        <v>0</v>
      </c>
      <c r="V96" s="2">
        <v>3</v>
      </c>
      <c r="W96" s="2">
        <v>3</v>
      </c>
      <c r="X96" s="2">
        <v>80000</v>
      </c>
      <c r="Y96" s="2">
        <v>70000</v>
      </c>
      <c r="Z96" s="2">
        <v>63000</v>
      </c>
      <c r="AA96" s="2">
        <v>0</v>
      </c>
      <c r="AB96" s="2">
        <v>0</v>
      </c>
      <c r="AC96" s="2">
        <v>70000</v>
      </c>
      <c r="AD96" s="2">
        <v>56000</v>
      </c>
      <c r="AE96" s="2" t="s">
        <v>24</v>
      </c>
      <c r="AF96" s="2" t="s">
        <v>28</v>
      </c>
      <c r="AG96" s="2">
        <v>8</v>
      </c>
      <c r="AH96" s="2">
        <v>7</v>
      </c>
      <c r="AI96" s="2">
        <v>-2</v>
      </c>
      <c r="AJ96" s="2">
        <v>-1</v>
      </c>
      <c r="AK96" s="2">
        <v>0</v>
      </c>
      <c r="AL96" s="2">
        <v>0</v>
      </c>
      <c r="AM96" s="2" t="s">
        <v>771</v>
      </c>
      <c r="AN96" s="2">
        <v>518</v>
      </c>
      <c r="AO96" s="2" t="str">
        <f>+VLOOKUP(playerround[[#This Row],[player_id]],player[],2,FALSE)</f>
        <v>t1p3</v>
      </c>
      <c r="AP96" s="2">
        <v>183</v>
      </c>
      <c r="AQ96" s="2">
        <f>+VLOOKUP(playerround[[#This Row],[groupround_id]],groupround[],6,FALSE)</f>
        <v>2</v>
      </c>
      <c r="AR96" s="2" t="str">
        <f>+VLOOKUP(playerround[[#This Row],[groupround_id]],groupround[],8,FALSE)</f>
        <v>Ommen 24-09-2024</v>
      </c>
      <c r="AS9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47000</v>
      </c>
      <c r="AT96" s="5">
        <f>+IF(playerround[[#This Row],[Added round_number]]=0,playerround[[#This Row],[Spendable Income (copy)]],AT95+playerround[[#This Row],[round_income]]+playerround[[#This Row],[profit_sold_house]]-playerround[[#This Row],[Calculated Costs 
(Living costs+Taxes+Round Mortgage+Spentsavings for buying +cost measures+cost satisfaction+cost damage river and rain)]])</f>
        <v>3000</v>
      </c>
      <c r="AU96" s="10">
        <f>+playerround[[#This Row],[spendable_income]]</f>
        <v>3000</v>
      </c>
      <c r="AV96" s="5">
        <f>+playerround[[#This Row],[Calculated 
Spendable]]-playerround[[#This Row],[Spendable Income (copy)]]</f>
        <v>0</v>
      </c>
      <c r="AW96" s="11">
        <f>+playerround[[#This Row],[satisfaction_move_penalty]]+playerround[[#This Row],[satisfaction_fluvial_penalty]]+playerround[[#This Row],[satisfaction_pluvial_penalty]]+playerround[[#This Row],[satisfaction_debt_penalty]]</f>
        <v>0</v>
      </c>
      <c r="AX96" s="11">
        <f>+IF(playerround[[#This Row],[Added round_number]]=0,playerround[[#This Row],[satisfaction_total]],AX95+playerround[[#This Row],[satisfaction_house_rating_delta]]+playerround[[#This Row],[satisfaction_house_measures]]+playerround[[#This Row],[satisfaction_personal_measures]]-playerround[[#This Row],[Calculated Satisfaction Penalties]])</f>
        <v>3</v>
      </c>
      <c r="AY96" s="11">
        <f>+playerround[[#This Row],[satisfaction_total]]-playerround[[#This Row],[Calculated satisfaction]]</f>
        <v>0</v>
      </c>
    </row>
    <row r="97" spans="1:51" x14ac:dyDescent="0.35">
      <c r="A97" s="2">
        <v>722</v>
      </c>
      <c r="B97" s="3">
        <v>45559.439039351855</v>
      </c>
      <c r="C97" s="2">
        <v>50000</v>
      </c>
      <c r="D97" s="2">
        <v>20000</v>
      </c>
      <c r="E97" s="2">
        <v>0</v>
      </c>
      <c r="F97" s="2">
        <v>8000</v>
      </c>
      <c r="G97" s="2">
        <v>9000</v>
      </c>
      <c r="H97" s="2">
        <v>20000</v>
      </c>
      <c r="I97" s="2">
        <v>30000</v>
      </c>
      <c r="J97" s="2">
        <v>0</v>
      </c>
      <c r="K97" s="2">
        <v>0</v>
      </c>
      <c r="L97" s="2">
        <v>0</v>
      </c>
      <c r="M97" s="2">
        <v>0</v>
      </c>
      <c r="N97" s="2">
        <v>-16000</v>
      </c>
      <c r="O97" s="2">
        <v>1</v>
      </c>
      <c r="P97" s="2">
        <v>0</v>
      </c>
      <c r="Q97" s="2">
        <v>0</v>
      </c>
      <c r="R97" s="2">
        <v>0</v>
      </c>
      <c r="S97" s="2">
        <v>0</v>
      </c>
      <c r="T97" s="2">
        <v>0</v>
      </c>
      <c r="U97" s="2">
        <v>0</v>
      </c>
      <c r="V97" s="2">
        <v>2</v>
      </c>
      <c r="W97" s="2">
        <v>3</v>
      </c>
      <c r="X97" s="2">
        <v>80000</v>
      </c>
      <c r="Y97" s="2">
        <v>70000</v>
      </c>
      <c r="Z97" s="2">
        <v>56000</v>
      </c>
      <c r="AA97" s="2">
        <v>65000</v>
      </c>
      <c r="AB97" s="2">
        <v>100000</v>
      </c>
      <c r="AC97" s="2">
        <v>80000</v>
      </c>
      <c r="AD97" s="2">
        <v>72000</v>
      </c>
      <c r="AE97" s="2" t="s">
        <v>782</v>
      </c>
      <c r="AF97" s="2" t="s">
        <v>28</v>
      </c>
      <c r="AG97" s="2">
        <v>8</v>
      </c>
      <c r="AH97" s="2">
        <v>10</v>
      </c>
      <c r="AI97" s="2">
        <v>-2</v>
      </c>
      <c r="AJ97" s="2">
        <v>-1</v>
      </c>
      <c r="AK97" s="2">
        <v>0</v>
      </c>
      <c r="AL97" s="2">
        <v>1</v>
      </c>
      <c r="AM97" s="2" t="s">
        <v>771</v>
      </c>
      <c r="AN97" s="2">
        <v>518</v>
      </c>
      <c r="AO97" s="2" t="str">
        <f>+VLOOKUP(playerround[[#This Row],[player_id]],player[],2,FALSE)</f>
        <v>t1p3</v>
      </c>
      <c r="AP97" s="2">
        <v>188</v>
      </c>
      <c r="AQ97" s="2">
        <f>+VLOOKUP(playerround[[#This Row],[groupround_id]],groupround[],6,FALSE)</f>
        <v>3</v>
      </c>
      <c r="AR97" s="2" t="str">
        <f>+VLOOKUP(playerround[[#This Row],[groupround_id]],groupround[],8,FALSE)</f>
        <v>Ommen 24-09-2024</v>
      </c>
      <c r="AS9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78000</v>
      </c>
      <c r="AT97" s="5">
        <f>+IF(playerround[[#This Row],[Added round_number]]=0,playerround[[#This Row],[Spendable Income (copy)]],AT96+playerround[[#This Row],[round_income]]+playerround[[#This Row],[profit_sold_house]]-playerround[[#This Row],[Calculated Costs 
(Living costs+Taxes+Round Mortgage+Spentsavings for buying +cost measures+cost satisfaction+cost damage river and rain)]])</f>
        <v>-16000</v>
      </c>
      <c r="AU97" s="10">
        <f>+playerround[[#This Row],[spendable_income]]</f>
        <v>-16000</v>
      </c>
      <c r="AV97" s="5">
        <f>+playerround[[#This Row],[Calculated 
Spendable]]-playerround[[#This Row],[Spendable Income (copy)]]</f>
        <v>0</v>
      </c>
      <c r="AW97" s="11">
        <f>+playerround[[#This Row],[satisfaction_move_penalty]]+playerround[[#This Row],[satisfaction_fluvial_penalty]]+playerround[[#This Row],[satisfaction_pluvial_penalty]]+playerround[[#This Row],[satisfaction_debt_penalty]]</f>
        <v>1</v>
      </c>
      <c r="AX97" s="11">
        <f>+IF(playerround[[#This Row],[Added round_number]]=0,playerround[[#This Row],[satisfaction_total]],AX96+playerround[[#This Row],[satisfaction_house_rating_delta]]+playerround[[#This Row],[satisfaction_house_measures]]+playerround[[#This Row],[satisfaction_personal_measures]]-playerround[[#This Row],[Calculated Satisfaction Penalties]])</f>
        <v>2</v>
      </c>
      <c r="AY97" s="11">
        <f>+playerround[[#This Row],[satisfaction_total]]-playerround[[#This Row],[Calculated satisfaction]]</f>
        <v>0</v>
      </c>
    </row>
    <row r="98" spans="1:51" x14ac:dyDescent="0.35">
      <c r="A98">
        <v>907</v>
      </c>
      <c r="B98" s="1">
        <v>45567.609016203707</v>
      </c>
      <c r="C98">
        <v>100000</v>
      </c>
      <c r="D98">
        <v>50000</v>
      </c>
      <c r="E98">
        <v>0</v>
      </c>
      <c r="F98">
        <v>0</v>
      </c>
      <c r="G98">
        <v>0</v>
      </c>
      <c r="H98">
        <v>0</v>
      </c>
      <c r="I98">
        <v>0</v>
      </c>
      <c r="J98">
        <v>0</v>
      </c>
      <c r="K98">
        <v>0</v>
      </c>
      <c r="L98">
        <v>0</v>
      </c>
      <c r="M98">
        <v>0</v>
      </c>
      <c r="N98">
        <v>30000</v>
      </c>
      <c r="O98">
        <v>0</v>
      </c>
      <c r="P98">
        <v>0</v>
      </c>
      <c r="Q98">
        <v>0</v>
      </c>
      <c r="R98">
        <v>0</v>
      </c>
      <c r="S98">
        <v>0</v>
      </c>
      <c r="T98">
        <v>0</v>
      </c>
      <c r="U98">
        <v>0</v>
      </c>
      <c r="V98">
        <v>5</v>
      </c>
      <c r="W98">
        <v>6</v>
      </c>
      <c r="X98">
        <v>170000</v>
      </c>
      <c r="Y98">
        <v>0</v>
      </c>
      <c r="Z98">
        <v>0</v>
      </c>
      <c r="AA98">
        <v>0</v>
      </c>
      <c r="AB98">
        <v>0</v>
      </c>
      <c r="AC98">
        <v>0</v>
      </c>
      <c r="AD98">
        <v>0</v>
      </c>
      <c r="AE98" t="s">
        <v>24</v>
      </c>
      <c r="AF98" t="s">
        <v>28</v>
      </c>
      <c r="AG98">
        <v>0</v>
      </c>
      <c r="AH98">
        <v>0</v>
      </c>
      <c r="AI98">
        <v>0</v>
      </c>
      <c r="AJ98">
        <v>0</v>
      </c>
      <c r="AK98">
        <v>0</v>
      </c>
      <c r="AL98">
        <v>0</v>
      </c>
      <c r="AM98" t="s">
        <v>102</v>
      </c>
      <c r="AN98">
        <v>598</v>
      </c>
      <c r="AO98" t="str">
        <f>+VLOOKUP(playerround[[#This Row],[player_id]],player[],2,FALSE)</f>
        <v>t1p3</v>
      </c>
      <c r="AP98">
        <v>213</v>
      </c>
      <c r="AQ98">
        <f>+VLOOKUP(playerround[[#This Row],[groupround_id]],groupround[],6,FALSE)</f>
        <v>0</v>
      </c>
      <c r="AR98" t="str">
        <f>+VLOOKUP(playerround[[#This Row],[groupround_id]],groupround[],8,FALSE)</f>
        <v>Grensmaas demo</v>
      </c>
      <c r="AS9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98">
        <f>+IF(playerround[[#This Row],[Added round_number]]=0,playerround[[#This Row],[Spendable Income (copy)]],AT97+playerround[[#This Row],[round_income]]+playerround[[#This Row],[profit_sold_house]]-playerround[[#This Row],[Calculated Costs 
(Living costs+Taxes+Round Mortgage+Spentsavings for buying +cost measures+cost satisfaction+cost damage river and rain)]])</f>
        <v>30000</v>
      </c>
      <c r="AU98" s="6">
        <f>+playerround[[#This Row],[spendable_income]]</f>
        <v>30000</v>
      </c>
      <c r="AV98">
        <f>+playerround[[#This Row],[Calculated 
Spendable]]-playerround[[#This Row],[Spendable Income (copy)]]</f>
        <v>0</v>
      </c>
      <c r="AW98" s="9">
        <f>+playerround[[#This Row],[satisfaction_move_penalty]]+playerround[[#This Row],[satisfaction_fluvial_penalty]]+playerround[[#This Row],[satisfaction_pluvial_penalty]]+playerround[[#This Row],[satisfaction_debt_penalty]]</f>
        <v>0</v>
      </c>
      <c r="AX98" s="9">
        <f>+IF(playerround[[#This Row],[Added round_number]]=0,playerround[[#This Row],[satisfaction_total]],AX97+playerround[[#This Row],[satisfaction_house_rating_delta]]+playerround[[#This Row],[satisfaction_house_measures]]+playerround[[#This Row],[satisfaction_personal_measures]]-playerround[[#This Row],[Calculated Satisfaction Penalties]])</f>
        <v>5</v>
      </c>
      <c r="AY98" s="9">
        <f>+playerround[[#This Row],[satisfaction_total]]-playerround[[#This Row],[Calculated satisfaction]]</f>
        <v>0</v>
      </c>
    </row>
    <row r="99" spans="1:51" x14ac:dyDescent="0.35">
      <c r="A99">
        <v>920</v>
      </c>
      <c r="B99" s="1">
        <v>45567.609016203707</v>
      </c>
      <c r="C99">
        <v>100000</v>
      </c>
      <c r="D99">
        <v>50000</v>
      </c>
      <c r="E99">
        <v>0</v>
      </c>
      <c r="F99">
        <v>17000</v>
      </c>
      <c r="G99">
        <v>0</v>
      </c>
      <c r="H99">
        <v>30000</v>
      </c>
      <c r="I99">
        <v>20000</v>
      </c>
      <c r="J99">
        <v>0</v>
      </c>
      <c r="K99">
        <v>0</v>
      </c>
      <c r="L99">
        <v>0</v>
      </c>
      <c r="M99">
        <v>0</v>
      </c>
      <c r="N99">
        <v>13000</v>
      </c>
      <c r="O99">
        <v>0</v>
      </c>
      <c r="P99">
        <v>0</v>
      </c>
      <c r="Q99">
        <v>0</v>
      </c>
      <c r="R99">
        <v>0</v>
      </c>
      <c r="S99">
        <v>0</v>
      </c>
      <c r="T99">
        <v>0</v>
      </c>
      <c r="U99">
        <v>0</v>
      </c>
      <c r="V99">
        <v>5</v>
      </c>
      <c r="W99">
        <v>6</v>
      </c>
      <c r="X99">
        <v>170000</v>
      </c>
      <c r="Y99">
        <v>0</v>
      </c>
      <c r="Z99">
        <v>0</v>
      </c>
      <c r="AA99">
        <v>0</v>
      </c>
      <c r="AB99">
        <v>200000</v>
      </c>
      <c r="AC99">
        <v>170000</v>
      </c>
      <c r="AD99">
        <v>153000</v>
      </c>
      <c r="AE99" t="s">
        <v>24</v>
      </c>
      <c r="AF99" t="s">
        <v>28</v>
      </c>
      <c r="AG99">
        <v>8</v>
      </c>
      <c r="AH99">
        <v>10</v>
      </c>
      <c r="AI99">
        <v>0</v>
      </c>
      <c r="AJ99">
        <v>0</v>
      </c>
      <c r="AK99">
        <v>0</v>
      </c>
      <c r="AL99">
        <v>0</v>
      </c>
      <c r="AM99" t="s">
        <v>771</v>
      </c>
      <c r="AN99">
        <v>598</v>
      </c>
      <c r="AO99" t="str">
        <f>+VLOOKUP(playerround[[#This Row],[player_id]],player[],2,FALSE)</f>
        <v>t1p3</v>
      </c>
      <c r="AP99">
        <v>216</v>
      </c>
      <c r="AQ99">
        <f>+VLOOKUP(playerround[[#This Row],[groupround_id]],groupround[],6,FALSE)</f>
        <v>1</v>
      </c>
      <c r="AR99" t="str">
        <f>+VLOOKUP(playerround[[#This Row],[groupround_id]],groupround[],8,FALSE)</f>
        <v>Grensmaas demo</v>
      </c>
      <c r="AS9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117000</v>
      </c>
      <c r="AT99">
        <f>+IF(playerround[[#This Row],[Added round_number]]=0,playerround[[#This Row],[Spendable Income (copy)]],AT98+playerround[[#This Row],[round_income]]+playerround[[#This Row],[profit_sold_house]]-playerround[[#This Row],[Calculated Costs 
(Living costs+Taxes+Round Mortgage+Spentsavings for buying +cost measures+cost satisfaction+cost damage river and rain)]])</f>
        <v>13000</v>
      </c>
      <c r="AU99" s="6">
        <f>+playerround[[#This Row],[spendable_income]]</f>
        <v>13000</v>
      </c>
      <c r="AV99">
        <f>+playerround[[#This Row],[Calculated 
Spendable]]-playerround[[#This Row],[Spendable Income (copy)]]</f>
        <v>0</v>
      </c>
      <c r="AW99" s="9">
        <f>+playerround[[#This Row],[satisfaction_move_penalty]]+playerround[[#This Row],[satisfaction_fluvial_penalty]]+playerround[[#This Row],[satisfaction_pluvial_penalty]]+playerround[[#This Row],[satisfaction_debt_penalty]]</f>
        <v>0</v>
      </c>
      <c r="AX99" s="9">
        <f>+IF(playerround[[#This Row],[Added round_number]]=0,playerround[[#This Row],[satisfaction_total]],AX98+playerround[[#This Row],[satisfaction_house_rating_delta]]+playerround[[#This Row],[satisfaction_house_measures]]+playerround[[#This Row],[satisfaction_personal_measures]]-playerround[[#This Row],[Calculated Satisfaction Penalties]])</f>
        <v>5</v>
      </c>
      <c r="AY99" s="9">
        <f>+playerround[[#This Row],[satisfaction_total]]-playerround[[#This Row],[Calculated satisfaction]]</f>
        <v>0</v>
      </c>
    </row>
    <row r="100" spans="1:51" x14ac:dyDescent="0.35">
      <c r="A100">
        <v>196</v>
      </c>
      <c r="B100" s="1">
        <v>45386.580543981479</v>
      </c>
      <c r="C100">
        <v>80000</v>
      </c>
      <c r="D100">
        <v>40000</v>
      </c>
      <c r="E100">
        <v>0</v>
      </c>
      <c r="F100">
        <v>0</v>
      </c>
      <c r="G100">
        <v>0</v>
      </c>
      <c r="H100">
        <v>0</v>
      </c>
      <c r="I100">
        <v>0</v>
      </c>
      <c r="J100">
        <v>0</v>
      </c>
      <c r="K100">
        <v>0</v>
      </c>
      <c r="L100">
        <v>0</v>
      </c>
      <c r="M100">
        <v>0</v>
      </c>
      <c r="N100">
        <v>15000</v>
      </c>
      <c r="O100">
        <v>0</v>
      </c>
      <c r="P100">
        <v>0</v>
      </c>
      <c r="Q100">
        <v>0</v>
      </c>
      <c r="R100">
        <v>0</v>
      </c>
      <c r="S100">
        <v>0</v>
      </c>
      <c r="T100">
        <v>0</v>
      </c>
      <c r="U100">
        <v>0</v>
      </c>
      <c r="V100">
        <v>5</v>
      </c>
      <c r="W100">
        <v>5</v>
      </c>
      <c r="X100">
        <v>130000</v>
      </c>
      <c r="Y100">
        <v>0</v>
      </c>
      <c r="Z100">
        <v>0</v>
      </c>
      <c r="AA100">
        <v>0</v>
      </c>
      <c r="AB100">
        <v>0</v>
      </c>
      <c r="AC100">
        <v>0</v>
      </c>
      <c r="AD100">
        <v>0</v>
      </c>
      <c r="AE100" t="s">
        <v>24</v>
      </c>
      <c r="AF100" t="s">
        <v>28</v>
      </c>
      <c r="AG100">
        <v>0</v>
      </c>
      <c r="AH100">
        <v>0</v>
      </c>
      <c r="AI100">
        <v>0</v>
      </c>
      <c r="AJ100">
        <v>0</v>
      </c>
      <c r="AK100">
        <v>0</v>
      </c>
      <c r="AL100">
        <v>0</v>
      </c>
      <c r="AM100" t="s">
        <v>102</v>
      </c>
      <c r="AN100">
        <v>343</v>
      </c>
      <c r="AO100" t="str">
        <f>+VLOOKUP(playerround[[#This Row],[player_id]],player[],2,FALSE)</f>
        <v>t1p4</v>
      </c>
      <c r="AP100">
        <v>56</v>
      </c>
      <c r="AQ100">
        <f>+VLOOKUP(playerround[[#This Row],[groupround_id]],groupround[],6,FALSE)</f>
        <v>0</v>
      </c>
      <c r="AR100" t="str">
        <f>+VLOOKUP(playerround[[#This Row],[groupround_id]],groupround[],8,FALSE)</f>
        <v>IHE-24-04-04</v>
      </c>
      <c r="AS10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100">
        <f>+IF(playerround[[#This Row],[Added round_number]]=0,playerround[[#This Row],[Spendable Income (copy)]],AT99+playerround[[#This Row],[round_income]]+playerround[[#This Row],[profit_sold_house]]-playerround[[#This Row],[Calculated Costs 
(Living costs+Taxes+Round Mortgage+Spentsavings for buying +cost measures+cost satisfaction+cost damage river and rain)]])</f>
        <v>15000</v>
      </c>
      <c r="AU100" s="6">
        <f>+playerround[[#This Row],[spendable_income]]</f>
        <v>15000</v>
      </c>
      <c r="AV100">
        <f>+playerround[[#This Row],[Calculated 
Spendable]]-playerround[[#This Row],[Spendable Income (copy)]]</f>
        <v>0</v>
      </c>
      <c r="AW100" s="9">
        <f>+playerround[[#This Row],[satisfaction_move_penalty]]+playerround[[#This Row],[satisfaction_fluvial_penalty]]+playerround[[#This Row],[satisfaction_pluvial_penalty]]+playerround[[#This Row],[satisfaction_debt_penalty]]</f>
        <v>0</v>
      </c>
      <c r="AX100" s="9">
        <f>+IF(playerround[[#This Row],[Added round_number]]=0,playerround[[#This Row],[satisfaction_total]],AX99+playerround[[#This Row],[satisfaction_house_rating_delta]]+playerround[[#This Row],[satisfaction_house_measures]]+playerround[[#This Row],[satisfaction_personal_measures]]-playerround[[#This Row],[Calculated Satisfaction Penalties]])</f>
        <v>5</v>
      </c>
      <c r="AY100" s="9">
        <f>+playerround[[#This Row],[satisfaction_total]]-playerround[[#This Row],[Calculated satisfaction]]</f>
        <v>0</v>
      </c>
    </row>
    <row r="101" spans="1:51" x14ac:dyDescent="0.35">
      <c r="A101">
        <v>205</v>
      </c>
      <c r="B101" s="1">
        <v>45386.580543981479</v>
      </c>
      <c r="C101">
        <v>80000</v>
      </c>
      <c r="D101">
        <v>40000</v>
      </c>
      <c r="E101">
        <v>0</v>
      </c>
      <c r="F101">
        <v>10000</v>
      </c>
      <c r="G101">
        <v>0</v>
      </c>
      <c r="H101">
        <v>0</v>
      </c>
      <c r="I101">
        <v>15000</v>
      </c>
      <c r="J101">
        <v>11000</v>
      </c>
      <c r="K101">
        <v>0</v>
      </c>
      <c r="L101">
        <v>0</v>
      </c>
      <c r="M101">
        <v>4000</v>
      </c>
      <c r="N101">
        <v>15000</v>
      </c>
      <c r="O101">
        <v>0</v>
      </c>
      <c r="P101">
        <v>-2</v>
      </c>
      <c r="Q101">
        <v>1</v>
      </c>
      <c r="R101">
        <v>0</v>
      </c>
      <c r="S101">
        <v>0</v>
      </c>
      <c r="T101">
        <v>1</v>
      </c>
      <c r="U101">
        <v>0</v>
      </c>
      <c r="V101">
        <v>2</v>
      </c>
      <c r="W101">
        <v>5</v>
      </c>
      <c r="X101">
        <v>130000</v>
      </c>
      <c r="Y101">
        <v>0</v>
      </c>
      <c r="Z101">
        <v>0</v>
      </c>
      <c r="AA101">
        <v>0</v>
      </c>
      <c r="AB101">
        <v>100000</v>
      </c>
      <c r="AC101">
        <v>100000</v>
      </c>
      <c r="AD101">
        <v>90000</v>
      </c>
      <c r="AE101" t="s">
        <v>24</v>
      </c>
      <c r="AF101" t="s">
        <v>28</v>
      </c>
      <c r="AG101">
        <v>8</v>
      </c>
      <c r="AH101">
        <v>10</v>
      </c>
      <c r="AI101">
        <v>0</v>
      </c>
      <c r="AJ101">
        <v>0</v>
      </c>
      <c r="AK101">
        <v>1</v>
      </c>
      <c r="AL101">
        <v>0</v>
      </c>
      <c r="AM101" t="s">
        <v>771</v>
      </c>
      <c r="AN101">
        <v>343</v>
      </c>
      <c r="AO101" t="str">
        <f>+VLOOKUP(playerround[[#This Row],[player_id]],player[],2,FALSE)</f>
        <v>t1p4</v>
      </c>
      <c r="AP101">
        <v>58</v>
      </c>
      <c r="AQ101">
        <f>+VLOOKUP(playerround[[#This Row],[groupround_id]],groupround[],6,FALSE)</f>
        <v>1</v>
      </c>
      <c r="AR101" t="str">
        <f>+VLOOKUP(playerround[[#This Row],[groupround_id]],groupround[],8,FALSE)</f>
        <v>IHE-24-04-04</v>
      </c>
      <c r="AS10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80000</v>
      </c>
      <c r="AT101">
        <f>+IF(playerround[[#This Row],[Added round_number]]=0,playerround[[#This Row],[Spendable Income (copy)]],AT100+playerround[[#This Row],[round_income]]+playerround[[#This Row],[profit_sold_house]]-playerround[[#This Row],[Calculated Costs 
(Living costs+Taxes+Round Mortgage+Spentsavings for buying +cost measures+cost satisfaction+cost damage river and rain)]])</f>
        <v>15000</v>
      </c>
      <c r="AU101" s="6">
        <f>+playerround[[#This Row],[spendable_income]]</f>
        <v>15000</v>
      </c>
      <c r="AV101">
        <f>+playerround[[#This Row],[Calculated 
Spendable]]-playerround[[#This Row],[Spendable Income (copy)]]</f>
        <v>0</v>
      </c>
      <c r="AW101" s="9">
        <f>+playerround[[#This Row],[satisfaction_move_penalty]]+playerround[[#This Row],[satisfaction_fluvial_penalty]]+playerround[[#This Row],[satisfaction_pluvial_penalty]]+playerround[[#This Row],[satisfaction_debt_penalty]]</f>
        <v>1</v>
      </c>
      <c r="AX101" s="9">
        <f>+IF(playerround[[#This Row],[Added round_number]]=0,playerround[[#This Row],[satisfaction_total]],AX100+playerround[[#This Row],[satisfaction_house_rating_delta]]+playerround[[#This Row],[satisfaction_house_measures]]+playerround[[#This Row],[satisfaction_personal_measures]]-playerround[[#This Row],[Calculated Satisfaction Penalties]])</f>
        <v>3</v>
      </c>
      <c r="AY101" s="9">
        <f>+playerround[[#This Row],[satisfaction_total]]-playerround[[#This Row],[Calculated satisfaction]]</f>
        <v>-1</v>
      </c>
    </row>
    <row r="102" spans="1:51" x14ac:dyDescent="0.35">
      <c r="A102">
        <v>212</v>
      </c>
      <c r="B102" s="1">
        <v>45386.580543981479</v>
      </c>
      <c r="C102">
        <v>80000</v>
      </c>
      <c r="D102">
        <v>40000</v>
      </c>
      <c r="E102">
        <v>0</v>
      </c>
      <c r="F102">
        <v>10000</v>
      </c>
      <c r="G102">
        <v>0</v>
      </c>
      <c r="H102">
        <v>0</v>
      </c>
      <c r="I102">
        <v>15000</v>
      </c>
      <c r="J102">
        <v>20000</v>
      </c>
      <c r="K102">
        <v>0</v>
      </c>
      <c r="L102">
        <v>0</v>
      </c>
      <c r="M102">
        <v>0</v>
      </c>
      <c r="N102">
        <v>10000</v>
      </c>
      <c r="O102">
        <v>0</v>
      </c>
      <c r="P102">
        <v>0</v>
      </c>
      <c r="Q102">
        <v>1</v>
      </c>
      <c r="R102">
        <v>0</v>
      </c>
      <c r="S102">
        <v>0</v>
      </c>
      <c r="T102">
        <v>0</v>
      </c>
      <c r="U102">
        <v>0</v>
      </c>
      <c r="V102">
        <v>2</v>
      </c>
      <c r="W102">
        <v>5</v>
      </c>
      <c r="X102">
        <v>130000</v>
      </c>
      <c r="Y102">
        <v>100000</v>
      </c>
      <c r="Z102">
        <v>90000</v>
      </c>
      <c r="AA102">
        <v>0</v>
      </c>
      <c r="AB102">
        <v>0</v>
      </c>
      <c r="AC102">
        <v>100000</v>
      </c>
      <c r="AD102">
        <v>80000</v>
      </c>
      <c r="AE102" t="s">
        <v>24</v>
      </c>
      <c r="AF102" t="s">
        <v>28</v>
      </c>
      <c r="AG102">
        <v>8</v>
      </c>
      <c r="AH102">
        <v>10</v>
      </c>
      <c r="AI102">
        <v>0</v>
      </c>
      <c r="AJ102">
        <v>0</v>
      </c>
      <c r="AK102">
        <v>2</v>
      </c>
      <c r="AL102">
        <v>1</v>
      </c>
      <c r="AM102" t="s">
        <v>771</v>
      </c>
      <c r="AN102">
        <v>343</v>
      </c>
      <c r="AO102" t="str">
        <f>+VLOOKUP(playerround[[#This Row],[player_id]],player[],2,FALSE)</f>
        <v>t1p4</v>
      </c>
      <c r="AP102">
        <v>60</v>
      </c>
      <c r="AQ102">
        <f>+VLOOKUP(playerround[[#This Row],[groupround_id]],groupround[],6,FALSE)</f>
        <v>2</v>
      </c>
      <c r="AR102" t="str">
        <f>+VLOOKUP(playerround[[#This Row],[groupround_id]],groupround[],8,FALSE)</f>
        <v>IHE-24-04-04</v>
      </c>
      <c r="AS10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85000</v>
      </c>
      <c r="AT102">
        <f>+IF(playerround[[#This Row],[Added round_number]]=0,playerround[[#This Row],[Spendable Income (copy)]],AT101+playerround[[#This Row],[round_income]]+playerround[[#This Row],[profit_sold_house]]-playerround[[#This Row],[Calculated Costs 
(Living costs+Taxes+Round Mortgage+Spentsavings for buying +cost measures+cost satisfaction+cost damage river and rain)]])</f>
        <v>10000</v>
      </c>
      <c r="AU102" s="6">
        <f>+playerround[[#This Row],[spendable_income]]</f>
        <v>10000</v>
      </c>
      <c r="AV102">
        <f>+playerround[[#This Row],[Calculated 
Spendable]]-playerround[[#This Row],[Spendable Income (copy)]]</f>
        <v>0</v>
      </c>
      <c r="AW102" s="9">
        <f>+playerround[[#This Row],[satisfaction_move_penalty]]+playerround[[#This Row],[satisfaction_fluvial_penalty]]+playerround[[#This Row],[satisfaction_pluvial_penalty]]+playerround[[#This Row],[satisfaction_debt_penalty]]</f>
        <v>0</v>
      </c>
      <c r="AX102" s="9">
        <f>+IF(playerround[[#This Row],[Added round_number]]=0,playerround[[#This Row],[satisfaction_total]],AX101+playerround[[#This Row],[satisfaction_house_rating_delta]]+playerround[[#This Row],[satisfaction_house_measures]]+playerround[[#This Row],[satisfaction_personal_measures]]-playerround[[#This Row],[Calculated Satisfaction Penalties]])</f>
        <v>4</v>
      </c>
      <c r="AY102" s="9">
        <f>+playerround[[#This Row],[satisfaction_total]]-playerround[[#This Row],[Calculated satisfaction]]</f>
        <v>-2</v>
      </c>
    </row>
    <row r="103" spans="1:51" x14ac:dyDescent="0.35">
      <c r="A103">
        <v>225</v>
      </c>
      <c r="B103" s="1">
        <v>45386.580543981479</v>
      </c>
      <c r="C103">
        <v>80000</v>
      </c>
      <c r="D103">
        <v>40000</v>
      </c>
      <c r="E103">
        <v>0</v>
      </c>
      <c r="F103">
        <v>10000</v>
      </c>
      <c r="G103">
        <v>0</v>
      </c>
      <c r="H103">
        <v>0</v>
      </c>
      <c r="I103">
        <v>25000</v>
      </c>
      <c r="J103">
        <v>12000</v>
      </c>
      <c r="K103">
        <v>0</v>
      </c>
      <c r="L103">
        <v>0</v>
      </c>
      <c r="M103">
        <v>0</v>
      </c>
      <c r="N103">
        <v>3000</v>
      </c>
      <c r="O103">
        <v>0</v>
      </c>
      <c r="P103">
        <v>0</v>
      </c>
      <c r="Q103">
        <v>1</v>
      </c>
      <c r="R103">
        <v>0</v>
      </c>
      <c r="S103">
        <v>0</v>
      </c>
      <c r="T103">
        <v>0</v>
      </c>
      <c r="U103">
        <v>0</v>
      </c>
      <c r="V103">
        <v>2</v>
      </c>
      <c r="W103">
        <v>5</v>
      </c>
      <c r="X103">
        <v>130000</v>
      </c>
      <c r="Y103">
        <v>100000</v>
      </c>
      <c r="Z103">
        <v>80000</v>
      </c>
      <c r="AA103">
        <v>0</v>
      </c>
      <c r="AB103">
        <v>0</v>
      </c>
      <c r="AC103">
        <v>100000</v>
      </c>
      <c r="AD103">
        <v>70000</v>
      </c>
      <c r="AE103" t="s">
        <v>24</v>
      </c>
      <c r="AF103" t="s">
        <v>28</v>
      </c>
      <c r="AG103">
        <v>8</v>
      </c>
      <c r="AH103">
        <v>10</v>
      </c>
      <c r="AI103">
        <v>-2</v>
      </c>
      <c r="AJ103">
        <v>-1</v>
      </c>
      <c r="AK103">
        <v>3</v>
      </c>
      <c r="AL103">
        <v>2</v>
      </c>
      <c r="AM103" t="s">
        <v>771</v>
      </c>
      <c r="AN103">
        <v>343</v>
      </c>
      <c r="AO103" t="str">
        <f>+VLOOKUP(playerround[[#This Row],[player_id]],player[],2,FALSE)</f>
        <v>t1p4</v>
      </c>
      <c r="AP103">
        <v>62</v>
      </c>
      <c r="AQ103">
        <f>+VLOOKUP(playerround[[#This Row],[groupround_id]],groupround[],6,FALSE)</f>
        <v>3</v>
      </c>
      <c r="AR103" t="str">
        <f>+VLOOKUP(playerround[[#This Row],[groupround_id]],groupround[],8,FALSE)</f>
        <v>IHE-24-04-04</v>
      </c>
      <c r="AS10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87000</v>
      </c>
      <c r="AT103">
        <f>+IF(playerround[[#This Row],[Added round_number]]=0,playerround[[#This Row],[Spendable Income (copy)]],AT102+playerround[[#This Row],[round_income]]+playerround[[#This Row],[profit_sold_house]]-playerround[[#This Row],[Calculated Costs 
(Living costs+Taxes+Round Mortgage+Spentsavings for buying +cost measures+cost satisfaction+cost damage river and rain)]])</f>
        <v>3000</v>
      </c>
      <c r="AU103" s="6">
        <f>+playerround[[#This Row],[spendable_income]]</f>
        <v>3000</v>
      </c>
      <c r="AV103">
        <f>+playerround[[#This Row],[Calculated 
Spendable]]-playerround[[#This Row],[Spendable Income (copy)]]</f>
        <v>0</v>
      </c>
      <c r="AW103" s="9">
        <f>+playerround[[#This Row],[satisfaction_move_penalty]]+playerround[[#This Row],[satisfaction_fluvial_penalty]]+playerround[[#This Row],[satisfaction_pluvial_penalty]]+playerround[[#This Row],[satisfaction_debt_penalty]]</f>
        <v>0</v>
      </c>
      <c r="AX103" s="9">
        <f>+IF(playerround[[#This Row],[Added round_number]]=0,playerround[[#This Row],[satisfaction_total]],AX102+playerround[[#This Row],[satisfaction_house_rating_delta]]+playerround[[#This Row],[satisfaction_house_measures]]+playerround[[#This Row],[satisfaction_personal_measures]]-playerround[[#This Row],[Calculated Satisfaction Penalties]])</f>
        <v>5</v>
      </c>
      <c r="AY103" s="9">
        <f>+playerround[[#This Row],[satisfaction_total]]-playerround[[#This Row],[Calculated satisfaction]]</f>
        <v>-3</v>
      </c>
    </row>
    <row r="104" spans="1:51" x14ac:dyDescent="0.35">
      <c r="A104">
        <v>242</v>
      </c>
      <c r="B104" s="1">
        <v>45386.580543981479</v>
      </c>
      <c r="C104">
        <v>80000</v>
      </c>
      <c r="D104">
        <v>40000</v>
      </c>
      <c r="E104">
        <v>0</v>
      </c>
      <c r="F104">
        <v>10000</v>
      </c>
      <c r="G104">
        <v>0</v>
      </c>
      <c r="H104">
        <v>0</v>
      </c>
      <c r="I104">
        <v>25000</v>
      </c>
      <c r="J104">
        <v>0</v>
      </c>
      <c r="K104">
        <v>8000</v>
      </c>
      <c r="L104">
        <v>0</v>
      </c>
      <c r="M104">
        <v>0</v>
      </c>
      <c r="N104">
        <v>0</v>
      </c>
      <c r="O104">
        <v>0</v>
      </c>
      <c r="P104">
        <v>0</v>
      </c>
      <c r="Q104">
        <v>0</v>
      </c>
      <c r="R104">
        <v>1</v>
      </c>
      <c r="S104">
        <v>0</v>
      </c>
      <c r="T104">
        <v>0</v>
      </c>
      <c r="U104">
        <v>0</v>
      </c>
      <c r="V104">
        <v>3</v>
      </c>
      <c r="W104">
        <v>5</v>
      </c>
      <c r="X104">
        <v>130000</v>
      </c>
      <c r="Y104">
        <v>100000</v>
      </c>
      <c r="Z104">
        <v>70000</v>
      </c>
      <c r="AA104">
        <v>0</v>
      </c>
      <c r="AB104">
        <v>0</v>
      </c>
      <c r="AC104">
        <v>100000</v>
      </c>
      <c r="AD104">
        <v>60000</v>
      </c>
      <c r="AE104" t="s">
        <v>24</v>
      </c>
      <c r="AF104" t="s">
        <v>28</v>
      </c>
      <c r="AG104">
        <v>8</v>
      </c>
      <c r="AH104">
        <v>10</v>
      </c>
      <c r="AI104">
        <v>-2</v>
      </c>
      <c r="AJ104">
        <v>-1</v>
      </c>
      <c r="AK104">
        <v>3</v>
      </c>
      <c r="AL104">
        <v>2</v>
      </c>
      <c r="AM104" t="s">
        <v>776</v>
      </c>
      <c r="AN104">
        <v>343</v>
      </c>
      <c r="AO104" t="str">
        <f>+VLOOKUP(playerround[[#This Row],[player_id]],player[],2,FALSE)</f>
        <v>t1p4</v>
      </c>
      <c r="AP104">
        <v>65</v>
      </c>
      <c r="AQ104">
        <f>+VLOOKUP(playerround[[#This Row],[groupround_id]],groupround[],6,FALSE)</f>
        <v>4</v>
      </c>
      <c r="AR104" t="str">
        <f>+VLOOKUP(playerround[[#This Row],[groupround_id]],groupround[],8,FALSE)</f>
        <v>IHE-24-04-04</v>
      </c>
      <c r="AS10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83000</v>
      </c>
      <c r="AT104">
        <f>+IF(playerround[[#This Row],[Added round_number]]=0,playerround[[#This Row],[Spendable Income (copy)]],AT103+playerround[[#This Row],[round_income]]+playerround[[#This Row],[profit_sold_house]]-playerround[[#This Row],[Calculated Costs 
(Living costs+Taxes+Round Mortgage+Spentsavings for buying +cost measures+cost satisfaction+cost damage river and rain)]])</f>
        <v>0</v>
      </c>
      <c r="AU104" s="6">
        <f>+playerround[[#This Row],[spendable_income]]</f>
        <v>0</v>
      </c>
      <c r="AV104">
        <f>+playerround[[#This Row],[Calculated 
Spendable]]-playerround[[#This Row],[Spendable Income (copy)]]</f>
        <v>0</v>
      </c>
      <c r="AW104" s="9">
        <f>+playerround[[#This Row],[satisfaction_move_penalty]]+playerround[[#This Row],[satisfaction_fluvial_penalty]]+playerround[[#This Row],[satisfaction_pluvial_penalty]]+playerround[[#This Row],[satisfaction_debt_penalty]]</f>
        <v>0</v>
      </c>
      <c r="AX104" s="9">
        <f>+IF(playerround[[#This Row],[Added round_number]]=0,playerround[[#This Row],[satisfaction_total]],AX103+playerround[[#This Row],[satisfaction_house_rating_delta]]+playerround[[#This Row],[satisfaction_house_measures]]+playerround[[#This Row],[satisfaction_personal_measures]]-playerround[[#This Row],[Calculated Satisfaction Penalties]])</f>
        <v>6</v>
      </c>
      <c r="AY104" s="9">
        <f>+playerround[[#This Row],[satisfaction_total]]-playerround[[#This Row],[Calculated satisfaction]]</f>
        <v>-3</v>
      </c>
    </row>
    <row r="105" spans="1:51" x14ac:dyDescent="0.35">
      <c r="A105">
        <v>358</v>
      </c>
      <c r="B105" s="1">
        <v>45393.455752314818</v>
      </c>
      <c r="C105">
        <v>180000</v>
      </c>
      <c r="D105">
        <v>105000</v>
      </c>
      <c r="E105">
        <v>0</v>
      </c>
      <c r="F105">
        <v>0</v>
      </c>
      <c r="G105">
        <v>0</v>
      </c>
      <c r="H105">
        <v>0</v>
      </c>
      <c r="I105">
        <v>0</v>
      </c>
      <c r="J105">
        <v>0</v>
      </c>
      <c r="K105">
        <v>0</v>
      </c>
      <c r="L105">
        <v>0</v>
      </c>
      <c r="M105">
        <v>0</v>
      </c>
      <c r="N105">
        <v>80000</v>
      </c>
      <c r="O105">
        <v>0</v>
      </c>
      <c r="P105">
        <v>0</v>
      </c>
      <c r="Q105">
        <v>0</v>
      </c>
      <c r="R105">
        <v>0</v>
      </c>
      <c r="S105">
        <v>0</v>
      </c>
      <c r="T105">
        <v>0</v>
      </c>
      <c r="U105">
        <v>0</v>
      </c>
      <c r="V105">
        <v>5</v>
      </c>
      <c r="W105">
        <v>8</v>
      </c>
      <c r="X105">
        <v>300000</v>
      </c>
      <c r="Y105">
        <v>0</v>
      </c>
      <c r="Z105">
        <v>0</v>
      </c>
      <c r="AA105">
        <v>0</v>
      </c>
      <c r="AB105">
        <v>0</v>
      </c>
      <c r="AC105">
        <v>0</v>
      </c>
      <c r="AD105">
        <v>0</v>
      </c>
      <c r="AE105" t="s">
        <v>24</v>
      </c>
      <c r="AF105" t="s">
        <v>28</v>
      </c>
      <c r="AG105">
        <v>0</v>
      </c>
      <c r="AH105">
        <v>0</v>
      </c>
      <c r="AI105">
        <v>0</v>
      </c>
      <c r="AJ105">
        <v>0</v>
      </c>
      <c r="AK105">
        <v>0</v>
      </c>
      <c r="AL105">
        <v>0</v>
      </c>
      <c r="AM105" t="s">
        <v>102</v>
      </c>
      <c r="AN105">
        <v>391</v>
      </c>
      <c r="AO105" t="str">
        <f>+VLOOKUP(playerround[[#This Row],[player_id]],player[],2,FALSE)</f>
        <v>t1p4</v>
      </c>
      <c r="AP105">
        <v>114</v>
      </c>
      <c r="AQ105">
        <f>+VLOOKUP(playerround[[#This Row],[groupround_id]],groupround[],6,FALSE)</f>
        <v>0</v>
      </c>
      <c r="AR105" t="str">
        <f>+VLOOKUP(playerround[[#This Row],[groupround_id]],groupround[],8,FALSE)</f>
        <v>civWAT-110424</v>
      </c>
      <c r="AS10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105">
        <f>+IF(playerround[[#This Row],[Added round_number]]=0,playerround[[#This Row],[Spendable Income (copy)]],AT104+playerround[[#This Row],[round_income]]+playerround[[#This Row],[profit_sold_house]]-playerround[[#This Row],[Calculated Costs 
(Living costs+Taxes+Round Mortgage+Spentsavings for buying +cost measures+cost satisfaction+cost damage river and rain)]])</f>
        <v>80000</v>
      </c>
      <c r="AU105" s="6">
        <f>+playerround[[#This Row],[spendable_income]]</f>
        <v>80000</v>
      </c>
      <c r="AV105">
        <f>+playerround[[#This Row],[Calculated 
Spendable]]-playerround[[#This Row],[Spendable Income (copy)]]</f>
        <v>0</v>
      </c>
      <c r="AW105" s="9">
        <f>+playerround[[#This Row],[satisfaction_move_penalty]]+playerround[[#This Row],[satisfaction_fluvial_penalty]]+playerround[[#This Row],[satisfaction_pluvial_penalty]]+playerround[[#This Row],[satisfaction_debt_penalty]]</f>
        <v>0</v>
      </c>
      <c r="AX105" s="9">
        <f>+IF(playerround[[#This Row],[Added round_number]]=0,playerround[[#This Row],[satisfaction_total]],AX104+playerround[[#This Row],[satisfaction_house_rating_delta]]+playerround[[#This Row],[satisfaction_house_measures]]+playerround[[#This Row],[satisfaction_personal_measures]]-playerround[[#This Row],[Calculated Satisfaction Penalties]])</f>
        <v>5</v>
      </c>
      <c r="AY105" s="9">
        <f>+playerround[[#This Row],[satisfaction_total]]-playerround[[#This Row],[Calculated satisfaction]]</f>
        <v>0</v>
      </c>
    </row>
    <row r="106" spans="1:51" x14ac:dyDescent="0.35">
      <c r="A106">
        <v>396</v>
      </c>
      <c r="B106" s="1">
        <v>45393.455752314818</v>
      </c>
      <c r="C106">
        <v>180000</v>
      </c>
      <c r="D106">
        <v>105000</v>
      </c>
      <c r="E106">
        <v>0</v>
      </c>
      <c r="F106">
        <v>30000</v>
      </c>
      <c r="G106">
        <v>0</v>
      </c>
      <c r="H106">
        <v>0</v>
      </c>
      <c r="I106">
        <v>20000</v>
      </c>
      <c r="J106">
        <v>20000</v>
      </c>
      <c r="K106">
        <v>0</v>
      </c>
      <c r="L106">
        <v>0</v>
      </c>
      <c r="M106">
        <v>0</v>
      </c>
      <c r="N106">
        <v>85000</v>
      </c>
      <c r="O106">
        <v>0</v>
      </c>
      <c r="P106">
        <v>-2</v>
      </c>
      <c r="Q106">
        <v>2</v>
      </c>
      <c r="R106">
        <v>0</v>
      </c>
      <c r="S106">
        <v>0</v>
      </c>
      <c r="T106">
        <v>0</v>
      </c>
      <c r="U106">
        <v>0</v>
      </c>
      <c r="V106">
        <v>3</v>
      </c>
      <c r="W106">
        <v>8</v>
      </c>
      <c r="X106">
        <v>300000</v>
      </c>
      <c r="Y106">
        <v>0</v>
      </c>
      <c r="Z106">
        <v>0</v>
      </c>
      <c r="AA106">
        <v>0</v>
      </c>
      <c r="AB106">
        <v>300000</v>
      </c>
      <c r="AC106">
        <v>300000</v>
      </c>
      <c r="AD106">
        <v>270000</v>
      </c>
      <c r="AE106" t="s">
        <v>24</v>
      </c>
      <c r="AF106" t="s">
        <v>28</v>
      </c>
      <c r="AG106">
        <v>8</v>
      </c>
      <c r="AH106">
        <v>10</v>
      </c>
      <c r="AI106">
        <v>0</v>
      </c>
      <c r="AJ106">
        <v>0</v>
      </c>
      <c r="AK106">
        <v>1</v>
      </c>
      <c r="AL106">
        <v>0</v>
      </c>
      <c r="AM106" t="s">
        <v>771</v>
      </c>
      <c r="AN106">
        <v>391</v>
      </c>
      <c r="AO106" t="str">
        <f>+VLOOKUP(playerround[[#This Row],[player_id]],player[],2,FALSE)</f>
        <v>t1p4</v>
      </c>
      <c r="AP106">
        <v>119</v>
      </c>
      <c r="AQ106">
        <f>+VLOOKUP(playerround[[#This Row],[groupround_id]],groupround[],6,FALSE)</f>
        <v>1</v>
      </c>
      <c r="AR106" t="str">
        <f>+VLOOKUP(playerround[[#This Row],[groupround_id]],groupround[],8,FALSE)</f>
        <v>civWAT-110424</v>
      </c>
      <c r="AS10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175000</v>
      </c>
      <c r="AT106">
        <f>+IF(playerround[[#This Row],[Added round_number]]=0,playerround[[#This Row],[Spendable Income (copy)]],AT105+playerround[[#This Row],[round_income]]+playerround[[#This Row],[profit_sold_house]]-playerround[[#This Row],[Calculated Costs 
(Living costs+Taxes+Round Mortgage+Spentsavings for buying +cost measures+cost satisfaction+cost damage river and rain)]])</f>
        <v>85000</v>
      </c>
      <c r="AU106" s="6">
        <f>+playerround[[#This Row],[spendable_income]]</f>
        <v>85000</v>
      </c>
      <c r="AV106">
        <f>+playerround[[#This Row],[Calculated 
Spendable]]-playerround[[#This Row],[Spendable Income (copy)]]</f>
        <v>0</v>
      </c>
      <c r="AW106" s="9">
        <f>+playerround[[#This Row],[satisfaction_move_penalty]]+playerround[[#This Row],[satisfaction_fluvial_penalty]]+playerround[[#This Row],[satisfaction_pluvial_penalty]]+playerround[[#This Row],[satisfaction_debt_penalty]]</f>
        <v>0</v>
      </c>
      <c r="AX106" s="9">
        <f>+IF(playerround[[#This Row],[Added round_number]]=0,playerround[[#This Row],[satisfaction_total]],AX105+playerround[[#This Row],[satisfaction_house_rating_delta]]+playerround[[#This Row],[satisfaction_house_measures]]+playerround[[#This Row],[satisfaction_personal_measures]]-playerround[[#This Row],[Calculated Satisfaction Penalties]])</f>
        <v>5</v>
      </c>
      <c r="AY106" s="9">
        <f>+playerround[[#This Row],[satisfaction_total]]-playerround[[#This Row],[Calculated satisfaction]]</f>
        <v>-2</v>
      </c>
    </row>
    <row r="107" spans="1:51" x14ac:dyDescent="0.35">
      <c r="A107">
        <v>440</v>
      </c>
      <c r="B107" s="1">
        <v>45393.455752314818</v>
      </c>
      <c r="C107">
        <v>180000</v>
      </c>
      <c r="D107">
        <v>105000</v>
      </c>
      <c r="E107">
        <v>0</v>
      </c>
      <c r="F107">
        <v>30000</v>
      </c>
      <c r="G107">
        <v>0</v>
      </c>
      <c r="H107">
        <v>0</v>
      </c>
      <c r="I107">
        <v>20000</v>
      </c>
      <c r="J107">
        <v>0</v>
      </c>
      <c r="K107">
        <v>0</v>
      </c>
      <c r="L107">
        <v>0</v>
      </c>
      <c r="M107">
        <v>0</v>
      </c>
      <c r="N107">
        <v>110000</v>
      </c>
      <c r="O107">
        <v>0</v>
      </c>
      <c r="P107">
        <v>0</v>
      </c>
      <c r="Q107">
        <v>0</v>
      </c>
      <c r="R107">
        <v>0</v>
      </c>
      <c r="S107">
        <v>0</v>
      </c>
      <c r="T107">
        <v>0</v>
      </c>
      <c r="U107">
        <v>0</v>
      </c>
      <c r="V107">
        <v>3</v>
      </c>
      <c r="W107">
        <v>8</v>
      </c>
      <c r="X107">
        <v>300000</v>
      </c>
      <c r="Y107">
        <v>300000</v>
      </c>
      <c r="Z107">
        <v>270000</v>
      </c>
      <c r="AA107">
        <v>0</v>
      </c>
      <c r="AB107">
        <v>0</v>
      </c>
      <c r="AC107">
        <v>300000</v>
      </c>
      <c r="AD107">
        <v>240000</v>
      </c>
      <c r="AE107" t="s">
        <v>24</v>
      </c>
      <c r="AF107" t="s">
        <v>28</v>
      </c>
      <c r="AG107">
        <v>8</v>
      </c>
      <c r="AH107">
        <v>10</v>
      </c>
      <c r="AI107">
        <v>-2</v>
      </c>
      <c r="AJ107">
        <v>-1</v>
      </c>
      <c r="AK107">
        <v>1</v>
      </c>
      <c r="AL107">
        <v>0</v>
      </c>
      <c r="AM107" t="s">
        <v>771</v>
      </c>
      <c r="AN107">
        <v>391</v>
      </c>
      <c r="AO107" t="str">
        <f>+VLOOKUP(playerround[[#This Row],[player_id]],player[],2,FALSE)</f>
        <v>t1p4</v>
      </c>
      <c r="AP107">
        <v>127</v>
      </c>
      <c r="AQ107">
        <f>+VLOOKUP(playerround[[#This Row],[groupround_id]],groupround[],6,FALSE)</f>
        <v>2</v>
      </c>
      <c r="AR107" t="str">
        <f>+VLOOKUP(playerround[[#This Row],[groupround_id]],groupround[],8,FALSE)</f>
        <v>civWAT-110424</v>
      </c>
      <c r="AS10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155000</v>
      </c>
      <c r="AT107">
        <f>+IF(playerround[[#This Row],[Added round_number]]=0,playerround[[#This Row],[Spendable Income (copy)]],AT106+playerround[[#This Row],[round_income]]+playerround[[#This Row],[profit_sold_house]]-playerround[[#This Row],[Calculated Costs 
(Living costs+Taxes+Round Mortgage+Spentsavings for buying +cost measures+cost satisfaction+cost damage river and rain)]])</f>
        <v>110000</v>
      </c>
      <c r="AU107" s="6">
        <f>+playerround[[#This Row],[spendable_income]]</f>
        <v>110000</v>
      </c>
      <c r="AV107">
        <f>+playerround[[#This Row],[Calculated 
Spendable]]-playerround[[#This Row],[Spendable Income (copy)]]</f>
        <v>0</v>
      </c>
      <c r="AW107" s="9">
        <f>+playerround[[#This Row],[satisfaction_move_penalty]]+playerround[[#This Row],[satisfaction_fluvial_penalty]]+playerround[[#This Row],[satisfaction_pluvial_penalty]]+playerround[[#This Row],[satisfaction_debt_penalty]]</f>
        <v>0</v>
      </c>
      <c r="AX107" s="9">
        <f>+IF(playerround[[#This Row],[Added round_number]]=0,playerround[[#This Row],[satisfaction_total]],AX106+playerround[[#This Row],[satisfaction_house_rating_delta]]+playerround[[#This Row],[satisfaction_house_measures]]+playerround[[#This Row],[satisfaction_personal_measures]]-playerround[[#This Row],[Calculated Satisfaction Penalties]])</f>
        <v>5</v>
      </c>
      <c r="AY107" s="9">
        <f>+playerround[[#This Row],[satisfaction_total]]-playerround[[#This Row],[Calculated satisfaction]]</f>
        <v>-2</v>
      </c>
    </row>
    <row r="108" spans="1:51" x14ac:dyDescent="0.35">
      <c r="A108">
        <v>494</v>
      </c>
      <c r="B108" s="1">
        <v>45393.455752314818</v>
      </c>
      <c r="C108">
        <v>180000</v>
      </c>
      <c r="D108">
        <v>105000</v>
      </c>
      <c r="E108">
        <v>0</v>
      </c>
      <c r="F108">
        <v>30000</v>
      </c>
      <c r="G108">
        <v>0</v>
      </c>
      <c r="H108">
        <v>0</v>
      </c>
      <c r="I108">
        <v>20000</v>
      </c>
      <c r="J108">
        <v>0</v>
      </c>
      <c r="K108">
        <v>0</v>
      </c>
      <c r="L108">
        <v>0</v>
      </c>
      <c r="M108">
        <v>0</v>
      </c>
      <c r="N108">
        <v>135000</v>
      </c>
      <c r="O108">
        <v>0</v>
      </c>
      <c r="P108">
        <v>0</v>
      </c>
      <c r="Q108">
        <v>0</v>
      </c>
      <c r="R108">
        <v>0</v>
      </c>
      <c r="S108">
        <v>0</v>
      </c>
      <c r="T108">
        <v>0</v>
      </c>
      <c r="U108">
        <v>0</v>
      </c>
      <c r="V108">
        <v>3</v>
      </c>
      <c r="W108">
        <v>8</v>
      </c>
      <c r="X108">
        <v>300000</v>
      </c>
      <c r="Y108">
        <v>300000</v>
      </c>
      <c r="Z108">
        <v>240000</v>
      </c>
      <c r="AA108">
        <v>0</v>
      </c>
      <c r="AB108">
        <v>0</v>
      </c>
      <c r="AC108">
        <v>300000</v>
      </c>
      <c r="AD108">
        <v>210000</v>
      </c>
      <c r="AE108" t="s">
        <v>24</v>
      </c>
      <c r="AF108" t="s">
        <v>28</v>
      </c>
      <c r="AG108">
        <v>8</v>
      </c>
      <c r="AH108">
        <v>10</v>
      </c>
      <c r="AI108">
        <v>-2</v>
      </c>
      <c r="AJ108">
        <v>-1</v>
      </c>
      <c r="AK108">
        <v>1</v>
      </c>
      <c r="AL108">
        <v>0</v>
      </c>
      <c r="AM108" t="s">
        <v>771</v>
      </c>
      <c r="AN108">
        <v>391</v>
      </c>
      <c r="AO108" t="str">
        <f>+VLOOKUP(playerround[[#This Row],[player_id]],player[],2,FALSE)</f>
        <v>t1p4</v>
      </c>
      <c r="AP108">
        <v>136</v>
      </c>
      <c r="AQ108">
        <f>+VLOOKUP(playerround[[#This Row],[groupround_id]],groupround[],6,FALSE)</f>
        <v>3</v>
      </c>
      <c r="AR108" t="str">
        <f>+VLOOKUP(playerround[[#This Row],[groupround_id]],groupround[],8,FALSE)</f>
        <v>civWAT-110424</v>
      </c>
      <c r="AS10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155000</v>
      </c>
      <c r="AT108">
        <f>+IF(playerround[[#This Row],[Added round_number]]=0,playerround[[#This Row],[Spendable Income (copy)]],AT107+playerround[[#This Row],[round_income]]+playerround[[#This Row],[profit_sold_house]]-playerround[[#This Row],[Calculated Costs 
(Living costs+Taxes+Round Mortgage+Spentsavings for buying +cost measures+cost satisfaction+cost damage river and rain)]])</f>
        <v>135000</v>
      </c>
      <c r="AU108" s="6">
        <f>+playerround[[#This Row],[spendable_income]]</f>
        <v>135000</v>
      </c>
      <c r="AV108">
        <f>+playerround[[#This Row],[Calculated 
Spendable]]-playerround[[#This Row],[Spendable Income (copy)]]</f>
        <v>0</v>
      </c>
      <c r="AW108" s="9">
        <f>+playerround[[#This Row],[satisfaction_move_penalty]]+playerround[[#This Row],[satisfaction_fluvial_penalty]]+playerround[[#This Row],[satisfaction_pluvial_penalty]]+playerround[[#This Row],[satisfaction_debt_penalty]]</f>
        <v>0</v>
      </c>
      <c r="AX108" s="9">
        <f>+IF(playerround[[#This Row],[Added round_number]]=0,playerround[[#This Row],[satisfaction_total]],AX107+playerround[[#This Row],[satisfaction_house_rating_delta]]+playerround[[#This Row],[satisfaction_house_measures]]+playerround[[#This Row],[satisfaction_personal_measures]]-playerround[[#This Row],[Calculated Satisfaction Penalties]])</f>
        <v>5</v>
      </c>
      <c r="AY108" s="9">
        <f>+playerround[[#This Row],[satisfaction_total]]-playerround[[#This Row],[Calculated satisfaction]]</f>
        <v>-2</v>
      </c>
    </row>
    <row r="109" spans="1:51" x14ac:dyDescent="0.35">
      <c r="A109">
        <v>523</v>
      </c>
      <c r="B109" s="1">
        <v>45393.455752314818</v>
      </c>
      <c r="C109">
        <v>180000</v>
      </c>
      <c r="D109">
        <v>105000</v>
      </c>
      <c r="E109">
        <v>0</v>
      </c>
      <c r="F109">
        <v>30000</v>
      </c>
      <c r="G109">
        <v>0</v>
      </c>
      <c r="H109">
        <v>0</v>
      </c>
      <c r="I109">
        <v>20000</v>
      </c>
      <c r="J109">
        <v>66000</v>
      </c>
      <c r="K109">
        <v>0</v>
      </c>
      <c r="L109">
        <v>0</v>
      </c>
      <c r="M109">
        <v>0</v>
      </c>
      <c r="N109">
        <v>94000</v>
      </c>
      <c r="O109">
        <v>0</v>
      </c>
      <c r="P109">
        <v>0</v>
      </c>
      <c r="Q109">
        <v>5</v>
      </c>
      <c r="R109">
        <v>0</v>
      </c>
      <c r="S109">
        <v>1</v>
      </c>
      <c r="T109">
        <v>0</v>
      </c>
      <c r="U109">
        <v>0</v>
      </c>
      <c r="V109">
        <v>2</v>
      </c>
      <c r="W109">
        <v>8</v>
      </c>
      <c r="X109">
        <v>300000</v>
      </c>
      <c r="Y109">
        <v>300000</v>
      </c>
      <c r="Z109">
        <v>210000</v>
      </c>
      <c r="AA109">
        <v>0</v>
      </c>
      <c r="AB109">
        <v>0</v>
      </c>
      <c r="AC109">
        <v>300000</v>
      </c>
      <c r="AD109">
        <v>180000</v>
      </c>
      <c r="AE109" t="s">
        <v>24</v>
      </c>
      <c r="AF109" t="s">
        <v>28</v>
      </c>
      <c r="AG109">
        <v>8</v>
      </c>
      <c r="AH109">
        <v>10</v>
      </c>
      <c r="AI109">
        <v>-2</v>
      </c>
      <c r="AJ109">
        <v>-1</v>
      </c>
      <c r="AK109">
        <v>4</v>
      </c>
      <c r="AL109">
        <v>3</v>
      </c>
      <c r="AM109" t="s">
        <v>771</v>
      </c>
      <c r="AN109">
        <v>391</v>
      </c>
      <c r="AO109" t="str">
        <f>+VLOOKUP(playerround[[#This Row],[player_id]],player[],2,FALSE)</f>
        <v>t1p4</v>
      </c>
      <c r="AP109">
        <v>140</v>
      </c>
      <c r="AQ109">
        <f>+VLOOKUP(playerround[[#This Row],[groupround_id]],groupround[],6,FALSE)</f>
        <v>4</v>
      </c>
      <c r="AR109" t="str">
        <f>+VLOOKUP(playerround[[#This Row],[groupround_id]],groupround[],8,FALSE)</f>
        <v>civWAT-110424</v>
      </c>
      <c r="AS10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221000</v>
      </c>
      <c r="AT109">
        <f>+IF(playerround[[#This Row],[Added round_number]]=0,playerround[[#This Row],[Spendable Income (copy)]],AT108+playerround[[#This Row],[round_income]]+playerround[[#This Row],[profit_sold_house]]-playerround[[#This Row],[Calculated Costs 
(Living costs+Taxes+Round Mortgage+Spentsavings for buying +cost measures+cost satisfaction+cost damage river and rain)]])</f>
        <v>94000</v>
      </c>
      <c r="AU109" s="6">
        <f>+playerround[[#This Row],[spendable_income]]</f>
        <v>94000</v>
      </c>
      <c r="AV109">
        <f>+playerround[[#This Row],[Calculated 
Spendable]]-playerround[[#This Row],[Spendable Income (copy)]]</f>
        <v>0</v>
      </c>
      <c r="AW109" s="9">
        <f>+playerround[[#This Row],[satisfaction_move_penalty]]+playerround[[#This Row],[satisfaction_fluvial_penalty]]+playerround[[#This Row],[satisfaction_pluvial_penalty]]+playerround[[#This Row],[satisfaction_debt_penalty]]</f>
        <v>1</v>
      </c>
      <c r="AX109" s="9">
        <f>+IF(playerround[[#This Row],[Added round_number]]=0,playerround[[#This Row],[satisfaction_total]],AX108+playerround[[#This Row],[satisfaction_house_rating_delta]]+playerround[[#This Row],[satisfaction_house_measures]]+playerround[[#This Row],[satisfaction_personal_measures]]-playerround[[#This Row],[Calculated Satisfaction Penalties]])</f>
        <v>9</v>
      </c>
      <c r="AY109" s="9">
        <f>+playerround[[#This Row],[satisfaction_total]]-playerround[[#This Row],[Calculated satisfaction]]</f>
        <v>-7</v>
      </c>
    </row>
    <row r="110" spans="1:51" x14ac:dyDescent="0.35">
      <c r="A110">
        <v>565</v>
      </c>
      <c r="B110" s="1">
        <v>45558.830150462964</v>
      </c>
      <c r="C110">
        <v>50000</v>
      </c>
      <c r="D110">
        <v>20000</v>
      </c>
      <c r="E110">
        <v>0</v>
      </c>
      <c r="F110">
        <v>0</v>
      </c>
      <c r="G110">
        <v>0</v>
      </c>
      <c r="H110">
        <v>0</v>
      </c>
      <c r="I110">
        <v>0</v>
      </c>
      <c r="J110">
        <v>0</v>
      </c>
      <c r="K110">
        <v>0</v>
      </c>
      <c r="L110">
        <v>0</v>
      </c>
      <c r="M110">
        <v>0</v>
      </c>
      <c r="N110">
        <v>0</v>
      </c>
      <c r="O110">
        <v>0</v>
      </c>
      <c r="P110">
        <v>0</v>
      </c>
      <c r="Q110">
        <v>0</v>
      </c>
      <c r="R110">
        <v>0</v>
      </c>
      <c r="S110">
        <v>0</v>
      </c>
      <c r="T110">
        <v>0</v>
      </c>
      <c r="U110">
        <v>0</v>
      </c>
      <c r="V110">
        <v>5</v>
      </c>
      <c r="W110">
        <v>3</v>
      </c>
      <c r="X110">
        <v>80000</v>
      </c>
      <c r="Y110">
        <v>0</v>
      </c>
      <c r="Z110">
        <v>0</v>
      </c>
      <c r="AA110">
        <v>0</v>
      </c>
      <c r="AB110">
        <v>0</v>
      </c>
      <c r="AC110">
        <v>0</v>
      </c>
      <c r="AD110">
        <v>0</v>
      </c>
      <c r="AE110" t="s">
        <v>24</v>
      </c>
      <c r="AF110" t="s">
        <v>28</v>
      </c>
      <c r="AG110">
        <v>0</v>
      </c>
      <c r="AH110">
        <v>0</v>
      </c>
      <c r="AI110">
        <v>0</v>
      </c>
      <c r="AJ110">
        <v>0</v>
      </c>
      <c r="AK110">
        <v>0</v>
      </c>
      <c r="AL110">
        <v>0</v>
      </c>
      <c r="AM110" t="s">
        <v>102</v>
      </c>
      <c r="AN110">
        <v>511</v>
      </c>
      <c r="AO110" t="str">
        <f>+VLOOKUP(playerround[[#This Row],[player_id]],player[],2,FALSE)</f>
        <v>t1p4</v>
      </c>
      <c r="AP110">
        <v>166</v>
      </c>
      <c r="AQ110">
        <f>+VLOOKUP(playerround[[#This Row],[groupround_id]],groupround[],6,FALSE)</f>
        <v>0</v>
      </c>
      <c r="AR110" t="str">
        <f>+VLOOKUP(playerround[[#This Row],[groupround_id]],groupround[],8,FALSE)</f>
        <v>Ommen TEST</v>
      </c>
      <c r="AS11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110">
        <f>+IF(playerround[[#This Row],[Added round_number]]=0,playerround[[#This Row],[Spendable Income (copy)]],AT109+playerround[[#This Row],[round_income]]+playerround[[#This Row],[profit_sold_house]]-playerround[[#This Row],[Calculated Costs 
(Living costs+Taxes+Round Mortgage+Spentsavings for buying +cost measures+cost satisfaction+cost damage river and rain)]])</f>
        <v>0</v>
      </c>
      <c r="AU110" s="6">
        <f>+playerround[[#This Row],[spendable_income]]</f>
        <v>0</v>
      </c>
      <c r="AV110">
        <f>+playerround[[#This Row],[Calculated 
Spendable]]-playerround[[#This Row],[Spendable Income (copy)]]</f>
        <v>0</v>
      </c>
      <c r="AW110" s="9">
        <f>+playerround[[#This Row],[satisfaction_move_penalty]]+playerround[[#This Row],[satisfaction_fluvial_penalty]]+playerround[[#This Row],[satisfaction_pluvial_penalty]]+playerround[[#This Row],[satisfaction_debt_penalty]]</f>
        <v>0</v>
      </c>
      <c r="AX110" s="9">
        <f>+IF(playerround[[#This Row],[Added round_number]]=0,playerround[[#This Row],[satisfaction_total]],AX109+playerround[[#This Row],[satisfaction_house_rating_delta]]+playerround[[#This Row],[satisfaction_house_measures]]+playerround[[#This Row],[satisfaction_personal_measures]]-playerround[[#This Row],[Calculated Satisfaction Penalties]])</f>
        <v>5</v>
      </c>
      <c r="AY110" s="9">
        <f>+playerround[[#This Row],[satisfaction_total]]-playerround[[#This Row],[Calculated satisfaction]]</f>
        <v>0</v>
      </c>
    </row>
    <row r="111" spans="1:51" x14ac:dyDescent="0.35">
      <c r="A111">
        <v>566</v>
      </c>
      <c r="B111" s="1">
        <v>45558.830150462964</v>
      </c>
      <c r="C111">
        <v>50000</v>
      </c>
      <c r="D111">
        <v>20000</v>
      </c>
      <c r="E111">
        <v>0</v>
      </c>
      <c r="F111">
        <v>8000</v>
      </c>
      <c r="G111">
        <v>0</v>
      </c>
      <c r="H111">
        <v>40000</v>
      </c>
      <c r="I111">
        <v>20000</v>
      </c>
      <c r="J111">
        <v>0</v>
      </c>
      <c r="K111">
        <v>0</v>
      </c>
      <c r="L111">
        <v>0</v>
      </c>
      <c r="M111">
        <v>4000</v>
      </c>
      <c r="N111">
        <v>-62000</v>
      </c>
      <c r="O111">
        <v>0</v>
      </c>
      <c r="P111">
        <v>0</v>
      </c>
      <c r="Q111">
        <v>0</v>
      </c>
      <c r="R111">
        <v>0</v>
      </c>
      <c r="S111">
        <v>0</v>
      </c>
      <c r="T111">
        <v>1</v>
      </c>
      <c r="U111">
        <v>0</v>
      </c>
      <c r="V111">
        <v>4</v>
      </c>
      <c r="W111">
        <v>3</v>
      </c>
      <c r="X111">
        <v>80000</v>
      </c>
      <c r="Y111">
        <v>0</v>
      </c>
      <c r="Z111">
        <v>0</v>
      </c>
      <c r="AA111">
        <v>0</v>
      </c>
      <c r="AB111">
        <v>120000</v>
      </c>
      <c r="AC111">
        <v>80000</v>
      </c>
      <c r="AD111">
        <v>72000</v>
      </c>
      <c r="AE111" t="s">
        <v>24</v>
      </c>
      <c r="AF111" t="s">
        <v>28</v>
      </c>
      <c r="AG111">
        <v>8</v>
      </c>
      <c r="AH111">
        <v>10</v>
      </c>
      <c r="AI111">
        <v>0</v>
      </c>
      <c r="AJ111">
        <v>0</v>
      </c>
      <c r="AK111">
        <v>0</v>
      </c>
      <c r="AL111">
        <v>0</v>
      </c>
      <c r="AM111" t="s">
        <v>771</v>
      </c>
      <c r="AN111">
        <v>511</v>
      </c>
      <c r="AO111" t="str">
        <f>+VLOOKUP(playerround[[#This Row],[player_id]],player[],2,FALSE)</f>
        <v>t1p4</v>
      </c>
      <c r="AP111">
        <v>167</v>
      </c>
      <c r="AQ111">
        <f>+VLOOKUP(playerround[[#This Row],[groupround_id]],groupround[],6,FALSE)</f>
        <v>1</v>
      </c>
      <c r="AR111" t="str">
        <f>+VLOOKUP(playerround[[#This Row],[groupround_id]],groupround[],8,FALSE)</f>
        <v>Ommen TEST</v>
      </c>
      <c r="AS11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92000</v>
      </c>
      <c r="AT111">
        <f>+IF(playerround[[#This Row],[Added round_number]]=0,playerround[[#This Row],[Spendable Income (copy)]],AT110+playerround[[#This Row],[round_income]]+playerround[[#This Row],[profit_sold_house]]-playerround[[#This Row],[Calculated Costs 
(Living costs+Taxes+Round Mortgage+Spentsavings for buying +cost measures+cost satisfaction+cost damage river and rain)]])</f>
        <v>-42000</v>
      </c>
      <c r="AU111" s="6">
        <f>+playerround[[#This Row],[spendable_income]]</f>
        <v>-62000</v>
      </c>
      <c r="AV111">
        <f>+playerround[[#This Row],[Calculated 
Spendable]]-playerround[[#This Row],[Spendable Income (copy)]]</f>
        <v>20000</v>
      </c>
      <c r="AW111" s="9">
        <f>+playerround[[#This Row],[satisfaction_move_penalty]]+playerround[[#This Row],[satisfaction_fluvial_penalty]]+playerround[[#This Row],[satisfaction_pluvial_penalty]]+playerround[[#This Row],[satisfaction_debt_penalty]]</f>
        <v>1</v>
      </c>
      <c r="AX111" s="9">
        <f>+IF(playerround[[#This Row],[Added round_number]]=0,playerround[[#This Row],[satisfaction_total]],AX110+playerround[[#This Row],[satisfaction_house_rating_delta]]+playerround[[#This Row],[satisfaction_house_measures]]+playerround[[#This Row],[satisfaction_personal_measures]]-playerround[[#This Row],[Calculated Satisfaction Penalties]])</f>
        <v>4</v>
      </c>
      <c r="AY111" s="9">
        <f>+playerround[[#This Row],[satisfaction_total]]-playerround[[#This Row],[Calculated satisfaction]]</f>
        <v>0</v>
      </c>
    </row>
    <row r="112" spans="1:51" x14ac:dyDescent="0.35">
      <c r="A112">
        <v>574</v>
      </c>
      <c r="B112" s="1">
        <v>45558.830150462964</v>
      </c>
      <c r="C112">
        <v>50000</v>
      </c>
      <c r="D112">
        <v>20000</v>
      </c>
      <c r="E112">
        <v>30000</v>
      </c>
      <c r="F112">
        <v>7000</v>
      </c>
      <c r="G112">
        <v>28000</v>
      </c>
      <c r="H112">
        <v>0</v>
      </c>
      <c r="I112">
        <v>15000</v>
      </c>
      <c r="J112">
        <v>0</v>
      </c>
      <c r="K112">
        <v>0</v>
      </c>
      <c r="L112">
        <v>8000</v>
      </c>
      <c r="M112">
        <v>4000</v>
      </c>
      <c r="N112">
        <v>-53000</v>
      </c>
      <c r="O112">
        <v>1</v>
      </c>
      <c r="P112">
        <v>-1</v>
      </c>
      <c r="Q112">
        <v>0</v>
      </c>
      <c r="R112">
        <v>0</v>
      </c>
      <c r="S112">
        <v>3</v>
      </c>
      <c r="T112">
        <v>1</v>
      </c>
      <c r="U112">
        <v>1</v>
      </c>
      <c r="V112">
        <v>-3</v>
      </c>
      <c r="W112">
        <v>3</v>
      </c>
      <c r="X112">
        <v>80000</v>
      </c>
      <c r="Y112">
        <v>80000</v>
      </c>
      <c r="Z112">
        <v>72000</v>
      </c>
      <c r="AA112">
        <v>100000</v>
      </c>
      <c r="AB112">
        <v>70000</v>
      </c>
      <c r="AC112">
        <v>70000</v>
      </c>
      <c r="AD112">
        <v>63000</v>
      </c>
      <c r="AE112" t="s">
        <v>781</v>
      </c>
      <c r="AF112" t="s">
        <v>28</v>
      </c>
      <c r="AG112">
        <v>8</v>
      </c>
      <c r="AH112">
        <v>7</v>
      </c>
      <c r="AI112">
        <v>-2</v>
      </c>
      <c r="AJ112">
        <v>-1</v>
      </c>
      <c r="AK112">
        <v>0</v>
      </c>
      <c r="AL112">
        <v>0</v>
      </c>
      <c r="AM112" t="s">
        <v>771</v>
      </c>
      <c r="AN112">
        <v>511</v>
      </c>
      <c r="AO112" t="str">
        <f>+VLOOKUP(playerround[[#This Row],[player_id]],player[],2,FALSE)</f>
        <v>t1p4</v>
      </c>
      <c r="AP112">
        <v>168</v>
      </c>
      <c r="AQ112">
        <f>+VLOOKUP(playerround[[#This Row],[groupround_id]],groupround[],6,FALSE)</f>
        <v>2</v>
      </c>
      <c r="AR112" t="str">
        <f>+VLOOKUP(playerround[[#This Row],[groupround_id]],groupround[],8,FALSE)</f>
        <v>Ommen TEST</v>
      </c>
      <c r="AS11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54000</v>
      </c>
      <c r="AT112">
        <f>+IF(playerround[[#This Row],[Added round_number]]=0,playerround[[#This Row],[Spendable Income (copy)]],AT111+playerround[[#This Row],[round_income]]+playerround[[#This Row],[profit_sold_house]]-playerround[[#This Row],[Calculated Costs 
(Living costs+Taxes+Round Mortgage+Spentsavings for buying +cost measures+cost satisfaction+cost damage river and rain)]])</f>
        <v>-18000</v>
      </c>
      <c r="AU112" s="6">
        <f>+playerround[[#This Row],[spendable_income]]</f>
        <v>-53000</v>
      </c>
      <c r="AV112">
        <f>+playerround[[#This Row],[Calculated 
Spendable]]-playerround[[#This Row],[Spendable Income (copy)]]</f>
        <v>35000</v>
      </c>
      <c r="AW112" s="9">
        <f>+playerround[[#This Row],[satisfaction_move_penalty]]+playerround[[#This Row],[satisfaction_fluvial_penalty]]+playerround[[#This Row],[satisfaction_pluvial_penalty]]+playerround[[#This Row],[satisfaction_debt_penalty]]</f>
        <v>6</v>
      </c>
      <c r="AX112" s="9">
        <f>+IF(playerround[[#This Row],[Added round_number]]=0,playerround[[#This Row],[satisfaction_total]],AX111+playerround[[#This Row],[satisfaction_house_rating_delta]]+playerround[[#This Row],[satisfaction_house_measures]]+playerround[[#This Row],[satisfaction_personal_measures]]-playerround[[#This Row],[Calculated Satisfaction Penalties]])</f>
        <v>-3</v>
      </c>
      <c r="AY112" s="9">
        <f>+playerround[[#This Row],[satisfaction_total]]-playerround[[#This Row],[Calculated satisfaction]]</f>
        <v>0</v>
      </c>
    </row>
    <row r="113" spans="1:51" x14ac:dyDescent="0.35">
      <c r="A113">
        <v>582</v>
      </c>
      <c r="B113" s="1">
        <v>45558.830150462964</v>
      </c>
      <c r="C113">
        <v>50000</v>
      </c>
      <c r="D113">
        <v>20000</v>
      </c>
      <c r="E113">
        <v>30000</v>
      </c>
      <c r="F113">
        <v>7000</v>
      </c>
      <c r="G113">
        <v>0</v>
      </c>
      <c r="H113">
        <v>0</v>
      </c>
      <c r="I113">
        <v>15000</v>
      </c>
      <c r="J113">
        <v>0</v>
      </c>
      <c r="K113">
        <v>0</v>
      </c>
      <c r="L113">
        <v>0</v>
      </c>
      <c r="M113">
        <v>0</v>
      </c>
      <c r="N113">
        <v>-45000</v>
      </c>
      <c r="O113">
        <v>0</v>
      </c>
      <c r="P113">
        <v>0</v>
      </c>
      <c r="Q113">
        <v>0</v>
      </c>
      <c r="R113">
        <v>0</v>
      </c>
      <c r="S113">
        <v>0</v>
      </c>
      <c r="T113">
        <v>0</v>
      </c>
      <c r="U113">
        <v>1</v>
      </c>
      <c r="V113">
        <v>-4</v>
      </c>
      <c r="W113">
        <v>3</v>
      </c>
      <c r="X113">
        <v>80000</v>
      </c>
      <c r="Y113">
        <v>70000</v>
      </c>
      <c r="Z113">
        <v>63000</v>
      </c>
      <c r="AA113">
        <v>0</v>
      </c>
      <c r="AB113">
        <v>0</v>
      </c>
      <c r="AC113">
        <v>70000</v>
      </c>
      <c r="AD113">
        <v>56000</v>
      </c>
      <c r="AE113" t="s">
        <v>24</v>
      </c>
      <c r="AF113" t="s">
        <v>28</v>
      </c>
      <c r="AG113">
        <v>7</v>
      </c>
      <c r="AH113">
        <v>7</v>
      </c>
      <c r="AI113">
        <v>-2</v>
      </c>
      <c r="AJ113">
        <v>-1</v>
      </c>
      <c r="AK113">
        <v>0</v>
      </c>
      <c r="AL113">
        <v>0</v>
      </c>
      <c r="AM113" t="s">
        <v>772</v>
      </c>
      <c r="AN113">
        <v>511</v>
      </c>
      <c r="AO113" t="str">
        <f>+VLOOKUP(playerround[[#This Row],[player_id]],player[],2,FALSE)</f>
        <v>t1p4</v>
      </c>
      <c r="AP113">
        <v>169</v>
      </c>
      <c r="AQ113">
        <f>+VLOOKUP(playerround[[#This Row],[groupround_id]],groupround[],6,FALSE)</f>
        <v>3</v>
      </c>
      <c r="AR113" t="str">
        <f>+VLOOKUP(playerround[[#This Row],[groupround_id]],groupround[],8,FALSE)</f>
        <v>Ommen TEST</v>
      </c>
      <c r="AS11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42000</v>
      </c>
      <c r="AT113">
        <f>+IF(playerround[[#This Row],[Added round_number]]=0,playerround[[#This Row],[Spendable Income (copy)]],AT112+playerround[[#This Row],[round_income]]+playerround[[#This Row],[profit_sold_house]]-playerround[[#This Row],[Calculated Costs 
(Living costs+Taxes+Round Mortgage+Spentsavings for buying +cost measures+cost satisfaction+cost damage river and rain)]])</f>
        <v>-10000</v>
      </c>
      <c r="AU113" s="6">
        <f>+playerround[[#This Row],[spendable_income]]</f>
        <v>-45000</v>
      </c>
      <c r="AV113">
        <f>+playerround[[#This Row],[Calculated 
Spendable]]-playerround[[#This Row],[Spendable Income (copy)]]</f>
        <v>35000</v>
      </c>
      <c r="AW113" s="9">
        <f>+playerround[[#This Row],[satisfaction_move_penalty]]+playerround[[#This Row],[satisfaction_fluvial_penalty]]+playerround[[#This Row],[satisfaction_pluvial_penalty]]+playerround[[#This Row],[satisfaction_debt_penalty]]</f>
        <v>1</v>
      </c>
      <c r="AX113" s="9">
        <f>+IF(playerround[[#This Row],[Added round_number]]=0,playerround[[#This Row],[satisfaction_total]],AX112+playerround[[#This Row],[satisfaction_house_rating_delta]]+playerround[[#This Row],[satisfaction_house_measures]]+playerround[[#This Row],[satisfaction_personal_measures]]-playerround[[#This Row],[Calculated Satisfaction Penalties]])</f>
        <v>-4</v>
      </c>
      <c r="AY113" s="9">
        <f>+playerround[[#This Row],[satisfaction_total]]-playerround[[#This Row],[Calculated satisfaction]]</f>
        <v>0</v>
      </c>
    </row>
    <row r="114" spans="1:51" x14ac:dyDescent="0.35">
      <c r="A114" s="2">
        <v>616</v>
      </c>
      <c r="B114" s="3">
        <v>45559.439143518517</v>
      </c>
      <c r="C114" s="2">
        <v>80000</v>
      </c>
      <c r="D114" s="2">
        <v>40000</v>
      </c>
      <c r="E114" s="2">
        <v>0</v>
      </c>
      <c r="F114" s="2">
        <v>0</v>
      </c>
      <c r="G114" s="2">
        <v>0</v>
      </c>
      <c r="H114" s="2">
        <v>0</v>
      </c>
      <c r="I114" s="2">
        <v>0</v>
      </c>
      <c r="J114" s="2">
        <v>0</v>
      </c>
      <c r="K114" s="2">
        <v>0</v>
      </c>
      <c r="L114" s="2">
        <v>0</v>
      </c>
      <c r="M114" s="2">
        <v>0</v>
      </c>
      <c r="N114" s="2">
        <v>15000</v>
      </c>
      <c r="O114" s="2">
        <v>0</v>
      </c>
      <c r="P114" s="2">
        <v>0</v>
      </c>
      <c r="Q114" s="2">
        <v>0</v>
      </c>
      <c r="R114" s="2">
        <v>0</v>
      </c>
      <c r="S114" s="2">
        <v>0</v>
      </c>
      <c r="T114" s="2">
        <v>0</v>
      </c>
      <c r="U114" s="2">
        <v>0</v>
      </c>
      <c r="V114" s="2">
        <v>5</v>
      </c>
      <c r="W114" s="2">
        <v>5</v>
      </c>
      <c r="X114" s="2">
        <v>130000</v>
      </c>
      <c r="Y114" s="2">
        <v>0</v>
      </c>
      <c r="Z114" s="2">
        <v>0</v>
      </c>
      <c r="AA114" s="2">
        <v>0</v>
      </c>
      <c r="AB114" s="2">
        <v>0</v>
      </c>
      <c r="AC114" s="2">
        <v>0</v>
      </c>
      <c r="AD114" s="2">
        <v>0</v>
      </c>
      <c r="AE114" s="2" t="s">
        <v>24</v>
      </c>
      <c r="AF114" s="2" t="s">
        <v>28</v>
      </c>
      <c r="AG114" s="2">
        <v>0</v>
      </c>
      <c r="AH114" s="2">
        <v>0</v>
      </c>
      <c r="AI114" s="2">
        <v>0</v>
      </c>
      <c r="AJ114" s="2">
        <v>0</v>
      </c>
      <c r="AK114" s="2">
        <v>0</v>
      </c>
      <c r="AL114" s="2">
        <v>0</v>
      </c>
      <c r="AM114" s="2" t="s">
        <v>102</v>
      </c>
      <c r="AN114" s="2">
        <v>519</v>
      </c>
      <c r="AO114" s="2" t="str">
        <f>+VLOOKUP(playerround[[#This Row],[player_id]],player[],2,FALSE)</f>
        <v>t1p4</v>
      </c>
      <c r="AP114" s="2">
        <v>170</v>
      </c>
      <c r="AQ114" s="2">
        <f>+VLOOKUP(playerround[[#This Row],[groupround_id]],groupround[],6,FALSE)</f>
        <v>0</v>
      </c>
      <c r="AR114" s="2" t="str">
        <f>+VLOOKUP(playerround[[#This Row],[groupround_id]],groupround[],8,FALSE)</f>
        <v>Ommen 24-09-2024</v>
      </c>
      <c r="AS11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114">
        <f>+IF(playerround[[#This Row],[Added round_number]]=0,playerround[[#This Row],[Spendable Income (copy)]],AT113+playerround[[#This Row],[round_income]]+playerround[[#This Row],[profit_sold_house]]-playerround[[#This Row],[Calculated Costs 
(Living costs+Taxes+Round Mortgage+Spentsavings for buying +cost measures+cost satisfaction+cost damage river and rain)]])</f>
        <v>15000</v>
      </c>
      <c r="AU114" s="6">
        <f>+playerround[[#This Row],[spendable_income]]</f>
        <v>15000</v>
      </c>
      <c r="AV114">
        <f>+playerround[[#This Row],[Calculated 
Spendable]]-playerround[[#This Row],[Spendable Income (copy)]]</f>
        <v>0</v>
      </c>
      <c r="AW114" s="9">
        <f>+playerround[[#This Row],[satisfaction_move_penalty]]+playerround[[#This Row],[satisfaction_fluvial_penalty]]+playerround[[#This Row],[satisfaction_pluvial_penalty]]+playerround[[#This Row],[satisfaction_debt_penalty]]</f>
        <v>0</v>
      </c>
      <c r="AX114" s="9">
        <f>+IF(playerround[[#This Row],[Added round_number]]=0,playerround[[#This Row],[satisfaction_total]],AX113+playerround[[#This Row],[satisfaction_house_rating_delta]]+playerround[[#This Row],[satisfaction_house_measures]]+playerround[[#This Row],[satisfaction_personal_measures]]-playerround[[#This Row],[Calculated Satisfaction Penalties]])</f>
        <v>5</v>
      </c>
      <c r="AY114" s="9">
        <f>+playerround[[#This Row],[satisfaction_total]]-playerround[[#This Row],[Calculated satisfaction]]</f>
        <v>0</v>
      </c>
    </row>
    <row r="115" spans="1:51" x14ac:dyDescent="0.35">
      <c r="A115" s="2">
        <v>654</v>
      </c>
      <c r="B115" s="3">
        <v>45559.439143518517</v>
      </c>
      <c r="C115" s="2">
        <v>80000</v>
      </c>
      <c r="D115" s="2">
        <v>40000</v>
      </c>
      <c r="E115" s="2">
        <v>0</v>
      </c>
      <c r="F115" s="2">
        <v>12500</v>
      </c>
      <c r="G115" s="2">
        <v>0</v>
      </c>
      <c r="H115" s="2">
        <v>0</v>
      </c>
      <c r="I115" s="2">
        <v>20000</v>
      </c>
      <c r="J115" s="2">
        <v>15000</v>
      </c>
      <c r="K115" s="2">
        <v>0</v>
      </c>
      <c r="L115" s="2">
        <v>0</v>
      </c>
      <c r="M115" s="2">
        <v>0</v>
      </c>
      <c r="N115" s="2">
        <v>7500</v>
      </c>
      <c r="O115" s="2">
        <v>0</v>
      </c>
      <c r="P115" s="2">
        <v>-1</v>
      </c>
      <c r="Q115" s="2">
        <v>1</v>
      </c>
      <c r="R115" s="2">
        <v>0</v>
      </c>
      <c r="S115" s="2">
        <v>1</v>
      </c>
      <c r="T115" s="2">
        <v>0</v>
      </c>
      <c r="U115" s="2">
        <v>0</v>
      </c>
      <c r="V115" s="2">
        <v>4</v>
      </c>
      <c r="W115" s="2">
        <v>5</v>
      </c>
      <c r="X115" s="2">
        <v>130000</v>
      </c>
      <c r="Y115" s="2">
        <v>0</v>
      </c>
      <c r="Z115" s="2">
        <v>0</v>
      </c>
      <c r="AA115" s="2">
        <v>0</v>
      </c>
      <c r="AB115" s="2">
        <v>125000</v>
      </c>
      <c r="AC115" s="2">
        <v>125000</v>
      </c>
      <c r="AD115" s="2">
        <v>112500</v>
      </c>
      <c r="AE115" s="2" t="s">
        <v>24</v>
      </c>
      <c r="AF115" s="2" t="s">
        <v>28</v>
      </c>
      <c r="AG115" s="2">
        <v>8</v>
      </c>
      <c r="AH115" s="2">
        <v>7</v>
      </c>
      <c r="AI115" s="2">
        <v>0</v>
      </c>
      <c r="AJ115" s="2">
        <v>0</v>
      </c>
      <c r="AK115" s="2">
        <v>1</v>
      </c>
      <c r="AL115" s="2">
        <v>1</v>
      </c>
      <c r="AM115" s="2" t="s">
        <v>771</v>
      </c>
      <c r="AN115" s="2">
        <v>519</v>
      </c>
      <c r="AO115" s="2" t="str">
        <f>+VLOOKUP(playerround[[#This Row],[player_id]],player[],2,FALSE)</f>
        <v>t1p4</v>
      </c>
      <c r="AP115" s="2">
        <v>179</v>
      </c>
      <c r="AQ115" s="2">
        <f>+VLOOKUP(playerround[[#This Row],[groupround_id]],groupround[],6,FALSE)</f>
        <v>1</v>
      </c>
      <c r="AR115" s="2" t="str">
        <f>+VLOOKUP(playerround[[#This Row],[groupround_id]],groupround[],8,FALSE)</f>
        <v>Ommen 24-09-2024</v>
      </c>
      <c r="AS11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87500</v>
      </c>
      <c r="AT115" s="5">
        <f>+IF(playerround[[#This Row],[Added round_number]]=0,playerround[[#This Row],[Spendable Income (copy)]],AT114+playerround[[#This Row],[round_income]]+playerround[[#This Row],[profit_sold_house]]-playerround[[#This Row],[Calculated Costs 
(Living costs+Taxes+Round Mortgage+Spentsavings for buying +cost measures+cost satisfaction+cost damage river and rain)]])</f>
        <v>7500</v>
      </c>
      <c r="AU115" s="10">
        <f>+playerround[[#This Row],[spendable_income]]</f>
        <v>7500</v>
      </c>
      <c r="AV115" s="5">
        <f>+playerround[[#This Row],[Calculated 
Spendable]]-playerround[[#This Row],[Spendable Income (copy)]]</f>
        <v>0</v>
      </c>
      <c r="AW115" s="11">
        <f>+playerround[[#This Row],[satisfaction_move_penalty]]+playerround[[#This Row],[satisfaction_fluvial_penalty]]+playerround[[#This Row],[satisfaction_pluvial_penalty]]+playerround[[#This Row],[satisfaction_debt_penalty]]</f>
        <v>1</v>
      </c>
      <c r="AX115" s="11">
        <f>+IF(playerround[[#This Row],[Added round_number]]=0,playerround[[#This Row],[satisfaction_total]],AX114+playerround[[#This Row],[satisfaction_house_rating_delta]]+playerround[[#This Row],[satisfaction_house_measures]]+playerround[[#This Row],[satisfaction_personal_measures]]-playerround[[#This Row],[Calculated Satisfaction Penalties]])</f>
        <v>4</v>
      </c>
      <c r="AY115" s="11">
        <f>+playerround[[#This Row],[satisfaction_total]]-playerround[[#This Row],[Calculated satisfaction]]</f>
        <v>0</v>
      </c>
    </row>
    <row r="116" spans="1:51" x14ac:dyDescent="0.35">
      <c r="A116" s="2">
        <v>684</v>
      </c>
      <c r="B116" s="3">
        <v>45559.439143518517</v>
      </c>
      <c r="C116" s="2">
        <v>80000</v>
      </c>
      <c r="D116" s="2">
        <v>40000</v>
      </c>
      <c r="E116" s="2">
        <v>0</v>
      </c>
      <c r="F116" s="2">
        <v>12500</v>
      </c>
      <c r="G116" s="2">
        <v>0</v>
      </c>
      <c r="H116" s="2">
        <v>0</v>
      </c>
      <c r="I116" s="2">
        <v>20000</v>
      </c>
      <c r="J116" s="2">
        <v>6250</v>
      </c>
      <c r="K116" s="2">
        <v>0</v>
      </c>
      <c r="L116" s="2">
        <v>0</v>
      </c>
      <c r="M116" s="2">
        <v>0</v>
      </c>
      <c r="N116" s="2">
        <v>8750</v>
      </c>
      <c r="O116" s="2">
        <v>0</v>
      </c>
      <c r="P116" s="2">
        <v>0</v>
      </c>
      <c r="Q116" s="2">
        <v>0</v>
      </c>
      <c r="R116" s="2">
        <v>1</v>
      </c>
      <c r="S116" s="2">
        <v>0</v>
      </c>
      <c r="T116" s="2">
        <v>0</v>
      </c>
      <c r="U116" s="2">
        <v>0</v>
      </c>
      <c r="V116" s="2">
        <v>5</v>
      </c>
      <c r="W116" s="2">
        <v>5</v>
      </c>
      <c r="X116" s="2">
        <v>130000</v>
      </c>
      <c r="Y116" s="2">
        <v>125000</v>
      </c>
      <c r="Z116" s="2">
        <v>112500</v>
      </c>
      <c r="AA116" s="2">
        <v>0</v>
      </c>
      <c r="AB116" s="2">
        <v>0</v>
      </c>
      <c r="AC116" s="2">
        <v>125000</v>
      </c>
      <c r="AD116" s="2">
        <v>100000</v>
      </c>
      <c r="AE116" s="2" t="s">
        <v>24</v>
      </c>
      <c r="AF116" s="2" t="s">
        <v>28</v>
      </c>
      <c r="AG116" s="2">
        <v>8</v>
      </c>
      <c r="AH116" s="2">
        <v>7</v>
      </c>
      <c r="AI116" s="2">
        <v>-2</v>
      </c>
      <c r="AJ116" s="2">
        <v>-1</v>
      </c>
      <c r="AK116" s="2">
        <v>0</v>
      </c>
      <c r="AL116" s="2">
        <v>0</v>
      </c>
      <c r="AM116" s="2" t="s">
        <v>771</v>
      </c>
      <c r="AN116" s="2">
        <v>519</v>
      </c>
      <c r="AO116" s="2" t="str">
        <f>+VLOOKUP(playerround[[#This Row],[player_id]],player[],2,FALSE)</f>
        <v>t1p4</v>
      </c>
      <c r="AP116" s="2">
        <v>183</v>
      </c>
      <c r="AQ116" s="2">
        <f>+VLOOKUP(playerround[[#This Row],[groupround_id]],groupround[],6,FALSE)</f>
        <v>2</v>
      </c>
      <c r="AR116" s="2" t="str">
        <f>+VLOOKUP(playerround[[#This Row],[groupround_id]],groupround[],8,FALSE)</f>
        <v>Ommen 24-09-2024</v>
      </c>
      <c r="AS11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78750</v>
      </c>
      <c r="AT116" s="5">
        <f>+IF(playerround[[#This Row],[Added round_number]]=0,playerround[[#This Row],[Spendable Income (copy)]],AT115+playerround[[#This Row],[round_income]]+playerround[[#This Row],[profit_sold_house]]-playerround[[#This Row],[Calculated Costs 
(Living costs+Taxes+Round Mortgage+Spentsavings for buying +cost measures+cost satisfaction+cost damage river and rain)]])</f>
        <v>8750</v>
      </c>
      <c r="AU116" s="10">
        <f>+playerround[[#This Row],[spendable_income]]</f>
        <v>8750</v>
      </c>
      <c r="AV116" s="5">
        <f>+playerround[[#This Row],[Calculated 
Spendable]]-playerround[[#This Row],[Spendable Income (copy)]]</f>
        <v>0</v>
      </c>
      <c r="AW116" s="11">
        <f>+playerround[[#This Row],[satisfaction_move_penalty]]+playerround[[#This Row],[satisfaction_fluvial_penalty]]+playerround[[#This Row],[satisfaction_pluvial_penalty]]+playerround[[#This Row],[satisfaction_debt_penalty]]</f>
        <v>0</v>
      </c>
      <c r="AX116" s="11">
        <f>+IF(playerround[[#This Row],[Added round_number]]=0,playerround[[#This Row],[satisfaction_total]],AX115+playerround[[#This Row],[satisfaction_house_rating_delta]]+playerround[[#This Row],[satisfaction_house_measures]]+playerround[[#This Row],[satisfaction_personal_measures]]-playerround[[#This Row],[Calculated Satisfaction Penalties]])</f>
        <v>5</v>
      </c>
      <c r="AY116" s="11">
        <f>+playerround[[#This Row],[satisfaction_total]]-playerround[[#This Row],[Calculated satisfaction]]</f>
        <v>0</v>
      </c>
    </row>
    <row r="117" spans="1:51" x14ac:dyDescent="0.35">
      <c r="A117" s="2">
        <v>723</v>
      </c>
      <c r="B117" s="3">
        <v>45559.439143518517</v>
      </c>
      <c r="C117" s="2">
        <v>80000</v>
      </c>
      <c r="D117" s="2">
        <v>40000</v>
      </c>
      <c r="E117" s="2">
        <v>0</v>
      </c>
      <c r="F117" s="2">
        <v>12500</v>
      </c>
      <c r="G117" s="2">
        <v>20000</v>
      </c>
      <c r="H117" s="2">
        <v>0</v>
      </c>
      <c r="I117" s="2">
        <v>20000</v>
      </c>
      <c r="J117" s="2">
        <v>23500</v>
      </c>
      <c r="K117" s="2">
        <v>0</v>
      </c>
      <c r="L117" s="2">
        <v>0</v>
      </c>
      <c r="M117" s="2">
        <v>0</v>
      </c>
      <c r="N117" s="2">
        <v>12750</v>
      </c>
      <c r="O117" s="2">
        <v>1</v>
      </c>
      <c r="P117" s="2">
        <v>-1</v>
      </c>
      <c r="Q117" s="2">
        <v>0</v>
      </c>
      <c r="R117" s="2">
        <v>3</v>
      </c>
      <c r="S117" s="2">
        <v>0</v>
      </c>
      <c r="T117" s="2">
        <v>0</v>
      </c>
      <c r="U117" s="2">
        <v>0</v>
      </c>
      <c r="V117" s="2">
        <v>6</v>
      </c>
      <c r="W117" s="2">
        <v>5</v>
      </c>
      <c r="X117" s="2">
        <v>130000</v>
      </c>
      <c r="Y117" s="2">
        <v>125000</v>
      </c>
      <c r="Z117" s="2">
        <v>100000</v>
      </c>
      <c r="AA117" s="2">
        <v>120000</v>
      </c>
      <c r="AB117" s="2">
        <v>125000</v>
      </c>
      <c r="AC117" s="2">
        <v>125000</v>
      </c>
      <c r="AD117" s="2">
        <v>112500</v>
      </c>
      <c r="AE117" s="2" t="s">
        <v>651</v>
      </c>
      <c r="AF117" s="2" t="s">
        <v>785</v>
      </c>
      <c r="AG117" s="2">
        <v>8</v>
      </c>
      <c r="AH117" s="2">
        <v>7</v>
      </c>
      <c r="AI117" s="2">
        <v>-2</v>
      </c>
      <c r="AJ117" s="2">
        <v>-1</v>
      </c>
      <c r="AK117" s="2">
        <v>2</v>
      </c>
      <c r="AL117" s="2">
        <v>2</v>
      </c>
      <c r="AM117" s="2" t="s">
        <v>771</v>
      </c>
      <c r="AN117" s="2">
        <v>519</v>
      </c>
      <c r="AO117" s="2" t="str">
        <f>+VLOOKUP(playerround[[#This Row],[player_id]],player[],2,FALSE)</f>
        <v>t1p4</v>
      </c>
      <c r="AP117" s="2">
        <v>188</v>
      </c>
      <c r="AQ117" s="2">
        <f>+VLOOKUP(playerround[[#This Row],[groupround_id]],groupround[],6,FALSE)</f>
        <v>3</v>
      </c>
      <c r="AR117" s="2" t="str">
        <f>+VLOOKUP(playerround[[#This Row],[groupround_id]],groupround[],8,FALSE)</f>
        <v>Ommen 24-09-2024</v>
      </c>
      <c r="AS11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96000</v>
      </c>
      <c r="AT117" s="5">
        <f>+IF(playerround[[#This Row],[Added round_number]]=0,playerround[[#This Row],[Spendable Income (copy)]],AT116+playerround[[#This Row],[round_income]]+playerround[[#This Row],[profit_sold_house]]-playerround[[#This Row],[Calculated Costs 
(Living costs+Taxes+Round Mortgage+Spentsavings for buying +cost measures+cost satisfaction+cost damage river and rain)]])</f>
        <v>12750</v>
      </c>
      <c r="AU117" s="10">
        <f>+playerround[[#This Row],[spendable_income]]</f>
        <v>12750</v>
      </c>
      <c r="AV117" s="5">
        <f>+playerround[[#This Row],[Calculated 
Spendable]]-playerround[[#This Row],[Spendable Income (copy)]]</f>
        <v>0</v>
      </c>
      <c r="AW117" s="11">
        <f>+playerround[[#This Row],[satisfaction_move_penalty]]+playerround[[#This Row],[satisfaction_fluvial_penalty]]+playerround[[#This Row],[satisfaction_pluvial_penalty]]+playerround[[#This Row],[satisfaction_debt_penalty]]</f>
        <v>1</v>
      </c>
      <c r="AX117" s="11">
        <f>+IF(playerround[[#This Row],[Added round_number]]=0,playerround[[#This Row],[satisfaction_total]],AX116+playerround[[#This Row],[satisfaction_house_rating_delta]]+playerround[[#This Row],[satisfaction_house_measures]]+playerround[[#This Row],[satisfaction_personal_measures]]-playerround[[#This Row],[Calculated Satisfaction Penalties]])</f>
        <v>6</v>
      </c>
      <c r="AY117" s="11">
        <f>+playerround[[#This Row],[satisfaction_total]]-playerround[[#This Row],[Calculated satisfaction]]</f>
        <v>0</v>
      </c>
    </row>
    <row r="118" spans="1:51" x14ac:dyDescent="0.35">
      <c r="A118">
        <v>912</v>
      </c>
      <c r="B118" s="1">
        <v>45567.611875000002</v>
      </c>
      <c r="C118">
        <v>50000</v>
      </c>
      <c r="D118">
        <v>20000</v>
      </c>
      <c r="E118">
        <v>0</v>
      </c>
      <c r="F118">
        <v>0</v>
      </c>
      <c r="G118">
        <v>0</v>
      </c>
      <c r="H118">
        <v>0</v>
      </c>
      <c r="I118">
        <v>0</v>
      </c>
      <c r="J118">
        <v>0</v>
      </c>
      <c r="K118">
        <v>0</v>
      </c>
      <c r="L118">
        <v>0</v>
      </c>
      <c r="M118">
        <v>0</v>
      </c>
      <c r="N118">
        <v>0</v>
      </c>
      <c r="O118">
        <v>0</v>
      </c>
      <c r="P118">
        <v>0</v>
      </c>
      <c r="Q118">
        <v>0</v>
      </c>
      <c r="R118">
        <v>0</v>
      </c>
      <c r="S118">
        <v>0</v>
      </c>
      <c r="T118">
        <v>0</v>
      </c>
      <c r="U118">
        <v>0</v>
      </c>
      <c r="V118">
        <v>5</v>
      </c>
      <c r="W118">
        <v>3</v>
      </c>
      <c r="X118">
        <v>80000</v>
      </c>
      <c r="Y118">
        <v>0</v>
      </c>
      <c r="Z118">
        <v>0</v>
      </c>
      <c r="AA118">
        <v>0</v>
      </c>
      <c r="AB118">
        <v>0</v>
      </c>
      <c r="AC118">
        <v>0</v>
      </c>
      <c r="AD118">
        <v>0</v>
      </c>
      <c r="AE118" t="s">
        <v>24</v>
      </c>
      <c r="AF118" t="s">
        <v>28</v>
      </c>
      <c r="AG118">
        <v>0</v>
      </c>
      <c r="AH118">
        <v>0</v>
      </c>
      <c r="AI118">
        <v>0</v>
      </c>
      <c r="AJ118">
        <v>0</v>
      </c>
      <c r="AK118">
        <v>0</v>
      </c>
      <c r="AL118">
        <v>0</v>
      </c>
      <c r="AM118" t="s">
        <v>102</v>
      </c>
      <c r="AN118">
        <v>599</v>
      </c>
      <c r="AO118" t="str">
        <f>+VLOOKUP(playerround[[#This Row],[player_id]],player[],2,FALSE)</f>
        <v>t1p4</v>
      </c>
      <c r="AP118">
        <v>213</v>
      </c>
      <c r="AQ118">
        <f>+VLOOKUP(playerround[[#This Row],[groupround_id]],groupround[],6,FALSE)</f>
        <v>0</v>
      </c>
      <c r="AR118" t="str">
        <f>+VLOOKUP(playerround[[#This Row],[groupround_id]],groupround[],8,FALSE)</f>
        <v>Grensmaas demo</v>
      </c>
      <c r="AS11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118">
        <f>+IF(playerround[[#This Row],[Added round_number]]=0,playerround[[#This Row],[Spendable Income (copy)]],AT117+playerround[[#This Row],[round_income]]+playerround[[#This Row],[profit_sold_house]]-playerround[[#This Row],[Calculated Costs 
(Living costs+Taxes+Round Mortgage+Spentsavings for buying +cost measures+cost satisfaction+cost damage river and rain)]])</f>
        <v>0</v>
      </c>
      <c r="AU118" s="6">
        <f>+playerround[[#This Row],[spendable_income]]</f>
        <v>0</v>
      </c>
      <c r="AV118">
        <f>+playerround[[#This Row],[Calculated 
Spendable]]-playerround[[#This Row],[Spendable Income (copy)]]</f>
        <v>0</v>
      </c>
      <c r="AW118" s="9">
        <f>+playerround[[#This Row],[satisfaction_move_penalty]]+playerround[[#This Row],[satisfaction_fluvial_penalty]]+playerround[[#This Row],[satisfaction_pluvial_penalty]]+playerround[[#This Row],[satisfaction_debt_penalty]]</f>
        <v>0</v>
      </c>
      <c r="AX118" s="9">
        <f>+IF(playerround[[#This Row],[Added round_number]]=0,playerround[[#This Row],[satisfaction_total]],AX117+playerround[[#This Row],[satisfaction_house_rating_delta]]+playerround[[#This Row],[satisfaction_house_measures]]+playerround[[#This Row],[satisfaction_personal_measures]]-playerround[[#This Row],[Calculated Satisfaction Penalties]])</f>
        <v>5</v>
      </c>
      <c r="AY118" s="9">
        <f>+playerround[[#This Row],[satisfaction_total]]-playerround[[#This Row],[Calculated satisfaction]]</f>
        <v>0</v>
      </c>
    </row>
    <row r="119" spans="1:51" x14ac:dyDescent="0.35">
      <c r="A119">
        <v>918</v>
      </c>
      <c r="B119" s="1">
        <v>45567.611875000002</v>
      </c>
      <c r="C119">
        <v>50000</v>
      </c>
      <c r="D119">
        <v>20000</v>
      </c>
      <c r="E119">
        <v>0</v>
      </c>
      <c r="F119">
        <v>7000</v>
      </c>
      <c r="G119">
        <v>0</v>
      </c>
      <c r="H119">
        <v>0</v>
      </c>
      <c r="I119">
        <v>20000</v>
      </c>
      <c r="J119">
        <v>0</v>
      </c>
      <c r="K119">
        <v>0</v>
      </c>
      <c r="L119">
        <v>0</v>
      </c>
      <c r="M119">
        <v>0</v>
      </c>
      <c r="N119">
        <v>3000</v>
      </c>
      <c r="O119">
        <v>0</v>
      </c>
      <c r="P119">
        <v>-1</v>
      </c>
      <c r="Q119">
        <v>0</v>
      </c>
      <c r="R119">
        <v>0</v>
      </c>
      <c r="S119">
        <v>0</v>
      </c>
      <c r="T119">
        <v>0</v>
      </c>
      <c r="U119">
        <v>0</v>
      </c>
      <c r="V119">
        <v>4</v>
      </c>
      <c r="W119">
        <v>3</v>
      </c>
      <c r="X119">
        <v>80000</v>
      </c>
      <c r="Y119">
        <v>0</v>
      </c>
      <c r="Z119">
        <v>0</v>
      </c>
      <c r="AA119">
        <v>0</v>
      </c>
      <c r="AB119">
        <v>70000</v>
      </c>
      <c r="AC119">
        <v>70000</v>
      </c>
      <c r="AD119">
        <v>63000</v>
      </c>
      <c r="AE119" t="s">
        <v>24</v>
      </c>
      <c r="AF119" t="s">
        <v>28</v>
      </c>
      <c r="AG119">
        <v>8</v>
      </c>
      <c r="AH119">
        <v>7</v>
      </c>
      <c r="AI119">
        <v>0</v>
      </c>
      <c r="AJ119">
        <v>0</v>
      </c>
      <c r="AK119">
        <v>0</v>
      </c>
      <c r="AL119">
        <v>0</v>
      </c>
      <c r="AM119" t="s">
        <v>771</v>
      </c>
      <c r="AN119">
        <v>599</v>
      </c>
      <c r="AO119" t="str">
        <f>+VLOOKUP(playerround[[#This Row],[player_id]],player[],2,FALSE)</f>
        <v>t1p4</v>
      </c>
      <c r="AP119">
        <v>216</v>
      </c>
      <c r="AQ119">
        <f>+VLOOKUP(playerround[[#This Row],[groupround_id]],groupround[],6,FALSE)</f>
        <v>1</v>
      </c>
      <c r="AR119" t="str">
        <f>+VLOOKUP(playerround[[#This Row],[groupround_id]],groupround[],8,FALSE)</f>
        <v>Grensmaas demo</v>
      </c>
      <c r="AS11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47000</v>
      </c>
      <c r="AT119">
        <f>+IF(playerround[[#This Row],[Added round_number]]=0,playerround[[#This Row],[Spendable Income (copy)]],AT118+playerround[[#This Row],[round_income]]+playerround[[#This Row],[profit_sold_house]]-playerround[[#This Row],[Calculated Costs 
(Living costs+Taxes+Round Mortgage+Spentsavings for buying +cost measures+cost satisfaction+cost damage river and rain)]])</f>
        <v>3000</v>
      </c>
      <c r="AU119" s="6">
        <f>+playerround[[#This Row],[spendable_income]]</f>
        <v>3000</v>
      </c>
      <c r="AV119">
        <f>+playerround[[#This Row],[Calculated 
Spendable]]-playerround[[#This Row],[Spendable Income (copy)]]</f>
        <v>0</v>
      </c>
      <c r="AW119" s="9">
        <f>+playerround[[#This Row],[satisfaction_move_penalty]]+playerround[[#This Row],[satisfaction_fluvial_penalty]]+playerround[[#This Row],[satisfaction_pluvial_penalty]]+playerround[[#This Row],[satisfaction_debt_penalty]]</f>
        <v>0</v>
      </c>
      <c r="AX119" s="9">
        <f>+IF(playerround[[#This Row],[Added round_number]]=0,playerround[[#This Row],[satisfaction_total]],AX118+playerround[[#This Row],[satisfaction_house_rating_delta]]+playerround[[#This Row],[satisfaction_house_measures]]+playerround[[#This Row],[satisfaction_personal_measures]]-playerround[[#This Row],[Calculated Satisfaction Penalties]])</f>
        <v>4</v>
      </c>
      <c r="AY119" s="9">
        <f>+playerround[[#This Row],[satisfaction_total]]-playerround[[#This Row],[Calculated satisfaction]]</f>
        <v>0</v>
      </c>
    </row>
    <row r="120" spans="1:51" x14ac:dyDescent="0.35">
      <c r="A120">
        <v>197</v>
      </c>
      <c r="B120" s="1">
        <v>45386.580717592595</v>
      </c>
      <c r="C120">
        <v>65000</v>
      </c>
      <c r="D120">
        <v>30000</v>
      </c>
      <c r="E120">
        <v>0</v>
      </c>
      <c r="F120">
        <v>0</v>
      </c>
      <c r="G120">
        <v>0</v>
      </c>
      <c r="H120">
        <v>0</v>
      </c>
      <c r="I120">
        <v>0</v>
      </c>
      <c r="J120">
        <v>0</v>
      </c>
      <c r="K120">
        <v>0</v>
      </c>
      <c r="L120">
        <v>0</v>
      </c>
      <c r="M120">
        <v>0</v>
      </c>
      <c r="N120">
        <v>5000</v>
      </c>
      <c r="O120">
        <v>0</v>
      </c>
      <c r="P120">
        <v>0</v>
      </c>
      <c r="Q120">
        <v>0</v>
      </c>
      <c r="R120">
        <v>0</v>
      </c>
      <c r="S120">
        <v>0</v>
      </c>
      <c r="T120">
        <v>0</v>
      </c>
      <c r="U120">
        <v>0</v>
      </c>
      <c r="V120">
        <v>5</v>
      </c>
      <c r="W120">
        <v>4</v>
      </c>
      <c r="X120">
        <v>110000</v>
      </c>
      <c r="Y120">
        <v>0</v>
      </c>
      <c r="Z120">
        <v>0</v>
      </c>
      <c r="AA120">
        <v>0</v>
      </c>
      <c r="AB120">
        <v>0</v>
      </c>
      <c r="AC120">
        <v>0</v>
      </c>
      <c r="AD120">
        <v>0</v>
      </c>
      <c r="AE120" t="s">
        <v>24</v>
      </c>
      <c r="AF120" t="s">
        <v>28</v>
      </c>
      <c r="AG120">
        <v>0</v>
      </c>
      <c r="AH120">
        <v>0</v>
      </c>
      <c r="AI120">
        <v>0</v>
      </c>
      <c r="AJ120">
        <v>0</v>
      </c>
      <c r="AK120">
        <v>0</v>
      </c>
      <c r="AL120">
        <v>0</v>
      </c>
      <c r="AM120" t="s">
        <v>102</v>
      </c>
      <c r="AN120">
        <v>344</v>
      </c>
      <c r="AO120" t="str">
        <f>+VLOOKUP(playerround[[#This Row],[player_id]],player[],2,FALSE)</f>
        <v>t1p5</v>
      </c>
      <c r="AP120">
        <v>56</v>
      </c>
      <c r="AQ120">
        <f>+VLOOKUP(playerround[[#This Row],[groupround_id]],groupround[],6,FALSE)</f>
        <v>0</v>
      </c>
      <c r="AR120" t="str">
        <f>+VLOOKUP(playerround[[#This Row],[groupround_id]],groupround[],8,FALSE)</f>
        <v>IHE-24-04-04</v>
      </c>
      <c r="AS12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120">
        <f>+IF(playerround[[#This Row],[Added round_number]]=0,playerround[[#This Row],[Spendable Income (copy)]],AT119+playerround[[#This Row],[round_income]]+playerround[[#This Row],[profit_sold_house]]-playerround[[#This Row],[Calculated Costs 
(Living costs+Taxes+Round Mortgage+Spentsavings for buying +cost measures+cost satisfaction+cost damage river and rain)]])</f>
        <v>5000</v>
      </c>
      <c r="AU120" s="6">
        <f>+playerround[[#This Row],[spendable_income]]</f>
        <v>5000</v>
      </c>
      <c r="AV120">
        <f>+playerround[[#This Row],[Calculated 
Spendable]]-playerround[[#This Row],[Spendable Income (copy)]]</f>
        <v>0</v>
      </c>
      <c r="AW120" s="9">
        <f>+playerround[[#This Row],[satisfaction_move_penalty]]+playerround[[#This Row],[satisfaction_fluvial_penalty]]+playerround[[#This Row],[satisfaction_pluvial_penalty]]+playerround[[#This Row],[satisfaction_debt_penalty]]</f>
        <v>0</v>
      </c>
      <c r="AX120" s="9">
        <f>+IF(playerround[[#This Row],[Added round_number]]=0,playerround[[#This Row],[satisfaction_total]],AX119+playerround[[#This Row],[satisfaction_house_rating_delta]]+playerround[[#This Row],[satisfaction_house_measures]]+playerround[[#This Row],[satisfaction_personal_measures]]-playerround[[#This Row],[Calculated Satisfaction Penalties]])</f>
        <v>5</v>
      </c>
      <c r="AY120" s="9">
        <f>+playerround[[#This Row],[satisfaction_total]]-playerround[[#This Row],[Calculated satisfaction]]</f>
        <v>0</v>
      </c>
    </row>
    <row r="121" spans="1:51" x14ac:dyDescent="0.35">
      <c r="A121">
        <v>207</v>
      </c>
      <c r="B121" s="1">
        <v>45386.580717592595</v>
      </c>
      <c r="C121">
        <v>65000</v>
      </c>
      <c r="D121">
        <v>30000</v>
      </c>
      <c r="E121">
        <v>0</v>
      </c>
      <c r="F121">
        <v>11000</v>
      </c>
      <c r="G121">
        <v>0</v>
      </c>
      <c r="H121">
        <v>15000</v>
      </c>
      <c r="I121">
        <v>20000</v>
      </c>
      <c r="J121">
        <v>0</v>
      </c>
      <c r="K121">
        <v>0</v>
      </c>
      <c r="L121">
        <v>12000</v>
      </c>
      <c r="M121">
        <v>4000</v>
      </c>
      <c r="N121">
        <v>-22000</v>
      </c>
      <c r="O121">
        <v>0</v>
      </c>
      <c r="P121">
        <v>0</v>
      </c>
      <c r="Q121">
        <v>0</v>
      </c>
      <c r="R121">
        <v>0</v>
      </c>
      <c r="S121">
        <v>4</v>
      </c>
      <c r="T121">
        <v>1</v>
      </c>
      <c r="U121">
        <v>0</v>
      </c>
      <c r="V121">
        <v>0</v>
      </c>
      <c r="W121">
        <v>4</v>
      </c>
      <c r="X121">
        <v>110000</v>
      </c>
      <c r="Y121">
        <v>0</v>
      </c>
      <c r="Z121">
        <v>0</v>
      </c>
      <c r="AA121">
        <v>0</v>
      </c>
      <c r="AB121">
        <v>125000</v>
      </c>
      <c r="AC121">
        <v>110000</v>
      </c>
      <c r="AD121">
        <v>99000</v>
      </c>
      <c r="AE121" t="s">
        <v>24</v>
      </c>
      <c r="AF121" t="s">
        <v>28</v>
      </c>
      <c r="AG121">
        <v>8</v>
      </c>
      <c r="AH121">
        <v>7</v>
      </c>
      <c r="AI121">
        <v>0</v>
      </c>
      <c r="AJ121">
        <v>0</v>
      </c>
      <c r="AK121">
        <v>0</v>
      </c>
      <c r="AL121">
        <v>0</v>
      </c>
      <c r="AM121" t="s">
        <v>771</v>
      </c>
      <c r="AN121">
        <v>344</v>
      </c>
      <c r="AO121" t="str">
        <f>+VLOOKUP(playerround[[#This Row],[player_id]],player[],2,FALSE)</f>
        <v>t1p5</v>
      </c>
      <c r="AP121">
        <v>58</v>
      </c>
      <c r="AQ121">
        <f>+VLOOKUP(playerround[[#This Row],[groupround_id]],groupround[],6,FALSE)</f>
        <v>1</v>
      </c>
      <c r="AR121" t="str">
        <f>+VLOOKUP(playerround[[#This Row],[groupround_id]],groupround[],8,FALSE)</f>
        <v>IHE-24-04-04</v>
      </c>
      <c r="AS12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92000</v>
      </c>
      <c r="AT121">
        <f>+IF(playerround[[#This Row],[Added round_number]]=0,playerround[[#This Row],[Spendable Income (copy)]],AT120+playerround[[#This Row],[round_income]]+playerround[[#This Row],[profit_sold_house]]-playerround[[#This Row],[Calculated Costs 
(Living costs+Taxes+Round Mortgage+Spentsavings for buying +cost measures+cost satisfaction+cost damage river and rain)]])</f>
        <v>-22000</v>
      </c>
      <c r="AU121" s="6">
        <f>+playerround[[#This Row],[spendable_income]]</f>
        <v>-22000</v>
      </c>
      <c r="AV121">
        <f>+playerround[[#This Row],[Calculated 
Spendable]]-playerround[[#This Row],[Spendable Income (copy)]]</f>
        <v>0</v>
      </c>
      <c r="AW121" s="9">
        <f>+playerround[[#This Row],[satisfaction_move_penalty]]+playerround[[#This Row],[satisfaction_fluvial_penalty]]+playerround[[#This Row],[satisfaction_pluvial_penalty]]+playerround[[#This Row],[satisfaction_debt_penalty]]</f>
        <v>5</v>
      </c>
      <c r="AX121" s="9">
        <f>+IF(playerround[[#This Row],[Added round_number]]=0,playerround[[#This Row],[satisfaction_total]],AX120+playerround[[#This Row],[satisfaction_house_rating_delta]]+playerround[[#This Row],[satisfaction_house_measures]]+playerround[[#This Row],[satisfaction_personal_measures]]-playerround[[#This Row],[Calculated Satisfaction Penalties]])</f>
        <v>0</v>
      </c>
      <c r="AY121" s="9">
        <f>+playerround[[#This Row],[satisfaction_total]]-playerround[[#This Row],[Calculated satisfaction]]</f>
        <v>0</v>
      </c>
    </row>
    <row r="122" spans="1:51" x14ac:dyDescent="0.35">
      <c r="A122">
        <v>215</v>
      </c>
      <c r="B122" s="1">
        <v>45386.580717592595</v>
      </c>
      <c r="C122">
        <v>65000</v>
      </c>
      <c r="D122">
        <v>30000</v>
      </c>
      <c r="E122">
        <v>22000</v>
      </c>
      <c r="F122">
        <v>11000</v>
      </c>
      <c r="G122">
        <v>0</v>
      </c>
      <c r="H122">
        <v>0</v>
      </c>
      <c r="I122">
        <v>20000</v>
      </c>
      <c r="J122">
        <v>0</v>
      </c>
      <c r="K122">
        <v>0</v>
      </c>
      <c r="L122">
        <v>8000</v>
      </c>
      <c r="M122">
        <v>0</v>
      </c>
      <c r="N122">
        <v>-26000</v>
      </c>
      <c r="O122">
        <v>0</v>
      </c>
      <c r="P122">
        <v>0</v>
      </c>
      <c r="Q122">
        <v>0</v>
      </c>
      <c r="R122">
        <v>0</v>
      </c>
      <c r="S122">
        <v>3</v>
      </c>
      <c r="T122">
        <v>0</v>
      </c>
      <c r="U122">
        <v>1</v>
      </c>
      <c r="V122">
        <v>-4</v>
      </c>
      <c r="W122">
        <v>4</v>
      </c>
      <c r="X122">
        <v>110000</v>
      </c>
      <c r="Y122">
        <v>110000</v>
      </c>
      <c r="Z122">
        <v>99000</v>
      </c>
      <c r="AA122">
        <v>0</v>
      </c>
      <c r="AB122">
        <v>0</v>
      </c>
      <c r="AC122">
        <v>110000</v>
      </c>
      <c r="AD122">
        <v>88000</v>
      </c>
      <c r="AE122" t="s">
        <v>24</v>
      </c>
      <c r="AF122" t="s">
        <v>28</v>
      </c>
      <c r="AG122">
        <v>8</v>
      </c>
      <c r="AH122">
        <v>7</v>
      </c>
      <c r="AI122">
        <v>0</v>
      </c>
      <c r="AJ122">
        <v>0</v>
      </c>
      <c r="AK122">
        <v>0</v>
      </c>
      <c r="AL122">
        <v>0</v>
      </c>
      <c r="AM122" t="s">
        <v>771</v>
      </c>
      <c r="AN122">
        <v>344</v>
      </c>
      <c r="AO122" t="str">
        <f>+VLOOKUP(playerround[[#This Row],[player_id]],player[],2,FALSE)</f>
        <v>t1p5</v>
      </c>
      <c r="AP122">
        <v>60</v>
      </c>
      <c r="AQ122">
        <f>+VLOOKUP(playerround[[#This Row],[groupround_id]],groupround[],6,FALSE)</f>
        <v>2</v>
      </c>
      <c r="AR122" t="str">
        <f>+VLOOKUP(playerround[[#This Row],[groupround_id]],groupround[],8,FALSE)</f>
        <v>IHE-24-04-04</v>
      </c>
      <c r="AS12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69000</v>
      </c>
      <c r="AT122">
        <f>+IF(playerround[[#This Row],[Added round_number]]=0,playerround[[#This Row],[Spendable Income (copy)]],AT121+playerround[[#This Row],[round_income]]+playerround[[#This Row],[profit_sold_house]]-playerround[[#This Row],[Calculated Costs 
(Living costs+Taxes+Round Mortgage+Spentsavings for buying +cost measures+cost satisfaction+cost damage river and rain)]])</f>
        <v>-26000</v>
      </c>
      <c r="AU122" s="6">
        <f>+playerround[[#This Row],[spendable_income]]</f>
        <v>-26000</v>
      </c>
      <c r="AV122">
        <f>+playerround[[#This Row],[Calculated 
Spendable]]-playerround[[#This Row],[Spendable Income (copy)]]</f>
        <v>0</v>
      </c>
      <c r="AW122" s="9">
        <f>+playerround[[#This Row],[satisfaction_move_penalty]]+playerround[[#This Row],[satisfaction_fluvial_penalty]]+playerround[[#This Row],[satisfaction_pluvial_penalty]]+playerround[[#This Row],[satisfaction_debt_penalty]]</f>
        <v>4</v>
      </c>
      <c r="AX122" s="9">
        <f>+IF(playerround[[#This Row],[Added round_number]]=0,playerround[[#This Row],[satisfaction_total]],AX121+playerround[[#This Row],[satisfaction_house_rating_delta]]+playerround[[#This Row],[satisfaction_house_measures]]+playerround[[#This Row],[satisfaction_personal_measures]]-playerround[[#This Row],[Calculated Satisfaction Penalties]])</f>
        <v>-4</v>
      </c>
      <c r="AY122" s="9">
        <f>+playerround[[#This Row],[satisfaction_total]]-playerround[[#This Row],[Calculated satisfaction]]</f>
        <v>0</v>
      </c>
    </row>
    <row r="123" spans="1:51" x14ac:dyDescent="0.35">
      <c r="A123">
        <v>226</v>
      </c>
      <c r="B123" s="1">
        <v>45386.580717592595</v>
      </c>
      <c r="C123">
        <v>65000</v>
      </c>
      <c r="D123">
        <v>30000</v>
      </c>
      <c r="E123">
        <v>26000</v>
      </c>
      <c r="F123">
        <v>10000</v>
      </c>
      <c r="G123">
        <v>27000</v>
      </c>
      <c r="H123">
        <v>0</v>
      </c>
      <c r="I123">
        <v>25000</v>
      </c>
      <c r="J123">
        <v>0</v>
      </c>
      <c r="K123">
        <v>0</v>
      </c>
      <c r="L123">
        <v>0</v>
      </c>
      <c r="M123">
        <v>4000</v>
      </c>
      <c r="N123">
        <v>-3000</v>
      </c>
      <c r="O123">
        <v>1</v>
      </c>
      <c r="P123">
        <v>-1</v>
      </c>
      <c r="Q123">
        <v>0</v>
      </c>
      <c r="R123">
        <v>0</v>
      </c>
      <c r="S123">
        <v>0</v>
      </c>
      <c r="T123">
        <v>1</v>
      </c>
      <c r="U123">
        <v>1</v>
      </c>
      <c r="V123">
        <v>-8</v>
      </c>
      <c r="W123">
        <v>4</v>
      </c>
      <c r="X123">
        <v>110000</v>
      </c>
      <c r="Y123">
        <v>110000</v>
      </c>
      <c r="Z123">
        <v>88000</v>
      </c>
      <c r="AA123">
        <v>115000</v>
      </c>
      <c r="AB123">
        <v>100000</v>
      </c>
      <c r="AC123">
        <v>100000</v>
      </c>
      <c r="AD123">
        <v>90000</v>
      </c>
      <c r="AE123" t="s">
        <v>112</v>
      </c>
      <c r="AF123" t="s">
        <v>28</v>
      </c>
      <c r="AG123">
        <v>8</v>
      </c>
      <c r="AH123">
        <v>10</v>
      </c>
      <c r="AI123">
        <v>-2</v>
      </c>
      <c r="AJ123">
        <v>-1</v>
      </c>
      <c r="AK123">
        <v>0</v>
      </c>
      <c r="AL123">
        <v>1</v>
      </c>
      <c r="AM123" t="s">
        <v>771</v>
      </c>
      <c r="AN123">
        <v>344</v>
      </c>
      <c r="AO123" t="str">
        <f>+VLOOKUP(playerround[[#This Row],[player_id]],player[],2,FALSE)</f>
        <v>t1p5</v>
      </c>
      <c r="AP123">
        <v>62</v>
      </c>
      <c r="AQ123">
        <f>+VLOOKUP(playerround[[#This Row],[groupround_id]],groupround[],6,FALSE)</f>
        <v>3</v>
      </c>
      <c r="AR123" t="str">
        <f>+VLOOKUP(playerround[[#This Row],[groupround_id]],groupround[],8,FALSE)</f>
        <v>IHE-24-04-04</v>
      </c>
      <c r="AS12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69000</v>
      </c>
      <c r="AT123">
        <f>+IF(playerround[[#This Row],[Added round_number]]=0,playerround[[#This Row],[Spendable Income (copy)]],AT122+playerround[[#This Row],[round_income]]+playerround[[#This Row],[profit_sold_house]]-playerround[[#This Row],[Calculated Costs 
(Living costs+Taxes+Round Mortgage+Spentsavings for buying +cost measures+cost satisfaction+cost damage river and rain)]])</f>
        <v>-3000</v>
      </c>
      <c r="AU123" s="6">
        <f>+playerround[[#This Row],[spendable_income]]</f>
        <v>-3000</v>
      </c>
      <c r="AV123">
        <f>+playerround[[#This Row],[Calculated 
Spendable]]-playerround[[#This Row],[Spendable Income (copy)]]</f>
        <v>0</v>
      </c>
      <c r="AW123" s="9">
        <f>+playerround[[#This Row],[satisfaction_move_penalty]]+playerround[[#This Row],[satisfaction_fluvial_penalty]]+playerround[[#This Row],[satisfaction_pluvial_penalty]]+playerround[[#This Row],[satisfaction_debt_penalty]]</f>
        <v>3</v>
      </c>
      <c r="AX123" s="9">
        <f>+IF(playerround[[#This Row],[Added round_number]]=0,playerround[[#This Row],[satisfaction_total]],AX122+playerround[[#This Row],[satisfaction_house_rating_delta]]+playerround[[#This Row],[satisfaction_house_measures]]+playerround[[#This Row],[satisfaction_personal_measures]]-playerround[[#This Row],[Calculated Satisfaction Penalties]])</f>
        <v>-8</v>
      </c>
      <c r="AY123" s="9">
        <f>+playerround[[#This Row],[satisfaction_total]]-playerround[[#This Row],[Calculated satisfaction]]</f>
        <v>0</v>
      </c>
    </row>
    <row r="124" spans="1:51" x14ac:dyDescent="0.35">
      <c r="A124">
        <v>244</v>
      </c>
      <c r="B124" s="1">
        <v>45386.580717592595</v>
      </c>
      <c r="C124">
        <v>65000</v>
      </c>
      <c r="D124">
        <v>30000</v>
      </c>
      <c r="E124">
        <v>3000</v>
      </c>
      <c r="F124">
        <v>7000</v>
      </c>
      <c r="G124">
        <v>10000</v>
      </c>
      <c r="H124">
        <v>0</v>
      </c>
      <c r="I124">
        <v>20000</v>
      </c>
      <c r="J124">
        <v>0</v>
      </c>
      <c r="K124">
        <v>0</v>
      </c>
      <c r="L124">
        <v>4000</v>
      </c>
      <c r="M124">
        <v>0</v>
      </c>
      <c r="N124">
        <v>-14000</v>
      </c>
      <c r="O124">
        <v>1</v>
      </c>
      <c r="P124">
        <v>-2</v>
      </c>
      <c r="Q124">
        <v>0</v>
      </c>
      <c r="R124">
        <v>0</v>
      </c>
      <c r="S124">
        <v>2</v>
      </c>
      <c r="T124">
        <v>0</v>
      </c>
      <c r="U124">
        <v>1</v>
      </c>
      <c r="V124">
        <v>-14</v>
      </c>
      <c r="W124">
        <v>4</v>
      </c>
      <c r="X124">
        <v>110000</v>
      </c>
      <c r="Y124">
        <v>100000</v>
      </c>
      <c r="Z124">
        <v>90000</v>
      </c>
      <c r="AA124">
        <v>100000</v>
      </c>
      <c r="AB124">
        <v>70000</v>
      </c>
      <c r="AC124">
        <v>70000</v>
      </c>
      <c r="AD124">
        <v>63000</v>
      </c>
      <c r="AE124" t="s">
        <v>116</v>
      </c>
      <c r="AF124" t="s">
        <v>28</v>
      </c>
      <c r="AG124">
        <v>8</v>
      </c>
      <c r="AH124">
        <v>7</v>
      </c>
      <c r="AI124">
        <v>-2</v>
      </c>
      <c r="AJ124">
        <v>-1</v>
      </c>
      <c r="AK124">
        <v>1</v>
      </c>
      <c r="AL124">
        <v>2</v>
      </c>
      <c r="AM124" t="s">
        <v>771</v>
      </c>
      <c r="AN124">
        <v>344</v>
      </c>
      <c r="AO124" t="str">
        <f>+VLOOKUP(playerround[[#This Row],[player_id]],player[],2,FALSE)</f>
        <v>t1p5</v>
      </c>
      <c r="AP124">
        <v>65</v>
      </c>
      <c r="AQ124">
        <f>+VLOOKUP(playerround[[#This Row],[groupround_id]],groupround[],6,FALSE)</f>
        <v>4</v>
      </c>
      <c r="AR124" t="str">
        <f>+VLOOKUP(playerround[[#This Row],[groupround_id]],groupround[],8,FALSE)</f>
        <v>IHE-24-04-04</v>
      </c>
      <c r="AS12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61000</v>
      </c>
      <c r="AT124">
        <f>+IF(playerround[[#This Row],[Added round_number]]=0,playerround[[#This Row],[Spendable Income (copy)]],AT123+playerround[[#This Row],[round_income]]+playerround[[#This Row],[profit_sold_house]]-playerround[[#This Row],[Calculated Costs 
(Living costs+Taxes+Round Mortgage+Spentsavings for buying +cost measures+cost satisfaction+cost damage river and rain)]])</f>
        <v>11000</v>
      </c>
      <c r="AU124" s="6">
        <f>+playerround[[#This Row],[spendable_income]]</f>
        <v>-14000</v>
      </c>
      <c r="AV124">
        <f>+playerround[[#This Row],[Calculated 
Spendable]]-playerround[[#This Row],[Spendable Income (copy)]]</f>
        <v>25000</v>
      </c>
      <c r="AW124" s="9">
        <f>+playerround[[#This Row],[satisfaction_move_penalty]]+playerround[[#This Row],[satisfaction_fluvial_penalty]]+playerround[[#This Row],[satisfaction_pluvial_penalty]]+playerround[[#This Row],[satisfaction_debt_penalty]]</f>
        <v>4</v>
      </c>
      <c r="AX124" s="9">
        <f>+IF(playerround[[#This Row],[Added round_number]]=0,playerround[[#This Row],[satisfaction_total]],AX123+playerround[[#This Row],[satisfaction_house_rating_delta]]+playerround[[#This Row],[satisfaction_house_measures]]+playerround[[#This Row],[satisfaction_personal_measures]]-playerround[[#This Row],[Calculated Satisfaction Penalties]])</f>
        <v>-14</v>
      </c>
      <c r="AY124" s="9">
        <f>+playerround[[#This Row],[satisfaction_total]]-playerround[[#This Row],[Calculated satisfaction]]</f>
        <v>0</v>
      </c>
    </row>
    <row r="125" spans="1:51" x14ac:dyDescent="0.35">
      <c r="A125">
        <v>405</v>
      </c>
      <c r="B125" s="1">
        <v>45393.463587962964</v>
      </c>
      <c r="C125">
        <v>80000</v>
      </c>
      <c r="D125">
        <v>40000</v>
      </c>
      <c r="E125">
        <v>0</v>
      </c>
      <c r="F125">
        <v>0</v>
      </c>
      <c r="G125">
        <v>0</v>
      </c>
      <c r="H125">
        <v>0</v>
      </c>
      <c r="I125">
        <v>0</v>
      </c>
      <c r="J125">
        <v>0</v>
      </c>
      <c r="K125">
        <v>0</v>
      </c>
      <c r="L125">
        <v>0</v>
      </c>
      <c r="M125">
        <v>0</v>
      </c>
      <c r="N125">
        <v>15000</v>
      </c>
      <c r="O125">
        <v>0</v>
      </c>
      <c r="P125">
        <v>0</v>
      </c>
      <c r="Q125">
        <v>0</v>
      </c>
      <c r="R125">
        <v>0</v>
      </c>
      <c r="S125">
        <v>0</v>
      </c>
      <c r="T125">
        <v>0</v>
      </c>
      <c r="U125">
        <v>0</v>
      </c>
      <c r="V125">
        <v>5</v>
      </c>
      <c r="W125">
        <v>5</v>
      </c>
      <c r="X125">
        <v>130000</v>
      </c>
      <c r="Y125">
        <v>0</v>
      </c>
      <c r="Z125">
        <v>0</v>
      </c>
      <c r="AA125">
        <v>0</v>
      </c>
      <c r="AB125">
        <v>0</v>
      </c>
      <c r="AC125">
        <v>0</v>
      </c>
      <c r="AD125">
        <v>0</v>
      </c>
      <c r="AE125" t="s">
        <v>24</v>
      </c>
      <c r="AF125" t="s">
        <v>28</v>
      </c>
      <c r="AG125">
        <v>0</v>
      </c>
      <c r="AH125">
        <v>0</v>
      </c>
      <c r="AI125">
        <v>0</v>
      </c>
      <c r="AJ125">
        <v>0</v>
      </c>
      <c r="AK125">
        <v>0</v>
      </c>
      <c r="AL125">
        <v>0</v>
      </c>
      <c r="AM125" t="s">
        <v>102</v>
      </c>
      <c r="AN125">
        <v>392</v>
      </c>
      <c r="AO125" t="str">
        <f>+VLOOKUP(playerround[[#This Row],[player_id]],player[],2,FALSE)</f>
        <v>t1p5</v>
      </c>
      <c r="AP125">
        <v>114</v>
      </c>
      <c r="AQ125">
        <f>+VLOOKUP(playerround[[#This Row],[groupround_id]],groupround[],6,FALSE)</f>
        <v>0</v>
      </c>
      <c r="AR125" t="str">
        <f>+VLOOKUP(playerround[[#This Row],[groupround_id]],groupround[],8,FALSE)</f>
        <v>civWAT-110424</v>
      </c>
      <c r="AS12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125">
        <f>+IF(playerround[[#This Row],[Added round_number]]=0,playerround[[#This Row],[Spendable Income (copy)]],AT124+playerround[[#This Row],[round_income]]+playerround[[#This Row],[profit_sold_house]]-playerround[[#This Row],[Calculated Costs 
(Living costs+Taxes+Round Mortgage+Spentsavings for buying +cost measures+cost satisfaction+cost damage river and rain)]])</f>
        <v>15000</v>
      </c>
      <c r="AU125" s="6">
        <f>+playerround[[#This Row],[spendable_income]]</f>
        <v>15000</v>
      </c>
      <c r="AV125">
        <f>+playerround[[#This Row],[Calculated 
Spendable]]-playerround[[#This Row],[Spendable Income (copy)]]</f>
        <v>0</v>
      </c>
      <c r="AW125" s="9">
        <f>+playerround[[#This Row],[satisfaction_move_penalty]]+playerround[[#This Row],[satisfaction_fluvial_penalty]]+playerround[[#This Row],[satisfaction_pluvial_penalty]]+playerround[[#This Row],[satisfaction_debt_penalty]]</f>
        <v>0</v>
      </c>
      <c r="AX125" s="9">
        <f>+IF(playerround[[#This Row],[Added round_number]]=0,playerround[[#This Row],[satisfaction_total]],AX124+playerround[[#This Row],[satisfaction_house_rating_delta]]+playerround[[#This Row],[satisfaction_house_measures]]+playerround[[#This Row],[satisfaction_personal_measures]]-playerround[[#This Row],[Calculated Satisfaction Penalties]])</f>
        <v>5</v>
      </c>
      <c r="AY125" s="9">
        <f>+playerround[[#This Row],[satisfaction_total]]-playerround[[#This Row],[Calculated satisfaction]]</f>
        <v>0</v>
      </c>
    </row>
    <row r="126" spans="1:51" x14ac:dyDescent="0.35">
      <c r="A126">
        <v>406</v>
      </c>
      <c r="B126" s="1">
        <v>45393.463587962964</v>
      </c>
      <c r="C126">
        <v>80000</v>
      </c>
      <c r="D126">
        <v>40000</v>
      </c>
      <c r="E126">
        <v>0</v>
      </c>
      <c r="F126">
        <v>13000</v>
      </c>
      <c r="G126">
        <v>0</v>
      </c>
      <c r="H126">
        <v>30000</v>
      </c>
      <c r="I126">
        <v>15000</v>
      </c>
      <c r="J126">
        <v>0</v>
      </c>
      <c r="K126">
        <v>0</v>
      </c>
      <c r="L126">
        <v>0</v>
      </c>
      <c r="M126">
        <v>0</v>
      </c>
      <c r="N126">
        <v>-3000</v>
      </c>
      <c r="O126">
        <v>0</v>
      </c>
      <c r="P126">
        <v>0</v>
      </c>
      <c r="Q126">
        <v>0</v>
      </c>
      <c r="R126">
        <v>0</v>
      </c>
      <c r="S126">
        <v>0</v>
      </c>
      <c r="T126">
        <v>0</v>
      </c>
      <c r="U126">
        <v>0</v>
      </c>
      <c r="V126">
        <v>5</v>
      </c>
      <c r="W126">
        <v>5</v>
      </c>
      <c r="X126">
        <v>130000</v>
      </c>
      <c r="Y126">
        <v>0</v>
      </c>
      <c r="Z126">
        <v>0</v>
      </c>
      <c r="AA126">
        <v>0</v>
      </c>
      <c r="AB126">
        <v>160000</v>
      </c>
      <c r="AC126">
        <v>130000</v>
      </c>
      <c r="AD126">
        <v>117000</v>
      </c>
      <c r="AE126" t="s">
        <v>24</v>
      </c>
      <c r="AF126" t="s">
        <v>28</v>
      </c>
      <c r="AG126">
        <v>6</v>
      </c>
      <c r="AH126">
        <v>10</v>
      </c>
      <c r="AI126">
        <v>0</v>
      </c>
      <c r="AJ126">
        <v>0</v>
      </c>
      <c r="AK126">
        <v>0</v>
      </c>
      <c r="AL126">
        <v>0</v>
      </c>
      <c r="AM126" t="s">
        <v>771</v>
      </c>
      <c r="AN126">
        <v>392</v>
      </c>
      <c r="AO126" t="str">
        <f>+VLOOKUP(playerround[[#This Row],[player_id]],player[],2,FALSE)</f>
        <v>t1p5</v>
      </c>
      <c r="AP126">
        <v>119</v>
      </c>
      <c r="AQ126">
        <f>+VLOOKUP(playerround[[#This Row],[groupround_id]],groupround[],6,FALSE)</f>
        <v>1</v>
      </c>
      <c r="AR126" t="str">
        <f>+VLOOKUP(playerround[[#This Row],[groupround_id]],groupround[],8,FALSE)</f>
        <v>civWAT-110424</v>
      </c>
      <c r="AS12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98000</v>
      </c>
      <c r="AT126">
        <f>+IF(playerround[[#This Row],[Added round_number]]=0,playerround[[#This Row],[Spendable Income (copy)]],AT125+playerround[[#This Row],[round_income]]+playerround[[#This Row],[profit_sold_house]]-playerround[[#This Row],[Calculated Costs 
(Living costs+Taxes+Round Mortgage+Spentsavings for buying +cost measures+cost satisfaction+cost damage river and rain)]])</f>
        <v>-3000</v>
      </c>
      <c r="AU126" s="6">
        <f>+playerround[[#This Row],[spendable_income]]</f>
        <v>-3000</v>
      </c>
      <c r="AV126">
        <f>+playerround[[#This Row],[Calculated 
Spendable]]-playerround[[#This Row],[Spendable Income (copy)]]</f>
        <v>0</v>
      </c>
      <c r="AW126" s="9">
        <f>+playerround[[#This Row],[satisfaction_move_penalty]]+playerround[[#This Row],[satisfaction_fluvial_penalty]]+playerround[[#This Row],[satisfaction_pluvial_penalty]]+playerround[[#This Row],[satisfaction_debt_penalty]]</f>
        <v>0</v>
      </c>
      <c r="AX126" s="9">
        <f>+IF(playerround[[#This Row],[Added round_number]]=0,playerround[[#This Row],[satisfaction_total]],AX125+playerround[[#This Row],[satisfaction_house_rating_delta]]+playerround[[#This Row],[satisfaction_house_measures]]+playerround[[#This Row],[satisfaction_personal_measures]]-playerround[[#This Row],[Calculated Satisfaction Penalties]])</f>
        <v>5</v>
      </c>
      <c r="AY126" s="9">
        <f>+playerround[[#This Row],[satisfaction_total]]-playerround[[#This Row],[Calculated satisfaction]]</f>
        <v>0</v>
      </c>
    </row>
    <row r="127" spans="1:51" x14ac:dyDescent="0.35">
      <c r="A127">
        <v>442</v>
      </c>
      <c r="B127" s="1">
        <v>45393.463587962964</v>
      </c>
      <c r="C127">
        <v>80000</v>
      </c>
      <c r="D127">
        <v>40000</v>
      </c>
      <c r="E127">
        <v>3000</v>
      </c>
      <c r="F127">
        <v>13000</v>
      </c>
      <c r="G127">
        <v>0</v>
      </c>
      <c r="H127">
        <v>0</v>
      </c>
      <c r="I127">
        <v>15000</v>
      </c>
      <c r="J127">
        <v>9000</v>
      </c>
      <c r="K127">
        <v>0</v>
      </c>
      <c r="L127">
        <v>0</v>
      </c>
      <c r="M127">
        <v>0</v>
      </c>
      <c r="N127">
        <v>0</v>
      </c>
      <c r="O127">
        <v>0</v>
      </c>
      <c r="P127">
        <v>0</v>
      </c>
      <c r="Q127">
        <v>0</v>
      </c>
      <c r="R127">
        <v>0</v>
      </c>
      <c r="S127">
        <v>0</v>
      </c>
      <c r="T127">
        <v>0</v>
      </c>
      <c r="U127">
        <v>1</v>
      </c>
      <c r="V127">
        <v>4</v>
      </c>
      <c r="W127">
        <v>5</v>
      </c>
      <c r="X127">
        <v>130000</v>
      </c>
      <c r="Y127">
        <v>130000</v>
      </c>
      <c r="Z127">
        <v>117000</v>
      </c>
      <c r="AA127">
        <v>0</v>
      </c>
      <c r="AB127">
        <v>0</v>
      </c>
      <c r="AC127">
        <v>130000</v>
      </c>
      <c r="AD127">
        <v>104000</v>
      </c>
      <c r="AE127" t="s">
        <v>24</v>
      </c>
      <c r="AF127" t="s">
        <v>28</v>
      </c>
      <c r="AG127">
        <v>6</v>
      </c>
      <c r="AH127">
        <v>10</v>
      </c>
      <c r="AI127">
        <v>-2</v>
      </c>
      <c r="AJ127">
        <v>-1</v>
      </c>
      <c r="AK127">
        <v>1</v>
      </c>
      <c r="AL127">
        <v>1</v>
      </c>
      <c r="AM127" t="s">
        <v>771</v>
      </c>
      <c r="AN127">
        <v>392</v>
      </c>
      <c r="AO127" t="str">
        <f>+VLOOKUP(playerround[[#This Row],[player_id]],player[],2,FALSE)</f>
        <v>t1p5</v>
      </c>
      <c r="AP127">
        <v>127</v>
      </c>
      <c r="AQ127">
        <f>+VLOOKUP(playerround[[#This Row],[groupround_id]],groupround[],6,FALSE)</f>
        <v>2</v>
      </c>
      <c r="AR127" t="str">
        <f>+VLOOKUP(playerround[[#This Row],[groupround_id]],groupround[],8,FALSE)</f>
        <v>civWAT-110424</v>
      </c>
      <c r="AS12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77000</v>
      </c>
      <c r="AT127">
        <f>+IF(playerround[[#This Row],[Added round_number]]=0,playerround[[#This Row],[Spendable Income (copy)]],AT126+playerround[[#This Row],[round_income]]+playerround[[#This Row],[profit_sold_house]]-playerround[[#This Row],[Calculated Costs 
(Living costs+Taxes+Round Mortgage+Spentsavings for buying +cost measures+cost satisfaction+cost damage river and rain)]])</f>
        <v>0</v>
      </c>
      <c r="AU127" s="6">
        <f>+playerround[[#This Row],[spendable_income]]</f>
        <v>0</v>
      </c>
      <c r="AV127">
        <f>+playerround[[#This Row],[Calculated 
Spendable]]-playerround[[#This Row],[Spendable Income (copy)]]</f>
        <v>0</v>
      </c>
      <c r="AW127" s="9">
        <f>+playerround[[#This Row],[satisfaction_move_penalty]]+playerround[[#This Row],[satisfaction_fluvial_penalty]]+playerround[[#This Row],[satisfaction_pluvial_penalty]]+playerround[[#This Row],[satisfaction_debt_penalty]]</f>
        <v>1</v>
      </c>
      <c r="AX127" s="9">
        <f>+IF(playerround[[#This Row],[Added round_number]]=0,playerround[[#This Row],[satisfaction_total]],AX126+playerround[[#This Row],[satisfaction_house_rating_delta]]+playerround[[#This Row],[satisfaction_house_measures]]+playerround[[#This Row],[satisfaction_personal_measures]]-playerround[[#This Row],[Calculated Satisfaction Penalties]])</f>
        <v>4</v>
      </c>
      <c r="AY127" s="9">
        <f>+playerround[[#This Row],[satisfaction_total]]-playerround[[#This Row],[Calculated satisfaction]]</f>
        <v>0</v>
      </c>
    </row>
    <row r="128" spans="1:51" x14ac:dyDescent="0.35">
      <c r="A128">
        <v>496</v>
      </c>
      <c r="B128" s="1">
        <v>45393.463587962964</v>
      </c>
      <c r="C128">
        <v>80000</v>
      </c>
      <c r="D128">
        <v>40000</v>
      </c>
      <c r="E128">
        <v>0</v>
      </c>
      <c r="F128">
        <v>13000</v>
      </c>
      <c r="G128">
        <v>0</v>
      </c>
      <c r="H128">
        <v>0</v>
      </c>
      <c r="I128">
        <v>15000</v>
      </c>
      <c r="J128">
        <v>12000</v>
      </c>
      <c r="K128">
        <v>0</v>
      </c>
      <c r="L128">
        <v>0</v>
      </c>
      <c r="M128">
        <v>0</v>
      </c>
      <c r="N128">
        <v>0</v>
      </c>
      <c r="O128">
        <v>0</v>
      </c>
      <c r="P128">
        <v>0</v>
      </c>
      <c r="Q128">
        <v>0</v>
      </c>
      <c r="R128">
        <v>0</v>
      </c>
      <c r="S128">
        <v>0</v>
      </c>
      <c r="T128">
        <v>0</v>
      </c>
      <c r="U128">
        <v>0</v>
      </c>
      <c r="V128">
        <v>4</v>
      </c>
      <c r="W128">
        <v>5</v>
      </c>
      <c r="X128">
        <v>130000</v>
      </c>
      <c r="Y128">
        <v>130000</v>
      </c>
      <c r="Z128">
        <v>104000</v>
      </c>
      <c r="AA128">
        <v>0</v>
      </c>
      <c r="AB128">
        <v>0</v>
      </c>
      <c r="AC128">
        <v>130000</v>
      </c>
      <c r="AD128">
        <v>91000</v>
      </c>
      <c r="AE128" t="s">
        <v>24</v>
      </c>
      <c r="AF128" t="s">
        <v>28</v>
      </c>
      <c r="AG128">
        <v>6</v>
      </c>
      <c r="AH128">
        <v>10</v>
      </c>
      <c r="AI128">
        <v>-2</v>
      </c>
      <c r="AJ128">
        <v>-1</v>
      </c>
      <c r="AK128">
        <v>2</v>
      </c>
      <c r="AL128">
        <v>2</v>
      </c>
      <c r="AM128" t="s">
        <v>771</v>
      </c>
      <c r="AN128">
        <v>392</v>
      </c>
      <c r="AO128" t="str">
        <f>+VLOOKUP(playerround[[#This Row],[player_id]],player[],2,FALSE)</f>
        <v>t1p5</v>
      </c>
      <c r="AP128">
        <v>136</v>
      </c>
      <c r="AQ128">
        <f>+VLOOKUP(playerround[[#This Row],[groupround_id]],groupround[],6,FALSE)</f>
        <v>3</v>
      </c>
      <c r="AR128" t="str">
        <f>+VLOOKUP(playerround[[#This Row],[groupround_id]],groupround[],8,FALSE)</f>
        <v>civWAT-110424</v>
      </c>
      <c r="AS12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80000</v>
      </c>
      <c r="AT128">
        <f>+IF(playerround[[#This Row],[Added round_number]]=0,playerround[[#This Row],[Spendable Income (copy)]],AT127+playerround[[#This Row],[round_income]]+playerround[[#This Row],[profit_sold_house]]-playerround[[#This Row],[Calculated Costs 
(Living costs+Taxes+Round Mortgage+Spentsavings for buying +cost measures+cost satisfaction+cost damage river and rain)]])</f>
        <v>0</v>
      </c>
      <c r="AU128" s="6">
        <f>+playerround[[#This Row],[spendable_income]]</f>
        <v>0</v>
      </c>
      <c r="AV128">
        <f>+playerround[[#This Row],[Calculated 
Spendable]]-playerround[[#This Row],[Spendable Income (copy)]]</f>
        <v>0</v>
      </c>
      <c r="AW128" s="9">
        <f>+playerround[[#This Row],[satisfaction_move_penalty]]+playerround[[#This Row],[satisfaction_fluvial_penalty]]+playerround[[#This Row],[satisfaction_pluvial_penalty]]+playerround[[#This Row],[satisfaction_debt_penalty]]</f>
        <v>0</v>
      </c>
      <c r="AX128" s="9">
        <f>+IF(playerround[[#This Row],[Added round_number]]=0,playerround[[#This Row],[satisfaction_total]],AX127+playerround[[#This Row],[satisfaction_house_rating_delta]]+playerround[[#This Row],[satisfaction_house_measures]]+playerround[[#This Row],[satisfaction_personal_measures]]-playerround[[#This Row],[Calculated Satisfaction Penalties]])</f>
        <v>4</v>
      </c>
      <c r="AY128" s="9">
        <f>+playerround[[#This Row],[satisfaction_total]]-playerround[[#This Row],[Calculated satisfaction]]</f>
        <v>0</v>
      </c>
    </row>
    <row r="129" spans="1:51" x14ac:dyDescent="0.35">
      <c r="A129">
        <v>518</v>
      </c>
      <c r="B129" s="1">
        <v>45393.463587962964</v>
      </c>
      <c r="C129">
        <v>80000</v>
      </c>
      <c r="D129">
        <v>40000</v>
      </c>
      <c r="E129">
        <v>0</v>
      </c>
      <c r="F129">
        <v>13000</v>
      </c>
      <c r="G129">
        <v>0</v>
      </c>
      <c r="H129">
        <v>0</v>
      </c>
      <c r="I129">
        <v>15000</v>
      </c>
      <c r="J129">
        <v>8000</v>
      </c>
      <c r="K129">
        <v>0</v>
      </c>
      <c r="L129">
        <v>0</v>
      </c>
      <c r="M129">
        <v>4000</v>
      </c>
      <c r="N129">
        <v>0</v>
      </c>
      <c r="O129">
        <v>0</v>
      </c>
      <c r="P129">
        <v>0</v>
      </c>
      <c r="Q129">
        <v>0</v>
      </c>
      <c r="R129">
        <v>0</v>
      </c>
      <c r="S129">
        <v>1</v>
      </c>
      <c r="T129">
        <v>1</v>
      </c>
      <c r="U129">
        <v>0</v>
      </c>
      <c r="V129">
        <v>2</v>
      </c>
      <c r="W129">
        <v>5</v>
      </c>
      <c r="X129">
        <v>130000</v>
      </c>
      <c r="Y129">
        <v>130000</v>
      </c>
      <c r="Z129">
        <v>91000</v>
      </c>
      <c r="AA129">
        <v>0</v>
      </c>
      <c r="AB129">
        <v>0</v>
      </c>
      <c r="AC129">
        <v>130000</v>
      </c>
      <c r="AD129">
        <v>78000</v>
      </c>
      <c r="AE129" t="s">
        <v>24</v>
      </c>
      <c r="AF129" t="s">
        <v>28</v>
      </c>
      <c r="AG129">
        <v>6</v>
      </c>
      <c r="AH129">
        <v>10</v>
      </c>
      <c r="AI129">
        <v>-2</v>
      </c>
      <c r="AJ129">
        <v>-1</v>
      </c>
      <c r="AK129">
        <v>2</v>
      </c>
      <c r="AL129">
        <v>3</v>
      </c>
      <c r="AM129" t="s">
        <v>771</v>
      </c>
      <c r="AN129">
        <v>392</v>
      </c>
      <c r="AO129" t="str">
        <f>+VLOOKUP(playerround[[#This Row],[player_id]],player[],2,FALSE)</f>
        <v>t1p5</v>
      </c>
      <c r="AP129">
        <v>140</v>
      </c>
      <c r="AQ129">
        <f>+VLOOKUP(playerround[[#This Row],[groupround_id]],groupround[],6,FALSE)</f>
        <v>4</v>
      </c>
      <c r="AR129" t="str">
        <f>+VLOOKUP(playerround[[#This Row],[groupround_id]],groupround[],8,FALSE)</f>
        <v>civWAT-110424</v>
      </c>
      <c r="AS12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80000</v>
      </c>
      <c r="AT129">
        <f>+IF(playerround[[#This Row],[Added round_number]]=0,playerround[[#This Row],[Spendable Income (copy)]],AT128+playerround[[#This Row],[round_income]]+playerround[[#This Row],[profit_sold_house]]-playerround[[#This Row],[Calculated Costs 
(Living costs+Taxes+Round Mortgage+Spentsavings for buying +cost measures+cost satisfaction+cost damage river and rain)]])</f>
        <v>0</v>
      </c>
      <c r="AU129" s="6">
        <f>+playerround[[#This Row],[spendable_income]]</f>
        <v>0</v>
      </c>
      <c r="AV129">
        <f>+playerround[[#This Row],[Calculated 
Spendable]]-playerround[[#This Row],[Spendable Income (copy)]]</f>
        <v>0</v>
      </c>
      <c r="AW129" s="9">
        <f>+playerround[[#This Row],[satisfaction_move_penalty]]+playerround[[#This Row],[satisfaction_fluvial_penalty]]+playerround[[#This Row],[satisfaction_pluvial_penalty]]+playerround[[#This Row],[satisfaction_debt_penalty]]</f>
        <v>2</v>
      </c>
      <c r="AX129" s="9">
        <f>+IF(playerround[[#This Row],[Added round_number]]=0,playerround[[#This Row],[satisfaction_total]],AX128+playerround[[#This Row],[satisfaction_house_rating_delta]]+playerround[[#This Row],[satisfaction_house_measures]]+playerround[[#This Row],[satisfaction_personal_measures]]-playerround[[#This Row],[Calculated Satisfaction Penalties]])</f>
        <v>2</v>
      </c>
      <c r="AY129" s="9">
        <f>+playerround[[#This Row],[satisfaction_total]]-playerround[[#This Row],[Calculated satisfaction]]</f>
        <v>0</v>
      </c>
    </row>
    <row r="130" spans="1:51" x14ac:dyDescent="0.35">
      <c r="A130">
        <v>561</v>
      </c>
      <c r="B130" s="1">
        <v>45558.828518518516</v>
      </c>
      <c r="C130">
        <v>180000</v>
      </c>
      <c r="D130">
        <v>105000</v>
      </c>
      <c r="E130">
        <v>0</v>
      </c>
      <c r="F130">
        <v>0</v>
      </c>
      <c r="G130">
        <v>0</v>
      </c>
      <c r="H130">
        <v>0</v>
      </c>
      <c r="I130">
        <v>0</v>
      </c>
      <c r="J130">
        <v>0</v>
      </c>
      <c r="K130">
        <v>0</v>
      </c>
      <c r="L130">
        <v>0</v>
      </c>
      <c r="M130">
        <v>0</v>
      </c>
      <c r="N130">
        <v>80000</v>
      </c>
      <c r="O130">
        <v>0</v>
      </c>
      <c r="P130">
        <v>0</v>
      </c>
      <c r="Q130">
        <v>0</v>
      </c>
      <c r="R130">
        <v>0</v>
      </c>
      <c r="S130">
        <v>0</v>
      </c>
      <c r="T130">
        <v>0</v>
      </c>
      <c r="U130">
        <v>0</v>
      </c>
      <c r="V130">
        <v>5</v>
      </c>
      <c r="W130">
        <v>8</v>
      </c>
      <c r="X130">
        <v>300000</v>
      </c>
      <c r="Y130">
        <v>0</v>
      </c>
      <c r="Z130">
        <v>0</v>
      </c>
      <c r="AA130">
        <v>0</v>
      </c>
      <c r="AB130">
        <v>0</v>
      </c>
      <c r="AC130">
        <v>0</v>
      </c>
      <c r="AD130">
        <v>0</v>
      </c>
      <c r="AE130" t="s">
        <v>24</v>
      </c>
      <c r="AF130" t="s">
        <v>28</v>
      </c>
      <c r="AG130">
        <v>0</v>
      </c>
      <c r="AH130">
        <v>0</v>
      </c>
      <c r="AI130">
        <v>0</v>
      </c>
      <c r="AJ130">
        <v>0</v>
      </c>
      <c r="AK130">
        <v>0</v>
      </c>
      <c r="AL130">
        <v>0</v>
      </c>
      <c r="AM130" t="s">
        <v>102</v>
      </c>
      <c r="AN130">
        <v>208</v>
      </c>
      <c r="AO130" t="str">
        <f>+VLOOKUP(playerround[[#This Row],[player_id]],player[],2,FALSE)</f>
        <v>t1p5</v>
      </c>
      <c r="AP130">
        <v>42</v>
      </c>
      <c r="AQ130">
        <f>+VLOOKUP(playerround[[#This Row],[groupround_id]],groupround[],6,FALSE)</f>
        <v>0</v>
      </c>
      <c r="AR130" t="str">
        <f>+VLOOKUP(playerround[[#This Row],[groupround_id]],groupround[],8,FALSE)</f>
        <v>Ommen23 Afternoon</v>
      </c>
      <c r="AS13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130">
        <f>+IF(playerround[[#This Row],[Added round_number]]=0,playerround[[#This Row],[Spendable Income (copy)]],AT129+playerround[[#This Row],[round_income]]+playerround[[#This Row],[profit_sold_house]]-playerround[[#This Row],[Calculated Costs 
(Living costs+Taxes+Round Mortgage+Spentsavings for buying +cost measures+cost satisfaction+cost damage river and rain)]])</f>
        <v>80000</v>
      </c>
      <c r="AU130" s="6">
        <f>+playerround[[#This Row],[spendable_income]]</f>
        <v>80000</v>
      </c>
      <c r="AV130">
        <f>+playerround[[#This Row],[Calculated 
Spendable]]-playerround[[#This Row],[Spendable Income (copy)]]</f>
        <v>0</v>
      </c>
      <c r="AW130" s="9">
        <f>+playerround[[#This Row],[satisfaction_move_penalty]]+playerround[[#This Row],[satisfaction_fluvial_penalty]]+playerround[[#This Row],[satisfaction_pluvial_penalty]]+playerround[[#This Row],[satisfaction_debt_penalty]]</f>
        <v>0</v>
      </c>
      <c r="AX130" s="9">
        <f>+IF(playerround[[#This Row],[Added round_number]]=0,playerround[[#This Row],[satisfaction_total]],AX129+playerround[[#This Row],[satisfaction_house_rating_delta]]+playerround[[#This Row],[satisfaction_house_measures]]+playerround[[#This Row],[satisfaction_personal_measures]]-playerround[[#This Row],[Calculated Satisfaction Penalties]])</f>
        <v>5</v>
      </c>
      <c r="AY130" s="9">
        <f>+playerround[[#This Row],[satisfaction_total]]-playerround[[#This Row],[Calculated satisfaction]]</f>
        <v>0</v>
      </c>
    </row>
    <row r="131" spans="1:51" x14ac:dyDescent="0.35">
      <c r="A131">
        <v>563</v>
      </c>
      <c r="B131" s="1">
        <v>45558.828877314816</v>
      </c>
      <c r="C131">
        <v>180000</v>
      </c>
      <c r="D131">
        <v>105000</v>
      </c>
      <c r="E131">
        <v>0</v>
      </c>
      <c r="F131">
        <v>0</v>
      </c>
      <c r="G131">
        <v>0</v>
      </c>
      <c r="H131">
        <v>0</v>
      </c>
      <c r="I131">
        <v>0</v>
      </c>
      <c r="J131">
        <v>0</v>
      </c>
      <c r="K131">
        <v>0</v>
      </c>
      <c r="L131">
        <v>0</v>
      </c>
      <c r="M131">
        <v>0</v>
      </c>
      <c r="N131">
        <v>80000</v>
      </c>
      <c r="O131">
        <v>0</v>
      </c>
      <c r="P131">
        <v>0</v>
      </c>
      <c r="Q131">
        <v>0</v>
      </c>
      <c r="R131">
        <v>0</v>
      </c>
      <c r="S131">
        <v>0</v>
      </c>
      <c r="T131">
        <v>0</v>
      </c>
      <c r="U131">
        <v>0</v>
      </c>
      <c r="V131">
        <v>5</v>
      </c>
      <c r="W131">
        <v>8</v>
      </c>
      <c r="X131">
        <v>300000</v>
      </c>
      <c r="Y131">
        <v>0</v>
      </c>
      <c r="Z131">
        <v>0</v>
      </c>
      <c r="AA131">
        <v>0</v>
      </c>
      <c r="AB131">
        <v>0</v>
      </c>
      <c r="AC131">
        <v>0</v>
      </c>
      <c r="AD131">
        <v>0</v>
      </c>
      <c r="AE131" t="s">
        <v>24</v>
      </c>
      <c r="AF131" t="s">
        <v>28</v>
      </c>
      <c r="AG131">
        <v>0</v>
      </c>
      <c r="AH131">
        <v>0</v>
      </c>
      <c r="AI131">
        <v>0</v>
      </c>
      <c r="AJ131">
        <v>0</v>
      </c>
      <c r="AK131">
        <v>0</v>
      </c>
      <c r="AL131">
        <v>0</v>
      </c>
      <c r="AM131" t="s">
        <v>102</v>
      </c>
      <c r="AN131">
        <v>512</v>
      </c>
      <c r="AO131" t="str">
        <f>+VLOOKUP(playerround[[#This Row],[player_id]],player[],2,FALSE)</f>
        <v>t1p5</v>
      </c>
      <c r="AP131">
        <v>166</v>
      </c>
      <c r="AQ131">
        <f>+VLOOKUP(playerround[[#This Row],[groupround_id]],groupround[],6,FALSE)</f>
        <v>0</v>
      </c>
      <c r="AR131" t="str">
        <f>+VLOOKUP(playerround[[#This Row],[groupround_id]],groupround[],8,FALSE)</f>
        <v>Ommen TEST</v>
      </c>
      <c r="AS13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131">
        <f>+IF(playerround[[#This Row],[Added round_number]]=0,playerround[[#This Row],[Spendable Income (copy)]],AT130+playerround[[#This Row],[round_income]]+playerround[[#This Row],[profit_sold_house]]-playerround[[#This Row],[Calculated Costs 
(Living costs+Taxes+Round Mortgage+Spentsavings for buying +cost measures+cost satisfaction+cost damage river and rain)]])</f>
        <v>80000</v>
      </c>
      <c r="AU131" s="6">
        <f>+playerround[[#This Row],[spendable_income]]</f>
        <v>80000</v>
      </c>
      <c r="AV131">
        <f>+playerround[[#This Row],[Calculated 
Spendable]]-playerround[[#This Row],[Spendable Income (copy)]]</f>
        <v>0</v>
      </c>
      <c r="AW131" s="9">
        <f>+playerround[[#This Row],[satisfaction_move_penalty]]+playerround[[#This Row],[satisfaction_fluvial_penalty]]+playerround[[#This Row],[satisfaction_pluvial_penalty]]+playerround[[#This Row],[satisfaction_debt_penalty]]</f>
        <v>0</v>
      </c>
      <c r="AX131" s="9">
        <f>+IF(playerround[[#This Row],[Added round_number]]=0,playerround[[#This Row],[satisfaction_total]],AX130+playerround[[#This Row],[satisfaction_house_rating_delta]]+playerround[[#This Row],[satisfaction_house_measures]]+playerround[[#This Row],[satisfaction_personal_measures]]-playerround[[#This Row],[Calculated Satisfaction Penalties]])</f>
        <v>5</v>
      </c>
      <c r="AY131" s="9">
        <f>+playerround[[#This Row],[satisfaction_total]]-playerround[[#This Row],[Calculated satisfaction]]</f>
        <v>0</v>
      </c>
    </row>
    <row r="132" spans="1:51" x14ac:dyDescent="0.35">
      <c r="A132">
        <v>567</v>
      </c>
      <c r="B132" s="1">
        <v>45558.828877314816</v>
      </c>
      <c r="C132">
        <v>180000</v>
      </c>
      <c r="D132">
        <v>105000</v>
      </c>
      <c r="E132">
        <v>0</v>
      </c>
      <c r="F132">
        <v>30000</v>
      </c>
      <c r="G132">
        <v>0</v>
      </c>
      <c r="H132">
        <v>0</v>
      </c>
      <c r="I132">
        <v>15000</v>
      </c>
      <c r="J132">
        <v>38000</v>
      </c>
      <c r="K132">
        <v>0</v>
      </c>
      <c r="L132">
        <v>0</v>
      </c>
      <c r="M132">
        <v>4000</v>
      </c>
      <c r="N132">
        <v>53000</v>
      </c>
      <c r="O132">
        <v>0</v>
      </c>
      <c r="P132">
        <v>0</v>
      </c>
      <c r="Q132">
        <v>1</v>
      </c>
      <c r="R132">
        <v>1</v>
      </c>
      <c r="S132">
        <v>0</v>
      </c>
      <c r="T132">
        <v>1</v>
      </c>
      <c r="U132">
        <v>0</v>
      </c>
      <c r="V132">
        <v>4</v>
      </c>
      <c r="W132">
        <v>8</v>
      </c>
      <c r="X132">
        <v>300000</v>
      </c>
      <c r="Y132">
        <v>0</v>
      </c>
      <c r="Z132">
        <v>0</v>
      </c>
      <c r="AA132">
        <v>0</v>
      </c>
      <c r="AB132">
        <v>300000</v>
      </c>
      <c r="AC132">
        <v>300000</v>
      </c>
      <c r="AD132">
        <v>270000</v>
      </c>
      <c r="AE132" t="s">
        <v>24</v>
      </c>
      <c r="AF132" t="s">
        <v>28</v>
      </c>
      <c r="AG132">
        <v>6</v>
      </c>
      <c r="AH132">
        <v>10</v>
      </c>
      <c r="AI132">
        <v>0</v>
      </c>
      <c r="AJ132">
        <v>0</v>
      </c>
      <c r="AK132">
        <v>1</v>
      </c>
      <c r="AL132">
        <v>0</v>
      </c>
      <c r="AM132" t="s">
        <v>771</v>
      </c>
      <c r="AN132">
        <v>512</v>
      </c>
      <c r="AO132" t="str">
        <f>+VLOOKUP(playerround[[#This Row],[player_id]],player[],2,FALSE)</f>
        <v>t1p5</v>
      </c>
      <c r="AP132">
        <v>167</v>
      </c>
      <c r="AQ132">
        <f>+VLOOKUP(playerround[[#This Row],[groupround_id]],groupround[],6,FALSE)</f>
        <v>1</v>
      </c>
      <c r="AR132" t="str">
        <f>+VLOOKUP(playerround[[#This Row],[groupround_id]],groupround[],8,FALSE)</f>
        <v>Ommen TEST</v>
      </c>
      <c r="AS13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192000</v>
      </c>
      <c r="AT132">
        <f>+IF(playerround[[#This Row],[Added round_number]]=0,playerround[[#This Row],[Spendable Income (copy)]],AT131+playerround[[#This Row],[round_income]]+playerround[[#This Row],[profit_sold_house]]-playerround[[#This Row],[Calculated Costs 
(Living costs+Taxes+Round Mortgage+Spentsavings for buying +cost measures+cost satisfaction+cost damage river and rain)]])</f>
        <v>68000</v>
      </c>
      <c r="AU132" s="6">
        <f>+playerround[[#This Row],[spendable_income]]</f>
        <v>53000</v>
      </c>
      <c r="AV132">
        <f>+playerround[[#This Row],[Calculated 
Spendable]]-playerround[[#This Row],[Spendable Income (copy)]]</f>
        <v>15000</v>
      </c>
      <c r="AW132" s="9">
        <f>+playerround[[#This Row],[satisfaction_move_penalty]]+playerround[[#This Row],[satisfaction_fluvial_penalty]]+playerround[[#This Row],[satisfaction_pluvial_penalty]]+playerround[[#This Row],[satisfaction_debt_penalty]]</f>
        <v>1</v>
      </c>
      <c r="AX132" s="9">
        <f>+IF(playerround[[#This Row],[Added round_number]]=0,playerround[[#This Row],[satisfaction_total]],AX131+playerround[[#This Row],[satisfaction_house_rating_delta]]+playerround[[#This Row],[satisfaction_house_measures]]+playerround[[#This Row],[satisfaction_personal_measures]]-playerround[[#This Row],[Calculated Satisfaction Penalties]])</f>
        <v>6</v>
      </c>
      <c r="AY132" s="9">
        <f>+playerround[[#This Row],[satisfaction_total]]-playerround[[#This Row],[Calculated satisfaction]]</f>
        <v>-2</v>
      </c>
    </row>
    <row r="133" spans="1:51" x14ac:dyDescent="0.35">
      <c r="A133">
        <v>575</v>
      </c>
      <c r="B133" s="1">
        <v>45558.828877314816</v>
      </c>
      <c r="C133">
        <v>180000</v>
      </c>
      <c r="D133">
        <v>105000</v>
      </c>
      <c r="E133">
        <v>0</v>
      </c>
      <c r="F133">
        <v>30000</v>
      </c>
      <c r="G133">
        <v>0</v>
      </c>
      <c r="H133">
        <v>0</v>
      </c>
      <c r="I133">
        <v>15000</v>
      </c>
      <c r="J133">
        <v>65000</v>
      </c>
      <c r="K133">
        <v>0</v>
      </c>
      <c r="L133">
        <v>0</v>
      </c>
      <c r="M133">
        <v>4000</v>
      </c>
      <c r="N133">
        <v>14000</v>
      </c>
      <c r="O133">
        <v>0</v>
      </c>
      <c r="P133">
        <v>0</v>
      </c>
      <c r="Q133">
        <v>1</v>
      </c>
      <c r="R133">
        <v>1</v>
      </c>
      <c r="S133">
        <v>0</v>
      </c>
      <c r="T133">
        <v>1</v>
      </c>
      <c r="U133">
        <v>0</v>
      </c>
      <c r="V133">
        <v>3</v>
      </c>
      <c r="W133">
        <v>8</v>
      </c>
      <c r="X133">
        <v>300000</v>
      </c>
      <c r="Y133">
        <v>300000</v>
      </c>
      <c r="Z133">
        <v>270000</v>
      </c>
      <c r="AA133">
        <v>0</v>
      </c>
      <c r="AB133">
        <v>0</v>
      </c>
      <c r="AC133">
        <v>300000</v>
      </c>
      <c r="AD133">
        <v>240000</v>
      </c>
      <c r="AE133" t="s">
        <v>24</v>
      </c>
      <c r="AF133" t="s">
        <v>28</v>
      </c>
      <c r="AG133">
        <v>6</v>
      </c>
      <c r="AH133">
        <v>10</v>
      </c>
      <c r="AI133">
        <v>-2</v>
      </c>
      <c r="AJ133">
        <v>-1</v>
      </c>
      <c r="AK133">
        <v>1</v>
      </c>
      <c r="AL133">
        <v>1</v>
      </c>
      <c r="AM133" t="s">
        <v>771</v>
      </c>
      <c r="AN133">
        <v>512</v>
      </c>
      <c r="AO133" t="str">
        <f>+VLOOKUP(playerround[[#This Row],[player_id]],player[],2,FALSE)</f>
        <v>t1p5</v>
      </c>
      <c r="AP133">
        <v>168</v>
      </c>
      <c r="AQ133">
        <f>+VLOOKUP(playerround[[#This Row],[groupround_id]],groupround[],6,FALSE)</f>
        <v>2</v>
      </c>
      <c r="AR133" t="str">
        <f>+VLOOKUP(playerround[[#This Row],[groupround_id]],groupround[],8,FALSE)</f>
        <v>Ommen TEST</v>
      </c>
      <c r="AS13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219000</v>
      </c>
      <c r="AT133">
        <f>+IF(playerround[[#This Row],[Added round_number]]=0,playerround[[#This Row],[Spendable Income (copy)]],AT132+playerround[[#This Row],[round_income]]+playerround[[#This Row],[profit_sold_house]]-playerround[[#This Row],[Calculated Costs 
(Living costs+Taxes+Round Mortgage+Spentsavings for buying +cost measures+cost satisfaction+cost damage river and rain)]])</f>
        <v>29000</v>
      </c>
      <c r="AU133" s="6">
        <f>+playerround[[#This Row],[spendable_income]]</f>
        <v>14000</v>
      </c>
      <c r="AV133">
        <f>+playerround[[#This Row],[Calculated 
Spendable]]-playerround[[#This Row],[Spendable Income (copy)]]</f>
        <v>15000</v>
      </c>
      <c r="AW133" s="9">
        <f>+playerround[[#This Row],[satisfaction_move_penalty]]+playerround[[#This Row],[satisfaction_fluvial_penalty]]+playerround[[#This Row],[satisfaction_pluvial_penalty]]+playerround[[#This Row],[satisfaction_debt_penalty]]</f>
        <v>1</v>
      </c>
      <c r="AX133" s="9">
        <f>+IF(playerround[[#This Row],[Added round_number]]=0,playerround[[#This Row],[satisfaction_total]],AX132+playerround[[#This Row],[satisfaction_house_rating_delta]]+playerround[[#This Row],[satisfaction_house_measures]]+playerround[[#This Row],[satisfaction_personal_measures]]-playerround[[#This Row],[Calculated Satisfaction Penalties]])</f>
        <v>7</v>
      </c>
      <c r="AY133" s="9">
        <f>+playerround[[#This Row],[satisfaction_total]]-playerround[[#This Row],[Calculated satisfaction]]</f>
        <v>-4</v>
      </c>
    </row>
    <row r="134" spans="1:51" x14ac:dyDescent="0.35">
      <c r="A134">
        <v>583</v>
      </c>
      <c r="B134" s="1">
        <v>45558.828877314816</v>
      </c>
      <c r="C134">
        <v>180000</v>
      </c>
      <c r="D134">
        <v>105000</v>
      </c>
      <c r="E134">
        <v>0</v>
      </c>
      <c r="F134">
        <v>30000</v>
      </c>
      <c r="G134">
        <v>0</v>
      </c>
      <c r="H134">
        <v>0</v>
      </c>
      <c r="I134">
        <v>15000</v>
      </c>
      <c r="J134">
        <v>21000</v>
      </c>
      <c r="K134">
        <v>0</v>
      </c>
      <c r="L134">
        <v>0</v>
      </c>
      <c r="M134">
        <v>0</v>
      </c>
      <c r="N134">
        <v>23000</v>
      </c>
      <c r="O134">
        <v>0</v>
      </c>
      <c r="P134">
        <v>0</v>
      </c>
      <c r="Q134">
        <v>1</v>
      </c>
      <c r="R134">
        <v>0</v>
      </c>
      <c r="S134">
        <v>0</v>
      </c>
      <c r="T134">
        <v>0</v>
      </c>
      <c r="U134">
        <v>0</v>
      </c>
      <c r="V134">
        <v>4</v>
      </c>
      <c r="W134">
        <v>8</v>
      </c>
      <c r="X134">
        <v>300000</v>
      </c>
      <c r="Y134">
        <v>300000</v>
      </c>
      <c r="Z134">
        <v>240000</v>
      </c>
      <c r="AA134">
        <v>0</v>
      </c>
      <c r="AB134">
        <v>0</v>
      </c>
      <c r="AC134">
        <v>300000</v>
      </c>
      <c r="AD134">
        <v>210000</v>
      </c>
      <c r="AE134" t="s">
        <v>24</v>
      </c>
      <c r="AF134" t="s">
        <v>28</v>
      </c>
      <c r="AG134">
        <v>10</v>
      </c>
      <c r="AH134">
        <v>10</v>
      </c>
      <c r="AI134">
        <v>-2</v>
      </c>
      <c r="AJ134">
        <v>-1</v>
      </c>
      <c r="AK134">
        <v>1</v>
      </c>
      <c r="AL134">
        <v>1</v>
      </c>
      <c r="AM134" t="s">
        <v>772</v>
      </c>
      <c r="AN134">
        <v>512</v>
      </c>
      <c r="AO134" t="str">
        <f>+VLOOKUP(playerround[[#This Row],[player_id]],player[],2,FALSE)</f>
        <v>t1p5</v>
      </c>
      <c r="AP134">
        <v>169</v>
      </c>
      <c r="AQ134">
        <f>+VLOOKUP(playerround[[#This Row],[groupround_id]],groupround[],6,FALSE)</f>
        <v>3</v>
      </c>
      <c r="AR134" t="str">
        <f>+VLOOKUP(playerround[[#This Row],[groupround_id]],groupround[],8,FALSE)</f>
        <v>Ommen TEST</v>
      </c>
      <c r="AS13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171000</v>
      </c>
      <c r="AT134">
        <f>+IF(playerround[[#This Row],[Added round_number]]=0,playerround[[#This Row],[Spendable Income (copy)]],AT133+playerround[[#This Row],[round_income]]+playerround[[#This Row],[profit_sold_house]]-playerround[[#This Row],[Calculated Costs 
(Living costs+Taxes+Round Mortgage+Spentsavings for buying +cost measures+cost satisfaction+cost damage river and rain)]])</f>
        <v>38000</v>
      </c>
      <c r="AU134" s="6">
        <f>+playerround[[#This Row],[spendable_income]]</f>
        <v>23000</v>
      </c>
      <c r="AV134">
        <f>+playerround[[#This Row],[Calculated 
Spendable]]-playerround[[#This Row],[Spendable Income (copy)]]</f>
        <v>15000</v>
      </c>
      <c r="AW134" s="9">
        <f>+playerround[[#This Row],[satisfaction_move_penalty]]+playerround[[#This Row],[satisfaction_fluvial_penalty]]+playerround[[#This Row],[satisfaction_pluvial_penalty]]+playerround[[#This Row],[satisfaction_debt_penalty]]</f>
        <v>0</v>
      </c>
      <c r="AX134" s="9">
        <f>+IF(playerround[[#This Row],[Added round_number]]=0,playerround[[#This Row],[satisfaction_total]],AX133+playerround[[#This Row],[satisfaction_house_rating_delta]]+playerround[[#This Row],[satisfaction_house_measures]]+playerround[[#This Row],[satisfaction_personal_measures]]-playerround[[#This Row],[Calculated Satisfaction Penalties]])</f>
        <v>8</v>
      </c>
      <c r="AY134" s="9">
        <f>+playerround[[#This Row],[satisfaction_total]]-playerround[[#This Row],[Calculated satisfaction]]</f>
        <v>-4</v>
      </c>
    </row>
    <row r="135" spans="1:51" x14ac:dyDescent="0.35">
      <c r="A135" s="2">
        <v>618</v>
      </c>
      <c r="B135" s="3">
        <v>45559.439189814817</v>
      </c>
      <c r="C135" s="2">
        <v>120000</v>
      </c>
      <c r="D135" s="2">
        <v>65000</v>
      </c>
      <c r="E135" s="2">
        <v>0</v>
      </c>
      <c r="F135" s="2">
        <v>0</v>
      </c>
      <c r="G135" s="2">
        <v>0</v>
      </c>
      <c r="H135" s="2">
        <v>0</v>
      </c>
      <c r="I135" s="2">
        <v>0</v>
      </c>
      <c r="J135" s="2">
        <v>0</v>
      </c>
      <c r="K135" s="2">
        <v>0</v>
      </c>
      <c r="L135" s="2">
        <v>0</v>
      </c>
      <c r="M135" s="2">
        <v>0</v>
      </c>
      <c r="N135" s="2">
        <v>50000</v>
      </c>
      <c r="O135" s="2">
        <v>0</v>
      </c>
      <c r="P135" s="2">
        <v>0</v>
      </c>
      <c r="Q135" s="2">
        <v>0</v>
      </c>
      <c r="R135" s="2">
        <v>0</v>
      </c>
      <c r="S135" s="2">
        <v>0</v>
      </c>
      <c r="T135" s="2">
        <v>0</v>
      </c>
      <c r="U135" s="2">
        <v>0</v>
      </c>
      <c r="V135" s="2">
        <v>5</v>
      </c>
      <c r="W135" s="2">
        <v>7</v>
      </c>
      <c r="X135" s="2">
        <v>200000</v>
      </c>
      <c r="Y135" s="2">
        <v>0</v>
      </c>
      <c r="Z135" s="2">
        <v>0</v>
      </c>
      <c r="AA135" s="2">
        <v>0</v>
      </c>
      <c r="AB135" s="2">
        <v>0</v>
      </c>
      <c r="AC135" s="2">
        <v>0</v>
      </c>
      <c r="AD135" s="2">
        <v>0</v>
      </c>
      <c r="AE135" s="2" t="s">
        <v>24</v>
      </c>
      <c r="AF135" s="2" t="s">
        <v>28</v>
      </c>
      <c r="AG135" s="2">
        <v>0</v>
      </c>
      <c r="AH135" s="2">
        <v>0</v>
      </c>
      <c r="AI135" s="2">
        <v>0</v>
      </c>
      <c r="AJ135" s="2">
        <v>0</v>
      </c>
      <c r="AK135" s="2">
        <v>0</v>
      </c>
      <c r="AL135" s="2">
        <v>0</v>
      </c>
      <c r="AM135" s="2" t="s">
        <v>102</v>
      </c>
      <c r="AN135" s="2">
        <v>520</v>
      </c>
      <c r="AO135" s="2" t="str">
        <f>+VLOOKUP(playerround[[#This Row],[player_id]],player[],2,FALSE)</f>
        <v>t1p5</v>
      </c>
      <c r="AP135" s="2">
        <v>170</v>
      </c>
      <c r="AQ135" s="2">
        <f>+VLOOKUP(playerround[[#This Row],[groupround_id]],groupround[],6,FALSE)</f>
        <v>0</v>
      </c>
      <c r="AR135" s="2" t="str">
        <f>+VLOOKUP(playerround[[#This Row],[groupround_id]],groupround[],8,FALSE)</f>
        <v>Ommen 24-09-2024</v>
      </c>
      <c r="AS13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135">
        <f>+IF(playerround[[#This Row],[Added round_number]]=0,playerround[[#This Row],[Spendable Income (copy)]],AT134+playerround[[#This Row],[round_income]]+playerround[[#This Row],[profit_sold_house]]-playerround[[#This Row],[Calculated Costs 
(Living costs+Taxes+Round Mortgage+Spentsavings for buying +cost measures+cost satisfaction+cost damage river and rain)]])</f>
        <v>50000</v>
      </c>
      <c r="AU135" s="6">
        <f>+playerround[[#This Row],[spendable_income]]</f>
        <v>50000</v>
      </c>
      <c r="AV135">
        <f>+playerround[[#This Row],[Calculated 
Spendable]]-playerround[[#This Row],[Spendable Income (copy)]]</f>
        <v>0</v>
      </c>
      <c r="AW135" s="9">
        <f>+playerround[[#This Row],[satisfaction_move_penalty]]+playerround[[#This Row],[satisfaction_fluvial_penalty]]+playerround[[#This Row],[satisfaction_pluvial_penalty]]+playerround[[#This Row],[satisfaction_debt_penalty]]</f>
        <v>0</v>
      </c>
      <c r="AX135" s="9">
        <f>+IF(playerround[[#This Row],[Added round_number]]=0,playerround[[#This Row],[satisfaction_total]],AX134+playerround[[#This Row],[satisfaction_house_rating_delta]]+playerround[[#This Row],[satisfaction_house_measures]]+playerround[[#This Row],[satisfaction_personal_measures]]-playerround[[#This Row],[Calculated Satisfaction Penalties]])</f>
        <v>5</v>
      </c>
      <c r="AY135" s="9">
        <f>+playerround[[#This Row],[satisfaction_total]]-playerround[[#This Row],[Calculated satisfaction]]</f>
        <v>0</v>
      </c>
    </row>
    <row r="136" spans="1:51" x14ac:dyDescent="0.35">
      <c r="A136" s="2">
        <v>650</v>
      </c>
      <c r="B136" s="3">
        <v>45559.439189814817</v>
      </c>
      <c r="C136" s="2">
        <v>120000</v>
      </c>
      <c r="D136" s="2">
        <v>65000</v>
      </c>
      <c r="E136" s="2">
        <v>0</v>
      </c>
      <c r="F136" s="2">
        <v>20000</v>
      </c>
      <c r="G136" s="2">
        <v>0</v>
      </c>
      <c r="H136" s="2">
        <v>0</v>
      </c>
      <c r="I136" s="2">
        <v>15000</v>
      </c>
      <c r="J136" s="2">
        <v>58000</v>
      </c>
      <c r="K136" s="2">
        <v>0</v>
      </c>
      <c r="L136" s="2">
        <v>0</v>
      </c>
      <c r="M136" s="2">
        <v>0</v>
      </c>
      <c r="N136" s="2">
        <v>12000</v>
      </c>
      <c r="O136" s="2">
        <v>0</v>
      </c>
      <c r="P136" s="2">
        <v>-1</v>
      </c>
      <c r="Q136" s="2">
        <v>1</v>
      </c>
      <c r="R136" s="2">
        <v>2</v>
      </c>
      <c r="S136" s="2">
        <v>0</v>
      </c>
      <c r="T136" s="2">
        <v>0</v>
      </c>
      <c r="U136" s="2">
        <v>0</v>
      </c>
      <c r="V136" s="2">
        <v>7</v>
      </c>
      <c r="W136" s="2">
        <v>7</v>
      </c>
      <c r="X136" s="2">
        <v>200000</v>
      </c>
      <c r="Y136" s="2">
        <v>0</v>
      </c>
      <c r="Z136" s="2">
        <v>0</v>
      </c>
      <c r="AA136" s="2">
        <v>0</v>
      </c>
      <c r="AB136" s="2">
        <v>200000</v>
      </c>
      <c r="AC136" s="2">
        <v>200000</v>
      </c>
      <c r="AD136" s="2">
        <v>180000</v>
      </c>
      <c r="AE136" s="2" t="s">
        <v>24</v>
      </c>
      <c r="AF136" s="2" t="s">
        <v>28</v>
      </c>
      <c r="AG136" s="2">
        <v>8</v>
      </c>
      <c r="AH136" s="2">
        <v>10</v>
      </c>
      <c r="AI136" s="2">
        <v>0</v>
      </c>
      <c r="AJ136" s="2">
        <v>0</v>
      </c>
      <c r="AK136" s="2">
        <v>3</v>
      </c>
      <c r="AL136" s="2">
        <v>1</v>
      </c>
      <c r="AM136" s="2" t="s">
        <v>771</v>
      </c>
      <c r="AN136" s="2">
        <v>520</v>
      </c>
      <c r="AO136" s="2" t="str">
        <f>+VLOOKUP(playerround[[#This Row],[player_id]],player[],2,FALSE)</f>
        <v>t1p5</v>
      </c>
      <c r="AP136" s="2">
        <v>179</v>
      </c>
      <c r="AQ136" s="2">
        <f>+VLOOKUP(playerround[[#This Row],[groupround_id]],groupround[],6,FALSE)</f>
        <v>1</v>
      </c>
      <c r="AR136" s="2" t="str">
        <f>+VLOOKUP(playerround[[#This Row],[groupround_id]],groupround[],8,FALSE)</f>
        <v>Ommen 24-09-2024</v>
      </c>
      <c r="AS13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158000</v>
      </c>
      <c r="AT136">
        <f>+IF(playerround[[#This Row],[Added round_number]]=0,playerround[[#This Row],[Spendable Income (copy)]],AT135+playerround[[#This Row],[round_income]]+playerround[[#This Row],[profit_sold_house]]-playerround[[#This Row],[Calculated Costs 
(Living costs+Taxes+Round Mortgage+Spentsavings for buying +cost measures+cost satisfaction+cost damage river and rain)]])</f>
        <v>12000</v>
      </c>
      <c r="AU136" s="6">
        <f>+playerround[[#This Row],[spendable_income]]</f>
        <v>12000</v>
      </c>
      <c r="AV136">
        <f>+playerround[[#This Row],[Calculated 
Spendable]]-playerround[[#This Row],[Spendable Income (copy)]]</f>
        <v>0</v>
      </c>
      <c r="AW136" s="9">
        <f>+playerround[[#This Row],[satisfaction_move_penalty]]+playerround[[#This Row],[satisfaction_fluvial_penalty]]+playerround[[#This Row],[satisfaction_pluvial_penalty]]+playerround[[#This Row],[satisfaction_debt_penalty]]</f>
        <v>0</v>
      </c>
      <c r="AX136" s="9">
        <f>+IF(playerround[[#This Row],[Added round_number]]=0,playerround[[#This Row],[satisfaction_total]],AX135+playerround[[#This Row],[satisfaction_house_rating_delta]]+playerround[[#This Row],[satisfaction_house_measures]]+playerround[[#This Row],[satisfaction_personal_measures]]-playerround[[#This Row],[Calculated Satisfaction Penalties]])</f>
        <v>7</v>
      </c>
      <c r="AY136" s="9">
        <f>+playerround[[#This Row],[satisfaction_total]]-playerround[[#This Row],[Calculated satisfaction]]</f>
        <v>0</v>
      </c>
    </row>
    <row r="137" spans="1:51" x14ac:dyDescent="0.35">
      <c r="A137" s="2">
        <v>683</v>
      </c>
      <c r="B137" s="3">
        <v>45559.439189814817</v>
      </c>
      <c r="C137" s="2">
        <v>120000</v>
      </c>
      <c r="D137" s="2">
        <v>65000</v>
      </c>
      <c r="E137" s="2">
        <v>0</v>
      </c>
      <c r="F137" s="2">
        <v>20000</v>
      </c>
      <c r="G137" s="2">
        <v>0</v>
      </c>
      <c r="H137" s="2">
        <v>0</v>
      </c>
      <c r="I137" s="2">
        <v>15000</v>
      </c>
      <c r="J137" s="2">
        <v>12000</v>
      </c>
      <c r="K137" s="2">
        <v>0</v>
      </c>
      <c r="L137" s="2">
        <v>0</v>
      </c>
      <c r="M137" s="2">
        <v>0</v>
      </c>
      <c r="N137" s="2">
        <v>20000</v>
      </c>
      <c r="O137" s="2">
        <v>0</v>
      </c>
      <c r="P137" s="2">
        <v>0</v>
      </c>
      <c r="Q137" s="2">
        <v>1</v>
      </c>
      <c r="R137" s="2">
        <v>0</v>
      </c>
      <c r="S137" s="2">
        <v>0</v>
      </c>
      <c r="T137" s="2">
        <v>0</v>
      </c>
      <c r="U137" s="2">
        <v>0</v>
      </c>
      <c r="V137" s="2">
        <v>8</v>
      </c>
      <c r="W137" s="2">
        <v>7</v>
      </c>
      <c r="X137" s="2">
        <v>200000</v>
      </c>
      <c r="Y137" s="2">
        <v>200000</v>
      </c>
      <c r="Z137" s="2">
        <v>180000</v>
      </c>
      <c r="AA137" s="2">
        <v>0</v>
      </c>
      <c r="AB137" s="2">
        <v>0</v>
      </c>
      <c r="AC137" s="2">
        <v>200000</v>
      </c>
      <c r="AD137" s="2">
        <v>160000</v>
      </c>
      <c r="AE137" s="2" t="s">
        <v>24</v>
      </c>
      <c r="AF137" s="2" t="s">
        <v>28</v>
      </c>
      <c r="AG137" s="2">
        <v>8</v>
      </c>
      <c r="AH137" s="2">
        <v>10</v>
      </c>
      <c r="AI137" s="2">
        <v>-2</v>
      </c>
      <c r="AJ137" s="2">
        <v>-1</v>
      </c>
      <c r="AK137" s="2">
        <v>1</v>
      </c>
      <c r="AL137" s="2">
        <v>0</v>
      </c>
      <c r="AM137" s="2" t="s">
        <v>771</v>
      </c>
      <c r="AN137" s="2">
        <v>520</v>
      </c>
      <c r="AO137" s="2" t="str">
        <f>+VLOOKUP(playerround[[#This Row],[player_id]],player[],2,FALSE)</f>
        <v>t1p5</v>
      </c>
      <c r="AP137" s="2">
        <v>183</v>
      </c>
      <c r="AQ137" s="2">
        <f>+VLOOKUP(playerround[[#This Row],[groupround_id]],groupround[],6,FALSE)</f>
        <v>2</v>
      </c>
      <c r="AR137" s="2" t="str">
        <f>+VLOOKUP(playerround[[#This Row],[groupround_id]],groupround[],8,FALSE)</f>
        <v>Ommen 24-09-2024</v>
      </c>
      <c r="AS13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112000</v>
      </c>
      <c r="AT137">
        <f>+IF(playerround[[#This Row],[Added round_number]]=0,playerround[[#This Row],[Spendable Income (copy)]],AT136+playerround[[#This Row],[round_income]]+playerround[[#This Row],[profit_sold_house]]-playerround[[#This Row],[Calculated Costs 
(Living costs+Taxes+Round Mortgage+Spentsavings for buying +cost measures+cost satisfaction+cost damage river and rain)]])</f>
        <v>20000</v>
      </c>
      <c r="AU137" s="6">
        <f>+playerround[[#This Row],[spendable_income]]</f>
        <v>20000</v>
      </c>
      <c r="AV137">
        <f>+playerround[[#This Row],[Calculated 
Spendable]]-playerround[[#This Row],[Spendable Income (copy)]]</f>
        <v>0</v>
      </c>
      <c r="AW137" s="9">
        <f>+playerround[[#This Row],[satisfaction_move_penalty]]+playerround[[#This Row],[satisfaction_fluvial_penalty]]+playerround[[#This Row],[satisfaction_pluvial_penalty]]+playerround[[#This Row],[satisfaction_debt_penalty]]</f>
        <v>0</v>
      </c>
      <c r="AX137" s="9">
        <f>+IF(playerround[[#This Row],[Added round_number]]=0,playerround[[#This Row],[satisfaction_total]],AX136+playerround[[#This Row],[satisfaction_house_rating_delta]]+playerround[[#This Row],[satisfaction_house_measures]]+playerround[[#This Row],[satisfaction_personal_measures]]-playerround[[#This Row],[Calculated Satisfaction Penalties]])</f>
        <v>8</v>
      </c>
      <c r="AY137" s="9">
        <f>+playerround[[#This Row],[satisfaction_total]]-playerround[[#This Row],[Calculated satisfaction]]</f>
        <v>0</v>
      </c>
    </row>
    <row r="138" spans="1:51" x14ac:dyDescent="0.35">
      <c r="A138" s="2">
        <v>721</v>
      </c>
      <c r="B138" s="3">
        <v>45559.439189814817</v>
      </c>
      <c r="C138" s="2">
        <v>120000</v>
      </c>
      <c r="D138" s="2">
        <v>65000</v>
      </c>
      <c r="E138" s="2">
        <v>0</v>
      </c>
      <c r="F138" s="2">
        <v>20000</v>
      </c>
      <c r="G138" s="2">
        <v>0</v>
      </c>
      <c r="H138" s="2">
        <v>0</v>
      </c>
      <c r="I138" s="2">
        <v>30000</v>
      </c>
      <c r="J138" s="2">
        <v>22000</v>
      </c>
      <c r="K138" s="2">
        <v>0</v>
      </c>
      <c r="L138" s="2">
        <v>0</v>
      </c>
      <c r="M138" s="2">
        <v>0</v>
      </c>
      <c r="N138" s="2">
        <v>3000</v>
      </c>
      <c r="O138" s="2">
        <v>0</v>
      </c>
      <c r="P138" s="2">
        <v>0</v>
      </c>
      <c r="Q138" s="2">
        <v>0</v>
      </c>
      <c r="R138" s="2">
        <v>2</v>
      </c>
      <c r="S138" s="2">
        <v>0</v>
      </c>
      <c r="T138" s="2">
        <v>0</v>
      </c>
      <c r="U138" s="2">
        <v>0</v>
      </c>
      <c r="V138" s="2">
        <v>10</v>
      </c>
      <c r="W138" s="2">
        <v>7</v>
      </c>
      <c r="X138" s="2">
        <v>200000</v>
      </c>
      <c r="Y138" s="2">
        <v>200000</v>
      </c>
      <c r="Z138" s="2">
        <v>160000</v>
      </c>
      <c r="AA138" s="2">
        <v>0</v>
      </c>
      <c r="AB138" s="2">
        <v>0</v>
      </c>
      <c r="AC138" s="2">
        <v>200000</v>
      </c>
      <c r="AD138" s="2">
        <v>140000</v>
      </c>
      <c r="AE138" s="2" t="s">
        <v>24</v>
      </c>
      <c r="AF138" s="2" t="s">
        <v>28</v>
      </c>
      <c r="AG138" s="2">
        <v>8</v>
      </c>
      <c r="AH138" s="2">
        <v>10</v>
      </c>
      <c r="AI138" s="2">
        <v>-2</v>
      </c>
      <c r="AJ138" s="2">
        <v>-1</v>
      </c>
      <c r="AK138" s="2">
        <v>0</v>
      </c>
      <c r="AL138" s="2">
        <v>0</v>
      </c>
      <c r="AM138" s="2" t="s">
        <v>771</v>
      </c>
      <c r="AN138" s="2">
        <v>520</v>
      </c>
      <c r="AO138" s="2" t="str">
        <f>+VLOOKUP(playerround[[#This Row],[player_id]],player[],2,FALSE)</f>
        <v>t1p5</v>
      </c>
      <c r="AP138" s="2">
        <v>188</v>
      </c>
      <c r="AQ138" s="2">
        <f>+VLOOKUP(playerround[[#This Row],[groupround_id]],groupround[],6,FALSE)</f>
        <v>3</v>
      </c>
      <c r="AR138" s="2" t="str">
        <f>+VLOOKUP(playerround[[#This Row],[groupround_id]],groupround[],8,FALSE)</f>
        <v>Ommen 24-09-2024</v>
      </c>
      <c r="AS13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137000</v>
      </c>
      <c r="AT138">
        <f>+IF(playerround[[#This Row],[Added round_number]]=0,playerround[[#This Row],[Spendable Income (copy)]],AT137+playerround[[#This Row],[round_income]]+playerround[[#This Row],[profit_sold_house]]-playerround[[#This Row],[Calculated Costs 
(Living costs+Taxes+Round Mortgage+Spentsavings for buying +cost measures+cost satisfaction+cost damage river and rain)]])</f>
        <v>3000</v>
      </c>
      <c r="AU138" s="6">
        <f>+playerround[[#This Row],[spendable_income]]</f>
        <v>3000</v>
      </c>
      <c r="AV138">
        <f>+playerround[[#This Row],[Calculated 
Spendable]]-playerround[[#This Row],[Spendable Income (copy)]]</f>
        <v>0</v>
      </c>
      <c r="AW138" s="9">
        <f>+playerround[[#This Row],[satisfaction_move_penalty]]+playerround[[#This Row],[satisfaction_fluvial_penalty]]+playerround[[#This Row],[satisfaction_pluvial_penalty]]+playerround[[#This Row],[satisfaction_debt_penalty]]</f>
        <v>0</v>
      </c>
      <c r="AX138" s="9">
        <f>+IF(playerround[[#This Row],[Added round_number]]=0,playerround[[#This Row],[satisfaction_total]],AX137+playerround[[#This Row],[satisfaction_house_rating_delta]]+playerround[[#This Row],[satisfaction_house_measures]]+playerround[[#This Row],[satisfaction_personal_measures]]-playerround[[#This Row],[Calculated Satisfaction Penalties]])</f>
        <v>10</v>
      </c>
      <c r="AY138" s="9">
        <f>+playerround[[#This Row],[satisfaction_total]]-playerround[[#This Row],[Calculated satisfaction]]</f>
        <v>0</v>
      </c>
    </row>
    <row r="139" spans="1:51" x14ac:dyDescent="0.35">
      <c r="A139">
        <v>198</v>
      </c>
      <c r="B139" s="1">
        <v>45386.592812499999</v>
      </c>
      <c r="C139">
        <v>120000</v>
      </c>
      <c r="D139">
        <v>65000</v>
      </c>
      <c r="E139">
        <v>0</v>
      </c>
      <c r="F139">
        <v>0</v>
      </c>
      <c r="G139">
        <v>0</v>
      </c>
      <c r="H139">
        <v>0</v>
      </c>
      <c r="I139">
        <v>0</v>
      </c>
      <c r="J139">
        <v>0</v>
      </c>
      <c r="K139">
        <v>0</v>
      </c>
      <c r="L139">
        <v>0</v>
      </c>
      <c r="M139">
        <v>0</v>
      </c>
      <c r="N139">
        <v>50000</v>
      </c>
      <c r="O139">
        <v>0</v>
      </c>
      <c r="P139">
        <v>0</v>
      </c>
      <c r="Q139">
        <v>0</v>
      </c>
      <c r="R139">
        <v>0</v>
      </c>
      <c r="S139">
        <v>0</v>
      </c>
      <c r="T139">
        <v>0</v>
      </c>
      <c r="U139">
        <v>0</v>
      </c>
      <c r="V139">
        <v>5</v>
      </c>
      <c r="W139">
        <v>7</v>
      </c>
      <c r="X139">
        <v>200000</v>
      </c>
      <c r="Y139">
        <v>0</v>
      </c>
      <c r="Z139">
        <v>0</v>
      </c>
      <c r="AA139">
        <v>0</v>
      </c>
      <c r="AB139">
        <v>0</v>
      </c>
      <c r="AC139">
        <v>0</v>
      </c>
      <c r="AD139">
        <v>0</v>
      </c>
      <c r="AE139" t="s">
        <v>24</v>
      </c>
      <c r="AF139" t="s">
        <v>28</v>
      </c>
      <c r="AG139">
        <v>0</v>
      </c>
      <c r="AH139">
        <v>0</v>
      </c>
      <c r="AI139">
        <v>0</v>
      </c>
      <c r="AJ139">
        <v>0</v>
      </c>
      <c r="AK139">
        <v>0</v>
      </c>
      <c r="AL139">
        <v>0</v>
      </c>
      <c r="AM139" t="s">
        <v>102</v>
      </c>
      <c r="AN139">
        <v>345</v>
      </c>
      <c r="AO139" t="str">
        <f>+VLOOKUP(playerround[[#This Row],[player_id]],player[],2,FALSE)</f>
        <v>t1p6</v>
      </c>
      <c r="AP139">
        <v>56</v>
      </c>
      <c r="AQ139">
        <f>+VLOOKUP(playerround[[#This Row],[groupround_id]],groupround[],6,FALSE)</f>
        <v>0</v>
      </c>
      <c r="AR139" t="str">
        <f>+VLOOKUP(playerround[[#This Row],[groupround_id]],groupround[],8,FALSE)</f>
        <v>IHE-24-04-04</v>
      </c>
      <c r="AS13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139">
        <f>+IF(playerround[[#This Row],[Added round_number]]=0,playerround[[#This Row],[Spendable Income (copy)]],AT138+playerround[[#This Row],[round_income]]+playerround[[#This Row],[profit_sold_house]]-playerround[[#This Row],[Calculated Costs 
(Living costs+Taxes+Round Mortgage+Spentsavings for buying +cost measures+cost satisfaction+cost damage river and rain)]])</f>
        <v>50000</v>
      </c>
      <c r="AU139" s="6">
        <f>+playerround[[#This Row],[spendable_income]]</f>
        <v>50000</v>
      </c>
      <c r="AV139">
        <f>+playerround[[#This Row],[Calculated 
Spendable]]-playerround[[#This Row],[Spendable Income (copy)]]</f>
        <v>0</v>
      </c>
      <c r="AW139" s="9">
        <f>+playerround[[#This Row],[satisfaction_move_penalty]]+playerround[[#This Row],[satisfaction_fluvial_penalty]]+playerround[[#This Row],[satisfaction_pluvial_penalty]]+playerround[[#This Row],[satisfaction_debt_penalty]]</f>
        <v>0</v>
      </c>
      <c r="AX139" s="9">
        <f>+IF(playerround[[#This Row],[Added round_number]]=0,playerround[[#This Row],[satisfaction_total]],AX138+playerround[[#This Row],[satisfaction_house_rating_delta]]+playerround[[#This Row],[satisfaction_house_measures]]+playerround[[#This Row],[satisfaction_personal_measures]]-playerround[[#This Row],[Calculated Satisfaction Penalties]])</f>
        <v>5</v>
      </c>
      <c r="AY139" s="9">
        <f>+playerround[[#This Row],[satisfaction_total]]-playerround[[#This Row],[Calculated satisfaction]]</f>
        <v>0</v>
      </c>
    </row>
    <row r="140" spans="1:51" x14ac:dyDescent="0.35">
      <c r="A140">
        <v>199</v>
      </c>
      <c r="B140" s="1">
        <v>45386.592812499999</v>
      </c>
      <c r="C140">
        <v>120000</v>
      </c>
      <c r="D140">
        <v>65000</v>
      </c>
      <c r="E140">
        <v>0</v>
      </c>
      <c r="F140">
        <v>20000</v>
      </c>
      <c r="G140">
        <v>0</v>
      </c>
      <c r="H140">
        <v>100000</v>
      </c>
      <c r="I140">
        <v>20000</v>
      </c>
      <c r="J140">
        <v>0</v>
      </c>
      <c r="K140">
        <v>0</v>
      </c>
      <c r="L140">
        <v>0</v>
      </c>
      <c r="M140">
        <v>4000</v>
      </c>
      <c r="N140">
        <v>-39000</v>
      </c>
      <c r="O140">
        <v>0</v>
      </c>
      <c r="P140">
        <v>1</v>
      </c>
      <c r="Q140">
        <v>0</v>
      </c>
      <c r="R140">
        <v>0</v>
      </c>
      <c r="S140">
        <v>0</v>
      </c>
      <c r="T140">
        <v>1</v>
      </c>
      <c r="U140">
        <v>0</v>
      </c>
      <c r="V140">
        <v>5</v>
      </c>
      <c r="W140">
        <v>7</v>
      </c>
      <c r="X140">
        <v>200000</v>
      </c>
      <c r="Y140">
        <v>0</v>
      </c>
      <c r="Z140">
        <v>0</v>
      </c>
      <c r="AA140">
        <v>0</v>
      </c>
      <c r="AB140">
        <v>300000</v>
      </c>
      <c r="AC140">
        <v>200000</v>
      </c>
      <c r="AD140">
        <v>180000</v>
      </c>
      <c r="AE140" t="s">
        <v>24</v>
      </c>
      <c r="AF140" t="s">
        <v>28</v>
      </c>
      <c r="AG140">
        <v>6</v>
      </c>
      <c r="AH140">
        <v>10</v>
      </c>
      <c r="AI140">
        <v>0</v>
      </c>
      <c r="AJ140">
        <v>0</v>
      </c>
      <c r="AK140">
        <v>0</v>
      </c>
      <c r="AL140">
        <v>0</v>
      </c>
      <c r="AM140" t="s">
        <v>771</v>
      </c>
      <c r="AN140">
        <v>345</v>
      </c>
      <c r="AO140" t="str">
        <f>+VLOOKUP(playerround[[#This Row],[player_id]],player[],2,FALSE)</f>
        <v>t1p6</v>
      </c>
      <c r="AP140">
        <v>58</v>
      </c>
      <c r="AQ140">
        <f>+VLOOKUP(playerround[[#This Row],[groupround_id]],groupround[],6,FALSE)</f>
        <v>1</v>
      </c>
      <c r="AR140" t="str">
        <f>+VLOOKUP(playerround[[#This Row],[groupround_id]],groupround[],8,FALSE)</f>
        <v>IHE-24-04-04</v>
      </c>
      <c r="AS14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209000</v>
      </c>
      <c r="AT140">
        <f>+IF(playerround[[#This Row],[Added round_number]]=0,playerround[[#This Row],[Spendable Income (copy)]],AT139+playerround[[#This Row],[round_income]]+playerround[[#This Row],[profit_sold_house]]-playerround[[#This Row],[Calculated Costs 
(Living costs+Taxes+Round Mortgage+Spentsavings for buying +cost measures+cost satisfaction+cost damage river and rain)]])</f>
        <v>-39000</v>
      </c>
      <c r="AU140" s="6">
        <f>+playerround[[#This Row],[spendable_income]]</f>
        <v>-39000</v>
      </c>
      <c r="AV140">
        <f>+playerround[[#This Row],[Calculated 
Spendable]]-playerround[[#This Row],[Spendable Income (copy)]]</f>
        <v>0</v>
      </c>
      <c r="AW140" s="9">
        <f>+playerround[[#This Row],[satisfaction_move_penalty]]+playerround[[#This Row],[satisfaction_fluvial_penalty]]+playerround[[#This Row],[satisfaction_pluvial_penalty]]+playerround[[#This Row],[satisfaction_debt_penalty]]</f>
        <v>1</v>
      </c>
      <c r="AX140" s="9">
        <f>+IF(playerround[[#This Row],[Added round_number]]=0,playerround[[#This Row],[satisfaction_total]],AX139+playerround[[#This Row],[satisfaction_house_rating_delta]]+playerround[[#This Row],[satisfaction_house_measures]]+playerround[[#This Row],[satisfaction_personal_measures]]-playerround[[#This Row],[Calculated Satisfaction Penalties]])</f>
        <v>5</v>
      </c>
      <c r="AY140" s="9">
        <f>+playerround[[#This Row],[satisfaction_total]]-playerround[[#This Row],[Calculated satisfaction]]</f>
        <v>0</v>
      </c>
    </row>
    <row r="141" spans="1:51" x14ac:dyDescent="0.35">
      <c r="A141">
        <v>213</v>
      </c>
      <c r="B141" s="1">
        <v>45386.592812499999</v>
      </c>
      <c r="C141">
        <v>120000</v>
      </c>
      <c r="D141">
        <v>65000</v>
      </c>
      <c r="E141">
        <v>39000</v>
      </c>
      <c r="F141">
        <v>20000</v>
      </c>
      <c r="G141">
        <v>0</v>
      </c>
      <c r="H141">
        <v>0</v>
      </c>
      <c r="I141">
        <v>20000</v>
      </c>
      <c r="J141">
        <v>0</v>
      </c>
      <c r="K141">
        <v>0</v>
      </c>
      <c r="L141">
        <v>0</v>
      </c>
      <c r="M141">
        <v>0</v>
      </c>
      <c r="N141">
        <v>-24000</v>
      </c>
      <c r="O141">
        <v>0</v>
      </c>
      <c r="P141">
        <v>0</v>
      </c>
      <c r="Q141">
        <v>0</v>
      </c>
      <c r="R141">
        <v>0</v>
      </c>
      <c r="S141">
        <v>0</v>
      </c>
      <c r="T141">
        <v>0</v>
      </c>
      <c r="U141">
        <v>1</v>
      </c>
      <c r="V141">
        <v>4</v>
      </c>
      <c r="W141">
        <v>7</v>
      </c>
      <c r="X141">
        <v>200000</v>
      </c>
      <c r="Y141">
        <v>200000</v>
      </c>
      <c r="Z141">
        <v>180000</v>
      </c>
      <c r="AA141">
        <v>0</v>
      </c>
      <c r="AB141">
        <v>0</v>
      </c>
      <c r="AC141">
        <v>200000</v>
      </c>
      <c r="AD141">
        <v>160000</v>
      </c>
      <c r="AE141" t="s">
        <v>24</v>
      </c>
      <c r="AF141" t="s">
        <v>28</v>
      </c>
      <c r="AG141">
        <v>6</v>
      </c>
      <c r="AH141">
        <v>10</v>
      </c>
      <c r="AI141">
        <v>0</v>
      </c>
      <c r="AJ141">
        <v>0</v>
      </c>
      <c r="AK141">
        <v>0</v>
      </c>
      <c r="AL141">
        <v>0</v>
      </c>
      <c r="AM141" t="s">
        <v>771</v>
      </c>
      <c r="AN141">
        <v>345</v>
      </c>
      <c r="AO141" t="str">
        <f>+VLOOKUP(playerround[[#This Row],[player_id]],player[],2,FALSE)</f>
        <v>t1p6</v>
      </c>
      <c r="AP141">
        <v>60</v>
      </c>
      <c r="AQ141">
        <f>+VLOOKUP(playerround[[#This Row],[groupround_id]],groupround[],6,FALSE)</f>
        <v>2</v>
      </c>
      <c r="AR141" t="str">
        <f>+VLOOKUP(playerround[[#This Row],[groupround_id]],groupround[],8,FALSE)</f>
        <v>IHE-24-04-04</v>
      </c>
      <c r="AS14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141">
        <f>+IF(playerround[[#This Row],[Added round_number]]=0,playerround[[#This Row],[Spendable Income (copy)]],AT140+playerround[[#This Row],[round_income]]+playerround[[#This Row],[profit_sold_house]]-playerround[[#This Row],[Calculated Costs 
(Living costs+Taxes+Round Mortgage+Spentsavings for buying +cost measures+cost satisfaction+cost damage river and rain)]])</f>
        <v>-24000</v>
      </c>
      <c r="AU141" s="6">
        <f>+playerround[[#This Row],[spendable_income]]</f>
        <v>-24000</v>
      </c>
      <c r="AV141">
        <f>+playerround[[#This Row],[Calculated 
Spendable]]-playerround[[#This Row],[Spendable Income (copy)]]</f>
        <v>0</v>
      </c>
      <c r="AW141" s="9">
        <f>+playerround[[#This Row],[satisfaction_move_penalty]]+playerround[[#This Row],[satisfaction_fluvial_penalty]]+playerround[[#This Row],[satisfaction_pluvial_penalty]]+playerround[[#This Row],[satisfaction_debt_penalty]]</f>
        <v>1</v>
      </c>
      <c r="AX141" s="9">
        <f>+IF(playerround[[#This Row],[Added round_number]]=0,playerround[[#This Row],[satisfaction_total]],AX140+playerround[[#This Row],[satisfaction_house_rating_delta]]+playerround[[#This Row],[satisfaction_house_measures]]+playerround[[#This Row],[satisfaction_personal_measures]]-playerround[[#This Row],[Calculated Satisfaction Penalties]])</f>
        <v>4</v>
      </c>
      <c r="AY141" s="9">
        <f>+playerround[[#This Row],[satisfaction_total]]-playerround[[#This Row],[Calculated satisfaction]]</f>
        <v>0</v>
      </c>
    </row>
    <row r="142" spans="1:51" x14ac:dyDescent="0.35">
      <c r="A142">
        <v>229</v>
      </c>
      <c r="B142" s="1">
        <v>45386.592812499999</v>
      </c>
      <c r="C142">
        <v>120000</v>
      </c>
      <c r="D142">
        <v>65000</v>
      </c>
      <c r="E142">
        <v>24000</v>
      </c>
      <c r="F142">
        <v>16000</v>
      </c>
      <c r="G142">
        <v>140000</v>
      </c>
      <c r="H142">
        <v>0</v>
      </c>
      <c r="I142">
        <v>20000</v>
      </c>
      <c r="J142">
        <v>31000</v>
      </c>
      <c r="K142">
        <v>0</v>
      </c>
      <c r="L142">
        <v>0</v>
      </c>
      <c r="M142">
        <v>0</v>
      </c>
      <c r="N142">
        <v>104000</v>
      </c>
      <c r="O142">
        <v>1</v>
      </c>
      <c r="P142">
        <v>-2</v>
      </c>
      <c r="Q142">
        <v>3</v>
      </c>
      <c r="R142">
        <v>0</v>
      </c>
      <c r="S142">
        <v>0</v>
      </c>
      <c r="T142">
        <v>0</v>
      </c>
      <c r="U142">
        <v>1</v>
      </c>
      <c r="V142">
        <v>0</v>
      </c>
      <c r="W142">
        <v>7</v>
      </c>
      <c r="X142">
        <v>200000</v>
      </c>
      <c r="Y142">
        <v>200000</v>
      </c>
      <c r="Z142">
        <v>160000</v>
      </c>
      <c r="AA142">
        <v>300000</v>
      </c>
      <c r="AB142">
        <v>160000</v>
      </c>
      <c r="AC142">
        <v>160000</v>
      </c>
      <c r="AD142">
        <v>144000</v>
      </c>
      <c r="AE142" t="s">
        <v>111</v>
      </c>
      <c r="AF142" t="s">
        <v>28</v>
      </c>
      <c r="AG142">
        <v>6</v>
      </c>
      <c r="AH142">
        <v>10</v>
      </c>
      <c r="AI142">
        <v>-2</v>
      </c>
      <c r="AJ142">
        <v>-1</v>
      </c>
      <c r="AK142">
        <v>3</v>
      </c>
      <c r="AL142">
        <v>0</v>
      </c>
      <c r="AM142" t="s">
        <v>771</v>
      </c>
      <c r="AN142">
        <v>345</v>
      </c>
      <c r="AO142" t="str">
        <f>+VLOOKUP(playerround[[#This Row],[player_id]],player[],2,FALSE)</f>
        <v>t1p6</v>
      </c>
      <c r="AP142">
        <v>62</v>
      </c>
      <c r="AQ142">
        <f>+VLOOKUP(playerround[[#This Row],[groupround_id]],groupround[],6,FALSE)</f>
        <v>3</v>
      </c>
      <c r="AR142" t="str">
        <f>+VLOOKUP(playerround[[#This Row],[groupround_id]],groupround[],8,FALSE)</f>
        <v>IHE-24-04-04</v>
      </c>
      <c r="AS14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132000</v>
      </c>
      <c r="AT142">
        <f>+IF(playerround[[#This Row],[Added round_number]]=0,playerround[[#This Row],[Spendable Income (copy)]],AT141+playerround[[#This Row],[round_income]]+playerround[[#This Row],[profit_sold_house]]-playerround[[#This Row],[Calculated Costs 
(Living costs+Taxes+Round Mortgage+Spentsavings for buying +cost measures+cost satisfaction+cost damage river and rain)]])</f>
        <v>104000</v>
      </c>
      <c r="AU142" s="6">
        <f>+playerround[[#This Row],[spendable_income]]</f>
        <v>104000</v>
      </c>
      <c r="AV142">
        <f>+playerround[[#This Row],[Calculated 
Spendable]]-playerround[[#This Row],[Spendable Income (copy)]]</f>
        <v>0</v>
      </c>
      <c r="AW142" s="9">
        <f>+playerround[[#This Row],[satisfaction_move_penalty]]+playerround[[#This Row],[satisfaction_fluvial_penalty]]+playerround[[#This Row],[satisfaction_pluvial_penalty]]+playerround[[#This Row],[satisfaction_debt_penalty]]</f>
        <v>2</v>
      </c>
      <c r="AX142" s="9">
        <f>+IF(playerround[[#This Row],[Added round_number]]=0,playerround[[#This Row],[satisfaction_total]],AX141+playerround[[#This Row],[satisfaction_house_rating_delta]]+playerround[[#This Row],[satisfaction_house_measures]]+playerround[[#This Row],[satisfaction_personal_measures]]-playerround[[#This Row],[Calculated Satisfaction Penalties]])</f>
        <v>3</v>
      </c>
      <c r="AY142" s="9">
        <f>+playerround[[#This Row],[satisfaction_total]]-playerround[[#This Row],[Calculated satisfaction]]</f>
        <v>-3</v>
      </c>
    </row>
    <row r="143" spans="1:51" x14ac:dyDescent="0.35">
      <c r="A143">
        <v>247</v>
      </c>
      <c r="B143" s="1">
        <v>45386.592812499999</v>
      </c>
      <c r="C143">
        <v>120000</v>
      </c>
      <c r="D143">
        <v>65000</v>
      </c>
      <c r="E143">
        <v>0</v>
      </c>
      <c r="F143">
        <v>16000</v>
      </c>
      <c r="G143">
        <v>0</v>
      </c>
      <c r="H143">
        <v>0</v>
      </c>
      <c r="I143">
        <v>20000</v>
      </c>
      <c r="J143">
        <v>20000</v>
      </c>
      <c r="K143">
        <v>0</v>
      </c>
      <c r="L143">
        <v>0</v>
      </c>
      <c r="M143">
        <v>0</v>
      </c>
      <c r="N143">
        <v>103000</v>
      </c>
      <c r="O143">
        <v>0</v>
      </c>
      <c r="P143">
        <v>0</v>
      </c>
      <c r="Q143">
        <v>1</v>
      </c>
      <c r="R143">
        <v>0</v>
      </c>
      <c r="S143">
        <v>0</v>
      </c>
      <c r="T143">
        <v>0</v>
      </c>
      <c r="U143">
        <v>0</v>
      </c>
      <c r="V143">
        <v>0</v>
      </c>
      <c r="W143">
        <v>7</v>
      </c>
      <c r="X143">
        <v>200000</v>
      </c>
      <c r="Y143">
        <v>160000</v>
      </c>
      <c r="Z143">
        <v>144000</v>
      </c>
      <c r="AA143">
        <v>0</v>
      </c>
      <c r="AB143">
        <v>0</v>
      </c>
      <c r="AC143">
        <v>160000</v>
      </c>
      <c r="AD143">
        <v>128000</v>
      </c>
      <c r="AE143" t="s">
        <v>24</v>
      </c>
      <c r="AF143" t="s">
        <v>28</v>
      </c>
      <c r="AG143">
        <v>6</v>
      </c>
      <c r="AH143">
        <v>10</v>
      </c>
      <c r="AI143">
        <v>-2</v>
      </c>
      <c r="AJ143">
        <v>-1</v>
      </c>
      <c r="AK143">
        <v>4</v>
      </c>
      <c r="AL143">
        <v>1</v>
      </c>
      <c r="AM143" t="s">
        <v>771</v>
      </c>
      <c r="AN143">
        <v>345</v>
      </c>
      <c r="AO143" t="str">
        <f>+VLOOKUP(playerround[[#This Row],[player_id]],player[],2,FALSE)</f>
        <v>t1p6</v>
      </c>
      <c r="AP143">
        <v>65</v>
      </c>
      <c r="AQ143">
        <f>+VLOOKUP(playerround[[#This Row],[groupround_id]],groupround[],6,FALSE)</f>
        <v>4</v>
      </c>
      <c r="AR143" t="str">
        <f>+VLOOKUP(playerround[[#This Row],[groupround_id]],groupround[],8,FALSE)</f>
        <v>IHE-24-04-04</v>
      </c>
      <c r="AS14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121000</v>
      </c>
      <c r="AT143">
        <f>+IF(playerround[[#This Row],[Added round_number]]=0,playerround[[#This Row],[Spendable Income (copy)]],AT142+playerround[[#This Row],[round_income]]+playerround[[#This Row],[profit_sold_house]]-playerround[[#This Row],[Calculated Costs 
(Living costs+Taxes+Round Mortgage+Spentsavings for buying +cost measures+cost satisfaction+cost damage river and rain)]])</f>
        <v>103000</v>
      </c>
      <c r="AU143" s="6">
        <f>+playerround[[#This Row],[spendable_income]]</f>
        <v>103000</v>
      </c>
      <c r="AV143">
        <f>+playerround[[#This Row],[Calculated 
Spendable]]-playerround[[#This Row],[Spendable Income (copy)]]</f>
        <v>0</v>
      </c>
      <c r="AW143" s="9">
        <f>+playerround[[#This Row],[satisfaction_move_penalty]]+playerround[[#This Row],[satisfaction_fluvial_penalty]]+playerround[[#This Row],[satisfaction_pluvial_penalty]]+playerround[[#This Row],[satisfaction_debt_penalty]]</f>
        <v>0</v>
      </c>
      <c r="AX143" s="9">
        <f>+IF(playerround[[#This Row],[Added round_number]]=0,playerround[[#This Row],[satisfaction_total]],AX142+playerround[[#This Row],[satisfaction_house_rating_delta]]+playerround[[#This Row],[satisfaction_house_measures]]+playerround[[#This Row],[satisfaction_personal_measures]]-playerround[[#This Row],[Calculated Satisfaction Penalties]])</f>
        <v>4</v>
      </c>
      <c r="AY143" s="9">
        <f>+playerround[[#This Row],[satisfaction_total]]-playerround[[#This Row],[Calculated satisfaction]]</f>
        <v>-4</v>
      </c>
    </row>
    <row r="144" spans="1:51" x14ac:dyDescent="0.35">
      <c r="A144">
        <v>387</v>
      </c>
      <c r="B144" s="1">
        <v>45393.45815972222</v>
      </c>
      <c r="C144">
        <v>120000</v>
      </c>
      <c r="D144">
        <v>65000</v>
      </c>
      <c r="E144">
        <v>0</v>
      </c>
      <c r="F144">
        <v>0</v>
      </c>
      <c r="G144">
        <v>0</v>
      </c>
      <c r="H144">
        <v>0</v>
      </c>
      <c r="I144">
        <v>0</v>
      </c>
      <c r="J144">
        <v>0</v>
      </c>
      <c r="K144">
        <v>0</v>
      </c>
      <c r="L144">
        <v>0</v>
      </c>
      <c r="M144">
        <v>0</v>
      </c>
      <c r="N144">
        <v>50000</v>
      </c>
      <c r="O144">
        <v>0</v>
      </c>
      <c r="P144">
        <v>0</v>
      </c>
      <c r="Q144">
        <v>0</v>
      </c>
      <c r="R144">
        <v>0</v>
      </c>
      <c r="S144">
        <v>0</v>
      </c>
      <c r="T144">
        <v>0</v>
      </c>
      <c r="U144">
        <v>0</v>
      </c>
      <c r="V144">
        <v>5</v>
      </c>
      <c r="W144">
        <v>7</v>
      </c>
      <c r="X144">
        <v>200000</v>
      </c>
      <c r="Y144">
        <v>0</v>
      </c>
      <c r="Z144">
        <v>0</v>
      </c>
      <c r="AA144">
        <v>0</v>
      </c>
      <c r="AB144">
        <v>0</v>
      </c>
      <c r="AC144">
        <v>0</v>
      </c>
      <c r="AD144">
        <v>0</v>
      </c>
      <c r="AE144" t="s">
        <v>24</v>
      </c>
      <c r="AF144" t="s">
        <v>28</v>
      </c>
      <c r="AG144">
        <v>0</v>
      </c>
      <c r="AH144">
        <v>0</v>
      </c>
      <c r="AI144">
        <v>0</v>
      </c>
      <c r="AJ144">
        <v>0</v>
      </c>
      <c r="AK144">
        <v>0</v>
      </c>
      <c r="AL144">
        <v>0</v>
      </c>
      <c r="AM144" t="s">
        <v>102</v>
      </c>
      <c r="AN144">
        <v>393</v>
      </c>
      <c r="AO144" t="str">
        <f>+VLOOKUP(playerround[[#This Row],[player_id]],player[],2,FALSE)</f>
        <v>t1p6</v>
      </c>
      <c r="AP144">
        <v>114</v>
      </c>
      <c r="AQ144">
        <f>+VLOOKUP(playerround[[#This Row],[groupround_id]],groupround[],6,FALSE)</f>
        <v>0</v>
      </c>
      <c r="AR144" t="str">
        <f>+VLOOKUP(playerround[[#This Row],[groupround_id]],groupround[],8,FALSE)</f>
        <v>civWAT-110424</v>
      </c>
      <c r="AS14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144">
        <f>+IF(playerround[[#This Row],[Added round_number]]=0,playerround[[#This Row],[Spendable Income (copy)]],AT143+playerround[[#This Row],[round_income]]+playerround[[#This Row],[profit_sold_house]]-playerround[[#This Row],[Calculated Costs 
(Living costs+Taxes+Round Mortgage+Spentsavings for buying +cost measures+cost satisfaction+cost damage river and rain)]])</f>
        <v>50000</v>
      </c>
      <c r="AU144" s="6">
        <f>+playerround[[#This Row],[spendable_income]]</f>
        <v>50000</v>
      </c>
      <c r="AV144">
        <f>+playerround[[#This Row],[Calculated 
Spendable]]-playerround[[#This Row],[Spendable Income (copy)]]</f>
        <v>0</v>
      </c>
      <c r="AW144" s="9">
        <f>+playerround[[#This Row],[satisfaction_move_penalty]]+playerround[[#This Row],[satisfaction_fluvial_penalty]]+playerround[[#This Row],[satisfaction_pluvial_penalty]]+playerround[[#This Row],[satisfaction_debt_penalty]]</f>
        <v>0</v>
      </c>
      <c r="AX144" s="9">
        <f>+IF(playerround[[#This Row],[Added round_number]]=0,playerround[[#This Row],[satisfaction_total]],AX143+playerround[[#This Row],[satisfaction_house_rating_delta]]+playerround[[#This Row],[satisfaction_house_measures]]+playerround[[#This Row],[satisfaction_personal_measures]]-playerround[[#This Row],[Calculated Satisfaction Penalties]])</f>
        <v>5</v>
      </c>
      <c r="AY144" s="9">
        <f>+playerround[[#This Row],[satisfaction_total]]-playerround[[#This Row],[Calculated satisfaction]]</f>
        <v>0</v>
      </c>
    </row>
    <row r="145" spans="1:51" x14ac:dyDescent="0.35">
      <c r="A145">
        <v>390</v>
      </c>
      <c r="B145" s="1">
        <v>45393.45815972222</v>
      </c>
      <c r="C145">
        <v>120000</v>
      </c>
      <c r="D145">
        <v>65000</v>
      </c>
      <c r="E145">
        <v>0</v>
      </c>
      <c r="F145">
        <v>12500</v>
      </c>
      <c r="G145">
        <v>0</v>
      </c>
      <c r="H145">
        <v>0</v>
      </c>
      <c r="I145">
        <v>20000</v>
      </c>
      <c r="J145">
        <v>20000</v>
      </c>
      <c r="K145">
        <v>13000</v>
      </c>
      <c r="L145">
        <v>12000</v>
      </c>
      <c r="M145">
        <v>0</v>
      </c>
      <c r="N145">
        <v>27500</v>
      </c>
      <c r="O145">
        <v>0</v>
      </c>
      <c r="P145">
        <v>-3</v>
      </c>
      <c r="Q145">
        <v>2</v>
      </c>
      <c r="R145">
        <v>1</v>
      </c>
      <c r="S145">
        <v>4</v>
      </c>
      <c r="T145">
        <v>0</v>
      </c>
      <c r="U145">
        <v>0</v>
      </c>
      <c r="V145">
        <v>-1</v>
      </c>
      <c r="W145">
        <v>7</v>
      </c>
      <c r="X145">
        <v>200000</v>
      </c>
      <c r="Y145">
        <v>0</v>
      </c>
      <c r="Z145">
        <v>0</v>
      </c>
      <c r="AA145">
        <v>0</v>
      </c>
      <c r="AB145">
        <v>125000</v>
      </c>
      <c r="AC145">
        <v>125000</v>
      </c>
      <c r="AD145">
        <v>112500</v>
      </c>
      <c r="AE145" t="s">
        <v>24</v>
      </c>
      <c r="AF145" t="s">
        <v>28</v>
      </c>
      <c r="AG145">
        <v>8</v>
      </c>
      <c r="AH145">
        <v>7</v>
      </c>
      <c r="AI145">
        <v>0</v>
      </c>
      <c r="AJ145">
        <v>0</v>
      </c>
      <c r="AK145">
        <v>1</v>
      </c>
      <c r="AL145">
        <v>0</v>
      </c>
      <c r="AM145" t="s">
        <v>771</v>
      </c>
      <c r="AN145">
        <v>393</v>
      </c>
      <c r="AO145" t="str">
        <f>+VLOOKUP(playerround[[#This Row],[player_id]],player[],2,FALSE)</f>
        <v>t1p6</v>
      </c>
      <c r="AP145">
        <v>119</v>
      </c>
      <c r="AQ145">
        <f>+VLOOKUP(playerround[[#This Row],[groupround_id]],groupround[],6,FALSE)</f>
        <v>1</v>
      </c>
      <c r="AR145" t="str">
        <f>+VLOOKUP(playerround[[#This Row],[groupround_id]],groupround[],8,FALSE)</f>
        <v>civWAT-110424</v>
      </c>
      <c r="AS14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142500</v>
      </c>
      <c r="AT145">
        <f>+IF(playerround[[#This Row],[Added round_number]]=0,playerround[[#This Row],[Spendable Income (copy)]],AT144+playerround[[#This Row],[round_income]]+playerround[[#This Row],[profit_sold_house]]-playerround[[#This Row],[Calculated Costs 
(Living costs+Taxes+Round Mortgage+Spentsavings for buying +cost measures+cost satisfaction+cost damage river and rain)]])</f>
        <v>27500</v>
      </c>
      <c r="AU145" s="6">
        <f>+playerround[[#This Row],[spendable_income]]</f>
        <v>27500</v>
      </c>
      <c r="AV145">
        <f>+playerround[[#This Row],[Calculated 
Spendable]]-playerround[[#This Row],[Spendable Income (copy)]]</f>
        <v>0</v>
      </c>
      <c r="AW145" s="9">
        <f>+playerround[[#This Row],[satisfaction_move_penalty]]+playerround[[#This Row],[satisfaction_fluvial_penalty]]+playerround[[#This Row],[satisfaction_pluvial_penalty]]+playerround[[#This Row],[satisfaction_debt_penalty]]</f>
        <v>4</v>
      </c>
      <c r="AX145" s="9">
        <f>+IF(playerround[[#This Row],[Added round_number]]=0,playerround[[#This Row],[satisfaction_total]],AX144+playerround[[#This Row],[satisfaction_house_rating_delta]]+playerround[[#This Row],[satisfaction_house_measures]]+playerround[[#This Row],[satisfaction_personal_measures]]-playerround[[#This Row],[Calculated Satisfaction Penalties]])</f>
        <v>1</v>
      </c>
      <c r="AY145" s="9">
        <f>+playerround[[#This Row],[satisfaction_total]]-playerround[[#This Row],[Calculated satisfaction]]</f>
        <v>-2</v>
      </c>
    </row>
    <row r="146" spans="1:51" x14ac:dyDescent="0.35">
      <c r="A146">
        <v>441</v>
      </c>
      <c r="B146" s="1">
        <v>45393.45815972222</v>
      </c>
      <c r="C146">
        <v>120000</v>
      </c>
      <c r="D146">
        <v>65000</v>
      </c>
      <c r="E146">
        <v>0</v>
      </c>
      <c r="F146">
        <v>16000</v>
      </c>
      <c r="G146">
        <v>12500</v>
      </c>
      <c r="H146">
        <v>0</v>
      </c>
      <c r="I146">
        <v>15000</v>
      </c>
      <c r="J146">
        <v>35000</v>
      </c>
      <c r="K146">
        <v>13000</v>
      </c>
      <c r="L146">
        <v>0</v>
      </c>
      <c r="M146">
        <v>0</v>
      </c>
      <c r="N146">
        <v>16000</v>
      </c>
      <c r="O146">
        <v>1</v>
      </c>
      <c r="P146">
        <v>-2</v>
      </c>
      <c r="Q146">
        <v>3</v>
      </c>
      <c r="R146">
        <v>1</v>
      </c>
      <c r="S146">
        <v>0</v>
      </c>
      <c r="T146">
        <v>0</v>
      </c>
      <c r="U146">
        <v>0</v>
      </c>
      <c r="V146">
        <v>-3</v>
      </c>
      <c r="W146">
        <v>7</v>
      </c>
      <c r="X146">
        <v>200000</v>
      </c>
      <c r="Y146">
        <v>125000</v>
      </c>
      <c r="Z146">
        <v>112500</v>
      </c>
      <c r="AA146">
        <v>125000</v>
      </c>
      <c r="AB146">
        <v>160000</v>
      </c>
      <c r="AC146">
        <v>160000</v>
      </c>
      <c r="AD146">
        <v>144000</v>
      </c>
      <c r="AE146" t="s">
        <v>71</v>
      </c>
      <c r="AF146" t="s">
        <v>28</v>
      </c>
      <c r="AG146">
        <v>6</v>
      </c>
      <c r="AH146">
        <v>10</v>
      </c>
      <c r="AI146">
        <v>-2</v>
      </c>
      <c r="AJ146">
        <v>-1</v>
      </c>
      <c r="AK146">
        <v>1</v>
      </c>
      <c r="AL146">
        <v>2</v>
      </c>
      <c r="AM146" t="s">
        <v>771</v>
      </c>
      <c r="AN146">
        <v>393</v>
      </c>
      <c r="AO146" t="str">
        <f>+VLOOKUP(playerround[[#This Row],[player_id]],player[],2,FALSE)</f>
        <v>t1p6</v>
      </c>
      <c r="AP146">
        <v>127</v>
      </c>
      <c r="AQ146">
        <f>+VLOOKUP(playerround[[#This Row],[groupround_id]],groupround[],6,FALSE)</f>
        <v>2</v>
      </c>
      <c r="AR146" t="str">
        <f>+VLOOKUP(playerround[[#This Row],[groupround_id]],groupround[],8,FALSE)</f>
        <v>civWAT-110424</v>
      </c>
      <c r="AS14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144000</v>
      </c>
      <c r="AT146">
        <f>+IF(playerround[[#This Row],[Added round_number]]=0,playerround[[#This Row],[Spendable Income (copy)]],AT145+playerround[[#This Row],[round_income]]+playerround[[#This Row],[profit_sold_house]]-playerround[[#This Row],[Calculated Costs 
(Living costs+Taxes+Round Mortgage+Spentsavings for buying +cost measures+cost satisfaction+cost damage river and rain)]])</f>
        <v>16000</v>
      </c>
      <c r="AU146" s="6">
        <f>+playerround[[#This Row],[spendable_income]]</f>
        <v>16000</v>
      </c>
      <c r="AV146">
        <f>+playerround[[#This Row],[Calculated 
Spendable]]-playerround[[#This Row],[Spendable Income (copy)]]</f>
        <v>0</v>
      </c>
      <c r="AW146" s="9">
        <f>+playerround[[#This Row],[satisfaction_move_penalty]]+playerround[[#This Row],[satisfaction_fluvial_penalty]]+playerround[[#This Row],[satisfaction_pluvial_penalty]]+playerround[[#This Row],[satisfaction_debt_penalty]]</f>
        <v>1</v>
      </c>
      <c r="AX146" s="9">
        <f>+IF(playerround[[#This Row],[Added round_number]]=0,playerround[[#This Row],[satisfaction_total]],AX145+playerround[[#This Row],[satisfaction_house_rating_delta]]+playerround[[#This Row],[satisfaction_house_measures]]+playerround[[#This Row],[satisfaction_personal_measures]]-playerround[[#This Row],[Calculated Satisfaction Penalties]])</f>
        <v>2</v>
      </c>
      <c r="AY146" s="9">
        <f>+playerround[[#This Row],[satisfaction_total]]-playerround[[#This Row],[Calculated satisfaction]]</f>
        <v>-5</v>
      </c>
    </row>
    <row r="147" spans="1:51" x14ac:dyDescent="0.35">
      <c r="A147">
        <v>492</v>
      </c>
      <c r="B147" s="1">
        <v>45393.45815972222</v>
      </c>
      <c r="C147">
        <v>120000</v>
      </c>
      <c r="D147">
        <v>65000</v>
      </c>
      <c r="E147">
        <v>0</v>
      </c>
      <c r="F147">
        <v>16000</v>
      </c>
      <c r="G147">
        <v>0</v>
      </c>
      <c r="H147">
        <v>0</v>
      </c>
      <c r="I147">
        <v>15000</v>
      </c>
      <c r="J147">
        <v>20000</v>
      </c>
      <c r="K147">
        <v>13000</v>
      </c>
      <c r="L147">
        <v>0</v>
      </c>
      <c r="M147">
        <v>0</v>
      </c>
      <c r="N147">
        <v>7000</v>
      </c>
      <c r="O147">
        <v>0</v>
      </c>
      <c r="P147">
        <v>0</v>
      </c>
      <c r="Q147">
        <v>2</v>
      </c>
      <c r="R147">
        <v>1</v>
      </c>
      <c r="S147">
        <v>0</v>
      </c>
      <c r="T147">
        <v>0</v>
      </c>
      <c r="U147">
        <v>0</v>
      </c>
      <c r="V147">
        <v>-2</v>
      </c>
      <c r="W147">
        <v>7</v>
      </c>
      <c r="X147">
        <v>200000</v>
      </c>
      <c r="Y147">
        <v>160000</v>
      </c>
      <c r="Z147">
        <v>144000</v>
      </c>
      <c r="AA147">
        <v>0</v>
      </c>
      <c r="AB147">
        <v>0</v>
      </c>
      <c r="AC147">
        <v>160000</v>
      </c>
      <c r="AD147">
        <v>128000</v>
      </c>
      <c r="AE147" t="s">
        <v>24</v>
      </c>
      <c r="AF147" t="s">
        <v>28</v>
      </c>
      <c r="AG147">
        <v>6</v>
      </c>
      <c r="AH147">
        <v>10</v>
      </c>
      <c r="AI147">
        <v>-2</v>
      </c>
      <c r="AJ147">
        <v>-1</v>
      </c>
      <c r="AK147">
        <v>2</v>
      </c>
      <c r="AL147">
        <v>2</v>
      </c>
      <c r="AM147" t="s">
        <v>771</v>
      </c>
      <c r="AN147">
        <v>393</v>
      </c>
      <c r="AO147" t="str">
        <f>+VLOOKUP(playerround[[#This Row],[player_id]],player[],2,FALSE)</f>
        <v>t1p6</v>
      </c>
      <c r="AP147">
        <v>136</v>
      </c>
      <c r="AQ147">
        <f>+VLOOKUP(playerround[[#This Row],[groupround_id]],groupround[],6,FALSE)</f>
        <v>3</v>
      </c>
      <c r="AR147" t="str">
        <f>+VLOOKUP(playerround[[#This Row],[groupround_id]],groupround[],8,FALSE)</f>
        <v>civWAT-110424</v>
      </c>
      <c r="AS14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129000</v>
      </c>
      <c r="AT147">
        <f>+IF(playerround[[#This Row],[Added round_number]]=0,playerround[[#This Row],[Spendable Income (copy)]],AT146+playerround[[#This Row],[round_income]]+playerround[[#This Row],[profit_sold_house]]-playerround[[#This Row],[Calculated Costs 
(Living costs+Taxes+Round Mortgage+Spentsavings for buying +cost measures+cost satisfaction+cost damage river and rain)]])</f>
        <v>7000</v>
      </c>
      <c r="AU147" s="6">
        <f>+playerround[[#This Row],[spendable_income]]</f>
        <v>7000</v>
      </c>
      <c r="AV147">
        <f>+playerround[[#This Row],[Calculated 
Spendable]]-playerround[[#This Row],[Spendable Income (copy)]]</f>
        <v>0</v>
      </c>
      <c r="AW147" s="9">
        <f>+playerround[[#This Row],[satisfaction_move_penalty]]+playerround[[#This Row],[satisfaction_fluvial_penalty]]+playerround[[#This Row],[satisfaction_pluvial_penalty]]+playerround[[#This Row],[satisfaction_debt_penalty]]</f>
        <v>0</v>
      </c>
      <c r="AX147" s="9">
        <f>+IF(playerround[[#This Row],[Added round_number]]=0,playerround[[#This Row],[satisfaction_total]],AX146+playerround[[#This Row],[satisfaction_house_rating_delta]]+playerround[[#This Row],[satisfaction_house_measures]]+playerround[[#This Row],[satisfaction_personal_measures]]-playerround[[#This Row],[Calculated Satisfaction Penalties]])</f>
        <v>5</v>
      </c>
      <c r="AY147" s="9">
        <f>+playerround[[#This Row],[satisfaction_total]]-playerround[[#This Row],[Calculated satisfaction]]</f>
        <v>-7</v>
      </c>
    </row>
    <row r="148" spans="1:51" x14ac:dyDescent="0.35">
      <c r="A148">
        <v>521</v>
      </c>
      <c r="B148" s="1">
        <v>45393.45815972222</v>
      </c>
      <c r="C148">
        <v>120000</v>
      </c>
      <c r="D148">
        <v>65000</v>
      </c>
      <c r="E148">
        <v>0</v>
      </c>
      <c r="F148">
        <v>16000</v>
      </c>
      <c r="G148">
        <v>0</v>
      </c>
      <c r="H148">
        <v>0</v>
      </c>
      <c r="I148">
        <v>15000</v>
      </c>
      <c r="J148">
        <v>0</v>
      </c>
      <c r="K148">
        <v>26000</v>
      </c>
      <c r="L148">
        <v>0</v>
      </c>
      <c r="M148">
        <v>4000</v>
      </c>
      <c r="N148">
        <v>1000</v>
      </c>
      <c r="O148">
        <v>0</v>
      </c>
      <c r="P148">
        <v>0</v>
      </c>
      <c r="Q148">
        <v>0</v>
      </c>
      <c r="R148">
        <v>2</v>
      </c>
      <c r="S148">
        <v>1</v>
      </c>
      <c r="T148">
        <v>1</v>
      </c>
      <c r="U148">
        <v>0</v>
      </c>
      <c r="V148">
        <v>-2</v>
      </c>
      <c r="W148">
        <v>7</v>
      </c>
      <c r="X148">
        <v>200000</v>
      </c>
      <c r="Y148">
        <v>160000</v>
      </c>
      <c r="Z148">
        <v>128000</v>
      </c>
      <c r="AA148">
        <v>0</v>
      </c>
      <c r="AB148">
        <v>0</v>
      </c>
      <c r="AC148">
        <v>160000</v>
      </c>
      <c r="AD148">
        <v>112000</v>
      </c>
      <c r="AE148" t="s">
        <v>24</v>
      </c>
      <c r="AF148" t="s">
        <v>28</v>
      </c>
      <c r="AG148">
        <v>6</v>
      </c>
      <c r="AH148">
        <v>10</v>
      </c>
      <c r="AI148">
        <v>-2</v>
      </c>
      <c r="AJ148">
        <v>-1</v>
      </c>
      <c r="AK148">
        <v>2</v>
      </c>
      <c r="AL148">
        <v>2</v>
      </c>
      <c r="AM148" t="s">
        <v>771</v>
      </c>
      <c r="AN148">
        <v>393</v>
      </c>
      <c r="AO148" t="str">
        <f>+VLOOKUP(playerround[[#This Row],[player_id]],player[],2,FALSE)</f>
        <v>t1p6</v>
      </c>
      <c r="AP148">
        <v>140</v>
      </c>
      <c r="AQ148">
        <f>+VLOOKUP(playerround[[#This Row],[groupround_id]],groupround[],6,FALSE)</f>
        <v>4</v>
      </c>
      <c r="AR148" t="str">
        <f>+VLOOKUP(playerround[[#This Row],[groupround_id]],groupround[],8,FALSE)</f>
        <v>civWAT-110424</v>
      </c>
      <c r="AS14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126000</v>
      </c>
      <c r="AT148">
        <f>+IF(playerround[[#This Row],[Added round_number]]=0,playerround[[#This Row],[Spendable Income (copy)]],AT147+playerround[[#This Row],[round_income]]+playerround[[#This Row],[profit_sold_house]]-playerround[[#This Row],[Calculated Costs 
(Living costs+Taxes+Round Mortgage+Spentsavings for buying +cost measures+cost satisfaction+cost damage river and rain)]])</f>
        <v>1000</v>
      </c>
      <c r="AU148" s="6">
        <f>+playerround[[#This Row],[spendable_income]]</f>
        <v>1000</v>
      </c>
      <c r="AV148">
        <f>+playerround[[#This Row],[Calculated 
Spendable]]-playerround[[#This Row],[Spendable Income (copy)]]</f>
        <v>0</v>
      </c>
      <c r="AW148" s="9">
        <f>+playerround[[#This Row],[satisfaction_move_penalty]]+playerround[[#This Row],[satisfaction_fluvial_penalty]]+playerround[[#This Row],[satisfaction_pluvial_penalty]]+playerround[[#This Row],[satisfaction_debt_penalty]]</f>
        <v>2</v>
      </c>
      <c r="AX148" s="9">
        <f>+IF(playerround[[#This Row],[Added round_number]]=0,playerround[[#This Row],[satisfaction_total]],AX147+playerround[[#This Row],[satisfaction_house_rating_delta]]+playerround[[#This Row],[satisfaction_house_measures]]+playerround[[#This Row],[satisfaction_personal_measures]]-playerround[[#This Row],[Calculated Satisfaction Penalties]])</f>
        <v>5</v>
      </c>
      <c r="AY148" s="9">
        <f>+playerround[[#This Row],[satisfaction_total]]-playerround[[#This Row],[Calculated satisfaction]]</f>
        <v>-7</v>
      </c>
    </row>
    <row r="149" spans="1:51" x14ac:dyDescent="0.35">
      <c r="A149">
        <v>560</v>
      </c>
      <c r="B149" s="1">
        <v>45558.828032407408</v>
      </c>
      <c r="C149">
        <v>100000</v>
      </c>
      <c r="D149">
        <v>50000</v>
      </c>
      <c r="E149">
        <v>0</v>
      </c>
      <c r="F149">
        <v>0</v>
      </c>
      <c r="G149">
        <v>0</v>
      </c>
      <c r="H149">
        <v>0</v>
      </c>
      <c r="I149">
        <v>0</v>
      </c>
      <c r="J149">
        <v>0</v>
      </c>
      <c r="K149">
        <v>0</v>
      </c>
      <c r="L149">
        <v>0</v>
      </c>
      <c r="M149">
        <v>0</v>
      </c>
      <c r="N149">
        <v>30000</v>
      </c>
      <c r="O149">
        <v>0</v>
      </c>
      <c r="P149">
        <v>0</v>
      </c>
      <c r="Q149">
        <v>0</v>
      </c>
      <c r="R149">
        <v>0</v>
      </c>
      <c r="S149">
        <v>0</v>
      </c>
      <c r="T149">
        <v>0</v>
      </c>
      <c r="U149">
        <v>0</v>
      </c>
      <c r="V149">
        <v>5</v>
      </c>
      <c r="W149">
        <v>6</v>
      </c>
      <c r="X149">
        <v>170000</v>
      </c>
      <c r="Y149">
        <v>0</v>
      </c>
      <c r="Z149">
        <v>0</v>
      </c>
      <c r="AA149">
        <v>0</v>
      </c>
      <c r="AB149">
        <v>0</v>
      </c>
      <c r="AC149">
        <v>0</v>
      </c>
      <c r="AD149">
        <v>0</v>
      </c>
      <c r="AE149" t="s">
        <v>24</v>
      </c>
      <c r="AF149" t="s">
        <v>28</v>
      </c>
      <c r="AG149">
        <v>0</v>
      </c>
      <c r="AH149">
        <v>0</v>
      </c>
      <c r="AI149">
        <v>0</v>
      </c>
      <c r="AJ149">
        <v>0</v>
      </c>
      <c r="AK149">
        <v>0</v>
      </c>
      <c r="AL149">
        <v>0</v>
      </c>
      <c r="AM149" t="s">
        <v>102</v>
      </c>
      <c r="AN149">
        <v>209</v>
      </c>
      <c r="AO149" t="str">
        <f>+VLOOKUP(playerround[[#This Row],[player_id]],player[],2,FALSE)</f>
        <v>t1p6</v>
      </c>
      <c r="AP149">
        <v>42</v>
      </c>
      <c r="AQ149">
        <f>+VLOOKUP(playerround[[#This Row],[groupround_id]],groupround[],6,FALSE)</f>
        <v>0</v>
      </c>
      <c r="AR149" t="str">
        <f>+VLOOKUP(playerround[[#This Row],[groupround_id]],groupround[],8,FALSE)</f>
        <v>Ommen23 Afternoon</v>
      </c>
      <c r="AS14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149">
        <f>+IF(playerround[[#This Row],[Added round_number]]=0,playerround[[#This Row],[Spendable Income (copy)]],AT148+playerround[[#This Row],[round_income]]+playerround[[#This Row],[profit_sold_house]]-playerround[[#This Row],[Calculated Costs 
(Living costs+Taxes+Round Mortgage+Spentsavings for buying +cost measures+cost satisfaction+cost damage river and rain)]])</f>
        <v>30000</v>
      </c>
      <c r="AU149" s="6">
        <f>+playerround[[#This Row],[spendable_income]]</f>
        <v>30000</v>
      </c>
      <c r="AV149">
        <f>+playerround[[#This Row],[Calculated 
Spendable]]-playerround[[#This Row],[Spendable Income (copy)]]</f>
        <v>0</v>
      </c>
      <c r="AW149" s="9">
        <f>+playerround[[#This Row],[satisfaction_move_penalty]]+playerround[[#This Row],[satisfaction_fluvial_penalty]]+playerround[[#This Row],[satisfaction_pluvial_penalty]]+playerround[[#This Row],[satisfaction_debt_penalty]]</f>
        <v>0</v>
      </c>
      <c r="AX149" s="9">
        <f>+IF(playerround[[#This Row],[Added round_number]]=0,playerround[[#This Row],[satisfaction_total]],AX148+playerround[[#This Row],[satisfaction_house_rating_delta]]+playerround[[#This Row],[satisfaction_house_measures]]+playerround[[#This Row],[satisfaction_personal_measures]]-playerround[[#This Row],[Calculated Satisfaction Penalties]])</f>
        <v>5</v>
      </c>
      <c r="AY149" s="9">
        <f>+playerround[[#This Row],[satisfaction_total]]-playerround[[#This Row],[Calculated satisfaction]]</f>
        <v>0</v>
      </c>
    </row>
    <row r="150" spans="1:51" x14ac:dyDescent="0.35">
      <c r="A150">
        <v>562</v>
      </c>
      <c r="B150" s="1">
        <v>45558.828819444447</v>
      </c>
      <c r="C150">
        <v>120000</v>
      </c>
      <c r="D150">
        <v>65000</v>
      </c>
      <c r="E150">
        <v>0</v>
      </c>
      <c r="F150">
        <v>0</v>
      </c>
      <c r="G150">
        <v>0</v>
      </c>
      <c r="H150">
        <v>0</v>
      </c>
      <c r="I150">
        <v>0</v>
      </c>
      <c r="J150">
        <v>0</v>
      </c>
      <c r="K150">
        <v>0</v>
      </c>
      <c r="L150">
        <v>0</v>
      </c>
      <c r="M150">
        <v>0</v>
      </c>
      <c r="N150">
        <v>50000</v>
      </c>
      <c r="O150">
        <v>0</v>
      </c>
      <c r="P150">
        <v>0</v>
      </c>
      <c r="Q150">
        <v>0</v>
      </c>
      <c r="R150">
        <v>0</v>
      </c>
      <c r="S150">
        <v>0</v>
      </c>
      <c r="T150">
        <v>0</v>
      </c>
      <c r="U150">
        <v>0</v>
      </c>
      <c r="V150">
        <v>5</v>
      </c>
      <c r="W150">
        <v>7</v>
      </c>
      <c r="X150">
        <v>200000</v>
      </c>
      <c r="Y150">
        <v>0</v>
      </c>
      <c r="Z150">
        <v>0</v>
      </c>
      <c r="AA150">
        <v>0</v>
      </c>
      <c r="AB150">
        <v>0</v>
      </c>
      <c r="AC150">
        <v>0</v>
      </c>
      <c r="AD150">
        <v>0</v>
      </c>
      <c r="AE150" t="s">
        <v>24</v>
      </c>
      <c r="AF150" t="s">
        <v>28</v>
      </c>
      <c r="AG150">
        <v>0</v>
      </c>
      <c r="AH150">
        <v>0</v>
      </c>
      <c r="AI150">
        <v>0</v>
      </c>
      <c r="AJ150">
        <v>0</v>
      </c>
      <c r="AK150">
        <v>0</v>
      </c>
      <c r="AL150">
        <v>0</v>
      </c>
      <c r="AM150" t="s">
        <v>102</v>
      </c>
      <c r="AN150">
        <v>513</v>
      </c>
      <c r="AO150" t="str">
        <f>+VLOOKUP(playerround[[#This Row],[player_id]],player[],2,FALSE)</f>
        <v>t1p6</v>
      </c>
      <c r="AP150">
        <v>166</v>
      </c>
      <c r="AQ150">
        <f>+VLOOKUP(playerround[[#This Row],[groupround_id]],groupround[],6,FALSE)</f>
        <v>0</v>
      </c>
      <c r="AR150" t="str">
        <f>+VLOOKUP(playerround[[#This Row],[groupround_id]],groupround[],8,FALSE)</f>
        <v>Ommen TEST</v>
      </c>
      <c r="AS15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150">
        <f>+IF(playerround[[#This Row],[Added round_number]]=0,playerround[[#This Row],[Spendable Income (copy)]],AT149+playerround[[#This Row],[round_income]]+playerround[[#This Row],[profit_sold_house]]-playerround[[#This Row],[Calculated Costs 
(Living costs+Taxes+Round Mortgage+Spentsavings for buying +cost measures+cost satisfaction+cost damage river and rain)]])</f>
        <v>50000</v>
      </c>
      <c r="AU150" s="6">
        <f>+playerround[[#This Row],[spendable_income]]</f>
        <v>50000</v>
      </c>
      <c r="AV150">
        <f>+playerround[[#This Row],[Calculated 
Spendable]]-playerround[[#This Row],[Spendable Income (copy)]]</f>
        <v>0</v>
      </c>
      <c r="AW150" s="9">
        <f>+playerround[[#This Row],[satisfaction_move_penalty]]+playerround[[#This Row],[satisfaction_fluvial_penalty]]+playerround[[#This Row],[satisfaction_pluvial_penalty]]+playerround[[#This Row],[satisfaction_debt_penalty]]</f>
        <v>0</v>
      </c>
      <c r="AX150" s="9">
        <f>+IF(playerround[[#This Row],[Added round_number]]=0,playerround[[#This Row],[satisfaction_total]],AX149+playerround[[#This Row],[satisfaction_house_rating_delta]]+playerround[[#This Row],[satisfaction_house_measures]]+playerround[[#This Row],[satisfaction_personal_measures]]-playerround[[#This Row],[Calculated Satisfaction Penalties]])</f>
        <v>5</v>
      </c>
      <c r="AY150" s="9">
        <f>+playerround[[#This Row],[satisfaction_total]]-playerround[[#This Row],[Calculated satisfaction]]</f>
        <v>0</v>
      </c>
    </row>
    <row r="151" spans="1:51" x14ac:dyDescent="0.35">
      <c r="A151">
        <v>571</v>
      </c>
      <c r="B151" s="1">
        <v>45558.828819444447</v>
      </c>
      <c r="C151">
        <v>120000</v>
      </c>
      <c r="D151">
        <v>65000</v>
      </c>
      <c r="E151">
        <v>0</v>
      </c>
      <c r="F151">
        <v>20000</v>
      </c>
      <c r="G151">
        <v>0</v>
      </c>
      <c r="H151">
        <v>0</v>
      </c>
      <c r="I151">
        <v>20000</v>
      </c>
      <c r="J151">
        <v>32000</v>
      </c>
      <c r="K151">
        <v>0</v>
      </c>
      <c r="L151">
        <v>8000</v>
      </c>
      <c r="M151">
        <v>0</v>
      </c>
      <c r="N151">
        <v>5000</v>
      </c>
      <c r="O151">
        <v>0</v>
      </c>
      <c r="P151">
        <v>-1</v>
      </c>
      <c r="Q151">
        <v>2</v>
      </c>
      <c r="R151">
        <v>0</v>
      </c>
      <c r="S151">
        <v>3</v>
      </c>
      <c r="T151">
        <v>0</v>
      </c>
      <c r="U151">
        <v>0</v>
      </c>
      <c r="V151">
        <v>1</v>
      </c>
      <c r="W151">
        <v>7</v>
      </c>
      <c r="X151">
        <v>200000</v>
      </c>
      <c r="Y151">
        <v>0</v>
      </c>
      <c r="Z151">
        <v>0</v>
      </c>
      <c r="AA151">
        <v>0</v>
      </c>
      <c r="AB151">
        <v>200000</v>
      </c>
      <c r="AC151">
        <v>200000</v>
      </c>
      <c r="AD151">
        <v>180000</v>
      </c>
      <c r="AE151" t="s">
        <v>24</v>
      </c>
      <c r="AF151" t="s">
        <v>28</v>
      </c>
      <c r="AG151">
        <v>8</v>
      </c>
      <c r="AH151">
        <v>7</v>
      </c>
      <c r="AI151">
        <v>0</v>
      </c>
      <c r="AJ151">
        <v>0</v>
      </c>
      <c r="AK151">
        <v>2</v>
      </c>
      <c r="AL151">
        <v>1</v>
      </c>
      <c r="AM151" t="s">
        <v>771</v>
      </c>
      <c r="AN151">
        <v>513</v>
      </c>
      <c r="AO151" t="str">
        <f>+VLOOKUP(playerround[[#This Row],[player_id]],player[],2,FALSE)</f>
        <v>t1p6</v>
      </c>
      <c r="AP151">
        <v>167</v>
      </c>
      <c r="AQ151">
        <f>+VLOOKUP(playerround[[#This Row],[groupround_id]],groupround[],6,FALSE)</f>
        <v>1</v>
      </c>
      <c r="AR151" t="str">
        <f>+VLOOKUP(playerround[[#This Row],[groupround_id]],groupround[],8,FALSE)</f>
        <v>Ommen TEST</v>
      </c>
      <c r="AS15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145000</v>
      </c>
      <c r="AT151">
        <f>+IF(playerround[[#This Row],[Added round_number]]=0,playerround[[#This Row],[Spendable Income (copy)]],AT150+playerround[[#This Row],[round_income]]+playerround[[#This Row],[profit_sold_house]]-playerround[[#This Row],[Calculated Costs 
(Living costs+Taxes+Round Mortgage+Spentsavings for buying +cost measures+cost satisfaction+cost damage river and rain)]])</f>
        <v>25000</v>
      </c>
      <c r="AU151" s="6">
        <f>+playerround[[#This Row],[spendable_income]]</f>
        <v>5000</v>
      </c>
      <c r="AV151">
        <f>+playerround[[#This Row],[Calculated 
Spendable]]-playerround[[#This Row],[Spendable Income (copy)]]</f>
        <v>20000</v>
      </c>
      <c r="AW151" s="9">
        <f>+playerround[[#This Row],[satisfaction_move_penalty]]+playerround[[#This Row],[satisfaction_fluvial_penalty]]+playerround[[#This Row],[satisfaction_pluvial_penalty]]+playerround[[#This Row],[satisfaction_debt_penalty]]</f>
        <v>3</v>
      </c>
      <c r="AX151" s="9">
        <f>+IF(playerround[[#This Row],[Added round_number]]=0,playerround[[#This Row],[satisfaction_total]],AX150+playerround[[#This Row],[satisfaction_house_rating_delta]]+playerround[[#This Row],[satisfaction_house_measures]]+playerround[[#This Row],[satisfaction_personal_measures]]-playerround[[#This Row],[Calculated Satisfaction Penalties]])</f>
        <v>3</v>
      </c>
      <c r="AY151" s="9">
        <f>+playerround[[#This Row],[satisfaction_total]]-playerround[[#This Row],[Calculated satisfaction]]</f>
        <v>-2</v>
      </c>
    </row>
    <row r="152" spans="1:51" x14ac:dyDescent="0.35">
      <c r="A152">
        <v>576</v>
      </c>
      <c r="B152" s="1">
        <v>45558.828819444447</v>
      </c>
      <c r="C152">
        <v>120000</v>
      </c>
      <c r="D152">
        <v>65000</v>
      </c>
      <c r="E152">
        <v>0</v>
      </c>
      <c r="F152">
        <v>20000</v>
      </c>
      <c r="G152">
        <v>0</v>
      </c>
      <c r="H152">
        <v>0</v>
      </c>
      <c r="I152">
        <v>15000</v>
      </c>
      <c r="J152">
        <v>23000</v>
      </c>
      <c r="K152">
        <v>0</v>
      </c>
      <c r="L152">
        <v>4000</v>
      </c>
      <c r="M152">
        <v>4000</v>
      </c>
      <c r="N152">
        <v>-6000</v>
      </c>
      <c r="O152">
        <v>0</v>
      </c>
      <c r="P152">
        <v>0</v>
      </c>
      <c r="Q152">
        <v>0</v>
      </c>
      <c r="R152">
        <v>2</v>
      </c>
      <c r="S152">
        <v>2</v>
      </c>
      <c r="T152">
        <v>1</v>
      </c>
      <c r="U152">
        <v>0</v>
      </c>
      <c r="V152">
        <v>0</v>
      </c>
      <c r="W152">
        <v>7</v>
      </c>
      <c r="X152">
        <v>200000</v>
      </c>
      <c r="Y152">
        <v>200000</v>
      </c>
      <c r="Z152">
        <v>180000</v>
      </c>
      <c r="AA152">
        <v>0</v>
      </c>
      <c r="AB152">
        <v>0</v>
      </c>
      <c r="AC152">
        <v>200000</v>
      </c>
      <c r="AD152">
        <v>160000</v>
      </c>
      <c r="AE152" t="s">
        <v>24</v>
      </c>
      <c r="AF152" t="s">
        <v>28</v>
      </c>
      <c r="AG152">
        <v>8</v>
      </c>
      <c r="AH152">
        <v>7</v>
      </c>
      <c r="AI152">
        <v>-2</v>
      </c>
      <c r="AJ152">
        <v>-1</v>
      </c>
      <c r="AK152">
        <v>0</v>
      </c>
      <c r="AL152">
        <v>1</v>
      </c>
      <c r="AM152" t="s">
        <v>771</v>
      </c>
      <c r="AN152">
        <v>513</v>
      </c>
      <c r="AO152" t="str">
        <f>+VLOOKUP(playerround[[#This Row],[player_id]],player[],2,FALSE)</f>
        <v>t1p6</v>
      </c>
      <c r="AP152">
        <v>168</v>
      </c>
      <c r="AQ152">
        <f>+VLOOKUP(playerround[[#This Row],[groupround_id]],groupround[],6,FALSE)</f>
        <v>2</v>
      </c>
      <c r="AR152" t="str">
        <f>+VLOOKUP(playerround[[#This Row],[groupround_id]],groupround[],8,FALSE)</f>
        <v>Ommen TEST</v>
      </c>
      <c r="AS15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131000</v>
      </c>
      <c r="AT152">
        <f>+IF(playerround[[#This Row],[Added round_number]]=0,playerround[[#This Row],[Spendable Income (copy)]],AT151+playerround[[#This Row],[round_income]]+playerround[[#This Row],[profit_sold_house]]-playerround[[#This Row],[Calculated Costs 
(Living costs+Taxes+Round Mortgage+Spentsavings for buying +cost measures+cost satisfaction+cost damage river and rain)]])</f>
        <v>14000</v>
      </c>
      <c r="AU152" s="6">
        <f>+playerround[[#This Row],[spendable_income]]</f>
        <v>-6000</v>
      </c>
      <c r="AV152">
        <f>+playerround[[#This Row],[Calculated 
Spendable]]-playerround[[#This Row],[Spendable Income (copy)]]</f>
        <v>20000</v>
      </c>
      <c r="AW152" s="9">
        <f>+playerround[[#This Row],[satisfaction_move_penalty]]+playerround[[#This Row],[satisfaction_fluvial_penalty]]+playerround[[#This Row],[satisfaction_pluvial_penalty]]+playerround[[#This Row],[satisfaction_debt_penalty]]</f>
        <v>3</v>
      </c>
      <c r="AX152" s="9">
        <f>+IF(playerround[[#This Row],[Added round_number]]=0,playerround[[#This Row],[satisfaction_total]],AX151+playerround[[#This Row],[satisfaction_house_rating_delta]]+playerround[[#This Row],[satisfaction_house_measures]]+playerround[[#This Row],[satisfaction_personal_measures]]-playerround[[#This Row],[Calculated Satisfaction Penalties]])</f>
        <v>2</v>
      </c>
      <c r="AY152" s="9">
        <f>+playerround[[#This Row],[satisfaction_total]]-playerround[[#This Row],[Calculated satisfaction]]</f>
        <v>-2</v>
      </c>
    </row>
    <row r="153" spans="1:51" x14ac:dyDescent="0.35">
      <c r="A153">
        <v>584</v>
      </c>
      <c r="B153" s="1">
        <v>45558.828819444447</v>
      </c>
      <c r="C153">
        <v>120000</v>
      </c>
      <c r="D153">
        <v>65000</v>
      </c>
      <c r="E153">
        <v>6000</v>
      </c>
      <c r="F153">
        <v>20000</v>
      </c>
      <c r="G153">
        <v>0</v>
      </c>
      <c r="H153">
        <v>0</v>
      </c>
      <c r="I153">
        <v>15000</v>
      </c>
      <c r="J153">
        <v>12000</v>
      </c>
      <c r="K153">
        <v>0</v>
      </c>
      <c r="L153">
        <v>0</v>
      </c>
      <c r="M153">
        <v>0</v>
      </c>
      <c r="N153">
        <v>2000</v>
      </c>
      <c r="O153">
        <v>0</v>
      </c>
      <c r="P153">
        <v>0</v>
      </c>
      <c r="Q153">
        <v>0</v>
      </c>
      <c r="R153">
        <v>1</v>
      </c>
      <c r="S153">
        <v>0</v>
      </c>
      <c r="T153">
        <v>0</v>
      </c>
      <c r="U153">
        <v>1</v>
      </c>
      <c r="V153">
        <v>0</v>
      </c>
      <c r="W153">
        <v>7</v>
      </c>
      <c r="X153">
        <v>200000</v>
      </c>
      <c r="Y153">
        <v>200000</v>
      </c>
      <c r="Z153">
        <v>160000</v>
      </c>
      <c r="AA153">
        <v>0</v>
      </c>
      <c r="AB153">
        <v>0</v>
      </c>
      <c r="AC153">
        <v>200000</v>
      </c>
      <c r="AD153">
        <v>140000</v>
      </c>
      <c r="AE153" t="s">
        <v>24</v>
      </c>
      <c r="AF153" t="s">
        <v>28</v>
      </c>
      <c r="AG153">
        <v>7</v>
      </c>
      <c r="AH153">
        <v>7</v>
      </c>
      <c r="AI153">
        <v>-2</v>
      </c>
      <c r="AJ153">
        <v>-1</v>
      </c>
      <c r="AK153">
        <v>0</v>
      </c>
      <c r="AL153">
        <v>1</v>
      </c>
      <c r="AM153" t="s">
        <v>772</v>
      </c>
      <c r="AN153">
        <v>513</v>
      </c>
      <c r="AO153" t="str">
        <f>+VLOOKUP(playerround[[#This Row],[player_id]],player[],2,FALSE)</f>
        <v>t1p6</v>
      </c>
      <c r="AP153">
        <v>169</v>
      </c>
      <c r="AQ153">
        <f>+VLOOKUP(playerround[[#This Row],[groupround_id]],groupround[],6,FALSE)</f>
        <v>3</v>
      </c>
      <c r="AR153" t="str">
        <f>+VLOOKUP(playerround[[#This Row],[groupround_id]],groupround[],8,FALSE)</f>
        <v>Ommen TEST</v>
      </c>
      <c r="AS15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112000</v>
      </c>
      <c r="AT153">
        <f>+IF(playerround[[#This Row],[Added round_number]]=0,playerround[[#This Row],[Spendable Income (copy)]],AT152+playerround[[#This Row],[round_income]]+playerround[[#This Row],[profit_sold_house]]-playerround[[#This Row],[Calculated Costs 
(Living costs+Taxes+Round Mortgage+Spentsavings for buying +cost measures+cost satisfaction+cost damage river and rain)]])</f>
        <v>22000</v>
      </c>
      <c r="AU153" s="6">
        <f>+playerround[[#This Row],[spendable_income]]</f>
        <v>2000</v>
      </c>
      <c r="AV153">
        <f>+playerround[[#This Row],[Calculated 
Spendable]]-playerround[[#This Row],[Spendable Income (copy)]]</f>
        <v>20000</v>
      </c>
      <c r="AW153" s="9">
        <f>+playerround[[#This Row],[satisfaction_move_penalty]]+playerround[[#This Row],[satisfaction_fluvial_penalty]]+playerround[[#This Row],[satisfaction_pluvial_penalty]]+playerround[[#This Row],[satisfaction_debt_penalty]]</f>
        <v>1</v>
      </c>
      <c r="AX153" s="9">
        <f>+IF(playerround[[#This Row],[Added round_number]]=0,playerround[[#This Row],[satisfaction_total]],AX152+playerround[[#This Row],[satisfaction_house_rating_delta]]+playerround[[#This Row],[satisfaction_house_measures]]+playerround[[#This Row],[satisfaction_personal_measures]]-playerround[[#This Row],[Calculated Satisfaction Penalties]])</f>
        <v>2</v>
      </c>
      <c r="AY153" s="9">
        <f>+playerround[[#This Row],[satisfaction_total]]-playerround[[#This Row],[Calculated satisfaction]]</f>
        <v>-2</v>
      </c>
    </row>
    <row r="154" spans="1:51" x14ac:dyDescent="0.35">
      <c r="A154" s="2">
        <v>622</v>
      </c>
      <c r="B154" s="3">
        <v>45559.439560185187</v>
      </c>
      <c r="C154" s="2">
        <v>180000</v>
      </c>
      <c r="D154" s="2">
        <v>105000</v>
      </c>
      <c r="E154" s="2">
        <v>0</v>
      </c>
      <c r="F154" s="2">
        <v>0</v>
      </c>
      <c r="G154" s="2">
        <v>0</v>
      </c>
      <c r="H154" s="2">
        <v>0</v>
      </c>
      <c r="I154" s="2">
        <v>0</v>
      </c>
      <c r="J154" s="2">
        <v>0</v>
      </c>
      <c r="K154" s="2">
        <v>0</v>
      </c>
      <c r="L154" s="2">
        <v>0</v>
      </c>
      <c r="M154" s="2">
        <v>0</v>
      </c>
      <c r="N154" s="2">
        <v>80000</v>
      </c>
      <c r="O154" s="2">
        <v>0</v>
      </c>
      <c r="P154" s="2">
        <v>0</v>
      </c>
      <c r="Q154" s="2">
        <v>0</v>
      </c>
      <c r="R154" s="2">
        <v>0</v>
      </c>
      <c r="S154" s="2">
        <v>0</v>
      </c>
      <c r="T154" s="2">
        <v>0</v>
      </c>
      <c r="U154" s="2">
        <v>0</v>
      </c>
      <c r="V154" s="2">
        <v>5</v>
      </c>
      <c r="W154" s="2">
        <v>8</v>
      </c>
      <c r="X154" s="2">
        <v>300000</v>
      </c>
      <c r="Y154" s="2">
        <v>0</v>
      </c>
      <c r="Z154" s="2">
        <v>0</v>
      </c>
      <c r="AA154" s="2">
        <v>0</v>
      </c>
      <c r="AB154" s="2">
        <v>0</v>
      </c>
      <c r="AC154" s="2">
        <v>0</v>
      </c>
      <c r="AD154" s="2">
        <v>0</v>
      </c>
      <c r="AE154" s="2" t="s">
        <v>24</v>
      </c>
      <c r="AF154" s="2" t="s">
        <v>28</v>
      </c>
      <c r="AG154" s="2">
        <v>0</v>
      </c>
      <c r="AH154" s="2">
        <v>0</v>
      </c>
      <c r="AI154" s="2">
        <v>0</v>
      </c>
      <c r="AJ154" s="2">
        <v>0</v>
      </c>
      <c r="AK154" s="2">
        <v>0</v>
      </c>
      <c r="AL154" s="2">
        <v>0</v>
      </c>
      <c r="AM154" s="2" t="s">
        <v>102</v>
      </c>
      <c r="AN154" s="2">
        <v>521</v>
      </c>
      <c r="AO154" s="2" t="str">
        <f>+VLOOKUP(playerround[[#This Row],[player_id]],player[],2,FALSE)</f>
        <v>t1p6</v>
      </c>
      <c r="AP154" s="2">
        <v>170</v>
      </c>
      <c r="AQ154" s="2">
        <f>+VLOOKUP(playerround[[#This Row],[groupround_id]],groupround[],6,FALSE)</f>
        <v>0</v>
      </c>
      <c r="AR154" s="2" t="str">
        <f>+VLOOKUP(playerround[[#This Row],[groupround_id]],groupround[],8,FALSE)</f>
        <v>Ommen 24-09-2024</v>
      </c>
      <c r="AS15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154">
        <f>+IF(playerround[[#This Row],[Added round_number]]=0,playerround[[#This Row],[Spendable Income (copy)]],AT153+playerround[[#This Row],[round_income]]+playerround[[#This Row],[profit_sold_house]]-playerround[[#This Row],[Calculated Costs 
(Living costs+Taxes+Round Mortgage+Spentsavings for buying +cost measures+cost satisfaction+cost damage river and rain)]])</f>
        <v>80000</v>
      </c>
      <c r="AU154" s="6">
        <f>+playerround[[#This Row],[spendable_income]]</f>
        <v>80000</v>
      </c>
      <c r="AV154">
        <f>+playerround[[#This Row],[Calculated 
Spendable]]-playerround[[#This Row],[Spendable Income (copy)]]</f>
        <v>0</v>
      </c>
      <c r="AW154" s="9">
        <f>+playerround[[#This Row],[satisfaction_move_penalty]]+playerround[[#This Row],[satisfaction_fluvial_penalty]]+playerround[[#This Row],[satisfaction_pluvial_penalty]]+playerround[[#This Row],[satisfaction_debt_penalty]]</f>
        <v>0</v>
      </c>
      <c r="AX154" s="9">
        <f>+IF(playerround[[#This Row],[Added round_number]]=0,playerround[[#This Row],[satisfaction_total]],AX153+playerround[[#This Row],[satisfaction_house_rating_delta]]+playerround[[#This Row],[satisfaction_house_measures]]+playerround[[#This Row],[satisfaction_personal_measures]]-playerround[[#This Row],[Calculated Satisfaction Penalties]])</f>
        <v>5</v>
      </c>
      <c r="AY154" s="9">
        <f>+playerround[[#This Row],[satisfaction_total]]-playerround[[#This Row],[Calculated satisfaction]]</f>
        <v>0</v>
      </c>
    </row>
    <row r="155" spans="1:51" x14ac:dyDescent="0.35">
      <c r="A155" s="2">
        <v>649</v>
      </c>
      <c r="B155" s="3">
        <v>45559.439560185187</v>
      </c>
      <c r="C155" s="2">
        <v>180000</v>
      </c>
      <c r="D155" s="2">
        <v>105000</v>
      </c>
      <c r="E155" s="2">
        <v>0</v>
      </c>
      <c r="F155" s="2">
        <v>30000</v>
      </c>
      <c r="G155" s="2">
        <v>0</v>
      </c>
      <c r="H155" s="2">
        <v>125000</v>
      </c>
      <c r="I155" s="2">
        <v>15000</v>
      </c>
      <c r="J155" s="2">
        <v>0</v>
      </c>
      <c r="K155" s="2">
        <v>0</v>
      </c>
      <c r="L155" s="2">
        <v>0</v>
      </c>
      <c r="M155" s="2">
        <v>0</v>
      </c>
      <c r="N155" s="2">
        <v>-15000</v>
      </c>
      <c r="O155" s="2">
        <v>0</v>
      </c>
      <c r="P155" s="2">
        <v>1</v>
      </c>
      <c r="Q155" s="2">
        <v>0</v>
      </c>
      <c r="R155" s="2">
        <v>0</v>
      </c>
      <c r="S155" s="2">
        <v>0</v>
      </c>
      <c r="T155" s="2">
        <v>0</v>
      </c>
      <c r="U155" s="2">
        <v>0</v>
      </c>
      <c r="V155" s="2">
        <v>6</v>
      </c>
      <c r="W155" s="2">
        <v>8</v>
      </c>
      <c r="X155" s="2">
        <v>300000</v>
      </c>
      <c r="Y155" s="2">
        <v>0</v>
      </c>
      <c r="Z155" s="2">
        <v>0</v>
      </c>
      <c r="AA155" s="2">
        <v>0</v>
      </c>
      <c r="AB155" s="2">
        <v>425000</v>
      </c>
      <c r="AC155" s="2">
        <v>300000</v>
      </c>
      <c r="AD155" s="2">
        <v>270000</v>
      </c>
      <c r="AE155" s="2" t="s">
        <v>24</v>
      </c>
      <c r="AF155" s="2" t="s">
        <v>28</v>
      </c>
      <c r="AG155" s="2">
        <v>8</v>
      </c>
      <c r="AH155" s="2">
        <v>10</v>
      </c>
      <c r="AI155" s="2">
        <v>0</v>
      </c>
      <c r="AJ155" s="2">
        <v>0</v>
      </c>
      <c r="AK155" s="2">
        <v>0</v>
      </c>
      <c r="AL155" s="2">
        <v>0</v>
      </c>
      <c r="AM155" s="2" t="s">
        <v>771</v>
      </c>
      <c r="AN155" s="2">
        <v>521</v>
      </c>
      <c r="AO155" s="2" t="str">
        <f>+VLOOKUP(playerround[[#This Row],[player_id]],player[],2,FALSE)</f>
        <v>t1p6</v>
      </c>
      <c r="AP155" s="2">
        <v>179</v>
      </c>
      <c r="AQ155" s="2">
        <f>+VLOOKUP(playerround[[#This Row],[groupround_id]],groupround[],6,FALSE)</f>
        <v>1</v>
      </c>
      <c r="AR155" s="2" t="str">
        <f>+VLOOKUP(playerround[[#This Row],[groupround_id]],groupround[],8,FALSE)</f>
        <v>Ommen 24-09-2024</v>
      </c>
      <c r="AS15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275000</v>
      </c>
      <c r="AT155">
        <f>+IF(playerround[[#This Row],[Added round_number]]=0,playerround[[#This Row],[Spendable Income (copy)]],AT154+playerround[[#This Row],[round_income]]+playerround[[#This Row],[profit_sold_house]]-playerround[[#This Row],[Calculated Costs 
(Living costs+Taxes+Round Mortgage+Spentsavings for buying +cost measures+cost satisfaction+cost damage river and rain)]])</f>
        <v>-15000</v>
      </c>
      <c r="AU155" s="6">
        <f>+playerround[[#This Row],[spendable_income]]</f>
        <v>-15000</v>
      </c>
      <c r="AV155">
        <f>+playerround[[#This Row],[Calculated 
Spendable]]-playerround[[#This Row],[Spendable Income (copy)]]</f>
        <v>0</v>
      </c>
      <c r="AW155" s="9">
        <f>+playerround[[#This Row],[satisfaction_move_penalty]]+playerround[[#This Row],[satisfaction_fluvial_penalty]]+playerround[[#This Row],[satisfaction_pluvial_penalty]]+playerround[[#This Row],[satisfaction_debt_penalty]]</f>
        <v>0</v>
      </c>
      <c r="AX155" s="9">
        <f>+IF(playerround[[#This Row],[Added round_number]]=0,playerround[[#This Row],[satisfaction_total]],AX154+playerround[[#This Row],[satisfaction_house_rating_delta]]+playerround[[#This Row],[satisfaction_house_measures]]+playerround[[#This Row],[satisfaction_personal_measures]]-playerround[[#This Row],[Calculated Satisfaction Penalties]])</f>
        <v>6</v>
      </c>
      <c r="AY155" s="9">
        <f>+playerround[[#This Row],[satisfaction_total]]-playerround[[#This Row],[Calculated satisfaction]]</f>
        <v>0</v>
      </c>
    </row>
    <row r="156" spans="1:51" x14ac:dyDescent="0.35">
      <c r="A156" s="2">
        <v>680</v>
      </c>
      <c r="B156" s="3">
        <v>45559.439560185187</v>
      </c>
      <c r="C156" s="2">
        <v>180000</v>
      </c>
      <c r="D156" s="2">
        <v>105000</v>
      </c>
      <c r="E156" s="2">
        <v>15000</v>
      </c>
      <c r="F156" s="2">
        <v>30000</v>
      </c>
      <c r="G156" s="2">
        <v>0</v>
      </c>
      <c r="H156" s="2">
        <v>0</v>
      </c>
      <c r="I156" s="2">
        <v>15000</v>
      </c>
      <c r="J156" s="2">
        <v>15000</v>
      </c>
      <c r="K156" s="2">
        <v>0</v>
      </c>
      <c r="L156" s="2">
        <v>0</v>
      </c>
      <c r="M156" s="2">
        <v>0</v>
      </c>
      <c r="N156" s="2">
        <v>0</v>
      </c>
      <c r="O156" s="2">
        <v>0</v>
      </c>
      <c r="P156" s="2">
        <v>0</v>
      </c>
      <c r="Q156" s="2">
        <v>1</v>
      </c>
      <c r="R156" s="2">
        <v>0</v>
      </c>
      <c r="S156" s="2">
        <v>0</v>
      </c>
      <c r="T156" s="2">
        <v>0</v>
      </c>
      <c r="U156" s="2">
        <v>1</v>
      </c>
      <c r="V156" s="2">
        <v>6</v>
      </c>
      <c r="W156" s="2">
        <v>8</v>
      </c>
      <c r="X156" s="2">
        <v>300000</v>
      </c>
      <c r="Y156" s="2">
        <v>300000</v>
      </c>
      <c r="Z156" s="2">
        <v>270000</v>
      </c>
      <c r="AA156" s="2">
        <v>0</v>
      </c>
      <c r="AB156" s="2">
        <v>0</v>
      </c>
      <c r="AC156" s="2">
        <v>300000</v>
      </c>
      <c r="AD156" s="2">
        <v>240000</v>
      </c>
      <c r="AE156" s="2" t="s">
        <v>24</v>
      </c>
      <c r="AF156" s="2" t="s">
        <v>28</v>
      </c>
      <c r="AG156" s="2">
        <v>8</v>
      </c>
      <c r="AH156" s="2">
        <v>10</v>
      </c>
      <c r="AI156" s="2">
        <v>-2</v>
      </c>
      <c r="AJ156" s="2">
        <v>-1</v>
      </c>
      <c r="AK156" s="2">
        <v>1</v>
      </c>
      <c r="AL156" s="2">
        <v>1</v>
      </c>
      <c r="AM156" s="2" t="s">
        <v>771</v>
      </c>
      <c r="AN156" s="2">
        <v>521</v>
      </c>
      <c r="AO156" s="2" t="str">
        <f>+VLOOKUP(playerround[[#This Row],[player_id]],player[],2,FALSE)</f>
        <v>t1p6</v>
      </c>
      <c r="AP156" s="2">
        <v>183</v>
      </c>
      <c r="AQ156" s="2">
        <f>+VLOOKUP(playerround[[#This Row],[groupround_id]],groupround[],6,FALSE)</f>
        <v>2</v>
      </c>
      <c r="AR156" s="2" t="str">
        <f>+VLOOKUP(playerround[[#This Row],[groupround_id]],groupround[],8,FALSE)</f>
        <v>Ommen 24-09-2024</v>
      </c>
      <c r="AS15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165000</v>
      </c>
      <c r="AT156" s="5">
        <f>+IF(playerround[[#This Row],[Added round_number]]=0,playerround[[#This Row],[Spendable Income (copy)]],AT155+playerround[[#This Row],[round_income]]+playerround[[#This Row],[profit_sold_house]]-playerround[[#This Row],[Calculated Costs 
(Living costs+Taxes+Round Mortgage+Spentsavings for buying +cost measures+cost satisfaction+cost damage river and rain)]])</f>
        <v>0</v>
      </c>
      <c r="AU156" s="10">
        <f>+playerround[[#This Row],[spendable_income]]</f>
        <v>0</v>
      </c>
      <c r="AV156" s="5">
        <f>+playerround[[#This Row],[Calculated 
Spendable]]-playerround[[#This Row],[Spendable Income (copy)]]</f>
        <v>0</v>
      </c>
      <c r="AW156" s="11">
        <f>+playerround[[#This Row],[satisfaction_move_penalty]]+playerround[[#This Row],[satisfaction_fluvial_penalty]]+playerround[[#This Row],[satisfaction_pluvial_penalty]]+playerround[[#This Row],[satisfaction_debt_penalty]]</f>
        <v>1</v>
      </c>
      <c r="AX156" s="11">
        <f>+IF(playerround[[#This Row],[Added round_number]]=0,playerround[[#This Row],[satisfaction_total]],AX155+playerround[[#This Row],[satisfaction_house_rating_delta]]+playerround[[#This Row],[satisfaction_house_measures]]+playerround[[#This Row],[satisfaction_personal_measures]]-playerround[[#This Row],[Calculated Satisfaction Penalties]])</f>
        <v>6</v>
      </c>
      <c r="AY156" s="11">
        <f>+playerround[[#This Row],[satisfaction_total]]-playerround[[#This Row],[Calculated satisfaction]]</f>
        <v>0</v>
      </c>
    </row>
    <row r="157" spans="1:51" x14ac:dyDescent="0.35">
      <c r="A157" s="2">
        <v>720</v>
      </c>
      <c r="B157" s="3">
        <v>45559.439560185187</v>
      </c>
      <c r="C157" s="2">
        <v>180000</v>
      </c>
      <c r="D157" s="2">
        <v>105000</v>
      </c>
      <c r="E157" s="2">
        <v>0</v>
      </c>
      <c r="F157" s="2">
        <v>30000</v>
      </c>
      <c r="G157" s="2">
        <v>0</v>
      </c>
      <c r="H157" s="2">
        <v>0</v>
      </c>
      <c r="I157" s="2">
        <v>30000</v>
      </c>
      <c r="J157" s="2">
        <v>12000</v>
      </c>
      <c r="K157" s="2">
        <v>0</v>
      </c>
      <c r="L157" s="2">
        <v>0</v>
      </c>
      <c r="M157" s="2">
        <v>0</v>
      </c>
      <c r="N157" s="2">
        <v>3000</v>
      </c>
      <c r="O157" s="2">
        <v>0</v>
      </c>
      <c r="P157" s="2">
        <v>0</v>
      </c>
      <c r="Q157" s="2">
        <v>0</v>
      </c>
      <c r="R157" s="2">
        <v>0</v>
      </c>
      <c r="S157" s="2">
        <v>0</v>
      </c>
      <c r="T157" s="2">
        <v>0</v>
      </c>
      <c r="U157" s="2">
        <v>0</v>
      </c>
      <c r="V157" s="2">
        <v>6</v>
      </c>
      <c r="W157" s="2">
        <v>8</v>
      </c>
      <c r="X157" s="2">
        <v>300000</v>
      </c>
      <c r="Y157" s="2">
        <v>300000</v>
      </c>
      <c r="Z157" s="2">
        <v>240000</v>
      </c>
      <c r="AA157" s="2">
        <v>0</v>
      </c>
      <c r="AB157" s="2">
        <v>0</v>
      </c>
      <c r="AC157" s="2">
        <v>300000</v>
      </c>
      <c r="AD157" s="2">
        <v>210000</v>
      </c>
      <c r="AE157" s="2" t="s">
        <v>24</v>
      </c>
      <c r="AF157" s="2" t="s">
        <v>28</v>
      </c>
      <c r="AG157" s="2">
        <v>8</v>
      </c>
      <c r="AH157" s="2">
        <v>10</v>
      </c>
      <c r="AI157" s="2">
        <v>-2</v>
      </c>
      <c r="AJ157" s="2">
        <v>-1</v>
      </c>
      <c r="AK157" s="2">
        <v>1</v>
      </c>
      <c r="AL157" s="2">
        <v>1</v>
      </c>
      <c r="AM157" s="2" t="s">
        <v>771</v>
      </c>
      <c r="AN157" s="2">
        <v>521</v>
      </c>
      <c r="AO157" s="2" t="str">
        <f>+VLOOKUP(playerround[[#This Row],[player_id]],player[],2,FALSE)</f>
        <v>t1p6</v>
      </c>
      <c r="AP157" s="2">
        <v>188</v>
      </c>
      <c r="AQ157" s="2">
        <f>+VLOOKUP(playerround[[#This Row],[groupround_id]],groupround[],6,FALSE)</f>
        <v>3</v>
      </c>
      <c r="AR157" s="2" t="str">
        <f>+VLOOKUP(playerround[[#This Row],[groupround_id]],groupround[],8,FALSE)</f>
        <v>Ommen 24-09-2024</v>
      </c>
      <c r="AS15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177000</v>
      </c>
      <c r="AT157" s="5">
        <f>+IF(playerround[[#This Row],[Added round_number]]=0,playerround[[#This Row],[Spendable Income (copy)]],AT156+playerround[[#This Row],[round_income]]+playerround[[#This Row],[profit_sold_house]]-playerround[[#This Row],[Calculated Costs 
(Living costs+Taxes+Round Mortgage+Spentsavings for buying +cost measures+cost satisfaction+cost damage river and rain)]])</f>
        <v>3000</v>
      </c>
      <c r="AU157" s="10">
        <f>+playerround[[#This Row],[spendable_income]]</f>
        <v>3000</v>
      </c>
      <c r="AV157" s="5">
        <f>+playerround[[#This Row],[Calculated 
Spendable]]-playerround[[#This Row],[Spendable Income (copy)]]</f>
        <v>0</v>
      </c>
      <c r="AW157" s="11">
        <f>+playerround[[#This Row],[satisfaction_move_penalty]]+playerround[[#This Row],[satisfaction_fluvial_penalty]]+playerround[[#This Row],[satisfaction_pluvial_penalty]]+playerround[[#This Row],[satisfaction_debt_penalty]]</f>
        <v>0</v>
      </c>
      <c r="AX157" s="11">
        <f>+IF(playerround[[#This Row],[Added round_number]]=0,playerround[[#This Row],[satisfaction_total]],AX156+playerround[[#This Row],[satisfaction_house_rating_delta]]+playerround[[#This Row],[satisfaction_house_measures]]+playerround[[#This Row],[satisfaction_personal_measures]]-playerround[[#This Row],[Calculated Satisfaction Penalties]])</f>
        <v>6</v>
      </c>
      <c r="AY157" s="11">
        <f>+playerround[[#This Row],[satisfaction_total]]-playerround[[#This Row],[Calculated satisfaction]]</f>
        <v>0</v>
      </c>
    </row>
    <row r="158" spans="1:51" x14ac:dyDescent="0.35">
      <c r="A158">
        <v>902</v>
      </c>
      <c r="B158" s="1">
        <v>45567.607268518521</v>
      </c>
      <c r="C158">
        <v>120000</v>
      </c>
      <c r="D158">
        <v>65000</v>
      </c>
      <c r="E158">
        <v>0</v>
      </c>
      <c r="F158">
        <v>0</v>
      </c>
      <c r="G158">
        <v>0</v>
      </c>
      <c r="H158">
        <v>0</v>
      </c>
      <c r="I158">
        <v>0</v>
      </c>
      <c r="J158">
        <v>0</v>
      </c>
      <c r="K158">
        <v>0</v>
      </c>
      <c r="L158">
        <v>0</v>
      </c>
      <c r="M158">
        <v>0</v>
      </c>
      <c r="N158">
        <v>50000</v>
      </c>
      <c r="O158">
        <v>0</v>
      </c>
      <c r="P158">
        <v>0</v>
      </c>
      <c r="Q158">
        <v>0</v>
      </c>
      <c r="R158">
        <v>0</v>
      </c>
      <c r="S158">
        <v>0</v>
      </c>
      <c r="T158">
        <v>0</v>
      </c>
      <c r="U158">
        <v>0</v>
      </c>
      <c r="V158">
        <v>5</v>
      </c>
      <c r="W158">
        <v>7</v>
      </c>
      <c r="X158">
        <v>200000</v>
      </c>
      <c r="Y158">
        <v>0</v>
      </c>
      <c r="Z158">
        <v>0</v>
      </c>
      <c r="AA158">
        <v>0</v>
      </c>
      <c r="AB158">
        <v>0</v>
      </c>
      <c r="AC158">
        <v>0</v>
      </c>
      <c r="AD158">
        <v>0</v>
      </c>
      <c r="AE158" t="s">
        <v>24</v>
      </c>
      <c r="AF158" t="s">
        <v>28</v>
      </c>
      <c r="AG158">
        <v>0</v>
      </c>
      <c r="AH158">
        <v>0</v>
      </c>
      <c r="AI158">
        <v>0</v>
      </c>
      <c r="AJ158">
        <v>0</v>
      </c>
      <c r="AK158">
        <v>0</v>
      </c>
      <c r="AL158">
        <v>0</v>
      </c>
      <c r="AM158" t="s">
        <v>102</v>
      </c>
      <c r="AN158">
        <v>601</v>
      </c>
      <c r="AO158" t="str">
        <f>+VLOOKUP(playerround[[#This Row],[player_id]],player[],2,FALSE)</f>
        <v>t1p6</v>
      </c>
      <c r="AP158">
        <v>213</v>
      </c>
      <c r="AQ158">
        <f>+VLOOKUP(playerround[[#This Row],[groupround_id]],groupround[],6,FALSE)</f>
        <v>0</v>
      </c>
      <c r="AR158" t="str">
        <f>+VLOOKUP(playerround[[#This Row],[groupround_id]],groupround[],8,FALSE)</f>
        <v>Grensmaas demo</v>
      </c>
      <c r="AS15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158">
        <f>+IF(playerround[[#This Row],[Added round_number]]=0,playerround[[#This Row],[Spendable Income (copy)]],AT157+playerround[[#This Row],[round_income]]+playerround[[#This Row],[profit_sold_house]]-playerround[[#This Row],[Calculated Costs 
(Living costs+Taxes+Round Mortgage+Spentsavings for buying +cost measures+cost satisfaction+cost damage river and rain)]])</f>
        <v>50000</v>
      </c>
      <c r="AU158" s="6">
        <f>+playerround[[#This Row],[spendable_income]]</f>
        <v>50000</v>
      </c>
      <c r="AV158">
        <f>+playerround[[#This Row],[Calculated 
Spendable]]-playerround[[#This Row],[Spendable Income (copy)]]</f>
        <v>0</v>
      </c>
      <c r="AW158" s="9">
        <f>+playerround[[#This Row],[satisfaction_move_penalty]]+playerround[[#This Row],[satisfaction_fluvial_penalty]]+playerround[[#This Row],[satisfaction_pluvial_penalty]]+playerround[[#This Row],[satisfaction_debt_penalty]]</f>
        <v>0</v>
      </c>
      <c r="AX158" s="9">
        <f>+IF(playerround[[#This Row],[Added round_number]]=0,playerround[[#This Row],[satisfaction_total]],AX157+playerround[[#This Row],[satisfaction_house_rating_delta]]+playerround[[#This Row],[satisfaction_house_measures]]+playerround[[#This Row],[satisfaction_personal_measures]]-playerround[[#This Row],[Calculated Satisfaction Penalties]])</f>
        <v>5</v>
      </c>
      <c r="AY158" s="9">
        <f>+playerround[[#This Row],[satisfaction_total]]-playerround[[#This Row],[Calculated satisfaction]]</f>
        <v>0</v>
      </c>
    </row>
    <row r="159" spans="1:51" x14ac:dyDescent="0.35">
      <c r="A159">
        <v>921</v>
      </c>
      <c r="B159" s="1">
        <v>45567.607268518521</v>
      </c>
      <c r="C159">
        <v>120000</v>
      </c>
      <c r="D159">
        <v>65000</v>
      </c>
      <c r="E159">
        <v>0</v>
      </c>
      <c r="F159">
        <v>20000</v>
      </c>
      <c r="G159">
        <v>0</v>
      </c>
      <c r="H159">
        <v>100000</v>
      </c>
      <c r="I159">
        <v>20000</v>
      </c>
      <c r="J159">
        <v>0</v>
      </c>
      <c r="K159">
        <v>0</v>
      </c>
      <c r="L159">
        <v>0</v>
      </c>
      <c r="M159">
        <v>4000</v>
      </c>
      <c r="N159">
        <v>-39000</v>
      </c>
      <c r="O159">
        <v>0</v>
      </c>
      <c r="P159">
        <v>1</v>
      </c>
      <c r="Q159">
        <v>0</v>
      </c>
      <c r="R159">
        <v>0</v>
      </c>
      <c r="S159">
        <v>0</v>
      </c>
      <c r="T159">
        <v>1</v>
      </c>
      <c r="U159">
        <v>0</v>
      </c>
      <c r="V159">
        <v>5</v>
      </c>
      <c r="W159">
        <v>7</v>
      </c>
      <c r="X159">
        <v>200000</v>
      </c>
      <c r="Y159">
        <v>0</v>
      </c>
      <c r="Z159">
        <v>0</v>
      </c>
      <c r="AA159">
        <v>0</v>
      </c>
      <c r="AB159">
        <v>300000</v>
      </c>
      <c r="AC159">
        <v>200000</v>
      </c>
      <c r="AD159">
        <v>180000</v>
      </c>
      <c r="AE159" t="s">
        <v>24</v>
      </c>
      <c r="AF159" t="s">
        <v>28</v>
      </c>
      <c r="AG159">
        <v>6</v>
      </c>
      <c r="AH159">
        <v>10</v>
      </c>
      <c r="AI159">
        <v>0</v>
      </c>
      <c r="AJ159">
        <v>0</v>
      </c>
      <c r="AK159">
        <v>0</v>
      </c>
      <c r="AL159">
        <v>0</v>
      </c>
      <c r="AM159" t="s">
        <v>771</v>
      </c>
      <c r="AN159">
        <v>601</v>
      </c>
      <c r="AO159" t="str">
        <f>+VLOOKUP(playerround[[#This Row],[player_id]],player[],2,FALSE)</f>
        <v>t1p6</v>
      </c>
      <c r="AP159">
        <v>216</v>
      </c>
      <c r="AQ159">
        <f>+VLOOKUP(playerround[[#This Row],[groupround_id]],groupround[],6,FALSE)</f>
        <v>1</v>
      </c>
      <c r="AR159" t="str">
        <f>+VLOOKUP(playerround[[#This Row],[groupround_id]],groupround[],8,FALSE)</f>
        <v>Grensmaas demo</v>
      </c>
      <c r="AS15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209000</v>
      </c>
      <c r="AT159">
        <f>+IF(playerround[[#This Row],[Added round_number]]=0,playerround[[#This Row],[Spendable Income (copy)]],AT158+playerround[[#This Row],[round_income]]+playerround[[#This Row],[profit_sold_house]]-playerround[[#This Row],[Calculated Costs 
(Living costs+Taxes+Round Mortgage+Spentsavings for buying +cost measures+cost satisfaction+cost damage river and rain)]])</f>
        <v>-39000</v>
      </c>
      <c r="AU159" s="6">
        <f>+playerround[[#This Row],[spendable_income]]</f>
        <v>-39000</v>
      </c>
      <c r="AV159">
        <f>+playerround[[#This Row],[Calculated 
Spendable]]-playerround[[#This Row],[Spendable Income (copy)]]</f>
        <v>0</v>
      </c>
      <c r="AW159" s="9">
        <f>+playerround[[#This Row],[satisfaction_move_penalty]]+playerround[[#This Row],[satisfaction_fluvial_penalty]]+playerround[[#This Row],[satisfaction_pluvial_penalty]]+playerround[[#This Row],[satisfaction_debt_penalty]]</f>
        <v>1</v>
      </c>
      <c r="AX159" s="9">
        <f>+IF(playerround[[#This Row],[Added round_number]]=0,playerround[[#This Row],[satisfaction_total]],AX158+playerround[[#This Row],[satisfaction_house_rating_delta]]+playerround[[#This Row],[satisfaction_house_measures]]+playerround[[#This Row],[satisfaction_personal_measures]]-playerround[[#This Row],[Calculated Satisfaction Penalties]])</f>
        <v>5</v>
      </c>
      <c r="AY159" s="9">
        <f>+playerround[[#This Row],[satisfaction_total]]-playerround[[#This Row],[Calculated satisfaction]]</f>
        <v>0</v>
      </c>
    </row>
    <row r="160" spans="1:51" x14ac:dyDescent="0.35">
      <c r="A160">
        <v>359</v>
      </c>
      <c r="B160" s="1">
        <v>45393.456122685187</v>
      </c>
      <c r="C160">
        <v>80000</v>
      </c>
      <c r="D160">
        <v>40000</v>
      </c>
      <c r="E160">
        <v>0</v>
      </c>
      <c r="F160">
        <v>0</v>
      </c>
      <c r="G160">
        <v>0</v>
      </c>
      <c r="H160">
        <v>0</v>
      </c>
      <c r="I160">
        <v>0</v>
      </c>
      <c r="J160">
        <v>0</v>
      </c>
      <c r="K160">
        <v>0</v>
      </c>
      <c r="L160">
        <v>0</v>
      </c>
      <c r="M160">
        <v>0</v>
      </c>
      <c r="N160">
        <v>15000</v>
      </c>
      <c r="O160">
        <v>0</v>
      </c>
      <c r="P160">
        <v>0</v>
      </c>
      <c r="Q160">
        <v>0</v>
      </c>
      <c r="R160">
        <v>0</v>
      </c>
      <c r="S160">
        <v>0</v>
      </c>
      <c r="T160">
        <v>0</v>
      </c>
      <c r="U160">
        <v>0</v>
      </c>
      <c r="V160">
        <v>5</v>
      </c>
      <c r="W160">
        <v>5</v>
      </c>
      <c r="X160">
        <v>130000</v>
      </c>
      <c r="Y160">
        <v>0</v>
      </c>
      <c r="Z160">
        <v>0</v>
      </c>
      <c r="AA160">
        <v>0</v>
      </c>
      <c r="AB160">
        <v>0</v>
      </c>
      <c r="AC160">
        <v>0</v>
      </c>
      <c r="AD160">
        <v>0</v>
      </c>
      <c r="AE160" t="s">
        <v>24</v>
      </c>
      <c r="AF160" t="s">
        <v>28</v>
      </c>
      <c r="AG160">
        <v>0</v>
      </c>
      <c r="AH160">
        <v>0</v>
      </c>
      <c r="AI160">
        <v>0</v>
      </c>
      <c r="AJ160">
        <v>0</v>
      </c>
      <c r="AK160">
        <v>0</v>
      </c>
      <c r="AL160">
        <v>0</v>
      </c>
      <c r="AM160" t="s">
        <v>102</v>
      </c>
      <c r="AN160">
        <v>394</v>
      </c>
      <c r="AO160" t="str">
        <f>+VLOOKUP(playerround[[#This Row],[player_id]],player[],2,FALSE)</f>
        <v>t1p7</v>
      </c>
      <c r="AP160">
        <v>114</v>
      </c>
      <c r="AQ160">
        <f>+VLOOKUP(playerround[[#This Row],[groupround_id]],groupround[],6,FALSE)</f>
        <v>0</v>
      </c>
      <c r="AR160" t="str">
        <f>+VLOOKUP(playerround[[#This Row],[groupround_id]],groupround[],8,FALSE)</f>
        <v>civWAT-110424</v>
      </c>
      <c r="AS16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160">
        <f>+IF(playerround[[#This Row],[Added round_number]]=0,playerround[[#This Row],[Spendable Income (copy)]],AT159+playerround[[#This Row],[round_income]]+playerround[[#This Row],[profit_sold_house]]-playerround[[#This Row],[Calculated Costs 
(Living costs+Taxes+Round Mortgage+Spentsavings for buying +cost measures+cost satisfaction+cost damage river and rain)]])</f>
        <v>15000</v>
      </c>
      <c r="AU160" s="6">
        <f>+playerround[[#This Row],[spendable_income]]</f>
        <v>15000</v>
      </c>
      <c r="AV160">
        <f>+playerround[[#This Row],[Calculated 
Spendable]]-playerround[[#This Row],[Spendable Income (copy)]]</f>
        <v>0</v>
      </c>
      <c r="AW160" s="9">
        <f>+playerround[[#This Row],[satisfaction_move_penalty]]+playerround[[#This Row],[satisfaction_fluvial_penalty]]+playerround[[#This Row],[satisfaction_pluvial_penalty]]+playerround[[#This Row],[satisfaction_debt_penalty]]</f>
        <v>0</v>
      </c>
      <c r="AX160" s="9">
        <f>+IF(playerround[[#This Row],[Added round_number]]=0,playerround[[#This Row],[satisfaction_total]],AX159+playerround[[#This Row],[satisfaction_house_rating_delta]]+playerround[[#This Row],[satisfaction_house_measures]]+playerround[[#This Row],[satisfaction_personal_measures]]-playerround[[#This Row],[Calculated Satisfaction Penalties]])</f>
        <v>5</v>
      </c>
      <c r="AY160" s="9">
        <f>+playerround[[#This Row],[satisfaction_total]]-playerround[[#This Row],[Calculated satisfaction]]</f>
        <v>0</v>
      </c>
    </row>
    <row r="161" spans="1:51" x14ac:dyDescent="0.35">
      <c r="A161">
        <v>389</v>
      </c>
      <c r="B161" s="1">
        <v>45393.456122685187</v>
      </c>
      <c r="C161">
        <v>80000</v>
      </c>
      <c r="D161">
        <v>40000</v>
      </c>
      <c r="E161">
        <v>0</v>
      </c>
      <c r="F161">
        <v>13000</v>
      </c>
      <c r="G161">
        <v>0</v>
      </c>
      <c r="H161">
        <v>30000</v>
      </c>
      <c r="I161">
        <v>15000</v>
      </c>
      <c r="J161">
        <v>0</v>
      </c>
      <c r="K161">
        <v>0</v>
      </c>
      <c r="L161">
        <v>0</v>
      </c>
      <c r="M161">
        <v>0</v>
      </c>
      <c r="N161">
        <v>-3000</v>
      </c>
      <c r="O161">
        <v>0</v>
      </c>
      <c r="P161">
        <v>0</v>
      </c>
      <c r="Q161">
        <v>0</v>
      </c>
      <c r="R161">
        <v>0</v>
      </c>
      <c r="S161">
        <v>0</v>
      </c>
      <c r="T161">
        <v>0</v>
      </c>
      <c r="U161">
        <v>0</v>
      </c>
      <c r="V161">
        <v>5</v>
      </c>
      <c r="W161">
        <v>5</v>
      </c>
      <c r="X161">
        <v>130000</v>
      </c>
      <c r="Y161">
        <v>0</v>
      </c>
      <c r="Z161">
        <v>0</v>
      </c>
      <c r="AA161">
        <v>0</v>
      </c>
      <c r="AB161">
        <v>160000</v>
      </c>
      <c r="AC161">
        <v>130000</v>
      </c>
      <c r="AD161">
        <v>117000</v>
      </c>
      <c r="AE161" t="s">
        <v>24</v>
      </c>
      <c r="AF161" t="s">
        <v>28</v>
      </c>
      <c r="AG161">
        <v>6</v>
      </c>
      <c r="AH161">
        <v>10</v>
      </c>
      <c r="AI161">
        <v>0</v>
      </c>
      <c r="AJ161">
        <v>0</v>
      </c>
      <c r="AK161">
        <v>0</v>
      </c>
      <c r="AL161">
        <v>0</v>
      </c>
      <c r="AM161" t="s">
        <v>771</v>
      </c>
      <c r="AN161">
        <v>394</v>
      </c>
      <c r="AO161" t="str">
        <f>+VLOOKUP(playerround[[#This Row],[player_id]],player[],2,FALSE)</f>
        <v>t1p7</v>
      </c>
      <c r="AP161">
        <v>119</v>
      </c>
      <c r="AQ161">
        <f>+VLOOKUP(playerround[[#This Row],[groupround_id]],groupround[],6,FALSE)</f>
        <v>1</v>
      </c>
      <c r="AR161" t="str">
        <f>+VLOOKUP(playerround[[#This Row],[groupround_id]],groupround[],8,FALSE)</f>
        <v>civWAT-110424</v>
      </c>
      <c r="AS16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98000</v>
      </c>
      <c r="AT161">
        <f>+IF(playerround[[#This Row],[Added round_number]]=0,playerround[[#This Row],[Spendable Income (copy)]],AT160+playerround[[#This Row],[round_income]]+playerround[[#This Row],[profit_sold_house]]-playerround[[#This Row],[Calculated Costs 
(Living costs+Taxes+Round Mortgage+Spentsavings for buying +cost measures+cost satisfaction+cost damage river and rain)]])</f>
        <v>-3000</v>
      </c>
      <c r="AU161" s="6">
        <f>+playerround[[#This Row],[spendable_income]]</f>
        <v>-3000</v>
      </c>
      <c r="AV161">
        <f>+playerround[[#This Row],[Calculated 
Spendable]]-playerround[[#This Row],[Spendable Income (copy)]]</f>
        <v>0</v>
      </c>
      <c r="AW161" s="9">
        <f>+playerround[[#This Row],[satisfaction_move_penalty]]+playerround[[#This Row],[satisfaction_fluvial_penalty]]+playerround[[#This Row],[satisfaction_pluvial_penalty]]+playerround[[#This Row],[satisfaction_debt_penalty]]</f>
        <v>0</v>
      </c>
      <c r="AX161" s="9">
        <f>+IF(playerround[[#This Row],[Added round_number]]=0,playerround[[#This Row],[satisfaction_total]],AX160+playerround[[#This Row],[satisfaction_house_rating_delta]]+playerround[[#This Row],[satisfaction_house_measures]]+playerround[[#This Row],[satisfaction_personal_measures]]-playerround[[#This Row],[Calculated Satisfaction Penalties]])</f>
        <v>5</v>
      </c>
      <c r="AY161" s="9">
        <f>+playerround[[#This Row],[satisfaction_total]]-playerround[[#This Row],[Calculated satisfaction]]</f>
        <v>0</v>
      </c>
    </row>
    <row r="162" spans="1:51" x14ac:dyDescent="0.35">
      <c r="A162">
        <v>444</v>
      </c>
      <c r="B162" s="1">
        <v>45393.456122685187</v>
      </c>
      <c r="C162">
        <v>80000</v>
      </c>
      <c r="D162">
        <v>40000</v>
      </c>
      <c r="E162">
        <v>3000</v>
      </c>
      <c r="F162">
        <v>8000</v>
      </c>
      <c r="G162">
        <v>43000</v>
      </c>
      <c r="H162">
        <v>0</v>
      </c>
      <c r="I162">
        <v>15000</v>
      </c>
      <c r="J162">
        <v>55000</v>
      </c>
      <c r="K162">
        <v>0</v>
      </c>
      <c r="L162">
        <v>0</v>
      </c>
      <c r="M162">
        <v>0</v>
      </c>
      <c r="N162">
        <v>2000</v>
      </c>
      <c r="O162">
        <v>1</v>
      </c>
      <c r="P162">
        <v>-3</v>
      </c>
      <c r="Q162">
        <v>5</v>
      </c>
      <c r="R162">
        <v>0</v>
      </c>
      <c r="S162">
        <v>0</v>
      </c>
      <c r="T162">
        <v>0</v>
      </c>
      <c r="U162">
        <v>1</v>
      </c>
      <c r="V162">
        <v>0</v>
      </c>
      <c r="W162">
        <v>5</v>
      </c>
      <c r="X162">
        <v>130000</v>
      </c>
      <c r="Y162">
        <v>130000</v>
      </c>
      <c r="Z162">
        <v>117000</v>
      </c>
      <c r="AA162">
        <v>160000</v>
      </c>
      <c r="AB162">
        <v>80000</v>
      </c>
      <c r="AC162">
        <v>80000</v>
      </c>
      <c r="AD162">
        <v>72000</v>
      </c>
      <c r="AE162" t="s">
        <v>110</v>
      </c>
      <c r="AF162" t="s">
        <v>28</v>
      </c>
      <c r="AG162">
        <v>6</v>
      </c>
      <c r="AH162">
        <v>10</v>
      </c>
      <c r="AI162">
        <v>-2</v>
      </c>
      <c r="AJ162">
        <v>-1</v>
      </c>
      <c r="AK162">
        <v>2</v>
      </c>
      <c r="AL162">
        <v>2</v>
      </c>
      <c r="AM162" t="s">
        <v>771</v>
      </c>
      <c r="AN162">
        <v>394</v>
      </c>
      <c r="AO162" t="str">
        <f>+VLOOKUP(playerround[[#This Row],[player_id]],player[],2,FALSE)</f>
        <v>t1p7</v>
      </c>
      <c r="AP162">
        <v>127</v>
      </c>
      <c r="AQ162">
        <f>+VLOOKUP(playerround[[#This Row],[groupround_id]],groupround[],6,FALSE)</f>
        <v>2</v>
      </c>
      <c r="AR162" t="str">
        <f>+VLOOKUP(playerround[[#This Row],[groupround_id]],groupround[],8,FALSE)</f>
        <v>civWAT-110424</v>
      </c>
      <c r="AS16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118000</v>
      </c>
      <c r="AT162">
        <f>+IF(playerround[[#This Row],[Added round_number]]=0,playerround[[#This Row],[Spendable Income (copy)]],AT161+playerround[[#This Row],[round_income]]+playerround[[#This Row],[profit_sold_house]]-playerround[[#This Row],[Calculated Costs 
(Living costs+Taxes+Round Mortgage+Spentsavings for buying +cost measures+cost satisfaction+cost damage river and rain)]])</f>
        <v>2000</v>
      </c>
      <c r="AU162" s="6">
        <f>+playerround[[#This Row],[spendable_income]]</f>
        <v>2000</v>
      </c>
      <c r="AV162">
        <f>+playerround[[#This Row],[Calculated 
Spendable]]-playerround[[#This Row],[Spendable Income (copy)]]</f>
        <v>0</v>
      </c>
      <c r="AW162" s="9">
        <f>+playerround[[#This Row],[satisfaction_move_penalty]]+playerround[[#This Row],[satisfaction_fluvial_penalty]]+playerround[[#This Row],[satisfaction_pluvial_penalty]]+playerround[[#This Row],[satisfaction_debt_penalty]]</f>
        <v>2</v>
      </c>
      <c r="AX162" s="9">
        <f>+IF(playerround[[#This Row],[Added round_number]]=0,playerround[[#This Row],[satisfaction_total]],AX161+playerround[[#This Row],[satisfaction_house_rating_delta]]+playerround[[#This Row],[satisfaction_house_measures]]+playerround[[#This Row],[satisfaction_personal_measures]]-playerround[[#This Row],[Calculated Satisfaction Penalties]])</f>
        <v>5</v>
      </c>
      <c r="AY162" s="9">
        <f>+playerround[[#This Row],[satisfaction_total]]-playerround[[#This Row],[Calculated satisfaction]]</f>
        <v>-5</v>
      </c>
    </row>
    <row r="163" spans="1:51" x14ac:dyDescent="0.35">
      <c r="A163">
        <v>490</v>
      </c>
      <c r="B163" s="1">
        <v>45393.456122685187</v>
      </c>
      <c r="C163">
        <v>80000</v>
      </c>
      <c r="D163">
        <v>40000</v>
      </c>
      <c r="E163">
        <v>0</v>
      </c>
      <c r="F163">
        <v>8000</v>
      </c>
      <c r="G163">
        <v>0</v>
      </c>
      <c r="H163">
        <v>0</v>
      </c>
      <c r="I163">
        <v>15000</v>
      </c>
      <c r="J163">
        <v>18000</v>
      </c>
      <c r="K163">
        <v>0</v>
      </c>
      <c r="L163">
        <v>0</v>
      </c>
      <c r="M163">
        <v>0</v>
      </c>
      <c r="N163">
        <v>1000</v>
      </c>
      <c r="O163">
        <v>0</v>
      </c>
      <c r="P163">
        <v>0</v>
      </c>
      <c r="Q163">
        <v>0</v>
      </c>
      <c r="R163">
        <v>0</v>
      </c>
      <c r="S163">
        <v>0</v>
      </c>
      <c r="T163">
        <v>0</v>
      </c>
      <c r="U163">
        <v>0</v>
      </c>
      <c r="V163">
        <v>0</v>
      </c>
      <c r="W163">
        <v>5</v>
      </c>
      <c r="X163">
        <v>130000</v>
      </c>
      <c r="Y163">
        <v>80000</v>
      </c>
      <c r="Z163">
        <v>72000</v>
      </c>
      <c r="AA163">
        <v>0</v>
      </c>
      <c r="AB163">
        <v>0</v>
      </c>
      <c r="AC163">
        <v>80000</v>
      </c>
      <c r="AD163">
        <v>64000</v>
      </c>
      <c r="AE163" t="s">
        <v>24</v>
      </c>
      <c r="AF163" t="s">
        <v>28</v>
      </c>
      <c r="AG163">
        <v>6</v>
      </c>
      <c r="AH163">
        <v>10</v>
      </c>
      <c r="AI163">
        <v>-2</v>
      </c>
      <c r="AJ163">
        <v>-1</v>
      </c>
      <c r="AK163">
        <v>4</v>
      </c>
      <c r="AL163">
        <v>3</v>
      </c>
      <c r="AM163" t="s">
        <v>771</v>
      </c>
      <c r="AN163">
        <v>394</v>
      </c>
      <c r="AO163" t="str">
        <f>+VLOOKUP(playerround[[#This Row],[player_id]],player[],2,FALSE)</f>
        <v>t1p7</v>
      </c>
      <c r="AP163">
        <v>136</v>
      </c>
      <c r="AQ163">
        <f>+VLOOKUP(playerround[[#This Row],[groupround_id]],groupround[],6,FALSE)</f>
        <v>3</v>
      </c>
      <c r="AR163" t="str">
        <f>+VLOOKUP(playerround[[#This Row],[groupround_id]],groupround[],8,FALSE)</f>
        <v>civWAT-110424</v>
      </c>
      <c r="AS16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81000</v>
      </c>
      <c r="AT163">
        <f>+IF(playerround[[#This Row],[Added round_number]]=0,playerround[[#This Row],[Spendable Income (copy)]],AT162+playerround[[#This Row],[round_income]]+playerround[[#This Row],[profit_sold_house]]-playerround[[#This Row],[Calculated Costs 
(Living costs+Taxes+Round Mortgage+Spentsavings for buying +cost measures+cost satisfaction+cost damage river and rain)]])</f>
        <v>1000</v>
      </c>
      <c r="AU163" s="6">
        <f>+playerround[[#This Row],[spendable_income]]</f>
        <v>1000</v>
      </c>
      <c r="AV163">
        <f>+playerround[[#This Row],[Calculated 
Spendable]]-playerround[[#This Row],[Spendable Income (copy)]]</f>
        <v>0</v>
      </c>
      <c r="AW163" s="9">
        <f>+playerround[[#This Row],[satisfaction_move_penalty]]+playerround[[#This Row],[satisfaction_fluvial_penalty]]+playerround[[#This Row],[satisfaction_pluvial_penalty]]+playerround[[#This Row],[satisfaction_debt_penalty]]</f>
        <v>0</v>
      </c>
      <c r="AX163" s="9">
        <f>+IF(playerround[[#This Row],[Added round_number]]=0,playerround[[#This Row],[satisfaction_total]],AX162+playerround[[#This Row],[satisfaction_house_rating_delta]]+playerround[[#This Row],[satisfaction_house_measures]]+playerround[[#This Row],[satisfaction_personal_measures]]-playerround[[#This Row],[Calculated Satisfaction Penalties]])</f>
        <v>5</v>
      </c>
      <c r="AY163" s="9">
        <f>+playerround[[#This Row],[satisfaction_total]]-playerround[[#This Row],[Calculated satisfaction]]</f>
        <v>-5</v>
      </c>
    </row>
    <row r="164" spans="1:51" x14ac:dyDescent="0.35">
      <c r="A164">
        <v>517</v>
      </c>
      <c r="B164" s="1">
        <v>45393.456122685187</v>
      </c>
      <c r="C164">
        <v>80000</v>
      </c>
      <c r="D164">
        <v>40000</v>
      </c>
      <c r="E164">
        <v>0</v>
      </c>
      <c r="F164">
        <v>8000</v>
      </c>
      <c r="G164">
        <v>0</v>
      </c>
      <c r="H164">
        <v>0</v>
      </c>
      <c r="I164">
        <v>15000</v>
      </c>
      <c r="J164">
        <v>11000</v>
      </c>
      <c r="K164">
        <v>0</v>
      </c>
      <c r="L164">
        <v>0</v>
      </c>
      <c r="M164">
        <v>4000</v>
      </c>
      <c r="N164">
        <v>3000</v>
      </c>
      <c r="O164">
        <v>0</v>
      </c>
      <c r="P164">
        <v>0</v>
      </c>
      <c r="Q164">
        <v>1</v>
      </c>
      <c r="R164">
        <v>0</v>
      </c>
      <c r="S164">
        <v>1</v>
      </c>
      <c r="T164">
        <v>1</v>
      </c>
      <c r="U164">
        <v>0</v>
      </c>
      <c r="V164">
        <v>-2</v>
      </c>
      <c r="W164">
        <v>5</v>
      </c>
      <c r="X164">
        <v>130000</v>
      </c>
      <c r="Y164">
        <v>80000</v>
      </c>
      <c r="Z164">
        <v>64000</v>
      </c>
      <c r="AA164">
        <v>0</v>
      </c>
      <c r="AB164">
        <v>0</v>
      </c>
      <c r="AC164">
        <v>80000</v>
      </c>
      <c r="AD164">
        <v>56000</v>
      </c>
      <c r="AE164" t="s">
        <v>24</v>
      </c>
      <c r="AF164" t="s">
        <v>28</v>
      </c>
      <c r="AG164">
        <v>6</v>
      </c>
      <c r="AH164">
        <v>10</v>
      </c>
      <c r="AI164">
        <v>-2</v>
      </c>
      <c r="AJ164">
        <v>-1</v>
      </c>
      <c r="AK164">
        <v>5</v>
      </c>
      <c r="AL164">
        <v>3</v>
      </c>
      <c r="AM164" t="s">
        <v>771</v>
      </c>
      <c r="AN164">
        <v>394</v>
      </c>
      <c r="AO164" t="str">
        <f>+VLOOKUP(playerround[[#This Row],[player_id]],player[],2,FALSE)</f>
        <v>t1p7</v>
      </c>
      <c r="AP164">
        <v>140</v>
      </c>
      <c r="AQ164">
        <f>+VLOOKUP(playerround[[#This Row],[groupround_id]],groupround[],6,FALSE)</f>
        <v>4</v>
      </c>
      <c r="AR164" t="str">
        <f>+VLOOKUP(playerround[[#This Row],[groupround_id]],groupround[],8,FALSE)</f>
        <v>civWAT-110424</v>
      </c>
      <c r="AS16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78000</v>
      </c>
      <c r="AT164">
        <f>+IF(playerround[[#This Row],[Added round_number]]=0,playerround[[#This Row],[Spendable Income (copy)]],AT163+playerround[[#This Row],[round_income]]+playerround[[#This Row],[profit_sold_house]]-playerround[[#This Row],[Calculated Costs 
(Living costs+Taxes+Round Mortgage+Spentsavings for buying +cost measures+cost satisfaction+cost damage river and rain)]])</f>
        <v>3000</v>
      </c>
      <c r="AU164" s="6">
        <f>+playerround[[#This Row],[spendable_income]]</f>
        <v>3000</v>
      </c>
      <c r="AV164">
        <f>+playerround[[#This Row],[Calculated 
Spendable]]-playerround[[#This Row],[Spendable Income (copy)]]</f>
        <v>0</v>
      </c>
      <c r="AW164" s="9">
        <f>+playerround[[#This Row],[satisfaction_move_penalty]]+playerround[[#This Row],[satisfaction_fluvial_penalty]]+playerround[[#This Row],[satisfaction_pluvial_penalty]]+playerround[[#This Row],[satisfaction_debt_penalty]]</f>
        <v>2</v>
      </c>
      <c r="AX164" s="9">
        <f>+IF(playerround[[#This Row],[Added round_number]]=0,playerround[[#This Row],[satisfaction_total]],AX163+playerround[[#This Row],[satisfaction_house_rating_delta]]+playerround[[#This Row],[satisfaction_house_measures]]+playerround[[#This Row],[satisfaction_personal_measures]]-playerround[[#This Row],[Calculated Satisfaction Penalties]])</f>
        <v>4</v>
      </c>
      <c r="AY164" s="9">
        <f>+playerround[[#This Row],[satisfaction_total]]-playerround[[#This Row],[Calculated satisfaction]]</f>
        <v>-6</v>
      </c>
    </row>
    <row r="165" spans="1:51" x14ac:dyDescent="0.35">
      <c r="A165">
        <v>564</v>
      </c>
      <c r="B165" s="1">
        <v>45558.829421296294</v>
      </c>
      <c r="C165">
        <v>100000</v>
      </c>
      <c r="D165">
        <v>50000</v>
      </c>
      <c r="E165">
        <v>0</v>
      </c>
      <c r="F165">
        <v>0</v>
      </c>
      <c r="G165">
        <v>0</v>
      </c>
      <c r="H165">
        <v>0</v>
      </c>
      <c r="I165">
        <v>0</v>
      </c>
      <c r="J165">
        <v>0</v>
      </c>
      <c r="K165">
        <v>0</v>
      </c>
      <c r="L165">
        <v>0</v>
      </c>
      <c r="M165">
        <v>0</v>
      </c>
      <c r="N165">
        <v>30000</v>
      </c>
      <c r="O165">
        <v>0</v>
      </c>
      <c r="P165">
        <v>0</v>
      </c>
      <c r="Q165">
        <v>0</v>
      </c>
      <c r="R165">
        <v>0</v>
      </c>
      <c r="S165">
        <v>0</v>
      </c>
      <c r="T165">
        <v>0</v>
      </c>
      <c r="U165">
        <v>0</v>
      </c>
      <c r="V165">
        <v>5</v>
      </c>
      <c r="W165">
        <v>6</v>
      </c>
      <c r="X165">
        <v>170000</v>
      </c>
      <c r="Y165">
        <v>0</v>
      </c>
      <c r="Z165">
        <v>0</v>
      </c>
      <c r="AA165">
        <v>0</v>
      </c>
      <c r="AB165">
        <v>0</v>
      </c>
      <c r="AC165">
        <v>0</v>
      </c>
      <c r="AD165">
        <v>0</v>
      </c>
      <c r="AE165" t="s">
        <v>24</v>
      </c>
      <c r="AF165" t="s">
        <v>28</v>
      </c>
      <c r="AG165">
        <v>0</v>
      </c>
      <c r="AH165">
        <v>0</v>
      </c>
      <c r="AI165">
        <v>0</v>
      </c>
      <c r="AJ165">
        <v>0</v>
      </c>
      <c r="AK165">
        <v>0</v>
      </c>
      <c r="AL165">
        <v>0</v>
      </c>
      <c r="AM165" t="s">
        <v>102</v>
      </c>
      <c r="AN165">
        <v>514</v>
      </c>
      <c r="AO165" t="str">
        <f>+VLOOKUP(playerround[[#This Row],[player_id]],player[],2,FALSE)</f>
        <v>t1p7</v>
      </c>
      <c r="AP165">
        <v>166</v>
      </c>
      <c r="AQ165">
        <f>+VLOOKUP(playerround[[#This Row],[groupround_id]],groupround[],6,FALSE)</f>
        <v>0</v>
      </c>
      <c r="AR165" t="str">
        <f>+VLOOKUP(playerround[[#This Row],[groupround_id]],groupround[],8,FALSE)</f>
        <v>Ommen TEST</v>
      </c>
      <c r="AS16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165">
        <f>+IF(playerround[[#This Row],[Added round_number]]=0,playerround[[#This Row],[Spendable Income (copy)]],AT164+playerround[[#This Row],[round_income]]+playerround[[#This Row],[profit_sold_house]]-playerround[[#This Row],[Calculated Costs 
(Living costs+Taxes+Round Mortgage+Spentsavings for buying +cost measures+cost satisfaction+cost damage river and rain)]])</f>
        <v>30000</v>
      </c>
      <c r="AU165" s="6">
        <f>+playerround[[#This Row],[spendable_income]]</f>
        <v>30000</v>
      </c>
      <c r="AV165">
        <f>+playerround[[#This Row],[Calculated 
Spendable]]-playerround[[#This Row],[Spendable Income (copy)]]</f>
        <v>0</v>
      </c>
      <c r="AW165" s="9">
        <f>+playerround[[#This Row],[satisfaction_move_penalty]]+playerround[[#This Row],[satisfaction_fluvial_penalty]]+playerround[[#This Row],[satisfaction_pluvial_penalty]]+playerround[[#This Row],[satisfaction_debt_penalty]]</f>
        <v>0</v>
      </c>
      <c r="AX165" s="9">
        <f>+IF(playerround[[#This Row],[Added round_number]]=0,playerround[[#This Row],[satisfaction_total]],AX164+playerround[[#This Row],[satisfaction_house_rating_delta]]+playerround[[#This Row],[satisfaction_house_measures]]+playerround[[#This Row],[satisfaction_personal_measures]]-playerround[[#This Row],[Calculated Satisfaction Penalties]])</f>
        <v>5</v>
      </c>
      <c r="AY165" s="9">
        <f>+playerround[[#This Row],[satisfaction_total]]-playerround[[#This Row],[Calculated satisfaction]]</f>
        <v>0</v>
      </c>
    </row>
    <row r="166" spans="1:51" x14ac:dyDescent="0.35">
      <c r="A166">
        <v>568</v>
      </c>
      <c r="B166" s="1">
        <v>45558.829421296294</v>
      </c>
      <c r="C166">
        <v>100000</v>
      </c>
      <c r="D166">
        <v>50000</v>
      </c>
      <c r="E166">
        <v>0</v>
      </c>
      <c r="F166">
        <v>16000</v>
      </c>
      <c r="G166">
        <v>0</v>
      </c>
      <c r="H166">
        <v>0</v>
      </c>
      <c r="I166">
        <v>15000</v>
      </c>
      <c r="J166">
        <v>28000</v>
      </c>
      <c r="K166">
        <v>0</v>
      </c>
      <c r="L166">
        <v>0</v>
      </c>
      <c r="M166">
        <v>4000</v>
      </c>
      <c r="N166">
        <v>2000</v>
      </c>
      <c r="O166">
        <v>0</v>
      </c>
      <c r="P166">
        <v>-1</v>
      </c>
      <c r="Q166">
        <v>1</v>
      </c>
      <c r="R166">
        <v>0</v>
      </c>
      <c r="S166">
        <v>0</v>
      </c>
      <c r="T166">
        <v>1</v>
      </c>
      <c r="U166">
        <v>0</v>
      </c>
      <c r="V166">
        <v>3</v>
      </c>
      <c r="W166">
        <v>6</v>
      </c>
      <c r="X166">
        <v>170000</v>
      </c>
      <c r="Y166">
        <v>0</v>
      </c>
      <c r="Z166">
        <v>0</v>
      </c>
      <c r="AA166">
        <v>0</v>
      </c>
      <c r="AB166">
        <v>160000</v>
      </c>
      <c r="AC166">
        <v>160000</v>
      </c>
      <c r="AD166">
        <v>144000</v>
      </c>
      <c r="AE166" t="s">
        <v>24</v>
      </c>
      <c r="AF166" t="s">
        <v>28</v>
      </c>
      <c r="AG166">
        <v>6</v>
      </c>
      <c r="AH166">
        <v>10</v>
      </c>
      <c r="AI166">
        <v>0</v>
      </c>
      <c r="AJ166">
        <v>0</v>
      </c>
      <c r="AK166">
        <v>1</v>
      </c>
      <c r="AL166">
        <v>0</v>
      </c>
      <c r="AM166" t="s">
        <v>771</v>
      </c>
      <c r="AN166">
        <v>514</v>
      </c>
      <c r="AO166" t="str">
        <f>+VLOOKUP(playerround[[#This Row],[player_id]],player[],2,FALSE)</f>
        <v>t1p7</v>
      </c>
      <c r="AP166">
        <v>167</v>
      </c>
      <c r="AQ166">
        <f>+VLOOKUP(playerround[[#This Row],[groupround_id]],groupround[],6,FALSE)</f>
        <v>1</v>
      </c>
      <c r="AR166" t="str">
        <f>+VLOOKUP(playerround[[#This Row],[groupround_id]],groupround[],8,FALSE)</f>
        <v>Ommen TEST</v>
      </c>
      <c r="AS16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113000</v>
      </c>
      <c r="AT166">
        <f>+IF(playerround[[#This Row],[Added round_number]]=0,playerround[[#This Row],[Spendable Income (copy)]],AT165+playerround[[#This Row],[round_income]]+playerround[[#This Row],[profit_sold_house]]-playerround[[#This Row],[Calculated Costs 
(Living costs+Taxes+Round Mortgage+Spentsavings for buying +cost measures+cost satisfaction+cost damage river and rain)]])</f>
        <v>17000</v>
      </c>
      <c r="AU166" s="6">
        <f>+playerround[[#This Row],[spendable_income]]</f>
        <v>2000</v>
      </c>
      <c r="AV166">
        <f>+playerround[[#This Row],[Calculated 
Spendable]]-playerround[[#This Row],[Spendable Income (copy)]]</f>
        <v>15000</v>
      </c>
      <c r="AW166" s="9">
        <f>+playerround[[#This Row],[satisfaction_move_penalty]]+playerround[[#This Row],[satisfaction_fluvial_penalty]]+playerround[[#This Row],[satisfaction_pluvial_penalty]]+playerround[[#This Row],[satisfaction_debt_penalty]]</f>
        <v>1</v>
      </c>
      <c r="AX166" s="9">
        <f>+IF(playerround[[#This Row],[Added round_number]]=0,playerround[[#This Row],[satisfaction_total]],AX165+playerround[[#This Row],[satisfaction_house_rating_delta]]+playerround[[#This Row],[satisfaction_house_measures]]+playerround[[#This Row],[satisfaction_personal_measures]]-playerround[[#This Row],[Calculated Satisfaction Penalties]])</f>
        <v>4</v>
      </c>
      <c r="AY166" s="9">
        <f>+playerround[[#This Row],[satisfaction_total]]-playerround[[#This Row],[Calculated satisfaction]]</f>
        <v>-1</v>
      </c>
    </row>
    <row r="167" spans="1:51" x14ac:dyDescent="0.35">
      <c r="A167">
        <v>569</v>
      </c>
      <c r="B167" s="1">
        <v>45558.836643518516</v>
      </c>
      <c r="C167">
        <v>50000</v>
      </c>
      <c r="D167">
        <v>20000</v>
      </c>
      <c r="E167">
        <v>0</v>
      </c>
      <c r="F167">
        <v>0</v>
      </c>
      <c r="G167">
        <v>0</v>
      </c>
      <c r="H167">
        <v>0</v>
      </c>
      <c r="I167">
        <v>0</v>
      </c>
      <c r="J167">
        <v>0</v>
      </c>
      <c r="K167">
        <v>0</v>
      </c>
      <c r="L167">
        <v>0</v>
      </c>
      <c r="M167">
        <v>0</v>
      </c>
      <c r="N167">
        <v>0</v>
      </c>
      <c r="O167">
        <v>0</v>
      </c>
      <c r="P167">
        <v>0</v>
      </c>
      <c r="Q167">
        <v>0</v>
      </c>
      <c r="R167">
        <v>0</v>
      </c>
      <c r="S167">
        <v>0</v>
      </c>
      <c r="T167">
        <v>0</v>
      </c>
      <c r="U167">
        <v>0</v>
      </c>
      <c r="V167">
        <v>5</v>
      </c>
      <c r="W167">
        <v>3</v>
      </c>
      <c r="X167">
        <v>80000</v>
      </c>
      <c r="Y167">
        <v>0</v>
      </c>
      <c r="Z167">
        <v>0</v>
      </c>
      <c r="AA167">
        <v>0</v>
      </c>
      <c r="AB167">
        <v>0</v>
      </c>
      <c r="AC167">
        <v>0</v>
      </c>
      <c r="AD167">
        <v>0</v>
      </c>
      <c r="AE167" t="s">
        <v>24</v>
      </c>
      <c r="AF167" t="s">
        <v>28</v>
      </c>
      <c r="AG167">
        <v>0</v>
      </c>
      <c r="AH167">
        <v>0</v>
      </c>
      <c r="AI167">
        <v>0</v>
      </c>
      <c r="AJ167">
        <v>0</v>
      </c>
      <c r="AK167">
        <v>0</v>
      </c>
      <c r="AL167">
        <v>0</v>
      </c>
      <c r="AM167" t="s">
        <v>102</v>
      </c>
      <c r="AN167">
        <v>210</v>
      </c>
      <c r="AO167" t="str">
        <f>+VLOOKUP(playerround[[#This Row],[player_id]],player[],2,FALSE)</f>
        <v>t1p7</v>
      </c>
      <c r="AP167">
        <v>42</v>
      </c>
      <c r="AQ167">
        <f>+VLOOKUP(playerround[[#This Row],[groupround_id]],groupround[],6,FALSE)</f>
        <v>0</v>
      </c>
      <c r="AR167" t="str">
        <f>+VLOOKUP(playerround[[#This Row],[groupround_id]],groupround[],8,FALSE)</f>
        <v>Ommen23 Afternoon</v>
      </c>
      <c r="AS16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167">
        <f>+IF(playerround[[#This Row],[Added round_number]]=0,playerround[[#This Row],[Spendable Income (copy)]],AT166+playerround[[#This Row],[round_income]]+playerround[[#This Row],[profit_sold_house]]-playerround[[#This Row],[Calculated Costs 
(Living costs+Taxes+Round Mortgage+Spentsavings for buying +cost measures+cost satisfaction+cost damage river and rain)]])</f>
        <v>0</v>
      </c>
      <c r="AU167" s="6">
        <f>+playerround[[#This Row],[spendable_income]]</f>
        <v>0</v>
      </c>
      <c r="AV167">
        <f>+playerround[[#This Row],[Calculated 
Spendable]]-playerround[[#This Row],[Spendable Income (copy)]]</f>
        <v>0</v>
      </c>
      <c r="AW167" s="9">
        <f>+playerround[[#This Row],[satisfaction_move_penalty]]+playerround[[#This Row],[satisfaction_fluvial_penalty]]+playerround[[#This Row],[satisfaction_pluvial_penalty]]+playerround[[#This Row],[satisfaction_debt_penalty]]</f>
        <v>0</v>
      </c>
      <c r="AX167" s="9">
        <f>+IF(playerround[[#This Row],[Added round_number]]=0,playerround[[#This Row],[satisfaction_total]],AX166+playerround[[#This Row],[satisfaction_house_rating_delta]]+playerround[[#This Row],[satisfaction_house_measures]]+playerround[[#This Row],[satisfaction_personal_measures]]-playerround[[#This Row],[Calculated Satisfaction Penalties]])</f>
        <v>5</v>
      </c>
      <c r="AY167" s="9">
        <f>+playerround[[#This Row],[satisfaction_total]]-playerround[[#This Row],[Calculated satisfaction]]</f>
        <v>0</v>
      </c>
    </row>
    <row r="168" spans="1:51" x14ac:dyDescent="0.35">
      <c r="A168">
        <v>577</v>
      </c>
      <c r="B168" s="1">
        <v>45558.829421296294</v>
      </c>
      <c r="C168">
        <v>100000</v>
      </c>
      <c r="D168">
        <v>50000</v>
      </c>
      <c r="E168">
        <v>0</v>
      </c>
      <c r="F168">
        <v>16000</v>
      </c>
      <c r="G168">
        <v>0</v>
      </c>
      <c r="H168">
        <v>0</v>
      </c>
      <c r="I168">
        <v>15000</v>
      </c>
      <c r="J168">
        <v>3000</v>
      </c>
      <c r="K168">
        <v>0</v>
      </c>
      <c r="L168">
        <v>0</v>
      </c>
      <c r="M168">
        <v>4000</v>
      </c>
      <c r="N168">
        <v>14000</v>
      </c>
      <c r="O168">
        <v>0</v>
      </c>
      <c r="P168">
        <v>0</v>
      </c>
      <c r="Q168">
        <v>0</v>
      </c>
      <c r="R168">
        <v>0</v>
      </c>
      <c r="S168">
        <v>0</v>
      </c>
      <c r="T168">
        <v>1</v>
      </c>
      <c r="U168">
        <v>0</v>
      </c>
      <c r="V168">
        <v>2</v>
      </c>
      <c r="W168">
        <v>6</v>
      </c>
      <c r="X168">
        <v>170000</v>
      </c>
      <c r="Y168">
        <v>160000</v>
      </c>
      <c r="Z168">
        <v>144000</v>
      </c>
      <c r="AA168">
        <v>0</v>
      </c>
      <c r="AB168">
        <v>0</v>
      </c>
      <c r="AC168">
        <v>160000</v>
      </c>
      <c r="AD168">
        <v>128000</v>
      </c>
      <c r="AE168" t="s">
        <v>24</v>
      </c>
      <c r="AF168" t="s">
        <v>28</v>
      </c>
      <c r="AG168">
        <v>6</v>
      </c>
      <c r="AH168">
        <v>10</v>
      </c>
      <c r="AI168">
        <v>-2</v>
      </c>
      <c r="AJ168">
        <v>-1</v>
      </c>
      <c r="AK168">
        <v>0</v>
      </c>
      <c r="AL168">
        <v>1</v>
      </c>
      <c r="AM168" t="s">
        <v>771</v>
      </c>
      <c r="AN168">
        <v>514</v>
      </c>
      <c r="AO168" t="str">
        <f>+VLOOKUP(playerround[[#This Row],[player_id]],player[],2,FALSE)</f>
        <v>t1p7</v>
      </c>
      <c r="AP168">
        <v>168</v>
      </c>
      <c r="AQ168">
        <f>+VLOOKUP(playerround[[#This Row],[groupround_id]],groupround[],6,FALSE)</f>
        <v>2</v>
      </c>
      <c r="AR168" t="str">
        <f>+VLOOKUP(playerround[[#This Row],[groupround_id]],groupround[],8,FALSE)</f>
        <v>Ommen TEST</v>
      </c>
      <c r="AS16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88000</v>
      </c>
      <c r="AT168">
        <f>+IF(playerround[[#This Row],[Added round_number]]=0,playerround[[#This Row],[Spendable Income (copy)]],AT167+playerround[[#This Row],[round_income]]+playerround[[#This Row],[profit_sold_house]]-playerround[[#This Row],[Calculated Costs 
(Living costs+Taxes+Round Mortgage+Spentsavings for buying +cost measures+cost satisfaction+cost damage river and rain)]])</f>
        <v>12000</v>
      </c>
      <c r="AU168" s="6">
        <f>+playerround[[#This Row],[spendable_income]]</f>
        <v>14000</v>
      </c>
      <c r="AV168">
        <f>+playerround[[#This Row],[Calculated 
Spendable]]-playerround[[#This Row],[Spendable Income (copy)]]</f>
        <v>-2000</v>
      </c>
      <c r="AW168" s="9">
        <f>+playerround[[#This Row],[satisfaction_move_penalty]]+playerround[[#This Row],[satisfaction_fluvial_penalty]]+playerround[[#This Row],[satisfaction_pluvial_penalty]]+playerround[[#This Row],[satisfaction_debt_penalty]]</f>
        <v>1</v>
      </c>
      <c r="AX168" s="9">
        <f>+IF(playerround[[#This Row],[Added round_number]]=0,playerround[[#This Row],[satisfaction_total]],AX167+playerround[[#This Row],[satisfaction_house_rating_delta]]+playerround[[#This Row],[satisfaction_house_measures]]+playerround[[#This Row],[satisfaction_personal_measures]]-playerround[[#This Row],[Calculated Satisfaction Penalties]])</f>
        <v>4</v>
      </c>
      <c r="AY168" s="9">
        <f>+playerround[[#This Row],[satisfaction_total]]-playerround[[#This Row],[Calculated satisfaction]]</f>
        <v>-2</v>
      </c>
    </row>
    <row r="169" spans="1:51" x14ac:dyDescent="0.35">
      <c r="A169">
        <v>585</v>
      </c>
      <c r="B169" s="1">
        <v>45558.829421296294</v>
      </c>
      <c r="C169">
        <v>100000</v>
      </c>
      <c r="D169">
        <v>50000</v>
      </c>
      <c r="E169">
        <v>0</v>
      </c>
      <c r="F169">
        <v>16000</v>
      </c>
      <c r="G169">
        <v>0</v>
      </c>
      <c r="H169">
        <v>0</v>
      </c>
      <c r="I169">
        <v>15000</v>
      </c>
      <c r="J169">
        <v>30000</v>
      </c>
      <c r="K169">
        <v>0</v>
      </c>
      <c r="L169">
        <v>0</v>
      </c>
      <c r="M169">
        <v>0</v>
      </c>
      <c r="N169">
        <v>3000</v>
      </c>
      <c r="O169">
        <v>0</v>
      </c>
      <c r="P169">
        <v>0</v>
      </c>
      <c r="Q169">
        <v>0</v>
      </c>
      <c r="R169">
        <v>3</v>
      </c>
      <c r="S169">
        <v>0</v>
      </c>
      <c r="T169">
        <v>0</v>
      </c>
      <c r="U169">
        <v>0</v>
      </c>
      <c r="V169">
        <v>5</v>
      </c>
      <c r="W169">
        <v>6</v>
      </c>
      <c r="X169">
        <v>170000</v>
      </c>
      <c r="Y169">
        <v>160000</v>
      </c>
      <c r="Z169">
        <v>128000</v>
      </c>
      <c r="AA169">
        <v>0</v>
      </c>
      <c r="AB169">
        <v>0</v>
      </c>
      <c r="AC169">
        <v>160000</v>
      </c>
      <c r="AD169">
        <v>112000</v>
      </c>
      <c r="AE169" t="s">
        <v>24</v>
      </c>
      <c r="AF169" t="s">
        <v>28</v>
      </c>
      <c r="AG169">
        <v>10</v>
      </c>
      <c r="AH169">
        <v>10</v>
      </c>
      <c r="AI169">
        <v>-2</v>
      </c>
      <c r="AJ169">
        <v>-1</v>
      </c>
      <c r="AK169">
        <v>0</v>
      </c>
      <c r="AL169">
        <v>1</v>
      </c>
      <c r="AM169" t="s">
        <v>772</v>
      </c>
      <c r="AN169">
        <v>514</v>
      </c>
      <c r="AO169" t="str">
        <f>+VLOOKUP(playerround[[#This Row],[player_id]],player[],2,FALSE)</f>
        <v>t1p7</v>
      </c>
      <c r="AP169">
        <v>169</v>
      </c>
      <c r="AQ169">
        <f>+VLOOKUP(playerround[[#This Row],[groupround_id]],groupround[],6,FALSE)</f>
        <v>3</v>
      </c>
      <c r="AR169" t="str">
        <f>+VLOOKUP(playerround[[#This Row],[groupround_id]],groupround[],8,FALSE)</f>
        <v>Ommen TEST</v>
      </c>
      <c r="AS16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111000</v>
      </c>
      <c r="AT169">
        <f>+IF(playerround[[#This Row],[Added round_number]]=0,playerround[[#This Row],[Spendable Income (copy)]],AT168+playerround[[#This Row],[round_income]]+playerround[[#This Row],[profit_sold_house]]-playerround[[#This Row],[Calculated Costs 
(Living costs+Taxes+Round Mortgage+Spentsavings for buying +cost measures+cost satisfaction+cost damage river and rain)]])</f>
        <v>1000</v>
      </c>
      <c r="AU169" s="6">
        <f>+playerround[[#This Row],[spendable_income]]</f>
        <v>3000</v>
      </c>
      <c r="AV169">
        <f>+playerround[[#This Row],[Calculated 
Spendable]]-playerround[[#This Row],[Spendable Income (copy)]]</f>
        <v>-2000</v>
      </c>
      <c r="AW169" s="9">
        <f>+playerround[[#This Row],[satisfaction_move_penalty]]+playerround[[#This Row],[satisfaction_fluvial_penalty]]+playerround[[#This Row],[satisfaction_pluvial_penalty]]+playerround[[#This Row],[satisfaction_debt_penalty]]</f>
        <v>0</v>
      </c>
      <c r="AX169" s="9">
        <f>+IF(playerround[[#This Row],[Added round_number]]=0,playerround[[#This Row],[satisfaction_total]],AX168+playerround[[#This Row],[satisfaction_house_rating_delta]]+playerround[[#This Row],[satisfaction_house_measures]]+playerround[[#This Row],[satisfaction_personal_measures]]-playerround[[#This Row],[Calculated Satisfaction Penalties]])</f>
        <v>7</v>
      </c>
      <c r="AY169" s="9">
        <f>+playerround[[#This Row],[satisfaction_total]]-playerround[[#This Row],[Calculated satisfaction]]</f>
        <v>-2</v>
      </c>
    </row>
    <row r="170" spans="1:51" x14ac:dyDescent="0.35">
      <c r="A170" s="2">
        <v>617</v>
      </c>
      <c r="B170" s="3">
        <v>45559.439155092594</v>
      </c>
      <c r="C170" s="2">
        <v>100000</v>
      </c>
      <c r="D170" s="2">
        <v>50000</v>
      </c>
      <c r="E170" s="2">
        <v>0</v>
      </c>
      <c r="F170" s="2">
        <v>0</v>
      </c>
      <c r="G170" s="2">
        <v>0</v>
      </c>
      <c r="H170" s="2">
        <v>0</v>
      </c>
      <c r="I170" s="2">
        <v>0</v>
      </c>
      <c r="J170" s="2">
        <v>0</v>
      </c>
      <c r="K170" s="2">
        <v>0</v>
      </c>
      <c r="L170" s="2">
        <v>0</v>
      </c>
      <c r="M170" s="2">
        <v>0</v>
      </c>
      <c r="N170" s="2">
        <v>30000</v>
      </c>
      <c r="O170" s="2">
        <v>0</v>
      </c>
      <c r="P170" s="2">
        <v>0</v>
      </c>
      <c r="Q170" s="2">
        <v>0</v>
      </c>
      <c r="R170" s="2">
        <v>0</v>
      </c>
      <c r="S170" s="2">
        <v>0</v>
      </c>
      <c r="T170" s="2">
        <v>0</v>
      </c>
      <c r="U170" s="2">
        <v>0</v>
      </c>
      <c r="V170" s="2">
        <v>5</v>
      </c>
      <c r="W170" s="2">
        <v>6</v>
      </c>
      <c r="X170" s="2">
        <v>170000</v>
      </c>
      <c r="Y170" s="2">
        <v>0</v>
      </c>
      <c r="Z170" s="2">
        <v>0</v>
      </c>
      <c r="AA170" s="2">
        <v>0</v>
      </c>
      <c r="AB170" s="2">
        <v>0</v>
      </c>
      <c r="AC170" s="2">
        <v>0</v>
      </c>
      <c r="AD170" s="2">
        <v>0</v>
      </c>
      <c r="AE170" s="2" t="s">
        <v>24</v>
      </c>
      <c r="AF170" s="2" t="s">
        <v>28</v>
      </c>
      <c r="AG170" s="2">
        <v>0</v>
      </c>
      <c r="AH170" s="2">
        <v>0</v>
      </c>
      <c r="AI170" s="2">
        <v>0</v>
      </c>
      <c r="AJ170" s="2">
        <v>0</v>
      </c>
      <c r="AK170" s="2">
        <v>0</v>
      </c>
      <c r="AL170" s="2">
        <v>0</v>
      </c>
      <c r="AM170" s="2" t="s">
        <v>102</v>
      </c>
      <c r="AN170" s="2">
        <v>522</v>
      </c>
      <c r="AO170" s="2" t="str">
        <f>+VLOOKUP(playerround[[#This Row],[player_id]],player[],2,FALSE)</f>
        <v>t1p7</v>
      </c>
      <c r="AP170" s="2">
        <v>170</v>
      </c>
      <c r="AQ170" s="2">
        <f>+VLOOKUP(playerround[[#This Row],[groupround_id]],groupround[],6,FALSE)</f>
        <v>0</v>
      </c>
      <c r="AR170" s="2" t="str">
        <f>+VLOOKUP(playerround[[#This Row],[groupround_id]],groupround[],8,FALSE)</f>
        <v>Ommen 24-09-2024</v>
      </c>
      <c r="AS17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170">
        <f>+IF(playerround[[#This Row],[Added round_number]]=0,playerround[[#This Row],[Spendable Income (copy)]],AT169+playerround[[#This Row],[round_income]]+playerround[[#This Row],[profit_sold_house]]-playerround[[#This Row],[Calculated Costs 
(Living costs+Taxes+Round Mortgage+Spentsavings for buying +cost measures+cost satisfaction+cost damage river and rain)]])</f>
        <v>30000</v>
      </c>
      <c r="AU170" s="6">
        <f>+playerround[[#This Row],[spendable_income]]</f>
        <v>30000</v>
      </c>
      <c r="AV170">
        <f>+playerround[[#This Row],[Calculated 
Spendable]]-playerround[[#This Row],[Spendable Income (copy)]]</f>
        <v>0</v>
      </c>
      <c r="AW170" s="9">
        <f>+playerround[[#This Row],[satisfaction_move_penalty]]+playerround[[#This Row],[satisfaction_fluvial_penalty]]+playerround[[#This Row],[satisfaction_pluvial_penalty]]+playerround[[#This Row],[satisfaction_debt_penalty]]</f>
        <v>0</v>
      </c>
      <c r="AX170" s="9">
        <f>+IF(playerround[[#This Row],[Added round_number]]=0,playerround[[#This Row],[satisfaction_total]],AX169+playerround[[#This Row],[satisfaction_house_rating_delta]]+playerround[[#This Row],[satisfaction_house_measures]]+playerround[[#This Row],[satisfaction_personal_measures]]-playerround[[#This Row],[Calculated Satisfaction Penalties]])</f>
        <v>5</v>
      </c>
      <c r="AY170" s="9">
        <f>+playerround[[#This Row],[satisfaction_total]]-playerround[[#This Row],[Calculated satisfaction]]</f>
        <v>0</v>
      </c>
    </row>
    <row r="171" spans="1:51" x14ac:dyDescent="0.35">
      <c r="A171" s="2">
        <v>652</v>
      </c>
      <c r="B171" s="3">
        <v>45559.439155092594</v>
      </c>
      <c r="C171" s="2">
        <v>100000</v>
      </c>
      <c r="D171" s="2">
        <v>50000</v>
      </c>
      <c r="E171" s="2">
        <v>0</v>
      </c>
      <c r="F171" s="2">
        <v>16000</v>
      </c>
      <c r="G171" s="2">
        <v>0</v>
      </c>
      <c r="H171" s="2">
        <v>0</v>
      </c>
      <c r="I171" s="2">
        <v>20000</v>
      </c>
      <c r="J171" s="2">
        <v>14000</v>
      </c>
      <c r="K171" s="2">
        <v>0</v>
      </c>
      <c r="L171" s="2">
        <v>0</v>
      </c>
      <c r="M171" s="2">
        <v>0</v>
      </c>
      <c r="N171" s="2">
        <v>30000</v>
      </c>
      <c r="O171" s="2">
        <v>0</v>
      </c>
      <c r="P171" s="2">
        <v>-1</v>
      </c>
      <c r="Q171" s="2">
        <v>0</v>
      </c>
      <c r="R171" s="2">
        <v>1</v>
      </c>
      <c r="S171" s="2">
        <v>0</v>
      </c>
      <c r="T171" s="2">
        <v>0</v>
      </c>
      <c r="U171" s="2">
        <v>0</v>
      </c>
      <c r="V171" s="2">
        <v>5</v>
      </c>
      <c r="W171" s="2">
        <v>6</v>
      </c>
      <c r="X171" s="2">
        <v>170000</v>
      </c>
      <c r="Y171" s="2">
        <v>0</v>
      </c>
      <c r="Z171" s="2">
        <v>0</v>
      </c>
      <c r="AA171" s="2">
        <v>0</v>
      </c>
      <c r="AB171" s="2">
        <v>160000</v>
      </c>
      <c r="AC171" s="2">
        <v>160000</v>
      </c>
      <c r="AD171" s="2">
        <v>144000</v>
      </c>
      <c r="AE171" s="2" t="s">
        <v>24</v>
      </c>
      <c r="AF171" s="2" t="s">
        <v>28</v>
      </c>
      <c r="AG171" s="2">
        <v>6</v>
      </c>
      <c r="AH171" s="2">
        <v>10</v>
      </c>
      <c r="AI171" s="2">
        <v>0</v>
      </c>
      <c r="AJ171" s="2">
        <v>0</v>
      </c>
      <c r="AK171" s="2">
        <v>1</v>
      </c>
      <c r="AL171" s="2">
        <v>0</v>
      </c>
      <c r="AM171" s="2" t="s">
        <v>771</v>
      </c>
      <c r="AN171" s="2">
        <v>522</v>
      </c>
      <c r="AO171" s="2" t="str">
        <f>+VLOOKUP(playerround[[#This Row],[player_id]],player[],2,FALSE)</f>
        <v>t1p7</v>
      </c>
      <c r="AP171" s="2">
        <v>179</v>
      </c>
      <c r="AQ171" s="2">
        <f>+VLOOKUP(playerround[[#This Row],[groupround_id]],groupround[],6,FALSE)</f>
        <v>1</v>
      </c>
      <c r="AR171" s="2" t="str">
        <f>+VLOOKUP(playerround[[#This Row],[groupround_id]],groupround[],8,FALSE)</f>
        <v>Ommen 24-09-2024</v>
      </c>
      <c r="AS17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100000</v>
      </c>
      <c r="AT171">
        <f>+IF(playerround[[#This Row],[Added round_number]]=0,playerround[[#This Row],[Spendable Income (copy)]],AT170+playerround[[#This Row],[round_income]]+playerround[[#This Row],[profit_sold_house]]-playerround[[#This Row],[Calculated Costs 
(Living costs+Taxes+Round Mortgage+Spentsavings for buying +cost measures+cost satisfaction+cost damage river and rain)]])</f>
        <v>30000</v>
      </c>
      <c r="AU171" s="6">
        <f>+playerround[[#This Row],[spendable_income]]</f>
        <v>30000</v>
      </c>
      <c r="AV171">
        <f>+playerround[[#This Row],[Calculated 
Spendable]]-playerround[[#This Row],[Spendable Income (copy)]]</f>
        <v>0</v>
      </c>
      <c r="AW171" s="9">
        <f>+playerround[[#This Row],[satisfaction_move_penalty]]+playerround[[#This Row],[satisfaction_fluvial_penalty]]+playerround[[#This Row],[satisfaction_pluvial_penalty]]+playerround[[#This Row],[satisfaction_debt_penalty]]</f>
        <v>0</v>
      </c>
      <c r="AX171" s="9">
        <f>+IF(playerround[[#This Row],[Added round_number]]=0,playerround[[#This Row],[satisfaction_total]],AX170+playerround[[#This Row],[satisfaction_house_rating_delta]]+playerround[[#This Row],[satisfaction_house_measures]]+playerround[[#This Row],[satisfaction_personal_measures]]-playerround[[#This Row],[Calculated Satisfaction Penalties]])</f>
        <v>5</v>
      </c>
      <c r="AY171" s="9">
        <f>+playerround[[#This Row],[satisfaction_total]]-playerround[[#This Row],[Calculated satisfaction]]</f>
        <v>0</v>
      </c>
    </row>
    <row r="172" spans="1:51" x14ac:dyDescent="0.35">
      <c r="A172" s="2">
        <v>702</v>
      </c>
      <c r="B172" s="3">
        <v>45559.439155092594</v>
      </c>
      <c r="C172" s="2">
        <v>100000</v>
      </c>
      <c r="D172" s="2">
        <v>50000</v>
      </c>
      <c r="E172" s="2">
        <v>0</v>
      </c>
      <c r="F172" s="2">
        <v>16000</v>
      </c>
      <c r="G172" s="2">
        <v>0</v>
      </c>
      <c r="H172" s="2">
        <v>0</v>
      </c>
      <c r="I172" s="2">
        <v>20000</v>
      </c>
      <c r="J172" s="2">
        <v>28000</v>
      </c>
      <c r="K172" s="2">
        <v>0</v>
      </c>
      <c r="L172" s="2">
        <v>0</v>
      </c>
      <c r="M172" s="2">
        <v>0</v>
      </c>
      <c r="N172" s="2">
        <v>16000</v>
      </c>
      <c r="O172" s="2">
        <v>0</v>
      </c>
      <c r="P172" s="2">
        <v>0</v>
      </c>
      <c r="Q172" s="2">
        <v>1</v>
      </c>
      <c r="R172" s="2">
        <v>2</v>
      </c>
      <c r="S172" s="2">
        <v>0</v>
      </c>
      <c r="T172" s="2">
        <v>0</v>
      </c>
      <c r="U172" s="2">
        <v>0</v>
      </c>
      <c r="V172" s="2">
        <v>8</v>
      </c>
      <c r="W172" s="2">
        <v>6</v>
      </c>
      <c r="X172" s="2">
        <v>170000</v>
      </c>
      <c r="Y172" s="2">
        <v>160000</v>
      </c>
      <c r="Z172" s="2">
        <v>144000</v>
      </c>
      <c r="AA172" s="2">
        <v>0</v>
      </c>
      <c r="AB172" s="2">
        <v>0</v>
      </c>
      <c r="AC172" s="2">
        <v>160000</v>
      </c>
      <c r="AD172" s="2">
        <v>128000</v>
      </c>
      <c r="AE172" s="2" t="s">
        <v>24</v>
      </c>
      <c r="AF172" s="2" t="s">
        <v>28</v>
      </c>
      <c r="AG172" s="2">
        <v>6</v>
      </c>
      <c r="AH172" s="2">
        <v>10</v>
      </c>
      <c r="AI172" s="2">
        <v>-2</v>
      </c>
      <c r="AJ172" s="2">
        <v>-1</v>
      </c>
      <c r="AK172" s="2">
        <v>1</v>
      </c>
      <c r="AL172" s="2">
        <v>0</v>
      </c>
      <c r="AM172" s="2" t="s">
        <v>771</v>
      </c>
      <c r="AN172" s="2">
        <v>522</v>
      </c>
      <c r="AO172" s="2" t="str">
        <f>+VLOOKUP(playerround[[#This Row],[player_id]],player[],2,FALSE)</f>
        <v>t1p7</v>
      </c>
      <c r="AP172" s="2">
        <v>183</v>
      </c>
      <c r="AQ172" s="2">
        <f>+VLOOKUP(playerround[[#This Row],[groupround_id]],groupround[],6,FALSE)</f>
        <v>2</v>
      </c>
      <c r="AR172" s="2" t="str">
        <f>+VLOOKUP(playerround[[#This Row],[groupround_id]],groupround[],8,FALSE)</f>
        <v>Ommen 24-09-2024</v>
      </c>
      <c r="AS17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114000</v>
      </c>
      <c r="AT172">
        <f>+IF(playerround[[#This Row],[Added round_number]]=0,playerround[[#This Row],[Spendable Income (copy)]],AT171+playerround[[#This Row],[round_income]]+playerround[[#This Row],[profit_sold_house]]-playerround[[#This Row],[Calculated Costs 
(Living costs+Taxes+Round Mortgage+Spentsavings for buying +cost measures+cost satisfaction+cost damage river and rain)]])</f>
        <v>16000</v>
      </c>
      <c r="AU172" s="6">
        <f>+playerround[[#This Row],[spendable_income]]</f>
        <v>16000</v>
      </c>
      <c r="AV172">
        <f>+playerround[[#This Row],[Calculated 
Spendable]]-playerround[[#This Row],[Spendable Income (copy)]]</f>
        <v>0</v>
      </c>
      <c r="AW172" s="9">
        <f>+playerround[[#This Row],[satisfaction_move_penalty]]+playerround[[#This Row],[satisfaction_fluvial_penalty]]+playerround[[#This Row],[satisfaction_pluvial_penalty]]+playerround[[#This Row],[satisfaction_debt_penalty]]</f>
        <v>0</v>
      </c>
      <c r="AX172" s="9">
        <f>+IF(playerround[[#This Row],[Added round_number]]=0,playerround[[#This Row],[satisfaction_total]],AX171+playerround[[#This Row],[satisfaction_house_rating_delta]]+playerround[[#This Row],[satisfaction_house_measures]]+playerround[[#This Row],[satisfaction_personal_measures]]-playerround[[#This Row],[Calculated Satisfaction Penalties]])</f>
        <v>8</v>
      </c>
      <c r="AY172" s="9">
        <f>+playerround[[#This Row],[satisfaction_total]]-playerround[[#This Row],[Calculated satisfaction]]</f>
        <v>0</v>
      </c>
    </row>
    <row r="173" spans="1:51" x14ac:dyDescent="0.35">
      <c r="A173" s="2">
        <v>725</v>
      </c>
      <c r="B173" s="3">
        <v>45559.439155092594</v>
      </c>
      <c r="C173" s="2">
        <v>100000</v>
      </c>
      <c r="D173" s="2">
        <v>50000</v>
      </c>
      <c r="E173" s="2">
        <v>0</v>
      </c>
      <c r="F173" s="2">
        <v>16000</v>
      </c>
      <c r="G173" s="2">
        <v>0</v>
      </c>
      <c r="H173" s="2">
        <v>0</v>
      </c>
      <c r="I173" s="2">
        <v>20000</v>
      </c>
      <c r="J173" s="2">
        <v>3000</v>
      </c>
      <c r="K173" s="2">
        <v>0</v>
      </c>
      <c r="L173" s="2">
        <v>0</v>
      </c>
      <c r="M173" s="2">
        <v>4000</v>
      </c>
      <c r="N173" s="2">
        <v>23000</v>
      </c>
      <c r="O173" s="2">
        <v>0</v>
      </c>
      <c r="P173" s="2">
        <v>0</v>
      </c>
      <c r="Q173" s="2">
        <v>0</v>
      </c>
      <c r="R173" s="2">
        <v>0</v>
      </c>
      <c r="S173" s="2">
        <v>0</v>
      </c>
      <c r="T173" s="2">
        <v>1</v>
      </c>
      <c r="U173" s="2">
        <v>0</v>
      </c>
      <c r="V173" s="2">
        <v>7</v>
      </c>
      <c r="W173" s="2">
        <v>6</v>
      </c>
      <c r="X173" s="2">
        <v>170000</v>
      </c>
      <c r="Y173" s="2">
        <v>160000</v>
      </c>
      <c r="Z173" s="2">
        <v>128000</v>
      </c>
      <c r="AA173" s="2">
        <v>0</v>
      </c>
      <c r="AB173" s="2">
        <v>0</v>
      </c>
      <c r="AC173" s="2">
        <v>160000</v>
      </c>
      <c r="AD173" s="2">
        <v>112000</v>
      </c>
      <c r="AE173" s="2" t="s">
        <v>24</v>
      </c>
      <c r="AF173" s="2" t="s">
        <v>28</v>
      </c>
      <c r="AG173" s="2">
        <v>6</v>
      </c>
      <c r="AH173" s="2">
        <v>10</v>
      </c>
      <c r="AI173" s="2">
        <v>-2</v>
      </c>
      <c r="AJ173" s="2">
        <v>-1</v>
      </c>
      <c r="AK173" s="2">
        <v>0</v>
      </c>
      <c r="AL173" s="2">
        <v>1</v>
      </c>
      <c r="AM173" s="2" t="s">
        <v>776</v>
      </c>
      <c r="AN173" s="2">
        <v>522</v>
      </c>
      <c r="AO173" s="2" t="str">
        <f>+VLOOKUP(playerround[[#This Row],[player_id]],player[],2,FALSE)</f>
        <v>t1p7</v>
      </c>
      <c r="AP173" s="2">
        <v>188</v>
      </c>
      <c r="AQ173" s="2">
        <f>+VLOOKUP(playerround[[#This Row],[groupround_id]],groupround[],6,FALSE)</f>
        <v>3</v>
      </c>
      <c r="AR173" s="2" t="str">
        <f>+VLOOKUP(playerround[[#This Row],[groupround_id]],groupround[],8,FALSE)</f>
        <v>Ommen 24-09-2024</v>
      </c>
      <c r="AS17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93000</v>
      </c>
      <c r="AT173" s="5">
        <f>+IF(playerround[[#This Row],[Added round_number]]=0,playerround[[#This Row],[Spendable Income (copy)]],AT172+playerround[[#This Row],[round_income]]+playerround[[#This Row],[profit_sold_house]]-playerround[[#This Row],[Calculated Costs 
(Living costs+Taxes+Round Mortgage+Spentsavings for buying +cost measures+cost satisfaction+cost damage river and rain)]])</f>
        <v>23000</v>
      </c>
      <c r="AU173" s="10">
        <f>+playerround[[#This Row],[spendable_income]]</f>
        <v>23000</v>
      </c>
      <c r="AV173" s="5">
        <f>+playerround[[#This Row],[Calculated 
Spendable]]-playerround[[#This Row],[Spendable Income (copy)]]</f>
        <v>0</v>
      </c>
      <c r="AW173" s="11">
        <f>+playerround[[#This Row],[satisfaction_move_penalty]]+playerround[[#This Row],[satisfaction_fluvial_penalty]]+playerround[[#This Row],[satisfaction_pluvial_penalty]]+playerround[[#This Row],[satisfaction_debt_penalty]]</f>
        <v>1</v>
      </c>
      <c r="AX173" s="11">
        <f>+IF(playerround[[#This Row],[Added round_number]]=0,playerround[[#This Row],[satisfaction_total]],AX172+playerround[[#This Row],[satisfaction_house_rating_delta]]+playerround[[#This Row],[satisfaction_house_measures]]+playerround[[#This Row],[satisfaction_personal_measures]]-playerround[[#This Row],[Calculated Satisfaction Penalties]])</f>
        <v>7</v>
      </c>
      <c r="AY173" s="11">
        <f>+playerround[[#This Row],[satisfaction_total]]-playerround[[#This Row],[Calculated satisfaction]]</f>
        <v>0</v>
      </c>
    </row>
    <row r="174" spans="1:51" x14ac:dyDescent="0.35">
      <c r="A174">
        <v>559</v>
      </c>
      <c r="B174" s="1">
        <v>45558.827962962961</v>
      </c>
      <c r="C174">
        <v>80000</v>
      </c>
      <c r="D174">
        <v>40000</v>
      </c>
      <c r="E174">
        <v>0</v>
      </c>
      <c r="F174">
        <v>0</v>
      </c>
      <c r="G174">
        <v>0</v>
      </c>
      <c r="H174">
        <v>0</v>
      </c>
      <c r="I174">
        <v>0</v>
      </c>
      <c r="J174">
        <v>0</v>
      </c>
      <c r="K174">
        <v>0</v>
      </c>
      <c r="L174">
        <v>0</v>
      </c>
      <c r="M174">
        <v>0</v>
      </c>
      <c r="N174">
        <v>15000</v>
      </c>
      <c r="O174">
        <v>0</v>
      </c>
      <c r="P174">
        <v>0</v>
      </c>
      <c r="Q174">
        <v>0</v>
      </c>
      <c r="R174">
        <v>0</v>
      </c>
      <c r="S174">
        <v>0</v>
      </c>
      <c r="T174">
        <v>0</v>
      </c>
      <c r="U174">
        <v>0</v>
      </c>
      <c r="V174">
        <v>5</v>
      </c>
      <c r="W174">
        <v>5</v>
      </c>
      <c r="X174">
        <v>130000</v>
      </c>
      <c r="Y174">
        <v>0</v>
      </c>
      <c r="Z174">
        <v>0</v>
      </c>
      <c r="AA174">
        <v>0</v>
      </c>
      <c r="AB174">
        <v>0</v>
      </c>
      <c r="AC174">
        <v>0</v>
      </c>
      <c r="AD174">
        <v>0</v>
      </c>
      <c r="AE174" t="s">
        <v>24</v>
      </c>
      <c r="AF174" t="s">
        <v>28</v>
      </c>
      <c r="AG174">
        <v>0</v>
      </c>
      <c r="AH174">
        <v>0</v>
      </c>
      <c r="AI174">
        <v>0</v>
      </c>
      <c r="AJ174">
        <v>0</v>
      </c>
      <c r="AK174">
        <v>0</v>
      </c>
      <c r="AL174">
        <v>0</v>
      </c>
      <c r="AM174" t="s">
        <v>102</v>
      </c>
      <c r="AN174">
        <v>515</v>
      </c>
      <c r="AO174" t="str">
        <f>+VLOOKUP(playerround[[#This Row],[player_id]],player[],2,FALSE)</f>
        <v>t1p8</v>
      </c>
      <c r="AP174">
        <v>166</v>
      </c>
      <c r="AQ174">
        <f>+VLOOKUP(playerround[[#This Row],[groupround_id]],groupround[],6,FALSE)</f>
        <v>0</v>
      </c>
      <c r="AR174" t="str">
        <f>+VLOOKUP(playerround[[#This Row],[groupround_id]],groupround[],8,FALSE)</f>
        <v>Ommen TEST</v>
      </c>
      <c r="AS17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174">
        <f>+IF(playerround[[#This Row],[Added round_number]]=0,playerround[[#This Row],[Spendable Income (copy)]],AT173+playerround[[#This Row],[round_income]]+playerround[[#This Row],[profit_sold_house]]-playerround[[#This Row],[Calculated Costs 
(Living costs+Taxes+Round Mortgage+Spentsavings for buying +cost measures+cost satisfaction+cost damage river and rain)]])</f>
        <v>15000</v>
      </c>
      <c r="AU174" s="6">
        <f>+playerround[[#This Row],[spendable_income]]</f>
        <v>15000</v>
      </c>
      <c r="AV174">
        <f>+playerround[[#This Row],[Calculated 
Spendable]]-playerround[[#This Row],[Spendable Income (copy)]]</f>
        <v>0</v>
      </c>
      <c r="AW174" s="9">
        <f>+playerround[[#This Row],[satisfaction_move_penalty]]+playerround[[#This Row],[satisfaction_fluvial_penalty]]+playerround[[#This Row],[satisfaction_pluvial_penalty]]+playerround[[#This Row],[satisfaction_debt_penalty]]</f>
        <v>0</v>
      </c>
      <c r="AX174" s="9">
        <f>+IF(playerround[[#This Row],[Added round_number]]=0,playerround[[#This Row],[satisfaction_total]],AX173+playerround[[#This Row],[satisfaction_house_rating_delta]]+playerround[[#This Row],[satisfaction_house_measures]]+playerround[[#This Row],[satisfaction_personal_measures]]-playerround[[#This Row],[Calculated Satisfaction Penalties]])</f>
        <v>5</v>
      </c>
      <c r="AY174" s="9">
        <f>+playerround[[#This Row],[satisfaction_total]]-playerround[[#This Row],[Calculated satisfaction]]</f>
        <v>0</v>
      </c>
    </row>
    <row r="175" spans="1:51" x14ac:dyDescent="0.35">
      <c r="A175">
        <v>570</v>
      </c>
      <c r="B175" s="1">
        <v>45558.827962962961</v>
      </c>
      <c r="C175">
        <v>80000</v>
      </c>
      <c r="D175">
        <v>40000</v>
      </c>
      <c r="E175">
        <v>0</v>
      </c>
      <c r="F175">
        <v>13000</v>
      </c>
      <c r="G175">
        <v>0</v>
      </c>
      <c r="H175">
        <v>30000</v>
      </c>
      <c r="I175">
        <v>15000</v>
      </c>
      <c r="J175">
        <v>0</v>
      </c>
      <c r="K175">
        <v>0</v>
      </c>
      <c r="L175">
        <v>0</v>
      </c>
      <c r="M175">
        <v>4000</v>
      </c>
      <c r="N175">
        <v>-22000</v>
      </c>
      <c r="O175">
        <v>0</v>
      </c>
      <c r="P175">
        <v>0</v>
      </c>
      <c r="Q175">
        <v>0</v>
      </c>
      <c r="R175">
        <v>0</v>
      </c>
      <c r="S175">
        <v>0</v>
      </c>
      <c r="T175">
        <v>1</v>
      </c>
      <c r="U175">
        <v>0</v>
      </c>
      <c r="V175">
        <v>4</v>
      </c>
      <c r="W175">
        <v>5</v>
      </c>
      <c r="X175">
        <v>130000</v>
      </c>
      <c r="Y175">
        <v>0</v>
      </c>
      <c r="Z175">
        <v>0</v>
      </c>
      <c r="AA175">
        <v>0</v>
      </c>
      <c r="AB175">
        <v>160000</v>
      </c>
      <c r="AC175">
        <v>130000</v>
      </c>
      <c r="AD175">
        <v>117000</v>
      </c>
      <c r="AE175" t="s">
        <v>24</v>
      </c>
      <c r="AF175" t="s">
        <v>28</v>
      </c>
      <c r="AG175">
        <v>6</v>
      </c>
      <c r="AH175">
        <v>10</v>
      </c>
      <c r="AI175">
        <v>0</v>
      </c>
      <c r="AJ175">
        <v>0</v>
      </c>
      <c r="AK175">
        <v>0</v>
      </c>
      <c r="AL175">
        <v>0</v>
      </c>
      <c r="AM175" t="s">
        <v>771</v>
      </c>
      <c r="AN175">
        <v>515</v>
      </c>
      <c r="AO175" t="str">
        <f>+VLOOKUP(playerround[[#This Row],[player_id]],player[],2,FALSE)</f>
        <v>t1p8</v>
      </c>
      <c r="AP175">
        <v>167</v>
      </c>
      <c r="AQ175">
        <f>+VLOOKUP(playerround[[#This Row],[groupround_id]],groupround[],6,FALSE)</f>
        <v>1</v>
      </c>
      <c r="AR175" t="str">
        <f>+VLOOKUP(playerround[[#This Row],[groupround_id]],groupround[],8,FALSE)</f>
        <v>Ommen TEST</v>
      </c>
      <c r="AS17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102000</v>
      </c>
      <c r="AT175">
        <f>+IF(playerround[[#This Row],[Added round_number]]=0,playerround[[#This Row],[Spendable Income (copy)]],AT174+playerround[[#This Row],[round_income]]+playerround[[#This Row],[profit_sold_house]]-playerround[[#This Row],[Calculated Costs 
(Living costs+Taxes+Round Mortgage+Spentsavings for buying +cost measures+cost satisfaction+cost damage river and rain)]])</f>
        <v>-7000</v>
      </c>
      <c r="AU175" s="6">
        <f>+playerround[[#This Row],[spendable_income]]</f>
        <v>-22000</v>
      </c>
      <c r="AV175">
        <f>+playerround[[#This Row],[Calculated 
Spendable]]-playerround[[#This Row],[Spendable Income (copy)]]</f>
        <v>15000</v>
      </c>
      <c r="AW175" s="9">
        <f>+playerround[[#This Row],[satisfaction_move_penalty]]+playerround[[#This Row],[satisfaction_fluvial_penalty]]+playerround[[#This Row],[satisfaction_pluvial_penalty]]+playerround[[#This Row],[satisfaction_debt_penalty]]</f>
        <v>1</v>
      </c>
      <c r="AX175" s="9">
        <f>+IF(playerround[[#This Row],[Added round_number]]=0,playerround[[#This Row],[satisfaction_total]],AX174+playerround[[#This Row],[satisfaction_house_rating_delta]]+playerround[[#This Row],[satisfaction_house_measures]]+playerround[[#This Row],[satisfaction_personal_measures]]-playerround[[#This Row],[Calculated Satisfaction Penalties]])</f>
        <v>4</v>
      </c>
      <c r="AY175" s="9">
        <f>+playerround[[#This Row],[satisfaction_total]]-playerround[[#This Row],[Calculated satisfaction]]</f>
        <v>0</v>
      </c>
    </row>
    <row r="176" spans="1:51" x14ac:dyDescent="0.35">
      <c r="A176">
        <v>578</v>
      </c>
      <c r="B176" s="1">
        <v>45558.827962962961</v>
      </c>
      <c r="C176">
        <v>80000</v>
      </c>
      <c r="D176">
        <v>40000</v>
      </c>
      <c r="E176">
        <v>22000</v>
      </c>
      <c r="F176">
        <v>13000</v>
      </c>
      <c r="G176">
        <v>0</v>
      </c>
      <c r="H176">
        <v>0</v>
      </c>
      <c r="I176">
        <v>15000</v>
      </c>
      <c r="J176">
        <v>0</v>
      </c>
      <c r="K176">
        <v>0</v>
      </c>
      <c r="L176">
        <v>0</v>
      </c>
      <c r="M176">
        <v>4000</v>
      </c>
      <c r="N176">
        <v>-14000</v>
      </c>
      <c r="O176">
        <v>0</v>
      </c>
      <c r="P176">
        <v>0</v>
      </c>
      <c r="Q176">
        <v>0</v>
      </c>
      <c r="R176">
        <v>0</v>
      </c>
      <c r="S176">
        <v>0</v>
      </c>
      <c r="T176">
        <v>1</v>
      </c>
      <c r="U176">
        <v>1</v>
      </c>
      <c r="V176">
        <v>2</v>
      </c>
      <c r="W176">
        <v>5</v>
      </c>
      <c r="X176">
        <v>130000</v>
      </c>
      <c r="Y176">
        <v>130000</v>
      </c>
      <c r="Z176">
        <v>117000</v>
      </c>
      <c r="AA176">
        <v>0</v>
      </c>
      <c r="AB176">
        <v>0</v>
      </c>
      <c r="AC176">
        <v>130000</v>
      </c>
      <c r="AD176">
        <v>104000</v>
      </c>
      <c r="AE176" t="s">
        <v>24</v>
      </c>
      <c r="AF176" t="s">
        <v>28</v>
      </c>
      <c r="AG176">
        <v>6</v>
      </c>
      <c r="AH176">
        <v>10</v>
      </c>
      <c r="AI176">
        <v>-2</v>
      </c>
      <c r="AJ176">
        <v>-1</v>
      </c>
      <c r="AK176">
        <v>0</v>
      </c>
      <c r="AL176">
        <v>0</v>
      </c>
      <c r="AM176" t="s">
        <v>771</v>
      </c>
      <c r="AN176">
        <v>515</v>
      </c>
      <c r="AO176" t="str">
        <f>+VLOOKUP(playerround[[#This Row],[player_id]],player[],2,FALSE)</f>
        <v>t1p8</v>
      </c>
      <c r="AP176">
        <v>168</v>
      </c>
      <c r="AQ176">
        <f>+VLOOKUP(playerround[[#This Row],[groupround_id]],groupround[],6,FALSE)</f>
        <v>2</v>
      </c>
      <c r="AR176" t="str">
        <f>+VLOOKUP(playerround[[#This Row],[groupround_id]],groupround[],8,FALSE)</f>
        <v>Ommen TEST</v>
      </c>
      <c r="AS17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72000</v>
      </c>
      <c r="AT176">
        <f>+IF(playerround[[#This Row],[Added round_number]]=0,playerround[[#This Row],[Spendable Income (copy)]],AT175+playerround[[#This Row],[round_income]]+playerround[[#This Row],[profit_sold_house]]-playerround[[#This Row],[Calculated Costs 
(Living costs+Taxes+Round Mortgage+Spentsavings for buying +cost measures+cost satisfaction+cost damage river and rain)]])</f>
        <v>1000</v>
      </c>
      <c r="AU176" s="6">
        <f>+playerround[[#This Row],[spendable_income]]</f>
        <v>-14000</v>
      </c>
      <c r="AV176">
        <f>+playerround[[#This Row],[Calculated 
Spendable]]-playerround[[#This Row],[Spendable Income (copy)]]</f>
        <v>15000</v>
      </c>
      <c r="AW176" s="9">
        <f>+playerround[[#This Row],[satisfaction_move_penalty]]+playerround[[#This Row],[satisfaction_fluvial_penalty]]+playerround[[#This Row],[satisfaction_pluvial_penalty]]+playerround[[#This Row],[satisfaction_debt_penalty]]</f>
        <v>2</v>
      </c>
      <c r="AX176" s="9">
        <f>+IF(playerround[[#This Row],[Added round_number]]=0,playerround[[#This Row],[satisfaction_total]],AX175+playerround[[#This Row],[satisfaction_house_rating_delta]]+playerround[[#This Row],[satisfaction_house_measures]]+playerround[[#This Row],[satisfaction_personal_measures]]-playerround[[#This Row],[Calculated Satisfaction Penalties]])</f>
        <v>2</v>
      </c>
      <c r="AY176" s="9">
        <f>+playerround[[#This Row],[satisfaction_total]]-playerround[[#This Row],[Calculated satisfaction]]</f>
        <v>0</v>
      </c>
    </row>
    <row r="177" spans="1:51" x14ac:dyDescent="0.35">
      <c r="A177">
        <v>580</v>
      </c>
      <c r="B177" s="1">
        <v>45558.827962962961</v>
      </c>
      <c r="C177">
        <v>80000</v>
      </c>
      <c r="D177">
        <v>40000</v>
      </c>
      <c r="E177">
        <v>14000</v>
      </c>
      <c r="F177">
        <v>13000</v>
      </c>
      <c r="G177">
        <v>0</v>
      </c>
      <c r="H177">
        <v>0</v>
      </c>
      <c r="I177">
        <v>15000</v>
      </c>
      <c r="J177">
        <v>0</v>
      </c>
      <c r="K177">
        <v>0</v>
      </c>
      <c r="L177">
        <v>0</v>
      </c>
      <c r="M177">
        <v>0</v>
      </c>
      <c r="N177">
        <v>-2000</v>
      </c>
      <c r="O177">
        <v>0</v>
      </c>
      <c r="P177">
        <v>0</v>
      </c>
      <c r="Q177">
        <v>0</v>
      </c>
      <c r="R177">
        <v>0</v>
      </c>
      <c r="S177">
        <v>0</v>
      </c>
      <c r="T177">
        <v>0</v>
      </c>
      <c r="U177">
        <v>1</v>
      </c>
      <c r="V177">
        <v>1</v>
      </c>
      <c r="W177">
        <v>5</v>
      </c>
      <c r="X177">
        <v>130000</v>
      </c>
      <c r="Y177">
        <v>130000</v>
      </c>
      <c r="Z177">
        <v>104000</v>
      </c>
      <c r="AA177">
        <v>0</v>
      </c>
      <c r="AB177">
        <v>0</v>
      </c>
      <c r="AC177">
        <v>130000</v>
      </c>
      <c r="AD177">
        <v>91000</v>
      </c>
      <c r="AE177" t="s">
        <v>24</v>
      </c>
      <c r="AF177" t="s">
        <v>28</v>
      </c>
      <c r="AG177">
        <v>10</v>
      </c>
      <c r="AH177">
        <v>10</v>
      </c>
      <c r="AI177">
        <v>-2</v>
      </c>
      <c r="AJ177">
        <v>-1</v>
      </c>
      <c r="AK177">
        <v>0</v>
      </c>
      <c r="AL177">
        <v>0</v>
      </c>
      <c r="AM177" t="s">
        <v>772</v>
      </c>
      <c r="AN177">
        <v>515</v>
      </c>
      <c r="AO177" t="str">
        <f>+VLOOKUP(playerround[[#This Row],[player_id]],player[],2,FALSE)</f>
        <v>t1p8</v>
      </c>
      <c r="AP177">
        <v>169</v>
      </c>
      <c r="AQ177">
        <f>+VLOOKUP(playerround[[#This Row],[groupround_id]],groupround[],6,FALSE)</f>
        <v>3</v>
      </c>
      <c r="AR177" t="str">
        <f>+VLOOKUP(playerround[[#This Row],[groupround_id]],groupround[],8,FALSE)</f>
        <v>Ommen TEST</v>
      </c>
      <c r="AS17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68000</v>
      </c>
      <c r="AT177">
        <f>+IF(playerround[[#This Row],[Added round_number]]=0,playerround[[#This Row],[Spendable Income (copy)]],AT176+playerround[[#This Row],[round_income]]+playerround[[#This Row],[profit_sold_house]]-playerround[[#This Row],[Calculated Costs 
(Living costs+Taxes+Round Mortgage+Spentsavings for buying +cost measures+cost satisfaction+cost damage river and rain)]])</f>
        <v>13000</v>
      </c>
      <c r="AU177" s="6">
        <f>+playerround[[#This Row],[spendable_income]]</f>
        <v>-2000</v>
      </c>
      <c r="AV177">
        <f>+playerround[[#This Row],[Calculated 
Spendable]]-playerround[[#This Row],[Spendable Income (copy)]]</f>
        <v>15000</v>
      </c>
      <c r="AW177" s="9">
        <f>+playerround[[#This Row],[satisfaction_move_penalty]]+playerround[[#This Row],[satisfaction_fluvial_penalty]]+playerround[[#This Row],[satisfaction_pluvial_penalty]]+playerround[[#This Row],[satisfaction_debt_penalty]]</f>
        <v>1</v>
      </c>
      <c r="AX177" s="9">
        <f>+IF(playerround[[#This Row],[Added round_number]]=0,playerround[[#This Row],[satisfaction_total]],AX176+playerround[[#This Row],[satisfaction_house_rating_delta]]+playerround[[#This Row],[satisfaction_house_measures]]+playerround[[#This Row],[satisfaction_personal_measures]]-playerround[[#This Row],[Calculated Satisfaction Penalties]])</f>
        <v>1</v>
      </c>
      <c r="AY177" s="9">
        <f>+playerround[[#This Row],[satisfaction_total]]-playerround[[#This Row],[Calculated satisfaction]]</f>
        <v>0</v>
      </c>
    </row>
    <row r="178" spans="1:51" x14ac:dyDescent="0.35">
      <c r="A178">
        <v>76</v>
      </c>
      <c r="B178" s="1">
        <v>45274.49664351852</v>
      </c>
      <c r="C178">
        <v>50000</v>
      </c>
      <c r="D178">
        <v>20000</v>
      </c>
      <c r="E178">
        <v>0</v>
      </c>
      <c r="F178">
        <v>0</v>
      </c>
      <c r="G178">
        <v>0</v>
      </c>
      <c r="H178">
        <v>0</v>
      </c>
      <c r="I178">
        <v>0</v>
      </c>
      <c r="J178">
        <v>0</v>
      </c>
      <c r="K178">
        <v>0</v>
      </c>
      <c r="L178">
        <v>0</v>
      </c>
      <c r="M178">
        <v>0</v>
      </c>
      <c r="N178">
        <v>0</v>
      </c>
      <c r="O178">
        <v>0</v>
      </c>
      <c r="P178">
        <v>0</v>
      </c>
      <c r="Q178">
        <v>0</v>
      </c>
      <c r="R178">
        <v>0</v>
      </c>
      <c r="S178">
        <v>0</v>
      </c>
      <c r="T178">
        <v>0</v>
      </c>
      <c r="U178">
        <v>0</v>
      </c>
      <c r="V178">
        <v>5</v>
      </c>
      <c r="W178">
        <v>3</v>
      </c>
      <c r="X178">
        <v>80000</v>
      </c>
      <c r="Y178">
        <v>0</v>
      </c>
      <c r="Z178">
        <v>0</v>
      </c>
      <c r="AA178">
        <v>0</v>
      </c>
      <c r="AB178">
        <v>0</v>
      </c>
      <c r="AC178">
        <v>0</v>
      </c>
      <c r="AD178">
        <v>0</v>
      </c>
      <c r="AE178" t="s">
        <v>24</v>
      </c>
      <c r="AF178" t="s">
        <v>28</v>
      </c>
      <c r="AG178">
        <v>0</v>
      </c>
      <c r="AH178">
        <v>0</v>
      </c>
      <c r="AI178">
        <v>0</v>
      </c>
      <c r="AJ178">
        <v>0</v>
      </c>
      <c r="AK178">
        <v>0</v>
      </c>
      <c r="AL178">
        <v>0</v>
      </c>
      <c r="AM178" t="s">
        <v>102</v>
      </c>
      <c r="AN178">
        <v>212</v>
      </c>
      <c r="AO178" t="str">
        <f>+VLOOKUP(playerround[[#This Row],[player_id]],player[],2,FALSE)</f>
        <v>t2p1</v>
      </c>
      <c r="AP178">
        <v>13</v>
      </c>
      <c r="AQ178">
        <f>+VLOOKUP(playerround[[#This Row],[groupround_id]],groupround[],6,FALSE)</f>
        <v>0</v>
      </c>
      <c r="AR178" t="str">
        <f>+VLOOKUP(playerround[[#This Row],[groupround_id]],groupround[],8,FALSE)</f>
        <v>Ommen23 Afternoon</v>
      </c>
      <c r="AS17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178">
        <f>+IF(playerround[[#This Row],[Added round_number]]=0,playerround[[#This Row],[Spendable Income (copy)]],AT177+playerround[[#This Row],[round_income]]+playerround[[#This Row],[profit_sold_house]]-playerround[[#This Row],[Calculated Costs 
(Living costs+Taxes+Round Mortgage+Spentsavings for buying +cost measures+cost satisfaction+cost damage river and rain)]])</f>
        <v>0</v>
      </c>
      <c r="AU178" s="6">
        <f>+playerround[[#This Row],[spendable_income]]</f>
        <v>0</v>
      </c>
      <c r="AV178">
        <f>+playerround[[#This Row],[Calculated 
Spendable]]-playerround[[#This Row],[Spendable Income (copy)]]</f>
        <v>0</v>
      </c>
      <c r="AW178" s="9">
        <f>+playerround[[#This Row],[satisfaction_move_penalty]]+playerround[[#This Row],[satisfaction_fluvial_penalty]]+playerround[[#This Row],[satisfaction_pluvial_penalty]]+playerround[[#This Row],[satisfaction_debt_penalty]]</f>
        <v>0</v>
      </c>
      <c r="AX178" s="9">
        <f>+IF(playerround[[#This Row],[Added round_number]]=0,playerround[[#This Row],[satisfaction_total]],AX177+playerround[[#This Row],[satisfaction_house_rating_delta]]+playerround[[#This Row],[satisfaction_house_measures]]+playerround[[#This Row],[satisfaction_personal_measures]]-playerround[[#This Row],[Calculated Satisfaction Penalties]])</f>
        <v>5</v>
      </c>
      <c r="AY178" s="9">
        <f>+playerround[[#This Row],[satisfaction_total]]-playerround[[#This Row],[Calculated satisfaction]]</f>
        <v>0</v>
      </c>
    </row>
    <row r="179" spans="1:51" x14ac:dyDescent="0.35">
      <c r="A179">
        <v>77</v>
      </c>
      <c r="B179" s="1">
        <v>45274.49664351852</v>
      </c>
      <c r="C179">
        <v>50000</v>
      </c>
      <c r="D179">
        <v>20000</v>
      </c>
      <c r="E179">
        <v>0</v>
      </c>
      <c r="F179">
        <v>8000</v>
      </c>
      <c r="G179">
        <v>0</v>
      </c>
      <c r="H179">
        <v>20000</v>
      </c>
      <c r="I179">
        <v>20000</v>
      </c>
      <c r="J179">
        <v>0</v>
      </c>
      <c r="K179">
        <v>0</v>
      </c>
      <c r="L179">
        <v>0</v>
      </c>
      <c r="M179">
        <v>0</v>
      </c>
      <c r="N179">
        <v>-18000</v>
      </c>
      <c r="O179">
        <v>0</v>
      </c>
      <c r="P179">
        <v>0</v>
      </c>
      <c r="Q179">
        <v>0</v>
      </c>
      <c r="R179">
        <v>0</v>
      </c>
      <c r="S179">
        <v>0</v>
      </c>
      <c r="T179">
        <v>0</v>
      </c>
      <c r="U179">
        <v>0</v>
      </c>
      <c r="V179">
        <v>5</v>
      </c>
      <c r="W179">
        <v>3</v>
      </c>
      <c r="X179">
        <v>80000</v>
      </c>
      <c r="Y179">
        <v>0</v>
      </c>
      <c r="Z179">
        <v>0</v>
      </c>
      <c r="AA179">
        <v>0</v>
      </c>
      <c r="AB179">
        <v>0</v>
      </c>
      <c r="AC179">
        <v>0</v>
      </c>
      <c r="AD179">
        <v>80000</v>
      </c>
      <c r="AE179" t="s">
        <v>24</v>
      </c>
      <c r="AF179" t="s">
        <v>28</v>
      </c>
      <c r="AG179">
        <v>0</v>
      </c>
      <c r="AH179">
        <v>0</v>
      </c>
      <c r="AI179">
        <v>0</v>
      </c>
      <c r="AJ179">
        <v>0</v>
      </c>
      <c r="AK179">
        <v>0</v>
      </c>
      <c r="AL179">
        <v>0</v>
      </c>
      <c r="AM179" t="s">
        <v>770</v>
      </c>
      <c r="AN179">
        <v>212</v>
      </c>
      <c r="AO179" t="str">
        <f>+VLOOKUP(playerround[[#This Row],[player_id]],player[],2,FALSE)</f>
        <v>t2p1</v>
      </c>
      <c r="AP179">
        <v>14</v>
      </c>
      <c r="AQ179">
        <f>+VLOOKUP(playerround[[#This Row],[groupround_id]],groupround[],6,FALSE)</f>
        <v>1</v>
      </c>
      <c r="AR179" t="str">
        <f>+VLOOKUP(playerround[[#This Row],[groupround_id]],groupround[],8,FALSE)</f>
        <v>Ommen23 Afternoon</v>
      </c>
      <c r="AS17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68000</v>
      </c>
      <c r="AT179">
        <f>+IF(playerround[[#This Row],[Added round_number]]=0,playerround[[#This Row],[Spendable Income (copy)]],AT178+playerround[[#This Row],[round_income]]+playerround[[#This Row],[profit_sold_house]]-playerround[[#This Row],[Calculated Costs 
(Living costs+Taxes+Round Mortgage+Spentsavings for buying +cost measures+cost satisfaction+cost damage river and rain)]])</f>
        <v>-18000</v>
      </c>
      <c r="AU179" s="6">
        <f>+playerround[[#This Row],[spendable_income]]</f>
        <v>-18000</v>
      </c>
      <c r="AV179">
        <f>+playerround[[#This Row],[Calculated 
Spendable]]-playerround[[#This Row],[Spendable Income (copy)]]</f>
        <v>0</v>
      </c>
      <c r="AW179" s="9">
        <f>+playerround[[#This Row],[satisfaction_move_penalty]]+playerround[[#This Row],[satisfaction_fluvial_penalty]]+playerround[[#This Row],[satisfaction_pluvial_penalty]]+playerround[[#This Row],[satisfaction_debt_penalty]]</f>
        <v>0</v>
      </c>
      <c r="AX179" s="9">
        <f>+IF(playerround[[#This Row],[Added round_number]]=0,playerround[[#This Row],[satisfaction_total]],AX178+playerround[[#This Row],[satisfaction_house_rating_delta]]+playerround[[#This Row],[satisfaction_house_measures]]+playerround[[#This Row],[satisfaction_personal_measures]]-playerround[[#This Row],[Calculated Satisfaction Penalties]])</f>
        <v>5</v>
      </c>
      <c r="AY179" s="9">
        <f>+playerround[[#This Row],[satisfaction_total]]-playerround[[#This Row],[Calculated satisfaction]]</f>
        <v>0</v>
      </c>
    </row>
    <row r="180" spans="1:51" x14ac:dyDescent="0.35">
      <c r="A180">
        <v>160</v>
      </c>
      <c r="B180" s="1">
        <v>45322.433553240742</v>
      </c>
      <c r="C180">
        <v>65000</v>
      </c>
      <c r="D180">
        <v>30000</v>
      </c>
      <c r="E180">
        <v>0</v>
      </c>
      <c r="F180">
        <v>0</v>
      </c>
      <c r="G180">
        <v>0</v>
      </c>
      <c r="H180">
        <v>0</v>
      </c>
      <c r="I180">
        <v>0</v>
      </c>
      <c r="J180">
        <v>0</v>
      </c>
      <c r="K180">
        <v>0</v>
      </c>
      <c r="L180">
        <v>0</v>
      </c>
      <c r="M180">
        <v>0</v>
      </c>
      <c r="N180">
        <v>5000</v>
      </c>
      <c r="O180">
        <v>0</v>
      </c>
      <c r="P180">
        <v>0</v>
      </c>
      <c r="Q180">
        <v>0</v>
      </c>
      <c r="R180">
        <v>0</v>
      </c>
      <c r="S180">
        <v>0</v>
      </c>
      <c r="T180">
        <v>0</v>
      </c>
      <c r="U180">
        <v>0</v>
      </c>
      <c r="V180">
        <v>5</v>
      </c>
      <c r="W180">
        <v>4</v>
      </c>
      <c r="X180">
        <v>110000</v>
      </c>
      <c r="Y180">
        <v>0</v>
      </c>
      <c r="Z180">
        <v>0</v>
      </c>
      <c r="AA180">
        <v>0</v>
      </c>
      <c r="AB180">
        <v>0</v>
      </c>
      <c r="AC180">
        <v>0</v>
      </c>
      <c r="AD180">
        <v>0</v>
      </c>
      <c r="AE180" t="s">
        <v>24</v>
      </c>
      <c r="AF180" t="s">
        <v>28</v>
      </c>
      <c r="AG180">
        <v>0</v>
      </c>
      <c r="AH180">
        <v>0</v>
      </c>
      <c r="AI180">
        <v>0</v>
      </c>
      <c r="AJ180">
        <v>0</v>
      </c>
      <c r="AK180">
        <v>0</v>
      </c>
      <c r="AL180">
        <v>0</v>
      </c>
      <c r="AM180" t="s">
        <v>102</v>
      </c>
      <c r="AN180">
        <v>164</v>
      </c>
      <c r="AO180" t="str">
        <f>+VLOOKUP(playerround[[#This Row],[player_id]],player[],2,FALSE)</f>
        <v>t2p1</v>
      </c>
      <c r="AP180">
        <v>33</v>
      </c>
      <c r="AQ180">
        <f>+VLOOKUP(playerround[[#This Row],[groupround_id]],groupround[],6,FALSE)</f>
        <v>0</v>
      </c>
      <c r="AR180" t="str">
        <f>+VLOOKUP(playerround[[#This Row],[groupround_id]],groupround[],8,FALSE)</f>
        <v>Ommen23 Morning</v>
      </c>
      <c r="AS18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180">
        <f>+IF(playerround[[#This Row],[Added round_number]]=0,playerround[[#This Row],[Spendable Income (copy)]],AT179+playerround[[#This Row],[round_income]]+playerround[[#This Row],[profit_sold_house]]-playerround[[#This Row],[Calculated Costs 
(Living costs+Taxes+Round Mortgage+Spentsavings for buying +cost measures+cost satisfaction+cost damage river and rain)]])</f>
        <v>5000</v>
      </c>
      <c r="AU180" s="6">
        <f>+playerround[[#This Row],[spendable_income]]</f>
        <v>5000</v>
      </c>
      <c r="AV180">
        <f>+playerround[[#This Row],[Calculated 
Spendable]]-playerround[[#This Row],[Spendable Income (copy)]]</f>
        <v>0</v>
      </c>
      <c r="AW180" s="9">
        <f>+playerround[[#This Row],[satisfaction_move_penalty]]+playerround[[#This Row],[satisfaction_fluvial_penalty]]+playerround[[#This Row],[satisfaction_pluvial_penalty]]+playerround[[#This Row],[satisfaction_debt_penalty]]</f>
        <v>0</v>
      </c>
      <c r="AX180" s="9">
        <f>+IF(playerround[[#This Row],[Added round_number]]=0,playerround[[#This Row],[satisfaction_total]],AX179+playerround[[#This Row],[satisfaction_house_rating_delta]]+playerround[[#This Row],[satisfaction_house_measures]]+playerround[[#This Row],[satisfaction_personal_measures]]-playerround[[#This Row],[Calculated Satisfaction Penalties]])</f>
        <v>5</v>
      </c>
      <c r="AY180" s="9">
        <f>+playerround[[#This Row],[satisfaction_total]]-playerround[[#This Row],[Calculated satisfaction]]</f>
        <v>0</v>
      </c>
    </row>
    <row r="181" spans="1:51" x14ac:dyDescent="0.35">
      <c r="A181">
        <v>161</v>
      </c>
      <c r="B181" s="1">
        <v>45322.433553240742</v>
      </c>
      <c r="C181">
        <v>65000</v>
      </c>
      <c r="D181">
        <v>30000</v>
      </c>
      <c r="E181">
        <v>0</v>
      </c>
      <c r="F181">
        <v>10000</v>
      </c>
      <c r="G181">
        <v>0</v>
      </c>
      <c r="H181">
        <v>0</v>
      </c>
      <c r="I181">
        <v>20000</v>
      </c>
      <c r="J181">
        <v>0</v>
      </c>
      <c r="K181">
        <v>6000</v>
      </c>
      <c r="L181">
        <v>0</v>
      </c>
      <c r="M181">
        <v>4000</v>
      </c>
      <c r="N181">
        <v>0</v>
      </c>
      <c r="O181">
        <v>0</v>
      </c>
      <c r="P181">
        <v>-1</v>
      </c>
      <c r="Q181">
        <v>0</v>
      </c>
      <c r="R181">
        <v>1</v>
      </c>
      <c r="S181">
        <v>0</v>
      </c>
      <c r="T181">
        <v>1</v>
      </c>
      <c r="U181">
        <v>0</v>
      </c>
      <c r="V181">
        <v>4</v>
      </c>
      <c r="W181">
        <v>4</v>
      </c>
      <c r="X181">
        <v>110000</v>
      </c>
      <c r="Y181">
        <v>0</v>
      </c>
      <c r="Z181">
        <v>0</v>
      </c>
      <c r="AA181">
        <v>0</v>
      </c>
      <c r="AB181">
        <v>100000</v>
      </c>
      <c r="AC181">
        <v>100000</v>
      </c>
      <c r="AD181">
        <v>90000</v>
      </c>
      <c r="AE181" t="s">
        <v>24</v>
      </c>
      <c r="AF181" t="s">
        <v>28</v>
      </c>
      <c r="AG181">
        <v>8</v>
      </c>
      <c r="AH181">
        <v>10</v>
      </c>
      <c r="AI181">
        <v>0</v>
      </c>
      <c r="AJ181">
        <v>0</v>
      </c>
      <c r="AK181">
        <v>0</v>
      </c>
      <c r="AL181">
        <v>0</v>
      </c>
      <c r="AM181" t="s">
        <v>771</v>
      </c>
      <c r="AN181">
        <v>164</v>
      </c>
      <c r="AO181" t="str">
        <f>+VLOOKUP(playerround[[#This Row],[player_id]],player[],2,FALSE)</f>
        <v>t2p1</v>
      </c>
      <c r="AP181">
        <v>34</v>
      </c>
      <c r="AQ181">
        <f>+VLOOKUP(playerround[[#This Row],[groupround_id]],groupround[],6,FALSE)</f>
        <v>1</v>
      </c>
      <c r="AR181" t="str">
        <f>+VLOOKUP(playerround[[#This Row],[groupround_id]],groupround[],8,FALSE)</f>
        <v>Ommen23 Morning</v>
      </c>
      <c r="AS18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70000</v>
      </c>
      <c r="AT181">
        <f>+IF(playerround[[#This Row],[Added round_number]]=0,playerround[[#This Row],[Spendable Income (copy)]],AT180+playerround[[#This Row],[round_income]]+playerround[[#This Row],[profit_sold_house]]-playerround[[#This Row],[Calculated Costs 
(Living costs+Taxes+Round Mortgage+Spentsavings for buying +cost measures+cost satisfaction+cost damage river and rain)]])</f>
        <v>0</v>
      </c>
      <c r="AU181" s="6">
        <f>+playerround[[#This Row],[spendable_income]]</f>
        <v>0</v>
      </c>
      <c r="AV181">
        <f>+playerround[[#This Row],[Calculated 
Spendable]]-playerround[[#This Row],[Spendable Income (copy)]]</f>
        <v>0</v>
      </c>
      <c r="AW181" s="9">
        <f>+playerround[[#This Row],[satisfaction_move_penalty]]+playerround[[#This Row],[satisfaction_fluvial_penalty]]+playerround[[#This Row],[satisfaction_pluvial_penalty]]+playerround[[#This Row],[satisfaction_debt_penalty]]</f>
        <v>1</v>
      </c>
      <c r="AX181" s="9">
        <f>+IF(playerround[[#This Row],[Added round_number]]=0,playerround[[#This Row],[satisfaction_total]],AX180+playerround[[#This Row],[satisfaction_house_rating_delta]]+playerround[[#This Row],[satisfaction_house_measures]]+playerround[[#This Row],[satisfaction_personal_measures]]-playerround[[#This Row],[Calculated Satisfaction Penalties]])</f>
        <v>4</v>
      </c>
      <c r="AY181" s="9">
        <f>+playerround[[#This Row],[satisfaction_total]]-playerround[[#This Row],[Calculated satisfaction]]</f>
        <v>0</v>
      </c>
    </row>
    <row r="182" spans="1:51" x14ac:dyDescent="0.35">
      <c r="A182">
        <v>162</v>
      </c>
      <c r="B182" s="1">
        <v>45322.433553240742</v>
      </c>
      <c r="C182">
        <v>65000</v>
      </c>
      <c r="D182">
        <v>30000</v>
      </c>
      <c r="E182">
        <v>0</v>
      </c>
      <c r="F182">
        <v>10000</v>
      </c>
      <c r="G182">
        <v>0</v>
      </c>
      <c r="H182">
        <v>0</v>
      </c>
      <c r="I182">
        <v>20000</v>
      </c>
      <c r="J182">
        <v>3000</v>
      </c>
      <c r="K182">
        <v>0</v>
      </c>
      <c r="L182">
        <v>0</v>
      </c>
      <c r="M182">
        <v>0</v>
      </c>
      <c r="N182">
        <v>2000</v>
      </c>
      <c r="O182">
        <v>0</v>
      </c>
      <c r="P182">
        <v>0</v>
      </c>
      <c r="Q182">
        <v>0</v>
      </c>
      <c r="R182">
        <v>0</v>
      </c>
      <c r="S182">
        <v>0</v>
      </c>
      <c r="T182">
        <v>0</v>
      </c>
      <c r="U182">
        <v>0</v>
      </c>
      <c r="V182">
        <v>4</v>
      </c>
      <c r="W182">
        <v>4</v>
      </c>
      <c r="X182">
        <v>110000</v>
      </c>
      <c r="Y182">
        <v>100000</v>
      </c>
      <c r="Z182">
        <v>90000</v>
      </c>
      <c r="AA182">
        <v>0</v>
      </c>
      <c r="AB182">
        <v>0</v>
      </c>
      <c r="AC182">
        <v>100000</v>
      </c>
      <c r="AD182">
        <v>80000</v>
      </c>
      <c r="AE182" t="s">
        <v>24</v>
      </c>
      <c r="AF182" t="s">
        <v>28</v>
      </c>
      <c r="AG182">
        <v>10</v>
      </c>
      <c r="AH182">
        <v>10</v>
      </c>
      <c r="AI182">
        <v>0</v>
      </c>
      <c r="AJ182">
        <v>0</v>
      </c>
      <c r="AK182">
        <v>0</v>
      </c>
      <c r="AL182">
        <v>0</v>
      </c>
      <c r="AM182" t="s">
        <v>108</v>
      </c>
      <c r="AN182">
        <v>164</v>
      </c>
      <c r="AO182" t="str">
        <f>+VLOOKUP(playerround[[#This Row],[player_id]],player[],2,FALSE)</f>
        <v>t2p1</v>
      </c>
      <c r="AP182">
        <v>35</v>
      </c>
      <c r="AQ182">
        <f>+VLOOKUP(playerround[[#This Row],[groupround_id]],groupround[],6,FALSE)</f>
        <v>2</v>
      </c>
      <c r="AR182" t="str">
        <f>+VLOOKUP(playerround[[#This Row],[groupround_id]],groupround[],8,FALSE)</f>
        <v>Ommen23 Morning</v>
      </c>
      <c r="AS18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63000</v>
      </c>
      <c r="AT182">
        <f>+IF(playerround[[#This Row],[Added round_number]]=0,playerround[[#This Row],[Spendable Income (copy)]],AT181+playerround[[#This Row],[round_income]]+playerround[[#This Row],[profit_sold_house]]-playerround[[#This Row],[Calculated Costs 
(Living costs+Taxes+Round Mortgage+Spentsavings for buying +cost measures+cost satisfaction+cost damage river and rain)]])</f>
        <v>2000</v>
      </c>
      <c r="AU182" s="6">
        <f>+playerround[[#This Row],[spendable_income]]</f>
        <v>2000</v>
      </c>
      <c r="AV182">
        <f>+playerround[[#This Row],[Calculated 
Spendable]]-playerround[[#This Row],[Spendable Income (copy)]]</f>
        <v>0</v>
      </c>
      <c r="AW182" s="9">
        <f>+playerround[[#This Row],[satisfaction_move_penalty]]+playerround[[#This Row],[satisfaction_fluvial_penalty]]+playerround[[#This Row],[satisfaction_pluvial_penalty]]+playerround[[#This Row],[satisfaction_debt_penalty]]</f>
        <v>0</v>
      </c>
      <c r="AX182" s="9">
        <f>+IF(playerround[[#This Row],[Added round_number]]=0,playerround[[#This Row],[satisfaction_total]],AX181+playerround[[#This Row],[satisfaction_house_rating_delta]]+playerround[[#This Row],[satisfaction_house_measures]]+playerround[[#This Row],[satisfaction_personal_measures]]-playerround[[#This Row],[Calculated Satisfaction Penalties]])</f>
        <v>4</v>
      </c>
      <c r="AY182" s="9">
        <f>+playerround[[#This Row],[satisfaction_total]]-playerround[[#This Row],[Calculated satisfaction]]</f>
        <v>0</v>
      </c>
    </row>
    <row r="183" spans="1:51" x14ac:dyDescent="0.35">
      <c r="A183">
        <v>191</v>
      </c>
      <c r="B183" s="1">
        <v>45386.57576388889</v>
      </c>
      <c r="C183">
        <v>50000</v>
      </c>
      <c r="D183">
        <v>20000</v>
      </c>
      <c r="E183">
        <v>0</v>
      </c>
      <c r="F183">
        <v>0</v>
      </c>
      <c r="G183">
        <v>0</v>
      </c>
      <c r="H183">
        <v>0</v>
      </c>
      <c r="I183">
        <v>0</v>
      </c>
      <c r="J183">
        <v>0</v>
      </c>
      <c r="K183">
        <v>0</v>
      </c>
      <c r="L183">
        <v>0</v>
      </c>
      <c r="M183">
        <v>0</v>
      </c>
      <c r="N183">
        <v>0</v>
      </c>
      <c r="O183">
        <v>0</v>
      </c>
      <c r="P183">
        <v>0</v>
      </c>
      <c r="Q183">
        <v>0</v>
      </c>
      <c r="R183">
        <v>0</v>
      </c>
      <c r="S183">
        <v>0</v>
      </c>
      <c r="T183">
        <v>0</v>
      </c>
      <c r="U183">
        <v>0</v>
      </c>
      <c r="V183">
        <v>5</v>
      </c>
      <c r="W183">
        <v>3</v>
      </c>
      <c r="X183">
        <v>80000</v>
      </c>
      <c r="Y183">
        <v>0</v>
      </c>
      <c r="Z183">
        <v>0</v>
      </c>
      <c r="AA183">
        <v>0</v>
      </c>
      <c r="AB183">
        <v>0</v>
      </c>
      <c r="AC183">
        <v>0</v>
      </c>
      <c r="AD183">
        <v>0</v>
      </c>
      <c r="AE183" t="s">
        <v>24</v>
      </c>
      <c r="AF183" t="s">
        <v>28</v>
      </c>
      <c r="AG183">
        <v>0</v>
      </c>
      <c r="AH183">
        <v>0</v>
      </c>
      <c r="AI183">
        <v>0</v>
      </c>
      <c r="AJ183">
        <v>0</v>
      </c>
      <c r="AK183">
        <v>0</v>
      </c>
      <c r="AL183">
        <v>0</v>
      </c>
      <c r="AM183" t="s">
        <v>102</v>
      </c>
      <c r="AN183">
        <v>348</v>
      </c>
      <c r="AO183" t="str">
        <f>+VLOOKUP(playerround[[#This Row],[player_id]],player[],2,FALSE)</f>
        <v>t2p1</v>
      </c>
      <c r="AP183">
        <v>57</v>
      </c>
      <c r="AQ183">
        <f>+VLOOKUP(playerround[[#This Row],[groupround_id]],groupround[],6,FALSE)</f>
        <v>0</v>
      </c>
      <c r="AR183" t="str">
        <f>+VLOOKUP(playerround[[#This Row],[groupround_id]],groupround[],8,FALSE)</f>
        <v>IHE-24-04-04</v>
      </c>
      <c r="AS18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183">
        <f>+IF(playerround[[#This Row],[Added round_number]]=0,playerround[[#This Row],[Spendable Income (copy)]],AT182+playerround[[#This Row],[round_income]]+playerround[[#This Row],[profit_sold_house]]-playerround[[#This Row],[Calculated Costs 
(Living costs+Taxes+Round Mortgage+Spentsavings for buying +cost measures+cost satisfaction+cost damage river and rain)]])</f>
        <v>0</v>
      </c>
      <c r="AU183" s="6">
        <f>+playerround[[#This Row],[spendable_income]]</f>
        <v>0</v>
      </c>
      <c r="AV183">
        <f>+playerround[[#This Row],[Calculated 
Spendable]]-playerround[[#This Row],[Spendable Income (copy)]]</f>
        <v>0</v>
      </c>
      <c r="AW183" s="9">
        <f>+playerround[[#This Row],[satisfaction_move_penalty]]+playerround[[#This Row],[satisfaction_fluvial_penalty]]+playerround[[#This Row],[satisfaction_pluvial_penalty]]+playerround[[#This Row],[satisfaction_debt_penalty]]</f>
        <v>0</v>
      </c>
      <c r="AX183" s="9">
        <f>+IF(playerround[[#This Row],[Added round_number]]=0,playerround[[#This Row],[satisfaction_total]],AX182+playerround[[#This Row],[satisfaction_house_rating_delta]]+playerround[[#This Row],[satisfaction_house_measures]]+playerround[[#This Row],[satisfaction_personal_measures]]-playerround[[#This Row],[Calculated Satisfaction Penalties]])</f>
        <v>5</v>
      </c>
      <c r="AY183" s="9">
        <f>+playerround[[#This Row],[satisfaction_total]]-playerround[[#This Row],[Calculated satisfaction]]</f>
        <v>0</v>
      </c>
    </row>
    <row r="184" spans="1:51" x14ac:dyDescent="0.35">
      <c r="A184">
        <v>201</v>
      </c>
      <c r="B184" s="1">
        <v>45386.57576388889</v>
      </c>
      <c r="C184">
        <v>50000</v>
      </c>
      <c r="D184">
        <v>20000</v>
      </c>
      <c r="E184">
        <v>0</v>
      </c>
      <c r="F184">
        <v>8000</v>
      </c>
      <c r="G184">
        <v>0</v>
      </c>
      <c r="H184">
        <v>0</v>
      </c>
      <c r="I184">
        <v>15000</v>
      </c>
      <c r="J184">
        <v>3000</v>
      </c>
      <c r="K184">
        <v>0</v>
      </c>
      <c r="L184">
        <v>0</v>
      </c>
      <c r="M184">
        <v>0</v>
      </c>
      <c r="N184">
        <v>4000</v>
      </c>
      <c r="O184">
        <v>0</v>
      </c>
      <c r="P184">
        <v>-1</v>
      </c>
      <c r="Q184">
        <v>0</v>
      </c>
      <c r="R184">
        <v>0</v>
      </c>
      <c r="S184">
        <v>0</v>
      </c>
      <c r="T184">
        <v>0</v>
      </c>
      <c r="U184">
        <v>0</v>
      </c>
      <c r="V184">
        <v>4</v>
      </c>
      <c r="W184">
        <v>3</v>
      </c>
      <c r="X184">
        <v>80000</v>
      </c>
      <c r="Y184">
        <v>0</v>
      </c>
      <c r="Z184">
        <v>0</v>
      </c>
      <c r="AA184">
        <v>0</v>
      </c>
      <c r="AB184">
        <v>80000</v>
      </c>
      <c r="AC184">
        <v>80000</v>
      </c>
      <c r="AD184">
        <v>72000</v>
      </c>
      <c r="AE184" t="s">
        <v>24</v>
      </c>
      <c r="AF184" t="s">
        <v>28</v>
      </c>
      <c r="AG184">
        <v>6</v>
      </c>
      <c r="AH184">
        <v>10</v>
      </c>
      <c r="AI184">
        <v>0</v>
      </c>
      <c r="AJ184">
        <v>0</v>
      </c>
      <c r="AK184">
        <v>0</v>
      </c>
      <c r="AL184">
        <v>1</v>
      </c>
      <c r="AM184" t="s">
        <v>771</v>
      </c>
      <c r="AN184">
        <v>348</v>
      </c>
      <c r="AO184" t="str">
        <f>+VLOOKUP(playerround[[#This Row],[player_id]],player[],2,FALSE)</f>
        <v>t2p1</v>
      </c>
      <c r="AP184">
        <v>59</v>
      </c>
      <c r="AQ184">
        <f>+VLOOKUP(playerround[[#This Row],[groupround_id]],groupround[],6,FALSE)</f>
        <v>1</v>
      </c>
      <c r="AR184" t="str">
        <f>+VLOOKUP(playerround[[#This Row],[groupround_id]],groupround[],8,FALSE)</f>
        <v>IHE-24-04-04</v>
      </c>
      <c r="AS18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46000</v>
      </c>
      <c r="AT184">
        <f>+IF(playerround[[#This Row],[Added round_number]]=0,playerround[[#This Row],[Spendable Income (copy)]],AT183+playerround[[#This Row],[round_income]]+playerround[[#This Row],[profit_sold_house]]-playerround[[#This Row],[Calculated Costs 
(Living costs+Taxes+Round Mortgage+Spentsavings for buying +cost measures+cost satisfaction+cost damage river and rain)]])</f>
        <v>4000</v>
      </c>
      <c r="AU184" s="6">
        <f>+playerround[[#This Row],[spendable_income]]</f>
        <v>4000</v>
      </c>
      <c r="AV184">
        <f>+playerround[[#This Row],[Calculated 
Spendable]]-playerround[[#This Row],[Spendable Income (copy)]]</f>
        <v>0</v>
      </c>
      <c r="AW184" s="9">
        <f>+playerround[[#This Row],[satisfaction_move_penalty]]+playerround[[#This Row],[satisfaction_fluvial_penalty]]+playerround[[#This Row],[satisfaction_pluvial_penalty]]+playerround[[#This Row],[satisfaction_debt_penalty]]</f>
        <v>0</v>
      </c>
      <c r="AX184" s="9">
        <f>+IF(playerround[[#This Row],[Added round_number]]=0,playerround[[#This Row],[satisfaction_total]],AX183+playerround[[#This Row],[satisfaction_house_rating_delta]]+playerround[[#This Row],[satisfaction_house_measures]]+playerround[[#This Row],[satisfaction_personal_measures]]-playerround[[#This Row],[Calculated Satisfaction Penalties]])</f>
        <v>4</v>
      </c>
      <c r="AY184" s="9">
        <f>+playerround[[#This Row],[satisfaction_total]]-playerround[[#This Row],[Calculated satisfaction]]</f>
        <v>0</v>
      </c>
    </row>
    <row r="185" spans="1:51" x14ac:dyDescent="0.35">
      <c r="A185">
        <v>221</v>
      </c>
      <c r="B185" s="1">
        <v>45386.57576388889</v>
      </c>
      <c r="C185">
        <v>50000</v>
      </c>
      <c r="D185">
        <v>20000</v>
      </c>
      <c r="E185">
        <v>0</v>
      </c>
      <c r="F185">
        <v>8000</v>
      </c>
      <c r="G185">
        <v>0</v>
      </c>
      <c r="H185">
        <v>0</v>
      </c>
      <c r="I185">
        <v>15000</v>
      </c>
      <c r="J185">
        <v>0</v>
      </c>
      <c r="K185">
        <v>0</v>
      </c>
      <c r="L185">
        <v>0</v>
      </c>
      <c r="M185">
        <v>4000</v>
      </c>
      <c r="N185">
        <v>7000</v>
      </c>
      <c r="O185">
        <v>0</v>
      </c>
      <c r="P185">
        <v>0</v>
      </c>
      <c r="Q185">
        <v>0</v>
      </c>
      <c r="R185">
        <v>0</v>
      </c>
      <c r="S185">
        <v>0</v>
      </c>
      <c r="T185">
        <v>1</v>
      </c>
      <c r="U185">
        <v>0</v>
      </c>
      <c r="V185">
        <v>3</v>
      </c>
      <c r="W185">
        <v>3</v>
      </c>
      <c r="X185">
        <v>80000</v>
      </c>
      <c r="Y185">
        <v>80000</v>
      </c>
      <c r="Z185">
        <v>72000</v>
      </c>
      <c r="AA185">
        <v>0</v>
      </c>
      <c r="AB185">
        <v>0</v>
      </c>
      <c r="AC185">
        <v>80000</v>
      </c>
      <c r="AD185">
        <v>64000</v>
      </c>
      <c r="AE185" t="s">
        <v>24</v>
      </c>
      <c r="AF185" t="s">
        <v>28</v>
      </c>
      <c r="AG185">
        <v>6</v>
      </c>
      <c r="AH185">
        <v>10</v>
      </c>
      <c r="AI185">
        <v>0</v>
      </c>
      <c r="AJ185">
        <v>0</v>
      </c>
      <c r="AK185">
        <v>0</v>
      </c>
      <c r="AL185">
        <v>1</v>
      </c>
      <c r="AM185" t="s">
        <v>771</v>
      </c>
      <c r="AN185">
        <v>348</v>
      </c>
      <c r="AO185" t="str">
        <f>+VLOOKUP(playerround[[#This Row],[player_id]],player[],2,FALSE)</f>
        <v>t2p1</v>
      </c>
      <c r="AP185">
        <v>61</v>
      </c>
      <c r="AQ185">
        <f>+VLOOKUP(playerround[[#This Row],[groupround_id]],groupround[],6,FALSE)</f>
        <v>2</v>
      </c>
      <c r="AR185" t="str">
        <f>+VLOOKUP(playerround[[#This Row],[groupround_id]],groupround[],8,FALSE)</f>
        <v>IHE-24-04-04</v>
      </c>
      <c r="AS18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47000</v>
      </c>
      <c r="AT185">
        <f>+IF(playerround[[#This Row],[Added round_number]]=0,playerround[[#This Row],[Spendable Income (copy)]],AT184+playerround[[#This Row],[round_income]]+playerround[[#This Row],[profit_sold_house]]-playerround[[#This Row],[Calculated Costs 
(Living costs+Taxes+Round Mortgage+Spentsavings for buying +cost measures+cost satisfaction+cost damage river and rain)]])</f>
        <v>7000</v>
      </c>
      <c r="AU185" s="6">
        <f>+playerround[[#This Row],[spendable_income]]</f>
        <v>7000</v>
      </c>
      <c r="AV185">
        <f>+playerround[[#This Row],[Calculated 
Spendable]]-playerround[[#This Row],[Spendable Income (copy)]]</f>
        <v>0</v>
      </c>
      <c r="AW185" s="9">
        <f>+playerround[[#This Row],[satisfaction_move_penalty]]+playerround[[#This Row],[satisfaction_fluvial_penalty]]+playerround[[#This Row],[satisfaction_pluvial_penalty]]+playerround[[#This Row],[satisfaction_debt_penalty]]</f>
        <v>1</v>
      </c>
      <c r="AX185" s="9">
        <f>+IF(playerround[[#This Row],[Added round_number]]=0,playerround[[#This Row],[satisfaction_total]],AX184+playerround[[#This Row],[satisfaction_house_rating_delta]]+playerround[[#This Row],[satisfaction_house_measures]]+playerround[[#This Row],[satisfaction_personal_measures]]-playerround[[#This Row],[Calculated Satisfaction Penalties]])</f>
        <v>3</v>
      </c>
      <c r="AY185" s="9">
        <f>+playerround[[#This Row],[satisfaction_total]]-playerround[[#This Row],[Calculated satisfaction]]</f>
        <v>0</v>
      </c>
    </row>
    <row r="186" spans="1:51" x14ac:dyDescent="0.35">
      <c r="A186">
        <v>232</v>
      </c>
      <c r="B186" s="1">
        <v>45386.57576388889</v>
      </c>
      <c r="C186">
        <v>50000</v>
      </c>
      <c r="D186">
        <v>20000</v>
      </c>
      <c r="E186">
        <v>0</v>
      </c>
      <c r="F186">
        <v>8000</v>
      </c>
      <c r="G186">
        <v>0</v>
      </c>
      <c r="H186">
        <v>0</v>
      </c>
      <c r="I186">
        <v>15000</v>
      </c>
      <c r="J186">
        <v>0</v>
      </c>
      <c r="K186">
        <v>0</v>
      </c>
      <c r="L186">
        <v>0</v>
      </c>
      <c r="M186">
        <v>4000</v>
      </c>
      <c r="N186">
        <v>10000</v>
      </c>
      <c r="O186">
        <v>0</v>
      </c>
      <c r="P186">
        <v>0</v>
      </c>
      <c r="Q186">
        <v>0</v>
      </c>
      <c r="R186">
        <v>0</v>
      </c>
      <c r="S186">
        <v>0</v>
      </c>
      <c r="T186">
        <v>1</v>
      </c>
      <c r="U186">
        <v>0</v>
      </c>
      <c r="V186">
        <v>2</v>
      </c>
      <c r="W186">
        <v>3</v>
      </c>
      <c r="X186">
        <v>80000</v>
      </c>
      <c r="Y186">
        <v>80000</v>
      </c>
      <c r="Z186">
        <v>64000</v>
      </c>
      <c r="AA186">
        <v>0</v>
      </c>
      <c r="AB186">
        <v>0</v>
      </c>
      <c r="AC186">
        <v>80000</v>
      </c>
      <c r="AD186">
        <v>56000</v>
      </c>
      <c r="AE186" t="s">
        <v>24</v>
      </c>
      <c r="AF186" t="s">
        <v>28</v>
      </c>
      <c r="AG186">
        <v>6</v>
      </c>
      <c r="AH186">
        <v>10</v>
      </c>
      <c r="AI186">
        <v>-2</v>
      </c>
      <c r="AJ186">
        <v>-1</v>
      </c>
      <c r="AK186">
        <v>0</v>
      </c>
      <c r="AL186">
        <v>1</v>
      </c>
      <c r="AM186" t="s">
        <v>771</v>
      </c>
      <c r="AN186">
        <v>348</v>
      </c>
      <c r="AO186" t="str">
        <f>+VLOOKUP(playerround[[#This Row],[player_id]],player[],2,FALSE)</f>
        <v>t2p1</v>
      </c>
      <c r="AP186">
        <v>63</v>
      </c>
      <c r="AQ186">
        <f>+VLOOKUP(playerround[[#This Row],[groupround_id]],groupround[],6,FALSE)</f>
        <v>3</v>
      </c>
      <c r="AR186" t="str">
        <f>+VLOOKUP(playerround[[#This Row],[groupround_id]],groupround[],8,FALSE)</f>
        <v>IHE-24-04-04</v>
      </c>
      <c r="AS18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47000</v>
      </c>
      <c r="AT186">
        <f>+IF(playerround[[#This Row],[Added round_number]]=0,playerround[[#This Row],[Spendable Income (copy)]],AT185+playerround[[#This Row],[round_income]]+playerround[[#This Row],[profit_sold_house]]-playerround[[#This Row],[Calculated Costs 
(Living costs+Taxes+Round Mortgage+Spentsavings for buying +cost measures+cost satisfaction+cost damage river and rain)]])</f>
        <v>10000</v>
      </c>
      <c r="AU186" s="6">
        <f>+playerround[[#This Row],[spendable_income]]</f>
        <v>10000</v>
      </c>
      <c r="AV186">
        <f>+playerround[[#This Row],[Calculated 
Spendable]]-playerround[[#This Row],[Spendable Income (copy)]]</f>
        <v>0</v>
      </c>
      <c r="AW186" s="9">
        <f>+playerround[[#This Row],[satisfaction_move_penalty]]+playerround[[#This Row],[satisfaction_fluvial_penalty]]+playerround[[#This Row],[satisfaction_pluvial_penalty]]+playerround[[#This Row],[satisfaction_debt_penalty]]</f>
        <v>1</v>
      </c>
      <c r="AX186" s="9">
        <f>+IF(playerround[[#This Row],[Added round_number]]=0,playerround[[#This Row],[satisfaction_total]],AX185+playerround[[#This Row],[satisfaction_house_rating_delta]]+playerround[[#This Row],[satisfaction_house_measures]]+playerround[[#This Row],[satisfaction_personal_measures]]-playerround[[#This Row],[Calculated Satisfaction Penalties]])</f>
        <v>2</v>
      </c>
      <c r="AY186" s="9">
        <f>+playerround[[#This Row],[satisfaction_total]]-playerround[[#This Row],[Calculated satisfaction]]</f>
        <v>0</v>
      </c>
    </row>
    <row r="187" spans="1:51" x14ac:dyDescent="0.35">
      <c r="A187">
        <v>239</v>
      </c>
      <c r="B187" s="1">
        <v>45386.57576388889</v>
      </c>
      <c r="C187">
        <v>50000</v>
      </c>
      <c r="D187">
        <v>20000</v>
      </c>
      <c r="E187">
        <v>0</v>
      </c>
      <c r="F187">
        <v>8000</v>
      </c>
      <c r="G187">
        <v>0</v>
      </c>
      <c r="H187">
        <v>0</v>
      </c>
      <c r="I187">
        <v>15000</v>
      </c>
      <c r="J187">
        <v>0</v>
      </c>
      <c r="K187">
        <v>0</v>
      </c>
      <c r="L187">
        <v>0</v>
      </c>
      <c r="M187">
        <v>4000</v>
      </c>
      <c r="N187">
        <v>-3000</v>
      </c>
      <c r="O187">
        <v>0</v>
      </c>
      <c r="P187">
        <v>0</v>
      </c>
      <c r="Q187">
        <v>0</v>
      </c>
      <c r="R187">
        <v>0</v>
      </c>
      <c r="S187">
        <v>0</v>
      </c>
      <c r="T187">
        <v>1</v>
      </c>
      <c r="U187">
        <v>0</v>
      </c>
      <c r="V187">
        <v>3</v>
      </c>
      <c r="W187">
        <v>3</v>
      </c>
      <c r="X187">
        <v>80000</v>
      </c>
      <c r="Y187">
        <v>80000</v>
      </c>
      <c r="Z187">
        <v>56000</v>
      </c>
      <c r="AA187">
        <v>0</v>
      </c>
      <c r="AB187">
        <v>0</v>
      </c>
      <c r="AC187">
        <v>80000</v>
      </c>
      <c r="AD187">
        <v>48000</v>
      </c>
      <c r="AE187" t="s">
        <v>24</v>
      </c>
      <c r="AF187" t="s">
        <v>28</v>
      </c>
      <c r="AG187">
        <v>6</v>
      </c>
      <c r="AH187">
        <v>10</v>
      </c>
      <c r="AI187">
        <v>-2</v>
      </c>
      <c r="AJ187">
        <v>-1</v>
      </c>
      <c r="AK187">
        <v>0</v>
      </c>
      <c r="AL187">
        <v>2</v>
      </c>
      <c r="AM187" t="s">
        <v>771</v>
      </c>
      <c r="AN187">
        <v>348</v>
      </c>
      <c r="AO187" t="str">
        <f>+VLOOKUP(playerround[[#This Row],[player_id]],player[],2,FALSE)</f>
        <v>t2p1</v>
      </c>
      <c r="AP187">
        <v>64</v>
      </c>
      <c r="AQ187">
        <f>+VLOOKUP(playerround[[#This Row],[groupround_id]],groupround[],6,FALSE)</f>
        <v>4</v>
      </c>
      <c r="AR187" t="str">
        <f>+VLOOKUP(playerround[[#This Row],[groupround_id]],groupround[],8,FALSE)</f>
        <v>IHE-24-04-04</v>
      </c>
      <c r="AS18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47000</v>
      </c>
      <c r="AT187">
        <f>+IF(playerround[[#This Row],[Added round_number]]=0,playerround[[#This Row],[Spendable Income (copy)]],AT186+playerround[[#This Row],[round_income]]+playerround[[#This Row],[profit_sold_house]]-playerround[[#This Row],[Calculated Costs 
(Living costs+Taxes+Round Mortgage+Spentsavings for buying +cost measures+cost satisfaction+cost damage river and rain)]])</f>
        <v>13000</v>
      </c>
      <c r="AU187" s="6">
        <f>+playerround[[#This Row],[spendable_income]]</f>
        <v>-3000</v>
      </c>
      <c r="AV187">
        <f>+playerround[[#This Row],[Calculated 
Spendable]]-playerround[[#This Row],[Spendable Income (copy)]]</f>
        <v>16000</v>
      </c>
      <c r="AW187" s="9">
        <f>+playerround[[#This Row],[satisfaction_move_penalty]]+playerround[[#This Row],[satisfaction_fluvial_penalty]]+playerround[[#This Row],[satisfaction_pluvial_penalty]]+playerround[[#This Row],[satisfaction_debt_penalty]]</f>
        <v>1</v>
      </c>
      <c r="AX187" s="9">
        <f>+IF(playerround[[#This Row],[Added round_number]]=0,playerround[[#This Row],[satisfaction_total]],AX186+playerround[[#This Row],[satisfaction_house_rating_delta]]+playerround[[#This Row],[satisfaction_house_measures]]+playerround[[#This Row],[satisfaction_personal_measures]]-playerround[[#This Row],[Calculated Satisfaction Penalties]])</f>
        <v>1</v>
      </c>
      <c r="AY187" s="9">
        <f>+playerround[[#This Row],[satisfaction_total]]-playerround[[#This Row],[Calculated satisfaction]]</f>
        <v>2</v>
      </c>
    </row>
    <row r="188" spans="1:51" x14ac:dyDescent="0.35">
      <c r="A188">
        <v>283</v>
      </c>
      <c r="B188" s="1">
        <v>45389.643622685187</v>
      </c>
      <c r="C188">
        <v>65000</v>
      </c>
      <c r="D188">
        <v>30000</v>
      </c>
      <c r="E188">
        <v>0</v>
      </c>
      <c r="F188">
        <v>0</v>
      </c>
      <c r="G188">
        <v>0</v>
      </c>
      <c r="H188">
        <v>0</v>
      </c>
      <c r="I188">
        <v>0</v>
      </c>
      <c r="J188">
        <v>0</v>
      </c>
      <c r="K188">
        <v>0</v>
      </c>
      <c r="L188">
        <v>0</v>
      </c>
      <c r="M188">
        <v>0</v>
      </c>
      <c r="N188">
        <v>5000</v>
      </c>
      <c r="O188">
        <v>0</v>
      </c>
      <c r="P188">
        <v>0</v>
      </c>
      <c r="Q188">
        <v>0</v>
      </c>
      <c r="R188">
        <v>0</v>
      </c>
      <c r="S188">
        <v>0</v>
      </c>
      <c r="T188">
        <v>0</v>
      </c>
      <c r="U188">
        <v>0</v>
      </c>
      <c r="V188">
        <v>5</v>
      </c>
      <c r="W188">
        <v>4</v>
      </c>
      <c r="X188">
        <v>110000</v>
      </c>
      <c r="Y188">
        <v>0</v>
      </c>
      <c r="Z188">
        <v>0</v>
      </c>
      <c r="AA188">
        <v>0</v>
      </c>
      <c r="AB188">
        <v>0</v>
      </c>
      <c r="AC188">
        <v>0</v>
      </c>
      <c r="AD188">
        <v>0</v>
      </c>
      <c r="AE188" t="s">
        <v>24</v>
      </c>
      <c r="AF188" t="s">
        <v>28</v>
      </c>
      <c r="AG188">
        <v>0</v>
      </c>
      <c r="AH188">
        <v>0</v>
      </c>
      <c r="AI188">
        <v>0</v>
      </c>
      <c r="AJ188">
        <v>0</v>
      </c>
      <c r="AK188">
        <v>0</v>
      </c>
      <c r="AL188">
        <v>0</v>
      </c>
      <c r="AM188" t="s">
        <v>102</v>
      </c>
      <c r="AN188">
        <v>260</v>
      </c>
      <c r="AO188" t="str">
        <f>+VLOOKUP(playerround[[#This Row],[player_id]],player[],2,FALSE)</f>
        <v>t2p1</v>
      </c>
      <c r="AP188">
        <v>90</v>
      </c>
      <c r="AQ188">
        <f>+VLOOKUP(playerround[[#This Row],[groupround_id]],groupround[],6,FALSE)</f>
        <v>0</v>
      </c>
      <c r="AR188" t="str">
        <f>+VLOOKUP(playerround[[#This Row],[groupround_id]],groupround[],8,FALSE)</f>
        <v>Test</v>
      </c>
      <c r="AS18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188">
        <f>+IF(playerround[[#This Row],[Added round_number]]=0,playerround[[#This Row],[Spendable Income (copy)]],AT187+playerround[[#This Row],[round_income]]+playerround[[#This Row],[profit_sold_house]]-playerround[[#This Row],[Calculated Costs 
(Living costs+Taxes+Round Mortgage+Spentsavings for buying +cost measures+cost satisfaction+cost damage river and rain)]])</f>
        <v>5000</v>
      </c>
      <c r="AU188" s="6">
        <f>+playerround[[#This Row],[spendable_income]]</f>
        <v>5000</v>
      </c>
      <c r="AV188">
        <f>+playerround[[#This Row],[Calculated 
Spendable]]-playerround[[#This Row],[Spendable Income (copy)]]</f>
        <v>0</v>
      </c>
      <c r="AW188" s="9">
        <f>+playerround[[#This Row],[satisfaction_move_penalty]]+playerround[[#This Row],[satisfaction_fluvial_penalty]]+playerround[[#This Row],[satisfaction_pluvial_penalty]]+playerround[[#This Row],[satisfaction_debt_penalty]]</f>
        <v>0</v>
      </c>
      <c r="AX188" s="9">
        <f>+IF(playerround[[#This Row],[Added round_number]]=0,playerround[[#This Row],[satisfaction_total]],AX187+playerround[[#This Row],[satisfaction_house_rating_delta]]+playerround[[#This Row],[satisfaction_house_measures]]+playerround[[#This Row],[satisfaction_personal_measures]]-playerround[[#This Row],[Calculated Satisfaction Penalties]])</f>
        <v>5</v>
      </c>
      <c r="AY188" s="9">
        <f>+playerround[[#This Row],[satisfaction_total]]-playerround[[#This Row],[Calculated satisfaction]]</f>
        <v>0</v>
      </c>
    </row>
    <row r="189" spans="1:51" x14ac:dyDescent="0.35">
      <c r="A189">
        <v>284</v>
      </c>
      <c r="B189" s="1">
        <v>45389.643622685187</v>
      </c>
      <c r="C189">
        <v>65000</v>
      </c>
      <c r="D189">
        <v>30000</v>
      </c>
      <c r="E189">
        <v>0</v>
      </c>
      <c r="F189">
        <v>7000</v>
      </c>
      <c r="G189">
        <v>0</v>
      </c>
      <c r="H189">
        <v>0</v>
      </c>
      <c r="I189">
        <v>20000</v>
      </c>
      <c r="J189">
        <v>0</v>
      </c>
      <c r="K189">
        <v>0</v>
      </c>
      <c r="L189">
        <v>12000</v>
      </c>
      <c r="M189">
        <v>4000</v>
      </c>
      <c r="N189">
        <v>-23000</v>
      </c>
      <c r="O189">
        <v>0</v>
      </c>
      <c r="P189">
        <v>-2</v>
      </c>
      <c r="Q189">
        <v>0</v>
      </c>
      <c r="R189">
        <v>0</v>
      </c>
      <c r="S189">
        <v>4</v>
      </c>
      <c r="T189">
        <v>1</v>
      </c>
      <c r="U189">
        <v>0</v>
      </c>
      <c r="V189">
        <v>-2</v>
      </c>
      <c r="W189">
        <v>4</v>
      </c>
      <c r="X189">
        <v>110000</v>
      </c>
      <c r="Y189">
        <v>0</v>
      </c>
      <c r="Z189">
        <v>0</v>
      </c>
      <c r="AA189">
        <v>0</v>
      </c>
      <c r="AB189">
        <v>70000</v>
      </c>
      <c r="AC189">
        <v>70000</v>
      </c>
      <c r="AD189">
        <v>63000</v>
      </c>
      <c r="AE189" t="s">
        <v>24</v>
      </c>
      <c r="AF189" t="s">
        <v>28</v>
      </c>
      <c r="AG189">
        <v>8</v>
      </c>
      <c r="AH189">
        <v>7</v>
      </c>
      <c r="AI189">
        <v>0</v>
      </c>
      <c r="AJ189">
        <v>0</v>
      </c>
      <c r="AK189">
        <v>0</v>
      </c>
      <c r="AL189">
        <v>0</v>
      </c>
      <c r="AM189" t="s">
        <v>771</v>
      </c>
      <c r="AN189">
        <v>260</v>
      </c>
      <c r="AO189" t="str">
        <f>+VLOOKUP(playerround[[#This Row],[player_id]],player[],2,FALSE)</f>
        <v>t2p1</v>
      </c>
      <c r="AP189">
        <v>93</v>
      </c>
      <c r="AQ189">
        <f>+VLOOKUP(playerround[[#This Row],[groupround_id]],groupround[],6,FALSE)</f>
        <v>1</v>
      </c>
      <c r="AR189" t="str">
        <f>+VLOOKUP(playerround[[#This Row],[groupround_id]],groupround[],8,FALSE)</f>
        <v>Test</v>
      </c>
      <c r="AS18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73000</v>
      </c>
      <c r="AT189">
        <f>+IF(playerround[[#This Row],[Added round_number]]=0,playerround[[#This Row],[Spendable Income (copy)]],AT188+playerround[[#This Row],[round_income]]+playerround[[#This Row],[profit_sold_house]]-playerround[[#This Row],[Calculated Costs 
(Living costs+Taxes+Round Mortgage+Spentsavings for buying +cost measures+cost satisfaction+cost damage river and rain)]])</f>
        <v>-3000</v>
      </c>
      <c r="AU189" s="6">
        <f>+playerround[[#This Row],[spendable_income]]</f>
        <v>-23000</v>
      </c>
      <c r="AV189">
        <f>+playerround[[#This Row],[Calculated 
Spendable]]-playerround[[#This Row],[Spendable Income (copy)]]</f>
        <v>20000</v>
      </c>
      <c r="AW189" s="9">
        <f>+playerround[[#This Row],[satisfaction_move_penalty]]+playerround[[#This Row],[satisfaction_fluvial_penalty]]+playerround[[#This Row],[satisfaction_pluvial_penalty]]+playerround[[#This Row],[satisfaction_debt_penalty]]</f>
        <v>5</v>
      </c>
      <c r="AX189" s="9">
        <f>+IF(playerround[[#This Row],[Added round_number]]=0,playerround[[#This Row],[satisfaction_total]],AX188+playerround[[#This Row],[satisfaction_house_rating_delta]]+playerround[[#This Row],[satisfaction_house_measures]]+playerround[[#This Row],[satisfaction_personal_measures]]-playerround[[#This Row],[Calculated Satisfaction Penalties]])</f>
        <v>-2</v>
      </c>
      <c r="AY189" s="9">
        <f>+playerround[[#This Row],[satisfaction_total]]-playerround[[#This Row],[Calculated satisfaction]]</f>
        <v>0</v>
      </c>
    </row>
    <row r="190" spans="1:51" x14ac:dyDescent="0.35">
      <c r="A190">
        <v>465</v>
      </c>
      <c r="B190" s="1">
        <v>45393.489108796297</v>
      </c>
      <c r="C190">
        <v>65000</v>
      </c>
      <c r="D190">
        <v>30000</v>
      </c>
      <c r="E190">
        <v>0</v>
      </c>
      <c r="F190">
        <v>0</v>
      </c>
      <c r="G190">
        <v>0</v>
      </c>
      <c r="H190">
        <v>0</v>
      </c>
      <c r="I190">
        <v>0</v>
      </c>
      <c r="J190">
        <v>0</v>
      </c>
      <c r="K190">
        <v>0</v>
      </c>
      <c r="L190">
        <v>0</v>
      </c>
      <c r="M190">
        <v>0</v>
      </c>
      <c r="N190">
        <v>5000</v>
      </c>
      <c r="O190">
        <v>0</v>
      </c>
      <c r="P190">
        <v>0</v>
      </c>
      <c r="Q190">
        <v>0</v>
      </c>
      <c r="R190">
        <v>0</v>
      </c>
      <c r="S190">
        <v>0</v>
      </c>
      <c r="T190">
        <v>0</v>
      </c>
      <c r="U190">
        <v>0</v>
      </c>
      <c r="V190">
        <v>5</v>
      </c>
      <c r="W190">
        <v>4</v>
      </c>
      <c r="X190">
        <v>110000</v>
      </c>
      <c r="Y190">
        <v>0</v>
      </c>
      <c r="Z190">
        <v>0</v>
      </c>
      <c r="AA190">
        <v>0</v>
      </c>
      <c r="AB190">
        <v>0</v>
      </c>
      <c r="AC190">
        <v>0</v>
      </c>
      <c r="AD190">
        <v>0</v>
      </c>
      <c r="AE190" t="s">
        <v>24</v>
      </c>
      <c r="AF190" t="s">
        <v>28</v>
      </c>
      <c r="AG190">
        <v>0</v>
      </c>
      <c r="AH190">
        <v>0</v>
      </c>
      <c r="AI190">
        <v>0</v>
      </c>
      <c r="AJ190">
        <v>0</v>
      </c>
      <c r="AK190">
        <v>0</v>
      </c>
      <c r="AL190">
        <v>0</v>
      </c>
      <c r="AM190" t="s">
        <v>102</v>
      </c>
      <c r="AN190">
        <v>396</v>
      </c>
      <c r="AO190" t="str">
        <f>+VLOOKUP(playerround[[#This Row],[player_id]],player[],2,FALSE)</f>
        <v>t2p1</v>
      </c>
      <c r="AP190">
        <v>132</v>
      </c>
      <c r="AQ190">
        <f>+VLOOKUP(playerround[[#This Row],[groupround_id]],groupround[],6,FALSE)</f>
        <v>0</v>
      </c>
      <c r="AR190" t="str">
        <f>+VLOOKUP(playerround[[#This Row],[groupround_id]],groupround[],8,FALSE)</f>
        <v>civWAT-110424</v>
      </c>
      <c r="AS19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190">
        <f>+IF(playerround[[#This Row],[Added round_number]]=0,playerround[[#This Row],[Spendable Income (copy)]],AT189+playerround[[#This Row],[round_income]]+playerround[[#This Row],[profit_sold_house]]-playerround[[#This Row],[Calculated Costs 
(Living costs+Taxes+Round Mortgage+Spentsavings for buying +cost measures+cost satisfaction+cost damage river and rain)]])</f>
        <v>5000</v>
      </c>
      <c r="AU190" s="6">
        <f>+playerround[[#This Row],[spendable_income]]</f>
        <v>5000</v>
      </c>
      <c r="AV190">
        <f>+playerround[[#This Row],[Calculated 
Spendable]]-playerround[[#This Row],[Spendable Income (copy)]]</f>
        <v>0</v>
      </c>
      <c r="AW190" s="9">
        <f>+playerround[[#This Row],[satisfaction_move_penalty]]+playerround[[#This Row],[satisfaction_fluvial_penalty]]+playerround[[#This Row],[satisfaction_pluvial_penalty]]+playerround[[#This Row],[satisfaction_debt_penalty]]</f>
        <v>0</v>
      </c>
      <c r="AX190" s="9">
        <f>+IF(playerround[[#This Row],[Added round_number]]=0,playerround[[#This Row],[satisfaction_total]],AX189+playerround[[#This Row],[satisfaction_house_rating_delta]]+playerround[[#This Row],[satisfaction_house_measures]]+playerround[[#This Row],[satisfaction_personal_measures]]-playerround[[#This Row],[Calculated Satisfaction Penalties]])</f>
        <v>5</v>
      </c>
      <c r="AY190" s="9">
        <f>+playerround[[#This Row],[satisfaction_total]]-playerround[[#This Row],[Calculated satisfaction]]</f>
        <v>0</v>
      </c>
    </row>
    <row r="191" spans="1:51" x14ac:dyDescent="0.35">
      <c r="A191">
        <v>471</v>
      </c>
      <c r="B191" s="1">
        <v>45393.489108796297</v>
      </c>
      <c r="C191">
        <v>65000</v>
      </c>
      <c r="D191">
        <v>30000</v>
      </c>
      <c r="E191">
        <v>0</v>
      </c>
      <c r="F191">
        <v>10000</v>
      </c>
      <c r="G191">
        <v>0</v>
      </c>
      <c r="H191">
        <v>0</v>
      </c>
      <c r="I191">
        <v>20000</v>
      </c>
      <c r="J191">
        <v>0</v>
      </c>
      <c r="K191">
        <v>0</v>
      </c>
      <c r="L191">
        <v>0</v>
      </c>
      <c r="M191">
        <v>0</v>
      </c>
      <c r="N191">
        <v>10000</v>
      </c>
      <c r="O191">
        <v>0</v>
      </c>
      <c r="P191">
        <v>-1</v>
      </c>
      <c r="Q191">
        <v>0</v>
      </c>
      <c r="R191">
        <v>0</v>
      </c>
      <c r="S191">
        <v>0</v>
      </c>
      <c r="T191">
        <v>0</v>
      </c>
      <c r="U191">
        <v>0</v>
      </c>
      <c r="V191">
        <v>4</v>
      </c>
      <c r="W191">
        <v>4</v>
      </c>
      <c r="X191">
        <v>110000</v>
      </c>
      <c r="Y191">
        <v>0</v>
      </c>
      <c r="Z191">
        <v>0</v>
      </c>
      <c r="AA191">
        <v>0</v>
      </c>
      <c r="AB191">
        <v>100000</v>
      </c>
      <c r="AC191">
        <v>100000</v>
      </c>
      <c r="AD191">
        <v>90000</v>
      </c>
      <c r="AE191" t="s">
        <v>24</v>
      </c>
      <c r="AF191" t="s">
        <v>28</v>
      </c>
      <c r="AG191">
        <v>8</v>
      </c>
      <c r="AH191">
        <v>10</v>
      </c>
      <c r="AI191">
        <v>0</v>
      </c>
      <c r="AJ191">
        <v>0</v>
      </c>
      <c r="AK191">
        <v>0</v>
      </c>
      <c r="AL191">
        <v>0</v>
      </c>
      <c r="AM191" t="s">
        <v>771</v>
      </c>
      <c r="AN191">
        <v>396</v>
      </c>
      <c r="AO191" t="str">
        <f>+VLOOKUP(playerround[[#This Row],[player_id]],player[],2,FALSE)</f>
        <v>t2p1</v>
      </c>
      <c r="AP191">
        <v>133</v>
      </c>
      <c r="AQ191">
        <f>+VLOOKUP(playerround[[#This Row],[groupround_id]],groupround[],6,FALSE)</f>
        <v>1</v>
      </c>
      <c r="AR191" t="str">
        <f>+VLOOKUP(playerround[[#This Row],[groupround_id]],groupround[],8,FALSE)</f>
        <v>civWAT-110424</v>
      </c>
      <c r="AS19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60000</v>
      </c>
      <c r="AT191">
        <f>+IF(playerround[[#This Row],[Added round_number]]=0,playerround[[#This Row],[Spendable Income (copy)]],AT190+playerround[[#This Row],[round_income]]+playerround[[#This Row],[profit_sold_house]]-playerround[[#This Row],[Calculated Costs 
(Living costs+Taxes+Round Mortgage+Spentsavings for buying +cost measures+cost satisfaction+cost damage river and rain)]])</f>
        <v>10000</v>
      </c>
      <c r="AU191" s="6">
        <f>+playerround[[#This Row],[spendable_income]]</f>
        <v>10000</v>
      </c>
      <c r="AV191">
        <f>+playerround[[#This Row],[Calculated 
Spendable]]-playerround[[#This Row],[Spendable Income (copy)]]</f>
        <v>0</v>
      </c>
      <c r="AW191" s="9">
        <f>+playerround[[#This Row],[satisfaction_move_penalty]]+playerround[[#This Row],[satisfaction_fluvial_penalty]]+playerround[[#This Row],[satisfaction_pluvial_penalty]]+playerround[[#This Row],[satisfaction_debt_penalty]]</f>
        <v>0</v>
      </c>
      <c r="AX191" s="9">
        <f>+IF(playerround[[#This Row],[Added round_number]]=0,playerround[[#This Row],[satisfaction_total]],AX190+playerround[[#This Row],[satisfaction_house_rating_delta]]+playerround[[#This Row],[satisfaction_house_measures]]+playerround[[#This Row],[satisfaction_personal_measures]]-playerround[[#This Row],[Calculated Satisfaction Penalties]])</f>
        <v>4</v>
      </c>
      <c r="AY191" s="9">
        <f>+playerround[[#This Row],[satisfaction_total]]-playerround[[#This Row],[Calculated satisfaction]]</f>
        <v>0</v>
      </c>
    </row>
    <row r="192" spans="1:51" x14ac:dyDescent="0.35">
      <c r="A192">
        <v>512</v>
      </c>
      <c r="B192" s="1">
        <v>45393.489108796297</v>
      </c>
      <c r="C192">
        <v>65000</v>
      </c>
      <c r="D192">
        <v>30000</v>
      </c>
      <c r="E192">
        <v>0</v>
      </c>
      <c r="F192">
        <v>10000</v>
      </c>
      <c r="G192">
        <v>0</v>
      </c>
      <c r="H192">
        <v>0</v>
      </c>
      <c r="I192">
        <v>20000</v>
      </c>
      <c r="J192">
        <v>11000</v>
      </c>
      <c r="K192">
        <v>0</v>
      </c>
      <c r="L192">
        <v>0</v>
      </c>
      <c r="M192">
        <v>0</v>
      </c>
      <c r="N192">
        <v>4000</v>
      </c>
      <c r="O192">
        <v>0</v>
      </c>
      <c r="P192">
        <v>0</v>
      </c>
      <c r="Q192">
        <v>1</v>
      </c>
      <c r="R192">
        <v>0</v>
      </c>
      <c r="S192">
        <v>0</v>
      </c>
      <c r="T192">
        <v>0</v>
      </c>
      <c r="U192">
        <v>0</v>
      </c>
      <c r="V192">
        <v>4</v>
      </c>
      <c r="W192">
        <v>4</v>
      </c>
      <c r="X192">
        <v>110000</v>
      </c>
      <c r="Y192">
        <v>100000</v>
      </c>
      <c r="Z192">
        <v>90000</v>
      </c>
      <c r="AA192">
        <v>0</v>
      </c>
      <c r="AB192">
        <v>0</v>
      </c>
      <c r="AC192">
        <v>100000</v>
      </c>
      <c r="AD192">
        <v>80000</v>
      </c>
      <c r="AE192" t="s">
        <v>24</v>
      </c>
      <c r="AF192" t="s">
        <v>28</v>
      </c>
      <c r="AG192">
        <v>8</v>
      </c>
      <c r="AH192">
        <v>10</v>
      </c>
      <c r="AI192">
        <v>-2</v>
      </c>
      <c r="AJ192">
        <v>-1</v>
      </c>
      <c r="AK192">
        <v>1</v>
      </c>
      <c r="AL192">
        <v>0</v>
      </c>
      <c r="AM192" t="s">
        <v>771</v>
      </c>
      <c r="AN192">
        <v>396</v>
      </c>
      <c r="AO192" t="str">
        <f>+VLOOKUP(playerround[[#This Row],[player_id]],player[],2,FALSE)</f>
        <v>t2p1</v>
      </c>
      <c r="AP192">
        <v>139</v>
      </c>
      <c r="AQ192">
        <f>+VLOOKUP(playerround[[#This Row],[groupround_id]],groupround[],6,FALSE)</f>
        <v>2</v>
      </c>
      <c r="AR192" t="str">
        <f>+VLOOKUP(playerround[[#This Row],[groupround_id]],groupround[],8,FALSE)</f>
        <v>civWAT-110424</v>
      </c>
      <c r="AS19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71000</v>
      </c>
      <c r="AT192">
        <f>+IF(playerround[[#This Row],[Added round_number]]=0,playerround[[#This Row],[Spendable Income (copy)]],AT191+playerround[[#This Row],[round_income]]+playerround[[#This Row],[profit_sold_house]]-playerround[[#This Row],[Calculated Costs 
(Living costs+Taxes+Round Mortgage+Spentsavings for buying +cost measures+cost satisfaction+cost damage river and rain)]])</f>
        <v>4000</v>
      </c>
      <c r="AU192" s="6">
        <f>+playerround[[#This Row],[spendable_income]]</f>
        <v>4000</v>
      </c>
      <c r="AV192">
        <f>+playerround[[#This Row],[Calculated 
Spendable]]-playerround[[#This Row],[Spendable Income (copy)]]</f>
        <v>0</v>
      </c>
      <c r="AW192" s="9">
        <f>+playerround[[#This Row],[satisfaction_move_penalty]]+playerround[[#This Row],[satisfaction_fluvial_penalty]]+playerround[[#This Row],[satisfaction_pluvial_penalty]]+playerround[[#This Row],[satisfaction_debt_penalty]]</f>
        <v>0</v>
      </c>
      <c r="AX192" s="9">
        <f>+IF(playerround[[#This Row],[Added round_number]]=0,playerround[[#This Row],[satisfaction_total]],AX191+playerround[[#This Row],[satisfaction_house_rating_delta]]+playerround[[#This Row],[satisfaction_house_measures]]+playerround[[#This Row],[satisfaction_personal_measures]]-playerround[[#This Row],[Calculated Satisfaction Penalties]])</f>
        <v>5</v>
      </c>
      <c r="AY192" s="9">
        <f>+playerround[[#This Row],[satisfaction_total]]-playerround[[#This Row],[Calculated satisfaction]]</f>
        <v>-1</v>
      </c>
    </row>
    <row r="193" spans="1:51" x14ac:dyDescent="0.35">
      <c r="A193">
        <v>525</v>
      </c>
      <c r="B193" s="1">
        <v>45393.489108796297</v>
      </c>
      <c r="C193">
        <v>65000</v>
      </c>
      <c r="D193">
        <v>30000</v>
      </c>
      <c r="E193">
        <v>0</v>
      </c>
      <c r="F193">
        <v>10000</v>
      </c>
      <c r="G193">
        <v>0</v>
      </c>
      <c r="H193">
        <v>0</v>
      </c>
      <c r="I193">
        <v>25000</v>
      </c>
      <c r="J193">
        <v>0</v>
      </c>
      <c r="K193">
        <v>0</v>
      </c>
      <c r="L193">
        <v>0</v>
      </c>
      <c r="M193">
        <v>0</v>
      </c>
      <c r="N193">
        <v>4000</v>
      </c>
      <c r="O193">
        <v>0</v>
      </c>
      <c r="P193">
        <v>0</v>
      </c>
      <c r="Q193">
        <v>0</v>
      </c>
      <c r="R193">
        <v>0</v>
      </c>
      <c r="S193">
        <v>0</v>
      </c>
      <c r="T193">
        <v>0</v>
      </c>
      <c r="U193">
        <v>0</v>
      </c>
      <c r="V193">
        <v>4</v>
      </c>
      <c r="W193">
        <v>4</v>
      </c>
      <c r="X193">
        <v>110000</v>
      </c>
      <c r="Y193">
        <v>100000</v>
      </c>
      <c r="Z193">
        <v>80000</v>
      </c>
      <c r="AA193">
        <v>0</v>
      </c>
      <c r="AB193">
        <v>0</v>
      </c>
      <c r="AC193">
        <v>100000</v>
      </c>
      <c r="AD193">
        <v>70000</v>
      </c>
      <c r="AE193" t="s">
        <v>24</v>
      </c>
      <c r="AF193" t="s">
        <v>28</v>
      </c>
      <c r="AG193">
        <v>8</v>
      </c>
      <c r="AH193">
        <v>10</v>
      </c>
      <c r="AI193">
        <v>-2</v>
      </c>
      <c r="AJ193">
        <v>-1</v>
      </c>
      <c r="AK193">
        <v>1</v>
      </c>
      <c r="AL193">
        <v>0</v>
      </c>
      <c r="AM193" t="s">
        <v>771</v>
      </c>
      <c r="AN193">
        <v>396</v>
      </c>
      <c r="AO193" t="str">
        <f>+VLOOKUP(playerround[[#This Row],[player_id]],player[],2,FALSE)</f>
        <v>t2p1</v>
      </c>
      <c r="AP193">
        <v>141</v>
      </c>
      <c r="AQ193">
        <f>+VLOOKUP(playerround[[#This Row],[groupround_id]],groupround[],6,FALSE)</f>
        <v>3</v>
      </c>
      <c r="AR193" t="str">
        <f>+VLOOKUP(playerround[[#This Row],[groupround_id]],groupround[],8,FALSE)</f>
        <v>civWAT-110424</v>
      </c>
      <c r="AS19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193">
        <f>+IF(playerround[[#This Row],[Added round_number]]=0,playerround[[#This Row],[Spendable Income (copy)]],AT192+playerround[[#This Row],[round_income]]+playerround[[#This Row],[profit_sold_house]]-playerround[[#This Row],[Calculated Costs 
(Living costs+Taxes+Round Mortgage+Spentsavings for buying +cost measures+cost satisfaction+cost damage river and rain)]])</f>
        <v>4000</v>
      </c>
      <c r="AU193" s="6">
        <f>+playerround[[#This Row],[spendable_income]]</f>
        <v>4000</v>
      </c>
      <c r="AV193">
        <f>+playerround[[#This Row],[Calculated 
Spendable]]-playerround[[#This Row],[Spendable Income (copy)]]</f>
        <v>0</v>
      </c>
      <c r="AW193" s="9">
        <f>+playerround[[#This Row],[satisfaction_move_penalty]]+playerround[[#This Row],[satisfaction_fluvial_penalty]]+playerround[[#This Row],[satisfaction_pluvial_penalty]]+playerround[[#This Row],[satisfaction_debt_penalty]]</f>
        <v>0</v>
      </c>
      <c r="AX193" s="9">
        <f>+IF(playerround[[#This Row],[Added round_number]]=0,playerround[[#This Row],[satisfaction_total]],AX192+playerround[[#This Row],[satisfaction_house_rating_delta]]+playerround[[#This Row],[satisfaction_house_measures]]+playerround[[#This Row],[satisfaction_personal_measures]]-playerround[[#This Row],[Calculated Satisfaction Penalties]])</f>
        <v>5</v>
      </c>
      <c r="AY193" s="9">
        <f>+playerround[[#This Row],[satisfaction_total]]-playerround[[#This Row],[Calculated satisfaction]]</f>
        <v>-1</v>
      </c>
    </row>
    <row r="194" spans="1:51" x14ac:dyDescent="0.35">
      <c r="A194">
        <v>557</v>
      </c>
      <c r="B194" s="1">
        <v>45558.768888888888</v>
      </c>
      <c r="C194">
        <v>80000</v>
      </c>
      <c r="D194">
        <v>40000</v>
      </c>
      <c r="E194">
        <v>0</v>
      </c>
      <c r="F194">
        <v>0</v>
      </c>
      <c r="G194">
        <v>0</v>
      </c>
      <c r="H194">
        <v>0</v>
      </c>
      <c r="I194">
        <v>0</v>
      </c>
      <c r="J194">
        <v>0</v>
      </c>
      <c r="K194">
        <v>0</v>
      </c>
      <c r="L194">
        <v>0</v>
      </c>
      <c r="M194">
        <v>0</v>
      </c>
      <c r="N194">
        <v>15000</v>
      </c>
      <c r="O194">
        <v>0</v>
      </c>
      <c r="P194">
        <v>0</v>
      </c>
      <c r="Q194">
        <v>0</v>
      </c>
      <c r="R194">
        <v>0</v>
      </c>
      <c r="S194">
        <v>0</v>
      </c>
      <c r="T194">
        <v>0</v>
      </c>
      <c r="U194">
        <v>0</v>
      </c>
      <c r="V194">
        <v>5</v>
      </c>
      <c r="W194">
        <v>5</v>
      </c>
      <c r="X194">
        <v>130000</v>
      </c>
      <c r="Y194">
        <v>0</v>
      </c>
      <c r="Z194">
        <v>0</v>
      </c>
      <c r="AA194">
        <v>0</v>
      </c>
      <c r="AB194">
        <v>0</v>
      </c>
      <c r="AC194">
        <v>0</v>
      </c>
      <c r="AD194">
        <v>0</v>
      </c>
      <c r="AE194" t="s">
        <v>24</v>
      </c>
      <c r="AF194" t="s">
        <v>28</v>
      </c>
      <c r="AG194">
        <v>0</v>
      </c>
      <c r="AH194">
        <v>0</v>
      </c>
      <c r="AI194">
        <v>0</v>
      </c>
      <c r="AJ194">
        <v>0</v>
      </c>
      <c r="AK194">
        <v>0</v>
      </c>
      <c r="AL194">
        <v>0</v>
      </c>
      <c r="AM194" t="s">
        <v>102</v>
      </c>
      <c r="AN194">
        <v>492</v>
      </c>
      <c r="AO194" t="str">
        <f>+VLOOKUP(playerround[[#This Row],[player_id]],player[],2,FALSE)</f>
        <v>t2p1</v>
      </c>
      <c r="AP194">
        <v>164</v>
      </c>
      <c r="AQ194">
        <f>+VLOOKUP(playerround[[#This Row],[groupround_id]],groupround[],6,FALSE)</f>
        <v>0</v>
      </c>
      <c r="AR194" t="str">
        <f>+VLOOKUP(playerround[[#This Row],[groupround_id]],groupround[],8,FALSE)</f>
        <v>Test 2024-09</v>
      </c>
      <c r="AS19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194">
        <f>+IF(playerround[[#This Row],[Added round_number]]=0,playerround[[#This Row],[Spendable Income (copy)]],AT193+playerround[[#This Row],[round_income]]+playerround[[#This Row],[profit_sold_house]]-playerround[[#This Row],[Calculated Costs 
(Living costs+Taxes+Round Mortgage+Spentsavings for buying +cost measures+cost satisfaction+cost damage river and rain)]])</f>
        <v>15000</v>
      </c>
      <c r="AU194" s="6">
        <f>+playerround[[#This Row],[spendable_income]]</f>
        <v>15000</v>
      </c>
      <c r="AV194">
        <f>+playerround[[#This Row],[Calculated 
Spendable]]-playerround[[#This Row],[Spendable Income (copy)]]</f>
        <v>0</v>
      </c>
      <c r="AW194" s="9">
        <f>+playerround[[#This Row],[satisfaction_move_penalty]]+playerround[[#This Row],[satisfaction_fluvial_penalty]]+playerround[[#This Row],[satisfaction_pluvial_penalty]]+playerround[[#This Row],[satisfaction_debt_penalty]]</f>
        <v>0</v>
      </c>
      <c r="AX194" s="9">
        <f>+IF(playerround[[#This Row],[Added round_number]]=0,playerround[[#This Row],[satisfaction_total]],AX193+playerround[[#This Row],[satisfaction_house_rating_delta]]+playerround[[#This Row],[satisfaction_house_measures]]+playerround[[#This Row],[satisfaction_personal_measures]]-playerround[[#This Row],[Calculated Satisfaction Penalties]])</f>
        <v>5</v>
      </c>
      <c r="AY194" s="9">
        <f>+playerround[[#This Row],[satisfaction_total]]-playerround[[#This Row],[Calculated satisfaction]]</f>
        <v>0</v>
      </c>
    </row>
    <row r="195" spans="1:51" x14ac:dyDescent="0.35">
      <c r="A195" s="2">
        <v>600</v>
      </c>
      <c r="B195" s="3">
        <v>45559.437719907408</v>
      </c>
      <c r="C195" s="2">
        <v>65000</v>
      </c>
      <c r="D195" s="2">
        <v>30000</v>
      </c>
      <c r="E195" s="2">
        <v>0</v>
      </c>
      <c r="F195" s="2">
        <v>0</v>
      </c>
      <c r="G195" s="2">
        <v>0</v>
      </c>
      <c r="H195" s="2">
        <v>0</v>
      </c>
      <c r="I195" s="2">
        <v>0</v>
      </c>
      <c r="J195" s="2">
        <v>0</v>
      </c>
      <c r="K195" s="2">
        <v>0</v>
      </c>
      <c r="L195" s="2">
        <v>0</v>
      </c>
      <c r="M195" s="2">
        <v>0</v>
      </c>
      <c r="N195" s="2">
        <v>5000</v>
      </c>
      <c r="O195" s="2">
        <v>0</v>
      </c>
      <c r="P195" s="2">
        <v>0</v>
      </c>
      <c r="Q195" s="2">
        <v>0</v>
      </c>
      <c r="R195" s="2">
        <v>0</v>
      </c>
      <c r="S195" s="2">
        <v>0</v>
      </c>
      <c r="T195" s="2">
        <v>0</v>
      </c>
      <c r="U195" s="2">
        <v>0</v>
      </c>
      <c r="V195" s="2">
        <v>5</v>
      </c>
      <c r="W195" s="2">
        <v>4</v>
      </c>
      <c r="X195" s="2">
        <v>110000</v>
      </c>
      <c r="Y195" s="2">
        <v>0</v>
      </c>
      <c r="Z195" s="2">
        <v>0</v>
      </c>
      <c r="AA195" s="2">
        <v>0</v>
      </c>
      <c r="AB195" s="2">
        <v>0</v>
      </c>
      <c r="AC195" s="2">
        <v>0</v>
      </c>
      <c r="AD195" s="2">
        <v>0</v>
      </c>
      <c r="AE195" s="2" t="s">
        <v>24</v>
      </c>
      <c r="AF195" s="2" t="s">
        <v>28</v>
      </c>
      <c r="AG195" s="2">
        <v>0</v>
      </c>
      <c r="AH195" s="2">
        <v>0</v>
      </c>
      <c r="AI195" s="2">
        <v>0</v>
      </c>
      <c r="AJ195" s="2">
        <v>0</v>
      </c>
      <c r="AK195" s="2">
        <v>0</v>
      </c>
      <c r="AL195" s="2">
        <v>0</v>
      </c>
      <c r="AM195" s="2" t="s">
        <v>102</v>
      </c>
      <c r="AN195" s="2">
        <v>524</v>
      </c>
      <c r="AO195" s="2" t="str">
        <f>+VLOOKUP(playerround[[#This Row],[player_id]],player[],2,FALSE)</f>
        <v>t2p1</v>
      </c>
      <c r="AP195" s="2">
        <v>174</v>
      </c>
      <c r="AQ195" s="2">
        <f>+VLOOKUP(playerround[[#This Row],[groupround_id]],groupround[],6,FALSE)</f>
        <v>0</v>
      </c>
      <c r="AR195" s="2" t="str">
        <f>+VLOOKUP(playerround[[#This Row],[groupround_id]],groupround[],8,FALSE)</f>
        <v>Ommen 24-09-2024</v>
      </c>
      <c r="AS19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195">
        <f>+IF(playerround[[#This Row],[Added round_number]]=0,playerround[[#This Row],[Spendable Income (copy)]],AT194+playerround[[#This Row],[round_income]]+playerround[[#This Row],[profit_sold_house]]-playerround[[#This Row],[Calculated Costs 
(Living costs+Taxes+Round Mortgage+Spentsavings for buying +cost measures+cost satisfaction+cost damage river and rain)]])</f>
        <v>5000</v>
      </c>
      <c r="AU195" s="6">
        <f>+playerround[[#This Row],[spendable_income]]</f>
        <v>5000</v>
      </c>
      <c r="AV195">
        <f>+playerround[[#This Row],[Calculated 
Spendable]]-playerround[[#This Row],[Spendable Income (copy)]]</f>
        <v>0</v>
      </c>
      <c r="AW195" s="9">
        <f>+playerround[[#This Row],[satisfaction_move_penalty]]+playerround[[#This Row],[satisfaction_fluvial_penalty]]+playerround[[#This Row],[satisfaction_pluvial_penalty]]+playerround[[#This Row],[satisfaction_debt_penalty]]</f>
        <v>0</v>
      </c>
      <c r="AX195" s="9">
        <f>+IF(playerround[[#This Row],[Added round_number]]=0,playerround[[#This Row],[satisfaction_total]],AX194+playerround[[#This Row],[satisfaction_house_rating_delta]]+playerround[[#This Row],[satisfaction_house_measures]]+playerround[[#This Row],[satisfaction_personal_measures]]-playerround[[#This Row],[Calculated Satisfaction Penalties]])</f>
        <v>5</v>
      </c>
      <c r="AY195" s="9">
        <f>+playerround[[#This Row],[satisfaction_total]]-playerround[[#This Row],[Calculated satisfaction]]</f>
        <v>0</v>
      </c>
    </row>
    <row r="196" spans="1:51" x14ac:dyDescent="0.35">
      <c r="A196" s="2">
        <v>633</v>
      </c>
      <c r="B196" s="3">
        <v>45559.437719907408</v>
      </c>
      <c r="C196" s="2">
        <v>65000</v>
      </c>
      <c r="D196" s="2">
        <v>30000</v>
      </c>
      <c r="E196" s="2">
        <v>0</v>
      </c>
      <c r="F196" s="2">
        <v>10000</v>
      </c>
      <c r="G196" s="2">
        <v>0</v>
      </c>
      <c r="H196" s="2">
        <v>0</v>
      </c>
      <c r="I196" s="2">
        <v>20000</v>
      </c>
      <c r="J196" s="2">
        <v>8000</v>
      </c>
      <c r="K196" s="2">
        <v>0</v>
      </c>
      <c r="L196" s="2">
        <v>0</v>
      </c>
      <c r="M196" s="2">
        <v>0</v>
      </c>
      <c r="N196" s="2">
        <v>2000</v>
      </c>
      <c r="O196" s="2">
        <v>0</v>
      </c>
      <c r="P196" s="2">
        <v>-1</v>
      </c>
      <c r="Q196" s="2">
        <v>0</v>
      </c>
      <c r="R196" s="2">
        <v>1</v>
      </c>
      <c r="S196" s="2">
        <v>0</v>
      </c>
      <c r="T196" s="2">
        <v>0</v>
      </c>
      <c r="U196" s="2">
        <v>0</v>
      </c>
      <c r="V196" s="2">
        <v>5</v>
      </c>
      <c r="W196" s="2">
        <v>4</v>
      </c>
      <c r="X196" s="2">
        <v>110000</v>
      </c>
      <c r="Y196" s="2">
        <v>0</v>
      </c>
      <c r="Z196" s="2">
        <v>0</v>
      </c>
      <c r="AA196" s="2">
        <v>0</v>
      </c>
      <c r="AB196" s="2">
        <v>100000</v>
      </c>
      <c r="AC196" s="2">
        <v>100000</v>
      </c>
      <c r="AD196" s="2">
        <v>90000</v>
      </c>
      <c r="AE196" s="2" t="s">
        <v>24</v>
      </c>
      <c r="AF196" s="2" t="s">
        <v>28</v>
      </c>
      <c r="AG196" s="2">
        <v>8</v>
      </c>
      <c r="AH196" s="2">
        <v>10</v>
      </c>
      <c r="AI196" s="2">
        <v>0</v>
      </c>
      <c r="AJ196" s="2">
        <v>0</v>
      </c>
      <c r="AK196" s="2">
        <v>0</v>
      </c>
      <c r="AL196" s="2">
        <v>1</v>
      </c>
      <c r="AM196" s="2" t="s">
        <v>771</v>
      </c>
      <c r="AN196" s="2">
        <v>524</v>
      </c>
      <c r="AO196" s="2" t="str">
        <f>+VLOOKUP(playerround[[#This Row],[player_id]],player[],2,FALSE)</f>
        <v>t2p1</v>
      </c>
      <c r="AP196" s="2">
        <v>177</v>
      </c>
      <c r="AQ196" s="2">
        <f>+VLOOKUP(playerround[[#This Row],[groupround_id]],groupround[],6,FALSE)</f>
        <v>1</v>
      </c>
      <c r="AR196" s="2" t="str">
        <f>+VLOOKUP(playerround[[#This Row],[groupround_id]],groupround[],8,FALSE)</f>
        <v>Ommen 24-09-2024</v>
      </c>
      <c r="AS19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68000</v>
      </c>
      <c r="AT196">
        <f>+IF(playerround[[#This Row],[Added round_number]]=0,playerround[[#This Row],[Spendable Income (copy)]],AT195+playerround[[#This Row],[round_income]]+playerround[[#This Row],[profit_sold_house]]-playerround[[#This Row],[Calculated Costs 
(Living costs+Taxes+Round Mortgage+Spentsavings for buying +cost measures+cost satisfaction+cost damage river and rain)]])</f>
        <v>2000</v>
      </c>
      <c r="AU196" s="6">
        <f>+playerround[[#This Row],[spendable_income]]</f>
        <v>2000</v>
      </c>
      <c r="AV196">
        <f>+playerround[[#This Row],[Calculated 
Spendable]]-playerround[[#This Row],[Spendable Income (copy)]]</f>
        <v>0</v>
      </c>
      <c r="AW196" s="9">
        <f>+playerround[[#This Row],[satisfaction_move_penalty]]+playerround[[#This Row],[satisfaction_fluvial_penalty]]+playerround[[#This Row],[satisfaction_pluvial_penalty]]+playerround[[#This Row],[satisfaction_debt_penalty]]</f>
        <v>0</v>
      </c>
      <c r="AX196" s="9">
        <f>+IF(playerround[[#This Row],[Added round_number]]=0,playerround[[#This Row],[satisfaction_total]],AX195+playerround[[#This Row],[satisfaction_house_rating_delta]]+playerround[[#This Row],[satisfaction_house_measures]]+playerround[[#This Row],[satisfaction_personal_measures]]-playerround[[#This Row],[Calculated Satisfaction Penalties]])</f>
        <v>5</v>
      </c>
      <c r="AY196" s="9">
        <f>+playerround[[#This Row],[satisfaction_total]]-playerround[[#This Row],[Calculated satisfaction]]</f>
        <v>0</v>
      </c>
    </row>
    <row r="197" spans="1:51" x14ac:dyDescent="0.35">
      <c r="A197" s="2">
        <v>666</v>
      </c>
      <c r="B197" s="3">
        <v>45559.437719907408</v>
      </c>
      <c r="C197" s="2">
        <v>65000</v>
      </c>
      <c r="D197" s="2">
        <v>30000</v>
      </c>
      <c r="E197" s="2">
        <v>0</v>
      </c>
      <c r="F197" s="2">
        <v>10000</v>
      </c>
      <c r="G197" s="2">
        <v>0</v>
      </c>
      <c r="H197" s="2">
        <v>0</v>
      </c>
      <c r="I197" s="2">
        <v>20000</v>
      </c>
      <c r="J197" s="2">
        <v>0</v>
      </c>
      <c r="K197" s="2">
        <v>0</v>
      </c>
      <c r="L197" s="2">
        <v>0</v>
      </c>
      <c r="M197" s="2">
        <v>0</v>
      </c>
      <c r="N197" s="2">
        <v>7000</v>
      </c>
      <c r="O197" s="2">
        <v>0</v>
      </c>
      <c r="P197" s="2">
        <v>0</v>
      </c>
      <c r="Q197" s="2">
        <v>0</v>
      </c>
      <c r="R197" s="2">
        <v>0</v>
      </c>
      <c r="S197" s="2">
        <v>0</v>
      </c>
      <c r="T197" s="2">
        <v>0</v>
      </c>
      <c r="U197" s="2">
        <v>0</v>
      </c>
      <c r="V197" s="2">
        <v>5</v>
      </c>
      <c r="W197" s="2">
        <v>4</v>
      </c>
      <c r="X197" s="2">
        <v>110000</v>
      </c>
      <c r="Y197" s="2">
        <v>100000</v>
      </c>
      <c r="Z197" s="2">
        <v>90000</v>
      </c>
      <c r="AA197" s="2">
        <v>0</v>
      </c>
      <c r="AB197" s="2">
        <v>0</v>
      </c>
      <c r="AC197" s="2">
        <v>100000</v>
      </c>
      <c r="AD197" s="2">
        <v>80000</v>
      </c>
      <c r="AE197" s="2" t="s">
        <v>24</v>
      </c>
      <c r="AF197" s="2" t="s">
        <v>28</v>
      </c>
      <c r="AG197" s="2">
        <v>8</v>
      </c>
      <c r="AH197" s="2">
        <v>10</v>
      </c>
      <c r="AI197" s="2">
        <v>-2</v>
      </c>
      <c r="AJ197" s="2">
        <v>-1</v>
      </c>
      <c r="AK197" s="2">
        <v>0</v>
      </c>
      <c r="AL197" s="2">
        <v>0</v>
      </c>
      <c r="AM197" s="2" t="s">
        <v>771</v>
      </c>
      <c r="AN197" s="2">
        <v>524</v>
      </c>
      <c r="AO197" s="2" t="str">
        <f>+VLOOKUP(playerround[[#This Row],[player_id]],player[],2,FALSE)</f>
        <v>t2p1</v>
      </c>
      <c r="AP197" s="2">
        <v>181</v>
      </c>
      <c r="AQ197" s="2">
        <f>+VLOOKUP(playerround[[#This Row],[groupround_id]],groupround[],6,FALSE)</f>
        <v>2</v>
      </c>
      <c r="AR197" s="2" t="str">
        <f>+VLOOKUP(playerround[[#This Row],[groupround_id]],groupround[],8,FALSE)</f>
        <v>Ommen 24-09-2024</v>
      </c>
      <c r="AS19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60000</v>
      </c>
      <c r="AT197">
        <f>+IF(playerround[[#This Row],[Added round_number]]=0,playerround[[#This Row],[Spendable Income (copy)]],AT196+playerround[[#This Row],[round_income]]+playerround[[#This Row],[profit_sold_house]]-playerround[[#This Row],[Calculated Costs 
(Living costs+Taxes+Round Mortgage+Spentsavings for buying +cost measures+cost satisfaction+cost damage river and rain)]])</f>
        <v>7000</v>
      </c>
      <c r="AU197" s="6">
        <f>+playerround[[#This Row],[spendable_income]]</f>
        <v>7000</v>
      </c>
      <c r="AV197">
        <f>+playerround[[#This Row],[Calculated 
Spendable]]-playerround[[#This Row],[Spendable Income (copy)]]</f>
        <v>0</v>
      </c>
      <c r="AW197" s="9">
        <f>+playerround[[#This Row],[satisfaction_move_penalty]]+playerround[[#This Row],[satisfaction_fluvial_penalty]]+playerround[[#This Row],[satisfaction_pluvial_penalty]]+playerround[[#This Row],[satisfaction_debt_penalty]]</f>
        <v>0</v>
      </c>
      <c r="AX197" s="9">
        <f>+IF(playerround[[#This Row],[Added round_number]]=0,playerround[[#This Row],[satisfaction_total]],AX196+playerround[[#This Row],[satisfaction_house_rating_delta]]+playerround[[#This Row],[satisfaction_house_measures]]+playerround[[#This Row],[satisfaction_personal_measures]]-playerround[[#This Row],[Calculated Satisfaction Penalties]])</f>
        <v>5</v>
      </c>
      <c r="AY197" s="9">
        <f>+playerround[[#This Row],[satisfaction_total]]-playerround[[#This Row],[Calculated satisfaction]]</f>
        <v>0</v>
      </c>
    </row>
    <row r="198" spans="1:51" x14ac:dyDescent="0.35">
      <c r="A198" s="2">
        <v>704</v>
      </c>
      <c r="B198" s="3">
        <v>45559.437719907408</v>
      </c>
      <c r="C198" s="2">
        <v>65000</v>
      </c>
      <c r="D198" s="2">
        <v>30000</v>
      </c>
      <c r="E198" s="2">
        <v>0</v>
      </c>
      <c r="F198" s="2">
        <v>10000</v>
      </c>
      <c r="G198" s="2">
        <v>0</v>
      </c>
      <c r="H198" s="2">
        <v>0</v>
      </c>
      <c r="I198" s="2">
        <v>20000</v>
      </c>
      <c r="J198" s="2">
        <v>12000</v>
      </c>
      <c r="K198" s="2">
        <v>0</v>
      </c>
      <c r="L198" s="2">
        <v>0</v>
      </c>
      <c r="M198" s="2">
        <v>0</v>
      </c>
      <c r="N198" s="2">
        <v>0</v>
      </c>
      <c r="O198" s="2">
        <v>0</v>
      </c>
      <c r="P198" s="2">
        <v>0</v>
      </c>
      <c r="Q198" s="2">
        <v>1</v>
      </c>
      <c r="R198" s="2">
        <v>0</v>
      </c>
      <c r="S198" s="2">
        <v>0</v>
      </c>
      <c r="T198" s="2">
        <v>0</v>
      </c>
      <c r="U198" s="2">
        <v>0</v>
      </c>
      <c r="V198" s="2">
        <v>6</v>
      </c>
      <c r="W198" s="2">
        <v>4</v>
      </c>
      <c r="X198" s="2">
        <v>110000</v>
      </c>
      <c r="Y198" s="2">
        <v>100000</v>
      </c>
      <c r="Z198" s="2">
        <v>80000</v>
      </c>
      <c r="AA198" s="2">
        <v>0</v>
      </c>
      <c r="AB198" s="2">
        <v>0</v>
      </c>
      <c r="AC198" s="2">
        <v>100000</v>
      </c>
      <c r="AD198" s="2">
        <v>70000</v>
      </c>
      <c r="AE198" s="2" t="s">
        <v>24</v>
      </c>
      <c r="AF198" s="2" t="s">
        <v>28</v>
      </c>
      <c r="AG198" s="2">
        <v>8</v>
      </c>
      <c r="AH198" s="2">
        <v>10</v>
      </c>
      <c r="AI198" s="2">
        <v>-2</v>
      </c>
      <c r="AJ198" s="2">
        <v>-1</v>
      </c>
      <c r="AK198" s="2">
        <v>1</v>
      </c>
      <c r="AL198" s="2">
        <v>0</v>
      </c>
      <c r="AM198" s="2" t="s">
        <v>771</v>
      </c>
      <c r="AN198" s="2">
        <v>524</v>
      </c>
      <c r="AO198" s="2" t="str">
        <f>+VLOOKUP(playerround[[#This Row],[player_id]],player[],2,FALSE)</f>
        <v>t2p1</v>
      </c>
      <c r="AP198" s="2">
        <v>186</v>
      </c>
      <c r="AQ198" s="2">
        <f>+VLOOKUP(playerround[[#This Row],[groupround_id]],groupround[],6,FALSE)</f>
        <v>3</v>
      </c>
      <c r="AR198" s="2" t="str">
        <f>+VLOOKUP(playerround[[#This Row],[groupround_id]],groupround[],8,FALSE)</f>
        <v>Ommen 24-09-2024</v>
      </c>
      <c r="AS19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72000</v>
      </c>
      <c r="AT198">
        <f>+IF(playerround[[#This Row],[Added round_number]]=0,playerround[[#This Row],[Spendable Income (copy)]],AT197+playerround[[#This Row],[round_income]]+playerround[[#This Row],[profit_sold_house]]-playerround[[#This Row],[Calculated Costs 
(Living costs+Taxes+Round Mortgage+Spentsavings for buying +cost measures+cost satisfaction+cost damage river and rain)]])</f>
        <v>0</v>
      </c>
      <c r="AU198" s="6">
        <f>+playerround[[#This Row],[spendable_income]]</f>
        <v>0</v>
      </c>
      <c r="AV198">
        <f>+playerround[[#This Row],[Calculated 
Spendable]]-playerround[[#This Row],[Spendable Income (copy)]]</f>
        <v>0</v>
      </c>
      <c r="AW198" s="9">
        <f>+playerround[[#This Row],[satisfaction_move_penalty]]+playerround[[#This Row],[satisfaction_fluvial_penalty]]+playerround[[#This Row],[satisfaction_pluvial_penalty]]+playerround[[#This Row],[satisfaction_debt_penalty]]</f>
        <v>0</v>
      </c>
      <c r="AX198" s="9">
        <f>+IF(playerround[[#This Row],[Added round_number]]=0,playerround[[#This Row],[satisfaction_total]],AX197+playerround[[#This Row],[satisfaction_house_rating_delta]]+playerround[[#This Row],[satisfaction_house_measures]]+playerround[[#This Row],[satisfaction_personal_measures]]-playerround[[#This Row],[Calculated Satisfaction Penalties]])</f>
        <v>6</v>
      </c>
      <c r="AY198" s="9">
        <f>+playerround[[#This Row],[satisfaction_total]]-playerround[[#This Row],[Calculated satisfaction]]</f>
        <v>0</v>
      </c>
    </row>
    <row r="199" spans="1:51" x14ac:dyDescent="0.35">
      <c r="A199">
        <v>911</v>
      </c>
      <c r="B199" s="1">
        <v>45567.609305555554</v>
      </c>
      <c r="C199">
        <v>65000</v>
      </c>
      <c r="D199">
        <v>30000</v>
      </c>
      <c r="E199">
        <v>0</v>
      </c>
      <c r="F199">
        <v>0</v>
      </c>
      <c r="G199">
        <v>0</v>
      </c>
      <c r="H199">
        <v>0</v>
      </c>
      <c r="I199">
        <v>0</v>
      </c>
      <c r="J199">
        <v>0</v>
      </c>
      <c r="K199">
        <v>0</v>
      </c>
      <c r="L199">
        <v>0</v>
      </c>
      <c r="M199">
        <v>0</v>
      </c>
      <c r="N199">
        <v>5000</v>
      </c>
      <c r="O199">
        <v>0</v>
      </c>
      <c r="P199">
        <v>0</v>
      </c>
      <c r="Q199">
        <v>0</v>
      </c>
      <c r="R199">
        <v>0</v>
      </c>
      <c r="S199">
        <v>0</v>
      </c>
      <c r="T199">
        <v>0</v>
      </c>
      <c r="U199">
        <v>0</v>
      </c>
      <c r="V199">
        <v>5</v>
      </c>
      <c r="W199">
        <v>4</v>
      </c>
      <c r="X199">
        <v>110000</v>
      </c>
      <c r="Y199">
        <v>0</v>
      </c>
      <c r="Z199">
        <v>0</v>
      </c>
      <c r="AA199">
        <v>0</v>
      </c>
      <c r="AB199">
        <v>0</v>
      </c>
      <c r="AC199">
        <v>0</v>
      </c>
      <c r="AD199">
        <v>0</v>
      </c>
      <c r="AE199" t="s">
        <v>24</v>
      </c>
      <c r="AF199" t="s">
        <v>28</v>
      </c>
      <c r="AG199">
        <v>0</v>
      </c>
      <c r="AH199">
        <v>0</v>
      </c>
      <c r="AI199">
        <v>0</v>
      </c>
      <c r="AJ199">
        <v>0</v>
      </c>
      <c r="AK199">
        <v>0</v>
      </c>
      <c r="AL199">
        <v>0</v>
      </c>
      <c r="AM199" t="s">
        <v>102</v>
      </c>
      <c r="AN199">
        <v>604</v>
      </c>
      <c r="AO199" t="str">
        <f>+VLOOKUP(playerround[[#This Row],[player_id]],player[],2,FALSE)</f>
        <v>t2p1</v>
      </c>
      <c r="AP199">
        <v>214</v>
      </c>
      <c r="AQ199">
        <f>+VLOOKUP(playerround[[#This Row],[groupround_id]],groupround[],6,FALSE)</f>
        <v>0</v>
      </c>
      <c r="AR199" t="str">
        <f>+VLOOKUP(playerround[[#This Row],[groupround_id]],groupround[],8,FALSE)</f>
        <v>Grensmaas demo</v>
      </c>
      <c r="AS19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199">
        <f>+IF(playerround[[#This Row],[Added round_number]]=0,playerround[[#This Row],[Spendable Income (copy)]],AT198+playerround[[#This Row],[round_income]]+playerround[[#This Row],[profit_sold_house]]-playerround[[#This Row],[Calculated Costs 
(Living costs+Taxes+Round Mortgage+Spentsavings for buying +cost measures+cost satisfaction+cost damage river and rain)]])</f>
        <v>5000</v>
      </c>
      <c r="AU199" s="6">
        <f>+playerround[[#This Row],[spendable_income]]</f>
        <v>5000</v>
      </c>
      <c r="AV199">
        <f>+playerround[[#This Row],[Calculated 
Spendable]]-playerround[[#This Row],[Spendable Income (copy)]]</f>
        <v>0</v>
      </c>
      <c r="AW199" s="9">
        <f>+playerround[[#This Row],[satisfaction_move_penalty]]+playerround[[#This Row],[satisfaction_fluvial_penalty]]+playerround[[#This Row],[satisfaction_pluvial_penalty]]+playerround[[#This Row],[satisfaction_debt_penalty]]</f>
        <v>0</v>
      </c>
      <c r="AX199" s="9">
        <f>+IF(playerround[[#This Row],[Added round_number]]=0,playerround[[#This Row],[satisfaction_total]],AX198+playerround[[#This Row],[satisfaction_house_rating_delta]]+playerround[[#This Row],[satisfaction_house_measures]]+playerround[[#This Row],[satisfaction_personal_measures]]-playerround[[#This Row],[Calculated Satisfaction Penalties]])</f>
        <v>5</v>
      </c>
      <c r="AY199" s="9">
        <f>+playerround[[#This Row],[satisfaction_total]]-playerround[[#This Row],[Calculated satisfaction]]</f>
        <v>0</v>
      </c>
    </row>
    <row r="200" spans="1:51" x14ac:dyDescent="0.35">
      <c r="A200">
        <v>923</v>
      </c>
      <c r="B200" s="1">
        <v>45567.609305555554</v>
      </c>
      <c r="C200">
        <v>65000</v>
      </c>
      <c r="D200">
        <v>30000</v>
      </c>
      <c r="E200">
        <v>0</v>
      </c>
      <c r="F200">
        <v>11000</v>
      </c>
      <c r="G200">
        <v>0</v>
      </c>
      <c r="H200">
        <v>90000</v>
      </c>
      <c r="I200">
        <v>20000</v>
      </c>
      <c r="J200">
        <v>0</v>
      </c>
      <c r="K200">
        <v>0</v>
      </c>
      <c r="L200">
        <v>4000</v>
      </c>
      <c r="M200">
        <v>0</v>
      </c>
      <c r="N200">
        <v>-85000</v>
      </c>
      <c r="O200">
        <v>0</v>
      </c>
      <c r="P200">
        <v>2</v>
      </c>
      <c r="Q200">
        <v>0</v>
      </c>
      <c r="R200">
        <v>0</v>
      </c>
      <c r="S200">
        <v>2</v>
      </c>
      <c r="T200">
        <v>0</v>
      </c>
      <c r="U200">
        <v>0</v>
      </c>
      <c r="V200">
        <v>5</v>
      </c>
      <c r="W200">
        <v>4</v>
      </c>
      <c r="X200">
        <v>110000</v>
      </c>
      <c r="Y200">
        <v>0</v>
      </c>
      <c r="Z200">
        <v>0</v>
      </c>
      <c r="AA200">
        <v>0</v>
      </c>
      <c r="AB200">
        <v>200000</v>
      </c>
      <c r="AC200">
        <v>110000</v>
      </c>
      <c r="AD200">
        <v>99000</v>
      </c>
      <c r="AE200" t="s">
        <v>24</v>
      </c>
      <c r="AF200" t="s">
        <v>28</v>
      </c>
      <c r="AG200">
        <v>8</v>
      </c>
      <c r="AH200">
        <v>10</v>
      </c>
      <c r="AI200">
        <v>0</v>
      </c>
      <c r="AJ200">
        <v>0</v>
      </c>
      <c r="AK200">
        <v>0</v>
      </c>
      <c r="AL200">
        <v>0</v>
      </c>
      <c r="AM200" t="s">
        <v>771</v>
      </c>
      <c r="AN200">
        <v>604</v>
      </c>
      <c r="AO200" t="str">
        <f>+VLOOKUP(playerround[[#This Row],[player_id]],player[],2,FALSE)</f>
        <v>t2p1</v>
      </c>
      <c r="AP200">
        <v>215</v>
      </c>
      <c r="AQ200">
        <f>+VLOOKUP(playerround[[#This Row],[groupround_id]],groupround[],6,FALSE)</f>
        <v>1</v>
      </c>
      <c r="AR200" t="str">
        <f>+VLOOKUP(playerround[[#This Row],[groupround_id]],groupround[],8,FALSE)</f>
        <v>Grensmaas demo</v>
      </c>
      <c r="AS20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155000</v>
      </c>
      <c r="AT200">
        <f>+IF(playerround[[#This Row],[Added round_number]]=0,playerround[[#This Row],[Spendable Income (copy)]],AT199+playerround[[#This Row],[round_income]]+playerround[[#This Row],[profit_sold_house]]-playerround[[#This Row],[Calculated Costs 
(Living costs+Taxes+Round Mortgage+Spentsavings for buying +cost measures+cost satisfaction+cost damage river and rain)]])</f>
        <v>-85000</v>
      </c>
      <c r="AU200" s="6">
        <f>+playerround[[#This Row],[spendable_income]]</f>
        <v>-85000</v>
      </c>
      <c r="AV200">
        <f>+playerround[[#This Row],[Calculated 
Spendable]]-playerround[[#This Row],[Spendable Income (copy)]]</f>
        <v>0</v>
      </c>
      <c r="AW200" s="9">
        <f>+playerround[[#This Row],[satisfaction_move_penalty]]+playerround[[#This Row],[satisfaction_fluvial_penalty]]+playerround[[#This Row],[satisfaction_pluvial_penalty]]+playerround[[#This Row],[satisfaction_debt_penalty]]</f>
        <v>2</v>
      </c>
      <c r="AX200" s="9">
        <f>+IF(playerround[[#This Row],[Added round_number]]=0,playerround[[#This Row],[satisfaction_total]],AX199+playerround[[#This Row],[satisfaction_house_rating_delta]]+playerround[[#This Row],[satisfaction_house_measures]]+playerround[[#This Row],[satisfaction_personal_measures]]-playerround[[#This Row],[Calculated Satisfaction Penalties]])</f>
        <v>5</v>
      </c>
      <c r="AY200" s="9">
        <f>+playerround[[#This Row],[satisfaction_total]]-playerround[[#This Row],[Calculated satisfaction]]</f>
        <v>0</v>
      </c>
    </row>
    <row r="201" spans="1:51" x14ac:dyDescent="0.35">
      <c r="A201">
        <v>925</v>
      </c>
      <c r="B201" s="1">
        <v>45567.609305555554</v>
      </c>
      <c r="C201">
        <v>65000</v>
      </c>
      <c r="D201">
        <v>30000</v>
      </c>
      <c r="E201">
        <v>35000</v>
      </c>
      <c r="F201">
        <v>0</v>
      </c>
      <c r="G201">
        <v>0</v>
      </c>
      <c r="H201">
        <v>0</v>
      </c>
      <c r="I201">
        <v>0</v>
      </c>
      <c r="J201">
        <v>0</v>
      </c>
      <c r="K201">
        <v>0</v>
      </c>
      <c r="L201">
        <v>0</v>
      </c>
      <c r="M201">
        <v>0</v>
      </c>
      <c r="N201">
        <v>-50000</v>
      </c>
      <c r="O201">
        <v>0</v>
      </c>
      <c r="P201">
        <v>0</v>
      </c>
      <c r="Q201">
        <v>0</v>
      </c>
      <c r="R201">
        <v>0</v>
      </c>
      <c r="S201">
        <v>0</v>
      </c>
      <c r="T201">
        <v>0</v>
      </c>
      <c r="U201">
        <v>1</v>
      </c>
      <c r="V201">
        <v>4</v>
      </c>
      <c r="W201">
        <v>4</v>
      </c>
      <c r="X201">
        <v>110000</v>
      </c>
      <c r="Y201">
        <v>110000</v>
      </c>
      <c r="Z201">
        <v>99000</v>
      </c>
      <c r="AA201">
        <v>0</v>
      </c>
      <c r="AB201">
        <v>0</v>
      </c>
      <c r="AC201">
        <v>110000</v>
      </c>
      <c r="AD201">
        <v>99000</v>
      </c>
      <c r="AE201" t="s">
        <v>24</v>
      </c>
      <c r="AF201" t="s">
        <v>28</v>
      </c>
      <c r="AG201">
        <v>10</v>
      </c>
      <c r="AH201">
        <v>10</v>
      </c>
      <c r="AI201">
        <v>0</v>
      </c>
      <c r="AJ201">
        <v>0</v>
      </c>
      <c r="AK201">
        <v>0</v>
      </c>
      <c r="AL201">
        <v>0</v>
      </c>
      <c r="AM201" t="s">
        <v>778</v>
      </c>
      <c r="AN201">
        <v>604</v>
      </c>
      <c r="AO201" t="str">
        <f>+VLOOKUP(playerround[[#This Row],[player_id]],player[],2,FALSE)</f>
        <v>t2p1</v>
      </c>
      <c r="AP201">
        <v>217</v>
      </c>
      <c r="AQ201">
        <f>+VLOOKUP(playerround[[#This Row],[groupround_id]],groupround[],6,FALSE)</f>
        <v>2</v>
      </c>
      <c r="AR201" t="str">
        <f>+VLOOKUP(playerround[[#This Row],[groupround_id]],groupround[],8,FALSE)</f>
        <v>Grensmaas demo</v>
      </c>
      <c r="AS20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201">
        <f>+IF(playerround[[#This Row],[Added round_number]]=0,playerround[[#This Row],[Spendable Income (copy)]],AT200+playerround[[#This Row],[round_income]]+playerround[[#This Row],[profit_sold_house]]-playerround[[#This Row],[Calculated Costs 
(Living costs+Taxes+Round Mortgage+Spentsavings for buying +cost measures+cost satisfaction+cost damage river and rain)]])</f>
        <v>-50000</v>
      </c>
      <c r="AU201" s="6">
        <f>+playerround[[#This Row],[spendable_income]]</f>
        <v>-50000</v>
      </c>
      <c r="AV201">
        <f>+playerround[[#This Row],[Calculated 
Spendable]]-playerround[[#This Row],[Spendable Income (copy)]]</f>
        <v>0</v>
      </c>
      <c r="AW201" s="9">
        <f>+playerround[[#This Row],[satisfaction_move_penalty]]+playerround[[#This Row],[satisfaction_fluvial_penalty]]+playerround[[#This Row],[satisfaction_pluvial_penalty]]+playerround[[#This Row],[satisfaction_debt_penalty]]</f>
        <v>1</v>
      </c>
      <c r="AX201" s="9">
        <f>+IF(playerround[[#This Row],[Added round_number]]=0,playerround[[#This Row],[satisfaction_total]],AX200+playerround[[#This Row],[satisfaction_house_rating_delta]]+playerround[[#This Row],[satisfaction_house_measures]]+playerround[[#This Row],[satisfaction_personal_measures]]-playerround[[#This Row],[Calculated Satisfaction Penalties]])</f>
        <v>4</v>
      </c>
      <c r="AY201" s="9">
        <f>+playerround[[#This Row],[satisfaction_total]]-playerround[[#This Row],[Calculated satisfaction]]</f>
        <v>0</v>
      </c>
    </row>
    <row r="202" spans="1:51" x14ac:dyDescent="0.35">
      <c r="A202">
        <v>78</v>
      </c>
      <c r="B202" s="1">
        <v>45274.501006944447</v>
      </c>
      <c r="C202">
        <v>65000</v>
      </c>
      <c r="D202">
        <v>30000</v>
      </c>
      <c r="E202">
        <v>0</v>
      </c>
      <c r="F202">
        <v>0</v>
      </c>
      <c r="G202">
        <v>0</v>
      </c>
      <c r="H202">
        <v>0</v>
      </c>
      <c r="I202">
        <v>0</v>
      </c>
      <c r="J202">
        <v>0</v>
      </c>
      <c r="K202">
        <v>0</v>
      </c>
      <c r="L202">
        <v>0</v>
      </c>
      <c r="M202">
        <v>0</v>
      </c>
      <c r="N202">
        <v>5000</v>
      </c>
      <c r="O202">
        <v>0</v>
      </c>
      <c r="P202">
        <v>0</v>
      </c>
      <c r="Q202">
        <v>0</v>
      </c>
      <c r="R202">
        <v>0</v>
      </c>
      <c r="S202">
        <v>0</v>
      </c>
      <c r="T202">
        <v>0</v>
      </c>
      <c r="U202">
        <v>0</v>
      </c>
      <c r="V202">
        <v>5</v>
      </c>
      <c r="W202">
        <v>4</v>
      </c>
      <c r="X202">
        <v>110000</v>
      </c>
      <c r="Y202">
        <v>0</v>
      </c>
      <c r="Z202">
        <v>0</v>
      </c>
      <c r="AA202">
        <v>0</v>
      </c>
      <c r="AB202">
        <v>0</v>
      </c>
      <c r="AC202">
        <v>0</v>
      </c>
      <c r="AD202">
        <v>0</v>
      </c>
      <c r="AE202" t="s">
        <v>24</v>
      </c>
      <c r="AF202" t="s">
        <v>28</v>
      </c>
      <c r="AG202">
        <v>0</v>
      </c>
      <c r="AH202">
        <v>0</v>
      </c>
      <c r="AI202">
        <v>0</v>
      </c>
      <c r="AJ202">
        <v>0</v>
      </c>
      <c r="AK202">
        <v>0</v>
      </c>
      <c r="AL202">
        <v>0</v>
      </c>
      <c r="AM202" t="s">
        <v>102</v>
      </c>
      <c r="AN202">
        <v>213</v>
      </c>
      <c r="AO202" t="str">
        <f>+VLOOKUP(playerround[[#This Row],[player_id]],player[],2,FALSE)</f>
        <v>t2p2</v>
      </c>
      <c r="AP202">
        <v>13</v>
      </c>
      <c r="AQ202">
        <f>+VLOOKUP(playerround[[#This Row],[groupround_id]],groupround[],6,FALSE)</f>
        <v>0</v>
      </c>
      <c r="AR202" t="str">
        <f>+VLOOKUP(playerround[[#This Row],[groupround_id]],groupround[],8,FALSE)</f>
        <v>Ommen23 Afternoon</v>
      </c>
      <c r="AS20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202">
        <f>+IF(playerround[[#This Row],[Added round_number]]=0,playerround[[#This Row],[Spendable Income (copy)]],AT201+playerround[[#This Row],[round_income]]+playerround[[#This Row],[profit_sold_house]]-playerround[[#This Row],[Calculated Costs 
(Living costs+Taxes+Round Mortgage+Spentsavings for buying +cost measures+cost satisfaction+cost damage river and rain)]])</f>
        <v>5000</v>
      </c>
      <c r="AU202" s="6">
        <f>+playerround[[#This Row],[spendable_income]]</f>
        <v>5000</v>
      </c>
      <c r="AV202">
        <f>+playerround[[#This Row],[Calculated 
Spendable]]-playerround[[#This Row],[Spendable Income (copy)]]</f>
        <v>0</v>
      </c>
      <c r="AW202" s="9">
        <f>+playerround[[#This Row],[satisfaction_move_penalty]]+playerround[[#This Row],[satisfaction_fluvial_penalty]]+playerround[[#This Row],[satisfaction_pluvial_penalty]]+playerround[[#This Row],[satisfaction_debt_penalty]]</f>
        <v>0</v>
      </c>
      <c r="AX202" s="9">
        <f>+IF(playerround[[#This Row],[Added round_number]]=0,playerround[[#This Row],[satisfaction_total]],AX201+playerround[[#This Row],[satisfaction_house_rating_delta]]+playerround[[#This Row],[satisfaction_house_measures]]+playerround[[#This Row],[satisfaction_personal_measures]]-playerround[[#This Row],[Calculated Satisfaction Penalties]])</f>
        <v>5</v>
      </c>
      <c r="AY202" s="9">
        <f>+playerround[[#This Row],[satisfaction_total]]-playerround[[#This Row],[Calculated satisfaction]]</f>
        <v>0</v>
      </c>
    </row>
    <row r="203" spans="1:51" x14ac:dyDescent="0.35">
      <c r="A203">
        <v>79</v>
      </c>
      <c r="B203" s="1">
        <v>45274.501006944447</v>
      </c>
      <c r="C203">
        <v>65000</v>
      </c>
      <c r="D203">
        <v>30000</v>
      </c>
      <c r="E203">
        <v>0</v>
      </c>
      <c r="F203">
        <v>11000</v>
      </c>
      <c r="G203">
        <v>0</v>
      </c>
      <c r="H203">
        <v>15000</v>
      </c>
      <c r="I203">
        <v>20000</v>
      </c>
      <c r="J203">
        <v>0</v>
      </c>
      <c r="K203">
        <v>0</v>
      </c>
      <c r="L203">
        <v>0</v>
      </c>
      <c r="M203">
        <v>0</v>
      </c>
      <c r="N203">
        <v>-6000</v>
      </c>
      <c r="O203">
        <v>0</v>
      </c>
      <c r="P203">
        <v>0</v>
      </c>
      <c r="Q203">
        <v>0</v>
      </c>
      <c r="R203">
        <v>0</v>
      </c>
      <c r="S203">
        <v>0</v>
      </c>
      <c r="T203">
        <v>0</v>
      </c>
      <c r="U203">
        <v>0</v>
      </c>
      <c r="V203">
        <v>5</v>
      </c>
      <c r="W203">
        <v>4</v>
      </c>
      <c r="X203">
        <v>110000</v>
      </c>
      <c r="Y203">
        <v>0</v>
      </c>
      <c r="Z203">
        <v>0</v>
      </c>
      <c r="AA203">
        <v>0</v>
      </c>
      <c r="AB203">
        <v>125000</v>
      </c>
      <c r="AC203">
        <v>110000</v>
      </c>
      <c r="AD203">
        <v>99000</v>
      </c>
      <c r="AE203" t="s">
        <v>24</v>
      </c>
      <c r="AF203" t="s">
        <v>28</v>
      </c>
      <c r="AG203">
        <v>0</v>
      </c>
      <c r="AH203">
        <v>0</v>
      </c>
      <c r="AI203">
        <v>0</v>
      </c>
      <c r="AJ203">
        <v>0</v>
      </c>
      <c r="AK203">
        <v>0</v>
      </c>
      <c r="AL203">
        <v>0</v>
      </c>
      <c r="AM203" t="s">
        <v>771</v>
      </c>
      <c r="AN203">
        <v>213</v>
      </c>
      <c r="AO203" t="str">
        <f>+VLOOKUP(playerround[[#This Row],[player_id]],player[],2,FALSE)</f>
        <v>t2p2</v>
      </c>
      <c r="AP203">
        <v>14</v>
      </c>
      <c r="AQ203">
        <f>+VLOOKUP(playerround[[#This Row],[groupround_id]],groupround[],6,FALSE)</f>
        <v>1</v>
      </c>
      <c r="AR203" t="str">
        <f>+VLOOKUP(playerround[[#This Row],[groupround_id]],groupround[],8,FALSE)</f>
        <v>Ommen23 Afternoon</v>
      </c>
      <c r="AS20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76000</v>
      </c>
      <c r="AT203">
        <f>+IF(playerround[[#This Row],[Added round_number]]=0,playerround[[#This Row],[Spendable Income (copy)]],AT202+playerround[[#This Row],[round_income]]+playerround[[#This Row],[profit_sold_house]]-playerround[[#This Row],[Calculated Costs 
(Living costs+Taxes+Round Mortgage+Spentsavings for buying +cost measures+cost satisfaction+cost damage river and rain)]])</f>
        <v>-6000</v>
      </c>
      <c r="AU203" s="6">
        <f>+playerround[[#This Row],[spendable_income]]</f>
        <v>-6000</v>
      </c>
      <c r="AV203">
        <f>+playerround[[#This Row],[Calculated 
Spendable]]-playerround[[#This Row],[Spendable Income (copy)]]</f>
        <v>0</v>
      </c>
      <c r="AW203" s="9">
        <f>+playerround[[#This Row],[satisfaction_move_penalty]]+playerround[[#This Row],[satisfaction_fluvial_penalty]]+playerround[[#This Row],[satisfaction_pluvial_penalty]]+playerround[[#This Row],[satisfaction_debt_penalty]]</f>
        <v>0</v>
      </c>
      <c r="AX203" s="9">
        <f>+IF(playerround[[#This Row],[Added round_number]]=0,playerround[[#This Row],[satisfaction_total]],AX202+playerround[[#This Row],[satisfaction_house_rating_delta]]+playerround[[#This Row],[satisfaction_house_measures]]+playerround[[#This Row],[satisfaction_personal_measures]]-playerround[[#This Row],[Calculated Satisfaction Penalties]])</f>
        <v>5</v>
      </c>
      <c r="AY203" s="9">
        <f>+playerround[[#This Row],[satisfaction_total]]-playerround[[#This Row],[Calculated satisfaction]]</f>
        <v>0</v>
      </c>
    </row>
    <row r="204" spans="1:51" x14ac:dyDescent="0.35">
      <c r="A204">
        <v>190</v>
      </c>
      <c r="B204" s="1">
        <v>45386.568761574075</v>
      </c>
      <c r="C204">
        <v>180000</v>
      </c>
      <c r="D204">
        <v>105000</v>
      </c>
      <c r="E204">
        <v>0</v>
      </c>
      <c r="F204">
        <v>0</v>
      </c>
      <c r="G204">
        <v>0</v>
      </c>
      <c r="H204">
        <v>0</v>
      </c>
      <c r="I204">
        <v>0</v>
      </c>
      <c r="J204">
        <v>0</v>
      </c>
      <c r="K204">
        <v>0</v>
      </c>
      <c r="L204">
        <v>0</v>
      </c>
      <c r="M204">
        <v>0</v>
      </c>
      <c r="N204">
        <v>80000</v>
      </c>
      <c r="O204">
        <v>0</v>
      </c>
      <c r="P204">
        <v>0</v>
      </c>
      <c r="Q204">
        <v>0</v>
      </c>
      <c r="R204">
        <v>0</v>
      </c>
      <c r="S204">
        <v>0</v>
      </c>
      <c r="T204">
        <v>0</v>
      </c>
      <c r="U204">
        <v>0</v>
      </c>
      <c r="V204">
        <v>5</v>
      </c>
      <c r="W204">
        <v>8</v>
      </c>
      <c r="X204">
        <v>300000</v>
      </c>
      <c r="Y204">
        <v>0</v>
      </c>
      <c r="Z204">
        <v>0</v>
      </c>
      <c r="AA204">
        <v>0</v>
      </c>
      <c r="AB204">
        <v>0</v>
      </c>
      <c r="AC204">
        <v>0</v>
      </c>
      <c r="AD204">
        <v>0</v>
      </c>
      <c r="AE204" t="s">
        <v>24</v>
      </c>
      <c r="AF204" t="s">
        <v>28</v>
      </c>
      <c r="AG204">
        <v>0</v>
      </c>
      <c r="AH204">
        <v>0</v>
      </c>
      <c r="AI204">
        <v>0</v>
      </c>
      <c r="AJ204">
        <v>0</v>
      </c>
      <c r="AK204">
        <v>0</v>
      </c>
      <c r="AL204">
        <v>0</v>
      </c>
      <c r="AM204" t="s">
        <v>102</v>
      </c>
      <c r="AN204">
        <v>349</v>
      </c>
      <c r="AO204" t="str">
        <f>+VLOOKUP(playerround[[#This Row],[player_id]],player[],2,FALSE)</f>
        <v>t2p2</v>
      </c>
      <c r="AP204">
        <v>57</v>
      </c>
      <c r="AQ204">
        <f>+VLOOKUP(playerround[[#This Row],[groupround_id]],groupround[],6,FALSE)</f>
        <v>0</v>
      </c>
      <c r="AR204" t="str">
        <f>+VLOOKUP(playerround[[#This Row],[groupround_id]],groupround[],8,FALSE)</f>
        <v>IHE-24-04-04</v>
      </c>
      <c r="AS20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204">
        <f>+IF(playerround[[#This Row],[Added round_number]]=0,playerround[[#This Row],[Spendable Income (copy)]],AT203+playerround[[#This Row],[round_income]]+playerround[[#This Row],[profit_sold_house]]-playerround[[#This Row],[Calculated Costs 
(Living costs+Taxes+Round Mortgage+Spentsavings for buying +cost measures+cost satisfaction+cost damage river and rain)]])</f>
        <v>80000</v>
      </c>
      <c r="AU204" s="6">
        <f>+playerround[[#This Row],[spendable_income]]</f>
        <v>80000</v>
      </c>
      <c r="AV204">
        <f>+playerround[[#This Row],[Calculated 
Spendable]]-playerround[[#This Row],[Spendable Income (copy)]]</f>
        <v>0</v>
      </c>
      <c r="AW204" s="9">
        <f>+playerround[[#This Row],[satisfaction_move_penalty]]+playerround[[#This Row],[satisfaction_fluvial_penalty]]+playerround[[#This Row],[satisfaction_pluvial_penalty]]+playerround[[#This Row],[satisfaction_debt_penalty]]</f>
        <v>0</v>
      </c>
      <c r="AX204" s="9">
        <f>+IF(playerround[[#This Row],[Added round_number]]=0,playerround[[#This Row],[satisfaction_total]],AX203+playerround[[#This Row],[satisfaction_house_rating_delta]]+playerround[[#This Row],[satisfaction_house_measures]]+playerround[[#This Row],[satisfaction_personal_measures]]-playerround[[#This Row],[Calculated Satisfaction Penalties]])</f>
        <v>5</v>
      </c>
      <c r="AY204" s="9">
        <f>+playerround[[#This Row],[satisfaction_total]]-playerround[[#This Row],[Calculated satisfaction]]</f>
        <v>0</v>
      </c>
    </row>
    <row r="205" spans="1:51" x14ac:dyDescent="0.35">
      <c r="A205">
        <v>200</v>
      </c>
      <c r="B205" s="1">
        <v>45386.568761574075</v>
      </c>
      <c r="C205">
        <v>180000</v>
      </c>
      <c r="D205">
        <v>105000</v>
      </c>
      <c r="E205">
        <v>0</v>
      </c>
      <c r="F205">
        <v>30000</v>
      </c>
      <c r="G205">
        <v>0</v>
      </c>
      <c r="H205">
        <v>0</v>
      </c>
      <c r="I205">
        <v>15000</v>
      </c>
      <c r="J205">
        <v>75000</v>
      </c>
      <c r="K205">
        <v>21000</v>
      </c>
      <c r="L205">
        <v>0</v>
      </c>
      <c r="M205">
        <v>0</v>
      </c>
      <c r="N205">
        <v>14000</v>
      </c>
      <c r="O205">
        <v>0</v>
      </c>
      <c r="P205">
        <v>0</v>
      </c>
      <c r="Q205">
        <v>6</v>
      </c>
      <c r="R205">
        <v>1</v>
      </c>
      <c r="S205">
        <v>0</v>
      </c>
      <c r="T205">
        <v>0</v>
      </c>
      <c r="U205">
        <v>0</v>
      </c>
      <c r="V205">
        <v>6</v>
      </c>
      <c r="W205">
        <v>8</v>
      </c>
      <c r="X205">
        <v>300000</v>
      </c>
      <c r="Y205">
        <v>0</v>
      </c>
      <c r="Z205">
        <v>0</v>
      </c>
      <c r="AA205">
        <v>0</v>
      </c>
      <c r="AB205">
        <v>300000</v>
      </c>
      <c r="AC205">
        <v>300000</v>
      </c>
      <c r="AD205">
        <v>270000</v>
      </c>
      <c r="AE205" t="s">
        <v>24</v>
      </c>
      <c r="AF205" t="s">
        <v>28</v>
      </c>
      <c r="AG205">
        <v>6</v>
      </c>
      <c r="AH205">
        <v>10</v>
      </c>
      <c r="AI205">
        <v>0</v>
      </c>
      <c r="AJ205">
        <v>0</v>
      </c>
      <c r="AK205">
        <v>3</v>
      </c>
      <c r="AL205">
        <v>3</v>
      </c>
      <c r="AM205" t="s">
        <v>771</v>
      </c>
      <c r="AN205">
        <v>349</v>
      </c>
      <c r="AO205" t="str">
        <f>+VLOOKUP(playerround[[#This Row],[player_id]],player[],2,FALSE)</f>
        <v>t2p2</v>
      </c>
      <c r="AP205">
        <v>59</v>
      </c>
      <c r="AQ205">
        <f>+VLOOKUP(playerround[[#This Row],[groupround_id]],groupround[],6,FALSE)</f>
        <v>1</v>
      </c>
      <c r="AR205" t="str">
        <f>+VLOOKUP(playerround[[#This Row],[groupround_id]],groupround[],8,FALSE)</f>
        <v>IHE-24-04-04</v>
      </c>
      <c r="AS20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246000</v>
      </c>
      <c r="AT205">
        <f>+IF(playerround[[#This Row],[Added round_number]]=0,playerround[[#This Row],[Spendable Income (copy)]],AT204+playerround[[#This Row],[round_income]]+playerround[[#This Row],[profit_sold_house]]-playerround[[#This Row],[Calculated Costs 
(Living costs+Taxes+Round Mortgage+Spentsavings for buying +cost measures+cost satisfaction+cost damage river and rain)]])</f>
        <v>14000</v>
      </c>
      <c r="AU205" s="6">
        <f>+playerround[[#This Row],[spendable_income]]</f>
        <v>14000</v>
      </c>
      <c r="AV205">
        <f>+playerround[[#This Row],[Calculated 
Spendable]]-playerround[[#This Row],[Spendable Income (copy)]]</f>
        <v>0</v>
      </c>
      <c r="AW205" s="9">
        <f>+playerround[[#This Row],[satisfaction_move_penalty]]+playerround[[#This Row],[satisfaction_fluvial_penalty]]+playerround[[#This Row],[satisfaction_pluvial_penalty]]+playerround[[#This Row],[satisfaction_debt_penalty]]</f>
        <v>0</v>
      </c>
      <c r="AX205" s="9">
        <f>+IF(playerround[[#This Row],[Added round_number]]=0,playerround[[#This Row],[satisfaction_total]],AX204+playerround[[#This Row],[satisfaction_house_rating_delta]]+playerround[[#This Row],[satisfaction_house_measures]]+playerround[[#This Row],[satisfaction_personal_measures]]-playerround[[#This Row],[Calculated Satisfaction Penalties]])</f>
        <v>12</v>
      </c>
      <c r="AY205" s="9">
        <f>+playerround[[#This Row],[satisfaction_total]]-playerround[[#This Row],[Calculated satisfaction]]</f>
        <v>-6</v>
      </c>
    </row>
    <row r="206" spans="1:51" x14ac:dyDescent="0.35">
      <c r="A206">
        <v>218</v>
      </c>
      <c r="B206" s="1">
        <v>45386.568761574075</v>
      </c>
      <c r="C206">
        <v>180000</v>
      </c>
      <c r="D206">
        <v>105000</v>
      </c>
      <c r="E206">
        <v>0</v>
      </c>
      <c r="F206">
        <v>30000</v>
      </c>
      <c r="G206">
        <v>0</v>
      </c>
      <c r="H206">
        <v>0</v>
      </c>
      <c r="I206">
        <v>15000</v>
      </c>
      <c r="J206">
        <v>0</v>
      </c>
      <c r="K206">
        <v>0</v>
      </c>
      <c r="L206">
        <v>0</v>
      </c>
      <c r="M206">
        <v>0</v>
      </c>
      <c r="N206">
        <v>44000</v>
      </c>
      <c r="O206">
        <v>0</v>
      </c>
      <c r="P206">
        <v>0</v>
      </c>
      <c r="Q206">
        <v>0</v>
      </c>
      <c r="R206">
        <v>0</v>
      </c>
      <c r="S206">
        <v>0</v>
      </c>
      <c r="T206">
        <v>0</v>
      </c>
      <c r="U206">
        <v>0</v>
      </c>
      <c r="V206">
        <v>6</v>
      </c>
      <c r="W206">
        <v>8</v>
      </c>
      <c r="X206">
        <v>300000</v>
      </c>
      <c r="Y206">
        <v>300000</v>
      </c>
      <c r="Z206">
        <v>270000</v>
      </c>
      <c r="AA206">
        <v>0</v>
      </c>
      <c r="AB206">
        <v>0</v>
      </c>
      <c r="AC206">
        <v>300000</v>
      </c>
      <c r="AD206">
        <v>240000</v>
      </c>
      <c r="AE206" t="s">
        <v>24</v>
      </c>
      <c r="AF206" t="s">
        <v>28</v>
      </c>
      <c r="AG206">
        <v>6</v>
      </c>
      <c r="AH206">
        <v>10</v>
      </c>
      <c r="AI206">
        <v>0</v>
      </c>
      <c r="AJ206">
        <v>0</v>
      </c>
      <c r="AK206">
        <v>3</v>
      </c>
      <c r="AL206">
        <v>3</v>
      </c>
      <c r="AM206" t="s">
        <v>771</v>
      </c>
      <c r="AN206">
        <v>349</v>
      </c>
      <c r="AO206" t="str">
        <f>+VLOOKUP(playerround[[#This Row],[player_id]],player[],2,FALSE)</f>
        <v>t2p2</v>
      </c>
      <c r="AP206">
        <v>61</v>
      </c>
      <c r="AQ206">
        <f>+VLOOKUP(playerround[[#This Row],[groupround_id]],groupround[],6,FALSE)</f>
        <v>2</v>
      </c>
      <c r="AR206" t="str">
        <f>+VLOOKUP(playerround[[#This Row],[groupround_id]],groupround[],8,FALSE)</f>
        <v>IHE-24-04-04</v>
      </c>
      <c r="AS20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150000</v>
      </c>
      <c r="AT206">
        <f>+IF(playerround[[#This Row],[Added round_number]]=0,playerround[[#This Row],[Spendable Income (copy)]],AT205+playerround[[#This Row],[round_income]]+playerround[[#This Row],[profit_sold_house]]-playerround[[#This Row],[Calculated Costs 
(Living costs+Taxes+Round Mortgage+Spentsavings for buying +cost measures+cost satisfaction+cost damage river and rain)]])</f>
        <v>44000</v>
      </c>
      <c r="AU206" s="6">
        <f>+playerround[[#This Row],[spendable_income]]</f>
        <v>44000</v>
      </c>
      <c r="AV206">
        <f>+playerround[[#This Row],[Calculated 
Spendable]]-playerround[[#This Row],[Spendable Income (copy)]]</f>
        <v>0</v>
      </c>
      <c r="AW206" s="9">
        <f>+playerround[[#This Row],[satisfaction_move_penalty]]+playerround[[#This Row],[satisfaction_fluvial_penalty]]+playerround[[#This Row],[satisfaction_pluvial_penalty]]+playerround[[#This Row],[satisfaction_debt_penalty]]</f>
        <v>0</v>
      </c>
      <c r="AX206" s="9">
        <f>+IF(playerround[[#This Row],[Added round_number]]=0,playerround[[#This Row],[satisfaction_total]],AX205+playerround[[#This Row],[satisfaction_house_rating_delta]]+playerround[[#This Row],[satisfaction_house_measures]]+playerround[[#This Row],[satisfaction_personal_measures]]-playerround[[#This Row],[Calculated Satisfaction Penalties]])</f>
        <v>12</v>
      </c>
      <c r="AY206" s="9">
        <f>+playerround[[#This Row],[satisfaction_total]]-playerround[[#This Row],[Calculated satisfaction]]</f>
        <v>-6</v>
      </c>
    </row>
    <row r="207" spans="1:51" x14ac:dyDescent="0.35">
      <c r="A207">
        <v>234</v>
      </c>
      <c r="B207" s="1">
        <v>45386.568761574075</v>
      </c>
      <c r="C207">
        <v>180000</v>
      </c>
      <c r="D207">
        <v>105000</v>
      </c>
      <c r="E207">
        <v>0</v>
      </c>
      <c r="F207">
        <v>30000</v>
      </c>
      <c r="G207">
        <v>0</v>
      </c>
      <c r="H207">
        <v>0</v>
      </c>
      <c r="I207">
        <v>15000</v>
      </c>
      <c r="J207">
        <v>12000</v>
      </c>
      <c r="K207">
        <v>0</v>
      </c>
      <c r="L207">
        <v>0</v>
      </c>
      <c r="M207">
        <v>4000</v>
      </c>
      <c r="N207">
        <v>58000</v>
      </c>
      <c r="O207">
        <v>0</v>
      </c>
      <c r="P207">
        <v>0</v>
      </c>
      <c r="Q207">
        <v>1</v>
      </c>
      <c r="R207">
        <v>0</v>
      </c>
      <c r="S207">
        <v>0</v>
      </c>
      <c r="T207">
        <v>1</v>
      </c>
      <c r="U207">
        <v>0</v>
      </c>
      <c r="V207">
        <v>5</v>
      </c>
      <c r="W207">
        <v>8</v>
      </c>
      <c r="X207">
        <v>300000</v>
      </c>
      <c r="Y207">
        <v>300000</v>
      </c>
      <c r="Z207">
        <v>240000</v>
      </c>
      <c r="AA207">
        <v>0</v>
      </c>
      <c r="AB207">
        <v>0</v>
      </c>
      <c r="AC207">
        <v>300000</v>
      </c>
      <c r="AD207">
        <v>210000</v>
      </c>
      <c r="AE207" t="s">
        <v>24</v>
      </c>
      <c r="AF207" t="s">
        <v>28</v>
      </c>
      <c r="AG207">
        <v>6</v>
      </c>
      <c r="AH207">
        <v>10</v>
      </c>
      <c r="AI207">
        <v>-2</v>
      </c>
      <c r="AJ207">
        <v>-1</v>
      </c>
      <c r="AK207">
        <v>4</v>
      </c>
      <c r="AL207">
        <v>4</v>
      </c>
      <c r="AM207" t="s">
        <v>771</v>
      </c>
      <c r="AN207">
        <v>349</v>
      </c>
      <c r="AO207" t="str">
        <f>+VLOOKUP(playerround[[#This Row],[player_id]],player[],2,FALSE)</f>
        <v>t2p2</v>
      </c>
      <c r="AP207">
        <v>63</v>
      </c>
      <c r="AQ207">
        <f>+VLOOKUP(playerround[[#This Row],[groupround_id]],groupround[],6,FALSE)</f>
        <v>3</v>
      </c>
      <c r="AR207" t="str">
        <f>+VLOOKUP(playerround[[#This Row],[groupround_id]],groupround[],8,FALSE)</f>
        <v>IHE-24-04-04</v>
      </c>
      <c r="AS20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166000</v>
      </c>
      <c r="AT207">
        <f>+IF(playerround[[#This Row],[Added round_number]]=0,playerround[[#This Row],[Spendable Income (copy)]],AT206+playerround[[#This Row],[round_income]]+playerround[[#This Row],[profit_sold_house]]-playerround[[#This Row],[Calculated Costs 
(Living costs+Taxes+Round Mortgage+Spentsavings for buying +cost measures+cost satisfaction+cost damage river and rain)]])</f>
        <v>58000</v>
      </c>
      <c r="AU207" s="6">
        <f>+playerround[[#This Row],[spendable_income]]</f>
        <v>58000</v>
      </c>
      <c r="AV207">
        <f>+playerround[[#This Row],[Calculated 
Spendable]]-playerround[[#This Row],[Spendable Income (copy)]]</f>
        <v>0</v>
      </c>
      <c r="AW207" s="9">
        <f>+playerround[[#This Row],[satisfaction_move_penalty]]+playerround[[#This Row],[satisfaction_fluvial_penalty]]+playerround[[#This Row],[satisfaction_pluvial_penalty]]+playerround[[#This Row],[satisfaction_debt_penalty]]</f>
        <v>1</v>
      </c>
      <c r="AX207" s="9">
        <f>+IF(playerround[[#This Row],[Added round_number]]=0,playerround[[#This Row],[satisfaction_total]],AX206+playerround[[#This Row],[satisfaction_house_rating_delta]]+playerround[[#This Row],[satisfaction_house_measures]]+playerround[[#This Row],[satisfaction_personal_measures]]-playerround[[#This Row],[Calculated Satisfaction Penalties]])</f>
        <v>12</v>
      </c>
      <c r="AY207" s="9">
        <f>+playerround[[#This Row],[satisfaction_total]]-playerround[[#This Row],[Calculated satisfaction]]</f>
        <v>-7</v>
      </c>
    </row>
    <row r="208" spans="1:51" x14ac:dyDescent="0.35">
      <c r="A208">
        <v>240</v>
      </c>
      <c r="B208" s="1">
        <v>45386.568761574075</v>
      </c>
      <c r="C208">
        <v>180000</v>
      </c>
      <c r="D208">
        <v>105000</v>
      </c>
      <c r="E208">
        <v>0</v>
      </c>
      <c r="F208">
        <v>30000</v>
      </c>
      <c r="G208">
        <v>0</v>
      </c>
      <c r="H208">
        <v>0</v>
      </c>
      <c r="I208">
        <v>15000</v>
      </c>
      <c r="J208">
        <v>0</v>
      </c>
      <c r="K208">
        <v>84000</v>
      </c>
      <c r="L208">
        <v>0</v>
      </c>
      <c r="M208">
        <v>0</v>
      </c>
      <c r="N208">
        <v>4000</v>
      </c>
      <c r="O208">
        <v>0</v>
      </c>
      <c r="P208">
        <v>0</v>
      </c>
      <c r="Q208">
        <v>0</v>
      </c>
      <c r="R208">
        <v>4</v>
      </c>
      <c r="S208">
        <v>0</v>
      </c>
      <c r="T208">
        <v>0</v>
      </c>
      <c r="U208">
        <v>0</v>
      </c>
      <c r="V208">
        <v>9</v>
      </c>
      <c r="W208">
        <v>8</v>
      </c>
      <c r="X208">
        <v>300000</v>
      </c>
      <c r="Y208">
        <v>300000</v>
      </c>
      <c r="Z208">
        <v>210000</v>
      </c>
      <c r="AA208">
        <v>0</v>
      </c>
      <c r="AB208">
        <v>0</v>
      </c>
      <c r="AC208">
        <v>300000</v>
      </c>
      <c r="AD208">
        <v>180000</v>
      </c>
      <c r="AE208" t="s">
        <v>24</v>
      </c>
      <c r="AF208" t="s">
        <v>28</v>
      </c>
      <c r="AG208">
        <v>6</v>
      </c>
      <c r="AH208">
        <v>10</v>
      </c>
      <c r="AI208">
        <v>-2</v>
      </c>
      <c r="AJ208">
        <v>-1</v>
      </c>
      <c r="AK208">
        <v>4</v>
      </c>
      <c r="AL208">
        <v>4</v>
      </c>
      <c r="AM208" t="s">
        <v>771</v>
      </c>
      <c r="AN208">
        <v>349</v>
      </c>
      <c r="AO208" t="str">
        <f>+VLOOKUP(playerround[[#This Row],[player_id]],player[],2,FALSE)</f>
        <v>t2p2</v>
      </c>
      <c r="AP208">
        <v>64</v>
      </c>
      <c r="AQ208">
        <f>+VLOOKUP(playerround[[#This Row],[groupround_id]],groupround[],6,FALSE)</f>
        <v>4</v>
      </c>
      <c r="AR208" t="str">
        <f>+VLOOKUP(playerround[[#This Row],[groupround_id]],groupround[],8,FALSE)</f>
        <v>IHE-24-04-04</v>
      </c>
      <c r="AS20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234000</v>
      </c>
      <c r="AT208">
        <f>+IF(playerround[[#This Row],[Added round_number]]=0,playerround[[#This Row],[Spendable Income (copy)]],AT207+playerround[[#This Row],[round_income]]+playerround[[#This Row],[profit_sold_house]]-playerround[[#This Row],[Calculated Costs 
(Living costs+Taxes+Round Mortgage+Spentsavings for buying +cost measures+cost satisfaction+cost damage river and rain)]])</f>
        <v>4000</v>
      </c>
      <c r="AU208" s="6">
        <f>+playerround[[#This Row],[spendable_income]]</f>
        <v>4000</v>
      </c>
      <c r="AV208">
        <f>+playerround[[#This Row],[Calculated 
Spendable]]-playerround[[#This Row],[Spendable Income (copy)]]</f>
        <v>0</v>
      </c>
      <c r="AW208" s="9">
        <f>+playerround[[#This Row],[satisfaction_move_penalty]]+playerround[[#This Row],[satisfaction_fluvial_penalty]]+playerround[[#This Row],[satisfaction_pluvial_penalty]]+playerround[[#This Row],[satisfaction_debt_penalty]]</f>
        <v>0</v>
      </c>
      <c r="AX208" s="9">
        <f>+IF(playerround[[#This Row],[Added round_number]]=0,playerround[[#This Row],[satisfaction_total]],AX207+playerround[[#This Row],[satisfaction_house_rating_delta]]+playerround[[#This Row],[satisfaction_house_measures]]+playerround[[#This Row],[satisfaction_personal_measures]]-playerround[[#This Row],[Calculated Satisfaction Penalties]])</f>
        <v>16</v>
      </c>
      <c r="AY208" s="9">
        <f>+playerround[[#This Row],[satisfaction_total]]-playerround[[#This Row],[Calculated satisfaction]]</f>
        <v>-7</v>
      </c>
    </row>
    <row r="209" spans="1:51" x14ac:dyDescent="0.35">
      <c r="A209">
        <v>470</v>
      </c>
      <c r="B209" s="1">
        <v>45393.489374999997</v>
      </c>
      <c r="C209">
        <v>100000</v>
      </c>
      <c r="D209">
        <v>50000</v>
      </c>
      <c r="E209">
        <v>0</v>
      </c>
      <c r="F209">
        <v>0</v>
      </c>
      <c r="G209">
        <v>0</v>
      </c>
      <c r="H209">
        <v>0</v>
      </c>
      <c r="I209">
        <v>0</v>
      </c>
      <c r="J209">
        <v>0</v>
      </c>
      <c r="K209">
        <v>0</v>
      </c>
      <c r="L209">
        <v>0</v>
      </c>
      <c r="M209">
        <v>0</v>
      </c>
      <c r="N209">
        <v>30000</v>
      </c>
      <c r="O209">
        <v>0</v>
      </c>
      <c r="P209">
        <v>0</v>
      </c>
      <c r="Q209">
        <v>0</v>
      </c>
      <c r="R209">
        <v>0</v>
      </c>
      <c r="S209">
        <v>0</v>
      </c>
      <c r="T209">
        <v>0</v>
      </c>
      <c r="U209">
        <v>0</v>
      </c>
      <c r="V209">
        <v>5</v>
      </c>
      <c r="W209">
        <v>6</v>
      </c>
      <c r="X209">
        <v>170000</v>
      </c>
      <c r="Y209">
        <v>0</v>
      </c>
      <c r="Z209">
        <v>0</v>
      </c>
      <c r="AA209">
        <v>0</v>
      </c>
      <c r="AB209">
        <v>0</v>
      </c>
      <c r="AC209">
        <v>0</v>
      </c>
      <c r="AD209">
        <v>0</v>
      </c>
      <c r="AE209" t="s">
        <v>24</v>
      </c>
      <c r="AF209" t="s">
        <v>28</v>
      </c>
      <c r="AG209">
        <v>0</v>
      </c>
      <c r="AH209">
        <v>0</v>
      </c>
      <c r="AI209">
        <v>0</v>
      </c>
      <c r="AJ209">
        <v>0</v>
      </c>
      <c r="AK209">
        <v>0</v>
      </c>
      <c r="AL209">
        <v>0</v>
      </c>
      <c r="AM209" t="s">
        <v>102</v>
      </c>
      <c r="AN209">
        <v>397</v>
      </c>
      <c r="AO209" t="str">
        <f>+VLOOKUP(playerround[[#This Row],[player_id]],player[],2,FALSE)</f>
        <v>t2p2</v>
      </c>
      <c r="AP209">
        <v>132</v>
      </c>
      <c r="AQ209">
        <f>+VLOOKUP(playerround[[#This Row],[groupround_id]],groupround[],6,FALSE)</f>
        <v>0</v>
      </c>
      <c r="AR209" t="str">
        <f>+VLOOKUP(playerround[[#This Row],[groupround_id]],groupround[],8,FALSE)</f>
        <v>civWAT-110424</v>
      </c>
      <c r="AS20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209">
        <f>+IF(playerround[[#This Row],[Added round_number]]=0,playerround[[#This Row],[Spendable Income (copy)]],AT208+playerround[[#This Row],[round_income]]+playerround[[#This Row],[profit_sold_house]]-playerround[[#This Row],[Calculated Costs 
(Living costs+Taxes+Round Mortgage+Spentsavings for buying +cost measures+cost satisfaction+cost damage river and rain)]])</f>
        <v>30000</v>
      </c>
      <c r="AU209" s="6">
        <f>+playerround[[#This Row],[spendable_income]]</f>
        <v>30000</v>
      </c>
      <c r="AV209">
        <f>+playerround[[#This Row],[Calculated 
Spendable]]-playerround[[#This Row],[Spendable Income (copy)]]</f>
        <v>0</v>
      </c>
      <c r="AW209" s="9">
        <f>+playerround[[#This Row],[satisfaction_move_penalty]]+playerround[[#This Row],[satisfaction_fluvial_penalty]]+playerround[[#This Row],[satisfaction_pluvial_penalty]]+playerround[[#This Row],[satisfaction_debt_penalty]]</f>
        <v>0</v>
      </c>
      <c r="AX209" s="9">
        <f>+IF(playerround[[#This Row],[Added round_number]]=0,playerround[[#This Row],[satisfaction_total]],AX208+playerround[[#This Row],[satisfaction_house_rating_delta]]+playerround[[#This Row],[satisfaction_house_measures]]+playerround[[#This Row],[satisfaction_personal_measures]]-playerround[[#This Row],[Calculated Satisfaction Penalties]])</f>
        <v>5</v>
      </c>
      <c r="AY209" s="9">
        <f>+playerround[[#This Row],[satisfaction_total]]-playerround[[#This Row],[Calculated satisfaction]]</f>
        <v>0</v>
      </c>
    </row>
    <row r="210" spans="1:51" x14ac:dyDescent="0.35">
      <c r="A210">
        <v>476</v>
      </c>
      <c r="B210" s="1">
        <v>45393.489374999997</v>
      </c>
      <c r="C210">
        <v>100000</v>
      </c>
      <c r="D210">
        <v>50000</v>
      </c>
      <c r="E210">
        <v>0</v>
      </c>
      <c r="F210">
        <v>12500</v>
      </c>
      <c r="G210">
        <v>0</v>
      </c>
      <c r="H210">
        <v>0</v>
      </c>
      <c r="I210">
        <v>20000</v>
      </c>
      <c r="J210">
        <v>35000</v>
      </c>
      <c r="K210">
        <v>10000</v>
      </c>
      <c r="L210">
        <v>0</v>
      </c>
      <c r="M210">
        <v>0</v>
      </c>
      <c r="N210">
        <v>2500</v>
      </c>
      <c r="O210">
        <v>0</v>
      </c>
      <c r="P210">
        <v>-2</v>
      </c>
      <c r="Q210">
        <v>3</v>
      </c>
      <c r="R210">
        <v>1</v>
      </c>
      <c r="S210">
        <v>0</v>
      </c>
      <c r="T210">
        <v>0</v>
      </c>
      <c r="U210">
        <v>0</v>
      </c>
      <c r="V210">
        <v>4</v>
      </c>
      <c r="W210">
        <v>6</v>
      </c>
      <c r="X210">
        <v>170000</v>
      </c>
      <c r="Y210">
        <v>0</v>
      </c>
      <c r="Z210">
        <v>0</v>
      </c>
      <c r="AA210">
        <v>0</v>
      </c>
      <c r="AB210">
        <v>125000</v>
      </c>
      <c r="AC210">
        <v>125000</v>
      </c>
      <c r="AD210">
        <v>112500</v>
      </c>
      <c r="AE210" t="s">
        <v>24</v>
      </c>
      <c r="AF210" t="s">
        <v>28</v>
      </c>
      <c r="AG210">
        <v>8</v>
      </c>
      <c r="AH210">
        <v>7</v>
      </c>
      <c r="AI210">
        <v>0</v>
      </c>
      <c r="AJ210">
        <v>0</v>
      </c>
      <c r="AK210">
        <v>1</v>
      </c>
      <c r="AL210">
        <v>2</v>
      </c>
      <c r="AM210" t="s">
        <v>771</v>
      </c>
      <c r="AN210">
        <v>397</v>
      </c>
      <c r="AO210" t="str">
        <f>+VLOOKUP(playerround[[#This Row],[player_id]],player[],2,FALSE)</f>
        <v>t2p2</v>
      </c>
      <c r="AP210">
        <v>133</v>
      </c>
      <c r="AQ210">
        <f>+VLOOKUP(playerround[[#This Row],[groupround_id]],groupround[],6,FALSE)</f>
        <v>1</v>
      </c>
      <c r="AR210" t="str">
        <f>+VLOOKUP(playerround[[#This Row],[groupround_id]],groupround[],8,FALSE)</f>
        <v>civWAT-110424</v>
      </c>
      <c r="AS21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127500</v>
      </c>
      <c r="AT210">
        <f>+IF(playerround[[#This Row],[Added round_number]]=0,playerround[[#This Row],[Spendable Income (copy)]],AT209+playerround[[#This Row],[round_income]]+playerround[[#This Row],[profit_sold_house]]-playerround[[#This Row],[Calculated Costs 
(Living costs+Taxes+Round Mortgage+Spentsavings for buying +cost measures+cost satisfaction+cost damage river and rain)]])</f>
        <v>2500</v>
      </c>
      <c r="AU210" s="6">
        <f>+playerround[[#This Row],[spendable_income]]</f>
        <v>2500</v>
      </c>
      <c r="AV210">
        <f>+playerround[[#This Row],[Calculated 
Spendable]]-playerround[[#This Row],[Spendable Income (copy)]]</f>
        <v>0</v>
      </c>
      <c r="AW210" s="9">
        <f>+playerround[[#This Row],[satisfaction_move_penalty]]+playerround[[#This Row],[satisfaction_fluvial_penalty]]+playerround[[#This Row],[satisfaction_pluvial_penalty]]+playerround[[#This Row],[satisfaction_debt_penalty]]</f>
        <v>0</v>
      </c>
      <c r="AX210" s="9">
        <f>+IF(playerround[[#This Row],[Added round_number]]=0,playerround[[#This Row],[satisfaction_total]],AX209+playerround[[#This Row],[satisfaction_house_rating_delta]]+playerround[[#This Row],[satisfaction_house_measures]]+playerround[[#This Row],[satisfaction_personal_measures]]-playerround[[#This Row],[Calculated Satisfaction Penalties]])</f>
        <v>7</v>
      </c>
      <c r="AY210" s="9">
        <f>+playerround[[#This Row],[satisfaction_total]]-playerround[[#This Row],[Calculated satisfaction]]</f>
        <v>-3</v>
      </c>
    </row>
    <row r="211" spans="1:51" x14ac:dyDescent="0.35">
      <c r="A211">
        <v>515</v>
      </c>
      <c r="B211" s="1">
        <v>45393.489374999997</v>
      </c>
      <c r="C211">
        <v>100000</v>
      </c>
      <c r="D211">
        <v>50000</v>
      </c>
      <c r="E211">
        <v>0</v>
      </c>
      <c r="F211">
        <v>12500</v>
      </c>
      <c r="G211">
        <v>0</v>
      </c>
      <c r="H211">
        <v>0</v>
      </c>
      <c r="I211">
        <v>20000</v>
      </c>
      <c r="J211">
        <v>0</v>
      </c>
      <c r="K211">
        <v>0</v>
      </c>
      <c r="L211">
        <v>0</v>
      </c>
      <c r="M211">
        <v>0</v>
      </c>
      <c r="N211">
        <v>20000</v>
      </c>
      <c r="O211">
        <v>0</v>
      </c>
      <c r="P211">
        <v>0</v>
      </c>
      <c r="Q211">
        <v>0</v>
      </c>
      <c r="R211">
        <v>0</v>
      </c>
      <c r="S211">
        <v>1</v>
      </c>
      <c r="T211">
        <v>0</v>
      </c>
      <c r="U211">
        <v>0</v>
      </c>
      <c r="V211">
        <v>3</v>
      </c>
      <c r="W211">
        <v>6</v>
      </c>
      <c r="X211">
        <v>170000</v>
      </c>
      <c r="Y211">
        <v>125000</v>
      </c>
      <c r="Z211">
        <v>112500</v>
      </c>
      <c r="AA211">
        <v>0</v>
      </c>
      <c r="AB211">
        <v>0</v>
      </c>
      <c r="AC211">
        <v>125000</v>
      </c>
      <c r="AD211">
        <v>100000</v>
      </c>
      <c r="AE211" t="s">
        <v>24</v>
      </c>
      <c r="AF211" t="s">
        <v>28</v>
      </c>
      <c r="AG211">
        <v>8</v>
      </c>
      <c r="AH211">
        <v>7</v>
      </c>
      <c r="AI211">
        <v>-2</v>
      </c>
      <c r="AJ211">
        <v>-1</v>
      </c>
      <c r="AK211">
        <v>1</v>
      </c>
      <c r="AL211">
        <v>2</v>
      </c>
      <c r="AM211" t="s">
        <v>771</v>
      </c>
      <c r="AN211">
        <v>397</v>
      </c>
      <c r="AO211" t="str">
        <f>+VLOOKUP(playerround[[#This Row],[player_id]],player[],2,FALSE)</f>
        <v>t2p2</v>
      </c>
      <c r="AP211">
        <v>139</v>
      </c>
      <c r="AQ211">
        <f>+VLOOKUP(playerround[[#This Row],[groupround_id]],groupround[],6,FALSE)</f>
        <v>2</v>
      </c>
      <c r="AR211" t="str">
        <f>+VLOOKUP(playerround[[#This Row],[groupround_id]],groupround[],8,FALSE)</f>
        <v>civWAT-110424</v>
      </c>
      <c r="AS21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82500</v>
      </c>
      <c r="AT211">
        <f>+IF(playerround[[#This Row],[Added round_number]]=0,playerround[[#This Row],[Spendable Income (copy)]],AT210+playerround[[#This Row],[round_income]]+playerround[[#This Row],[profit_sold_house]]-playerround[[#This Row],[Calculated Costs 
(Living costs+Taxes+Round Mortgage+Spentsavings for buying +cost measures+cost satisfaction+cost damage river and rain)]])</f>
        <v>20000</v>
      </c>
      <c r="AU211" s="6">
        <f>+playerround[[#This Row],[spendable_income]]</f>
        <v>20000</v>
      </c>
      <c r="AV211">
        <f>+playerround[[#This Row],[Calculated 
Spendable]]-playerround[[#This Row],[Spendable Income (copy)]]</f>
        <v>0</v>
      </c>
      <c r="AW211" s="9">
        <f>+playerround[[#This Row],[satisfaction_move_penalty]]+playerround[[#This Row],[satisfaction_fluvial_penalty]]+playerround[[#This Row],[satisfaction_pluvial_penalty]]+playerround[[#This Row],[satisfaction_debt_penalty]]</f>
        <v>1</v>
      </c>
      <c r="AX211" s="9">
        <f>+IF(playerround[[#This Row],[Added round_number]]=0,playerround[[#This Row],[satisfaction_total]],AX210+playerround[[#This Row],[satisfaction_house_rating_delta]]+playerround[[#This Row],[satisfaction_house_measures]]+playerround[[#This Row],[satisfaction_personal_measures]]-playerround[[#This Row],[Calculated Satisfaction Penalties]])</f>
        <v>6</v>
      </c>
      <c r="AY211" s="9">
        <f>+playerround[[#This Row],[satisfaction_total]]-playerround[[#This Row],[Calculated satisfaction]]</f>
        <v>-3</v>
      </c>
    </row>
    <row r="212" spans="1:51" x14ac:dyDescent="0.35">
      <c r="A212">
        <v>524</v>
      </c>
      <c r="B212" s="1">
        <v>45393.489374999997</v>
      </c>
      <c r="C212">
        <v>100000</v>
      </c>
      <c r="D212">
        <v>50000</v>
      </c>
      <c r="E212">
        <v>0</v>
      </c>
      <c r="F212">
        <v>10000</v>
      </c>
      <c r="G212">
        <v>15000</v>
      </c>
      <c r="H212">
        <v>0</v>
      </c>
      <c r="I212">
        <v>25000</v>
      </c>
      <c r="J212">
        <v>20000</v>
      </c>
      <c r="K212">
        <v>30000</v>
      </c>
      <c r="L212">
        <v>0</v>
      </c>
      <c r="M212">
        <v>0</v>
      </c>
      <c r="N212">
        <v>0</v>
      </c>
      <c r="O212">
        <v>1</v>
      </c>
      <c r="P212">
        <v>-3</v>
      </c>
      <c r="Q212">
        <v>2</v>
      </c>
      <c r="R212">
        <v>3</v>
      </c>
      <c r="S212">
        <v>0</v>
      </c>
      <c r="T212">
        <v>0</v>
      </c>
      <c r="U212">
        <v>0</v>
      </c>
      <c r="V212">
        <v>2</v>
      </c>
      <c r="W212">
        <v>6</v>
      </c>
      <c r="X212">
        <v>170000</v>
      </c>
      <c r="Y212">
        <v>125000</v>
      </c>
      <c r="Z212">
        <v>100000</v>
      </c>
      <c r="AA212">
        <v>115000</v>
      </c>
      <c r="AB212">
        <v>100000</v>
      </c>
      <c r="AC212">
        <v>100000</v>
      </c>
      <c r="AD212">
        <v>90000</v>
      </c>
      <c r="AE212" t="s">
        <v>67</v>
      </c>
      <c r="AF212" t="s">
        <v>28</v>
      </c>
      <c r="AG212">
        <v>8</v>
      </c>
      <c r="AH212">
        <v>10</v>
      </c>
      <c r="AI212">
        <v>-2</v>
      </c>
      <c r="AJ212">
        <v>-1</v>
      </c>
      <c r="AK212">
        <v>1</v>
      </c>
      <c r="AL212">
        <v>1</v>
      </c>
      <c r="AM212" t="s">
        <v>771</v>
      </c>
      <c r="AN212">
        <v>397</v>
      </c>
      <c r="AO212" t="str">
        <f>+VLOOKUP(playerround[[#This Row],[player_id]],player[],2,FALSE)</f>
        <v>t2p2</v>
      </c>
      <c r="AP212">
        <v>141</v>
      </c>
      <c r="AQ212">
        <f>+VLOOKUP(playerround[[#This Row],[groupround_id]],groupround[],6,FALSE)</f>
        <v>3</v>
      </c>
      <c r="AR212" t="str">
        <f>+VLOOKUP(playerround[[#This Row],[groupround_id]],groupround[],8,FALSE)</f>
        <v>civWAT-110424</v>
      </c>
      <c r="AS21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135000</v>
      </c>
      <c r="AT212">
        <f>+IF(playerround[[#This Row],[Added round_number]]=0,playerround[[#This Row],[Spendable Income (copy)]],AT211+playerround[[#This Row],[round_income]]+playerround[[#This Row],[profit_sold_house]]-playerround[[#This Row],[Calculated Costs 
(Living costs+Taxes+Round Mortgage+Spentsavings for buying +cost measures+cost satisfaction+cost damage river and rain)]])</f>
        <v>0</v>
      </c>
      <c r="AU212" s="6">
        <f>+playerround[[#This Row],[spendable_income]]</f>
        <v>0</v>
      </c>
      <c r="AV212">
        <f>+playerround[[#This Row],[Calculated 
Spendable]]-playerround[[#This Row],[Spendable Income (copy)]]</f>
        <v>0</v>
      </c>
      <c r="AW212" s="9">
        <f>+playerround[[#This Row],[satisfaction_move_penalty]]+playerround[[#This Row],[satisfaction_fluvial_penalty]]+playerround[[#This Row],[satisfaction_pluvial_penalty]]+playerround[[#This Row],[satisfaction_debt_penalty]]</f>
        <v>1</v>
      </c>
      <c r="AX212" s="9">
        <f>+IF(playerround[[#This Row],[Added round_number]]=0,playerround[[#This Row],[satisfaction_total]],AX211+playerround[[#This Row],[satisfaction_house_rating_delta]]+playerround[[#This Row],[satisfaction_house_measures]]+playerround[[#This Row],[satisfaction_personal_measures]]-playerround[[#This Row],[Calculated Satisfaction Penalties]])</f>
        <v>7</v>
      </c>
      <c r="AY212" s="9">
        <f>+playerround[[#This Row],[satisfaction_total]]-playerround[[#This Row],[Calculated satisfaction]]</f>
        <v>-5</v>
      </c>
    </row>
    <row r="213" spans="1:51" x14ac:dyDescent="0.35">
      <c r="A213" s="2">
        <v>594</v>
      </c>
      <c r="B213" s="3">
        <v>45559.437430555554</v>
      </c>
      <c r="C213" s="2">
        <v>100000</v>
      </c>
      <c r="D213" s="2">
        <v>50000</v>
      </c>
      <c r="E213" s="2">
        <v>0</v>
      </c>
      <c r="F213" s="2">
        <v>0</v>
      </c>
      <c r="G213" s="2">
        <v>0</v>
      </c>
      <c r="H213" s="2">
        <v>0</v>
      </c>
      <c r="I213" s="2">
        <v>0</v>
      </c>
      <c r="J213" s="2">
        <v>0</v>
      </c>
      <c r="K213" s="2">
        <v>0</v>
      </c>
      <c r="L213" s="2">
        <v>0</v>
      </c>
      <c r="M213" s="2">
        <v>0</v>
      </c>
      <c r="N213" s="2">
        <v>30000</v>
      </c>
      <c r="O213" s="2">
        <v>0</v>
      </c>
      <c r="P213" s="2">
        <v>0</v>
      </c>
      <c r="Q213" s="2">
        <v>0</v>
      </c>
      <c r="R213" s="2">
        <v>0</v>
      </c>
      <c r="S213" s="2">
        <v>0</v>
      </c>
      <c r="T213" s="2">
        <v>0</v>
      </c>
      <c r="U213" s="2">
        <v>0</v>
      </c>
      <c r="V213" s="2">
        <v>5</v>
      </c>
      <c r="W213" s="2">
        <v>6</v>
      </c>
      <c r="X213" s="2">
        <v>170000</v>
      </c>
      <c r="Y213" s="2">
        <v>0</v>
      </c>
      <c r="Z213" s="2">
        <v>0</v>
      </c>
      <c r="AA213" s="2">
        <v>0</v>
      </c>
      <c r="AB213" s="2">
        <v>0</v>
      </c>
      <c r="AC213" s="2">
        <v>0</v>
      </c>
      <c r="AD213" s="2">
        <v>0</v>
      </c>
      <c r="AE213" s="2" t="s">
        <v>24</v>
      </c>
      <c r="AF213" s="2" t="s">
        <v>28</v>
      </c>
      <c r="AG213" s="2">
        <v>0</v>
      </c>
      <c r="AH213" s="2">
        <v>0</v>
      </c>
      <c r="AI213" s="2">
        <v>0</v>
      </c>
      <c r="AJ213" s="2">
        <v>0</v>
      </c>
      <c r="AK213" s="2">
        <v>0</v>
      </c>
      <c r="AL213" s="2">
        <v>0</v>
      </c>
      <c r="AM213" s="2" t="s">
        <v>102</v>
      </c>
      <c r="AN213" s="2">
        <v>525</v>
      </c>
      <c r="AO213" s="2" t="str">
        <f>+VLOOKUP(playerround[[#This Row],[player_id]],player[],2,FALSE)</f>
        <v>t2p2</v>
      </c>
      <c r="AP213" s="2">
        <v>174</v>
      </c>
      <c r="AQ213" s="2">
        <f>+VLOOKUP(playerround[[#This Row],[groupround_id]],groupround[],6,FALSE)</f>
        <v>0</v>
      </c>
      <c r="AR213" s="2" t="str">
        <f>+VLOOKUP(playerround[[#This Row],[groupround_id]],groupround[],8,FALSE)</f>
        <v>Ommen 24-09-2024</v>
      </c>
      <c r="AS21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213">
        <f>+IF(playerround[[#This Row],[Added round_number]]=0,playerround[[#This Row],[Spendable Income (copy)]],AT212+playerround[[#This Row],[round_income]]+playerround[[#This Row],[profit_sold_house]]-playerround[[#This Row],[Calculated Costs 
(Living costs+Taxes+Round Mortgage+Spentsavings for buying +cost measures+cost satisfaction+cost damage river and rain)]])</f>
        <v>30000</v>
      </c>
      <c r="AU213" s="6">
        <f>+playerround[[#This Row],[spendable_income]]</f>
        <v>30000</v>
      </c>
      <c r="AV213">
        <f>+playerround[[#This Row],[Calculated 
Spendable]]-playerround[[#This Row],[Spendable Income (copy)]]</f>
        <v>0</v>
      </c>
      <c r="AW213" s="9">
        <f>+playerround[[#This Row],[satisfaction_move_penalty]]+playerround[[#This Row],[satisfaction_fluvial_penalty]]+playerround[[#This Row],[satisfaction_pluvial_penalty]]+playerround[[#This Row],[satisfaction_debt_penalty]]</f>
        <v>0</v>
      </c>
      <c r="AX213" s="9">
        <f>+IF(playerround[[#This Row],[Added round_number]]=0,playerround[[#This Row],[satisfaction_total]],AX212+playerround[[#This Row],[satisfaction_house_rating_delta]]+playerround[[#This Row],[satisfaction_house_measures]]+playerround[[#This Row],[satisfaction_personal_measures]]-playerround[[#This Row],[Calculated Satisfaction Penalties]])</f>
        <v>5</v>
      </c>
      <c r="AY213" s="9">
        <f>+playerround[[#This Row],[satisfaction_total]]-playerround[[#This Row],[Calculated satisfaction]]</f>
        <v>0</v>
      </c>
    </row>
    <row r="214" spans="1:51" x14ac:dyDescent="0.35">
      <c r="A214" s="2">
        <v>637</v>
      </c>
      <c r="B214" s="3">
        <v>45559.437430555554</v>
      </c>
      <c r="C214" s="2">
        <v>100000</v>
      </c>
      <c r="D214" s="2">
        <v>50000</v>
      </c>
      <c r="E214" s="2">
        <v>0</v>
      </c>
      <c r="F214" s="2">
        <v>17000</v>
      </c>
      <c r="G214" s="2">
        <v>0</v>
      </c>
      <c r="H214" s="2">
        <v>30000</v>
      </c>
      <c r="I214" s="2">
        <v>20000</v>
      </c>
      <c r="J214" s="2">
        <v>0</v>
      </c>
      <c r="K214" s="2">
        <v>0</v>
      </c>
      <c r="L214" s="2">
        <v>0</v>
      </c>
      <c r="M214" s="2">
        <v>0</v>
      </c>
      <c r="N214" s="2">
        <v>13000</v>
      </c>
      <c r="O214" s="2">
        <v>0</v>
      </c>
      <c r="P214" s="2">
        <v>0</v>
      </c>
      <c r="Q214" s="2">
        <v>0</v>
      </c>
      <c r="R214" s="2">
        <v>0</v>
      </c>
      <c r="S214" s="2">
        <v>0</v>
      </c>
      <c r="T214" s="2">
        <v>0</v>
      </c>
      <c r="U214" s="2">
        <v>0</v>
      </c>
      <c r="V214" s="2">
        <v>5</v>
      </c>
      <c r="W214" s="2">
        <v>6</v>
      </c>
      <c r="X214" s="2">
        <v>170000</v>
      </c>
      <c r="Y214" s="2">
        <v>0</v>
      </c>
      <c r="Z214" s="2">
        <v>0</v>
      </c>
      <c r="AA214" s="2">
        <v>0</v>
      </c>
      <c r="AB214" s="2">
        <v>200000</v>
      </c>
      <c r="AC214" s="2">
        <v>170000</v>
      </c>
      <c r="AD214" s="2">
        <v>153000</v>
      </c>
      <c r="AE214" s="2" t="s">
        <v>24</v>
      </c>
      <c r="AF214" s="2" t="s">
        <v>28</v>
      </c>
      <c r="AG214" s="2">
        <v>8</v>
      </c>
      <c r="AH214" s="2">
        <v>10</v>
      </c>
      <c r="AI214" s="2">
        <v>0</v>
      </c>
      <c r="AJ214" s="2">
        <v>0</v>
      </c>
      <c r="AK214" s="2">
        <v>0</v>
      </c>
      <c r="AL214" s="2">
        <v>0</v>
      </c>
      <c r="AM214" s="2" t="s">
        <v>771</v>
      </c>
      <c r="AN214" s="2">
        <v>525</v>
      </c>
      <c r="AO214" s="2" t="str">
        <f>+VLOOKUP(playerround[[#This Row],[player_id]],player[],2,FALSE)</f>
        <v>t2p2</v>
      </c>
      <c r="AP214" s="2">
        <v>177</v>
      </c>
      <c r="AQ214" s="2">
        <f>+VLOOKUP(playerround[[#This Row],[groupround_id]],groupround[],6,FALSE)</f>
        <v>1</v>
      </c>
      <c r="AR214" s="2" t="str">
        <f>+VLOOKUP(playerround[[#This Row],[groupround_id]],groupround[],8,FALSE)</f>
        <v>Ommen 24-09-2024</v>
      </c>
      <c r="AS21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117000</v>
      </c>
      <c r="AT214">
        <f>+IF(playerround[[#This Row],[Added round_number]]=0,playerround[[#This Row],[Spendable Income (copy)]],AT213+playerround[[#This Row],[round_income]]+playerround[[#This Row],[profit_sold_house]]-playerround[[#This Row],[Calculated Costs 
(Living costs+Taxes+Round Mortgage+Spentsavings for buying +cost measures+cost satisfaction+cost damage river and rain)]])</f>
        <v>13000</v>
      </c>
      <c r="AU214" s="6">
        <f>+playerround[[#This Row],[spendable_income]]</f>
        <v>13000</v>
      </c>
      <c r="AV214">
        <f>+playerround[[#This Row],[Calculated 
Spendable]]-playerround[[#This Row],[Spendable Income (copy)]]</f>
        <v>0</v>
      </c>
      <c r="AW214" s="9">
        <f>+playerround[[#This Row],[satisfaction_move_penalty]]+playerround[[#This Row],[satisfaction_fluvial_penalty]]+playerround[[#This Row],[satisfaction_pluvial_penalty]]+playerround[[#This Row],[satisfaction_debt_penalty]]</f>
        <v>0</v>
      </c>
      <c r="AX214" s="9">
        <f>+IF(playerround[[#This Row],[Added round_number]]=0,playerround[[#This Row],[satisfaction_total]],AX213+playerround[[#This Row],[satisfaction_house_rating_delta]]+playerround[[#This Row],[satisfaction_house_measures]]+playerround[[#This Row],[satisfaction_personal_measures]]-playerround[[#This Row],[Calculated Satisfaction Penalties]])</f>
        <v>5</v>
      </c>
      <c r="AY214" s="9">
        <f>+playerround[[#This Row],[satisfaction_total]]-playerround[[#This Row],[Calculated satisfaction]]</f>
        <v>0</v>
      </c>
    </row>
    <row r="215" spans="1:51" x14ac:dyDescent="0.35">
      <c r="A215" s="2">
        <v>667</v>
      </c>
      <c r="B215" s="3">
        <v>45559.437430555554</v>
      </c>
      <c r="C215" s="2">
        <v>100000</v>
      </c>
      <c r="D215" s="2">
        <v>50000</v>
      </c>
      <c r="E215" s="2">
        <v>0</v>
      </c>
      <c r="F215" s="2">
        <v>17000</v>
      </c>
      <c r="G215" s="2">
        <v>0</v>
      </c>
      <c r="H215" s="2">
        <v>0</v>
      </c>
      <c r="I215" s="2">
        <v>20000</v>
      </c>
      <c r="J215" s="2">
        <v>6000</v>
      </c>
      <c r="K215" s="2">
        <v>0</v>
      </c>
      <c r="L215" s="2">
        <v>0</v>
      </c>
      <c r="M215" s="2">
        <v>0</v>
      </c>
      <c r="N215" s="2">
        <v>20000</v>
      </c>
      <c r="O215" s="2">
        <v>0</v>
      </c>
      <c r="P215" s="2">
        <v>0</v>
      </c>
      <c r="Q215" s="2">
        <v>0</v>
      </c>
      <c r="R215" s="2">
        <v>0</v>
      </c>
      <c r="S215" s="2">
        <v>0</v>
      </c>
      <c r="T215" s="2">
        <v>0</v>
      </c>
      <c r="U215" s="2">
        <v>0</v>
      </c>
      <c r="V215" s="2">
        <v>5</v>
      </c>
      <c r="W215" s="2">
        <v>6</v>
      </c>
      <c r="X215" s="2">
        <v>170000</v>
      </c>
      <c r="Y215" s="2">
        <v>170000</v>
      </c>
      <c r="Z215" s="2">
        <v>153000</v>
      </c>
      <c r="AA215" s="2">
        <v>0</v>
      </c>
      <c r="AB215" s="2">
        <v>0</v>
      </c>
      <c r="AC215" s="2">
        <v>170000</v>
      </c>
      <c r="AD215" s="2">
        <v>136000</v>
      </c>
      <c r="AE215" s="2" t="s">
        <v>24</v>
      </c>
      <c r="AF215" s="2" t="s">
        <v>28</v>
      </c>
      <c r="AG215" s="2">
        <v>8</v>
      </c>
      <c r="AH215" s="2">
        <v>10</v>
      </c>
      <c r="AI215" s="2">
        <v>-2</v>
      </c>
      <c r="AJ215" s="2">
        <v>-1</v>
      </c>
      <c r="AK215" s="2">
        <v>1</v>
      </c>
      <c r="AL215" s="2">
        <v>0</v>
      </c>
      <c r="AM215" s="2" t="s">
        <v>771</v>
      </c>
      <c r="AN215" s="2">
        <v>525</v>
      </c>
      <c r="AO215" s="2" t="str">
        <f>+VLOOKUP(playerround[[#This Row],[player_id]],player[],2,FALSE)</f>
        <v>t2p2</v>
      </c>
      <c r="AP215" s="2">
        <v>181</v>
      </c>
      <c r="AQ215" s="2">
        <f>+VLOOKUP(playerround[[#This Row],[groupround_id]],groupround[],6,FALSE)</f>
        <v>2</v>
      </c>
      <c r="AR215" s="2" t="str">
        <f>+VLOOKUP(playerround[[#This Row],[groupround_id]],groupround[],8,FALSE)</f>
        <v>Ommen 24-09-2024</v>
      </c>
      <c r="AS21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93000</v>
      </c>
      <c r="AT215">
        <f>+IF(playerround[[#This Row],[Added round_number]]=0,playerround[[#This Row],[Spendable Income (copy)]],AT214+playerround[[#This Row],[round_income]]+playerround[[#This Row],[profit_sold_house]]-playerround[[#This Row],[Calculated Costs 
(Living costs+Taxes+Round Mortgage+Spentsavings for buying +cost measures+cost satisfaction+cost damage river and rain)]])</f>
        <v>20000</v>
      </c>
      <c r="AU215" s="6">
        <f>+playerround[[#This Row],[spendable_income]]</f>
        <v>20000</v>
      </c>
      <c r="AV215">
        <f>+playerround[[#This Row],[Calculated 
Spendable]]-playerround[[#This Row],[Spendable Income (copy)]]</f>
        <v>0</v>
      </c>
      <c r="AW215" s="9">
        <f>+playerround[[#This Row],[satisfaction_move_penalty]]+playerround[[#This Row],[satisfaction_fluvial_penalty]]+playerround[[#This Row],[satisfaction_pluvial_penalty]]+playerround[[#This Row],[satisfaction_debt_penalty]]</f>
        <v>0</v>
      </c>
      <c r="AX215" s="9">
        <f>+IF(playerround[[#This Row],[Added round_number]]=0,playerround[[#This Row],[satisfaction_total]],AX214+playerround[[#This Row],[satisfaction_house_rating_delta]]+playerround[[#This Row],[satisfaction_house_measures]]+playerround[[#This Row],[satisfaction_personal_measures]]-playerround[[#This Row],[Calculated Satisfaction Penalties]])</f>
        <v>5</v>
      </c>
      <c r="AY215" s="9">
        <f>+playerround[[#This Row],[satisfaction_total]]-playerround[[#This Row],[Calculated satisfaction]]</f>
        <v>0</v>
      </c>
    </row>
    <row r="216" spans="1:51" x14ac:dyDescent="0.35">
      <c r="A216" s="2">
        <v>705</v>
      </c>
      <c r="B216" s="3">
        <v>45559.437430555554</v>
      </c>
      <c r="C216" s="2">
        <v>100000</v>
      </c>
      <c r="D216" s="2">
        <v>50000</v>
      </c>
      <c r="E216" s="2">
        <v>0</v>
      </c>
      <c r="F216" s="2">
        <v>17000</v>
      </c>
      <c r="G216" s="2">
        <v>0</v>
      </c>
      <c r="H216" s="2">
        <v>0</v>
      </c>
      <c r="I216" s="2">
        <v>20000</v>
      </c>
      <c r="J216" s="2">
        <v>20000</v>
      </c>
      <c r="K216" s="2">
        <v>0</v>
      </c>
      <c r="L216" s="2">
        <v>0</v>
      </c>
      <c r="M216" s="2">
        <v>0</v>
      </c>
      <c r="N216" s="2">
        <v>13000</v>
      </c>
      <c r="O216" s="2">
        <v>0</v>
      </c>
      <c r="P216" s="2">
        <v>0</v>
      </c>
      <c r="Q216" s="2">
        <v>1</v>
      </c>
      <c r="R216" s="2">
        <v>0</v>
      </c>
      <c r="S216" s="2">
        <v>0</v>
      </c>
      <c r="T216" s="2">
        <v>0</v>
      </c>
      <c r="U216" s="2">
        <v>0</v>
      </c>
      <c r="V216" s="2">
        <v>6</v>
      </c>
      <c r="W216" s="2">
        <v>6</v>
      </c>
      <c r="X216" s="2">
        <v>170000</v>
      </c>
      <c r="Y216" s="2">
        <v>170000</v>
      </c>
      <c r="Z216" s="2">
        <v>136000</v>
      </c>
      <c r="AA216" s="2">
        <v>0</v>
      </c>
      <c r="AB216" s="2">
        <v>0</v>
      </c>
      <c r="AC216" s="2">
        <v>170000</v>
      </c>
      <c r="AD216" s="2">
        <v>119000</v>
      </c>
      <c r="AE216" s="2" t="s">
        <v>24</v>
      </c>
      <c r="AF216" s="2" t="s">
        <v>28</v>
      </c>
      <c r="AG216" s="2">
        <v>8</v>
      </c>
      <c r="AH216" s="2">
        <v>10</v>
      </c>
      <c r="AI216" s="2">
        <v>-2</v>
      </c>
      <c r="AJ216" s="2">
        <v>-1</v>
      </c>
      <c r="AK216" s="2">
        <v>1</v>
      </c>
      <c r="AL216" s="2">
        <v>1</v>
      </c>
      <c r="AM216" s="2" t="s">
        <v>771</v>
      </c>
      <c r="AN216" s="2">
        <v>525</v>
      </c>
      <c r="AO216" s="2" t="str">
        <f>+VLOOKUP(playerround[[#This Row],[player_id]],player[],2,FALSE)</f>
        <v>t2p2</v>
      </c>
      <c r="AP216" s="2">
        <v>186</v>
      </c>
      <c r="AQ216" s="2">
        <f>+VLOOKUP(playerround[[#This Row],[groupround_id]],groupround[],6,FALSE)</f>
        <v>3</v>
      </c>
      <c r="AR216" s="2" t="str">
        <f>+VLOOKUP(playerround[[#This Row],[groupround_id]],groupround[],8,FALSE)</f>
        <v>Ommen 24-09-2024</v>
      </c>
      <c r="AS21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107000</v>
      </c>
      <c r="AT216">
        <f>+IF(playerround[[#This Row],[Added round_number]]=0,playerround[[#This Row],[Spendable Income (copy)]],AT215+playerround[[#This Row],[round_income]]+playerround[[#This Row],[profit_sold_house]]-playerround[[#This Row],[Calculated Costs 
(Living costs+Taxes+Round Mortgage+Spentsavings for buying +cost measures+cost satisfaction+cost damage river and rain)]])</f>
        <v>13000</v>
      </c>
      <c r="AU216" s="6">
        <f>+playerround[[#This Row],[spendable_income]]</f>
        <v>13000</v>
      </c>
      <c r="AV216">
        <f>+playerround[[#This Row],[Calculated 
Spendable]]-playerround[[#This Row],[Spendable Income (copy)]]</f>
        <v>0</v>
      </c>
      <c r="AW216" s="9">
        <f>+playerround[[#This Row],[satisfaction_move_penalty]]+playerround[[#This Row],[satisfaction_fluvial_penalty]]+playerround[[#This Row],[satisfaction_pluvial_penalty]]+playerround[[#This Row],[satisfaction_debt_penalty]]</f>
        <v>0</v>
      </c>
      <c r="AX216" s="9">
        <f>+IF(playerround[[#This Row],[Added round_number]]=0,playerround[[#This Row],[satisfaction_total]],AX215+playerround[[#This Row],[satisfaction_house_rating_delta]]+playerround[[#This Row],[satisfaction_house_measures]]+playerround[[#This Row],[satisfaction_personal_measures]]-playerround[[#This Row],[Calculated Satisfaction Penalties]])</f>
        <v>6</v>
      </c>
      <c r="AY216" s="9">
        <f>+playerround[[#This Row],[satisfaction_total]]-playerround[[#This Row],[Calculated satisfaction]]</f>
        <v>0</v>
      </c>
    </row>
    <row r="217" spans="1:51" x14ac:dyDescent="0.35">
      <c r="A217">
        <v>906</v>
      </c>
      <c r="B217" s="1">
        <v>45567.608935185184</v>
      </c>
      <c r="C217">
        <v>80000</v>
      </c>
      <c r="D217">
        <v>40000</v>
      </c>
      <c r="E217">
        <v>0</v>
      </c>
      <c r="F217">
        <v>0</v>
      </c>
      <c r="G217">
        <v>0</v>
      </c>
      <c r="H217">
        <v>0</v>
      </c>
      <c r="I217">
        <v>0</v>
      </c>
      <c r="J217">
        <v>0</v>
      </c>
      <c r="K217">
        <v>0</v>
      </c>
      <c r="L217">
        <v>0</v>
      </c>
      <c r="M217">
        <v>0</v>
      </c>
      <c r="N217">
        <v>15000</v>
      </c>
      <c r="O217">
        <v>0</v>
      </c>
      <c r="P217">
        <v>0</v>
      </c>
      <c r="Q217">
        <v>0</v>
      </c>
      <c r="R217">
        <v>0</v>
      </c>
      <c r="S217">
        <v>0</v>
      </c>
      <c r="T217">
        <v>0</v>
      </c>
      <c r="U217">
        <v>0</v>
      </c>
      <c r="V217">
        <v>5</v>
      </c>
      <c r="W217">
        <v>5</v>
      </c>
      <c r="X217">
        <v>130000</v>
      </c>
      <c r="Y217">
        <v>0</v>
      </c>
      <c r="Z217">
        <v>0</v>
      </c>
      <c r="AA217">
        <v>0</v>
      </c>
      <c r="AB217">
        <v>0</v>
      </c>
      <c r="AC217">
        <v>0</v>
      </c>
      <c r="AD217">
        <v>0</v>
      </c>
      <c r="AE217" t="s">
        <v>24</v>
      </c>
      <c r="AF217" t="s">
        <v>28</v>
      </c>
      <c r="AG217">
        <v>0</v>
      </c>
      <c r="AH217">
        <v>0</v>
      </c>
      <c r="AI217">
        <v>0</v>
      </c>
      <c r="AJ217">
        <v>0</v>
      </c>
      <c r="AK217">
        <v>0</v>
      </c>
      <c r="AL217">
        <v>0</v>
      </c>
      <c r="AM217" t="s">
        <v>102</v>
      </c>
      <c r="AN217">
        <v>605</v>
      </c>
      <c r="AO217" t="str">
        <f>+VLOOKUP(playerround[[#This Row],[player_id]],player[],2,FALSE)</f>
        <v>t2p2</v>
      </c>
      <c r="AP217">
        <v>214</v>
      </c>
      <c r="AQ217">
        <f>+VLOOKUP(playerround[[#This Row],[groupround_id]],groupround[],6,FALSE)</f>
        <v>0</v>
      </c>
      <c r="AR217" t="str">
        <f>+VLOOKUP(playerround[[#This Row],[groupround_id]],groupround[],8,FALSE)</f>
        <v>Grensmaas demo</v>
      </c>
      <c r="AS21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217">
        <f>+IF(playerround[[#This Row],[Added round_number]]=0,playerround[[#This Row],[Spendable Income (copy)]],AT216+playerround[[#This Row],[round_income]]+playerround[[#This Row],[profit_sold_house]]-playerround[[#This Row],[Calculated Costs 
(Living costs+Taxes+Round Mortgage+Spentsavings for buying +cost measures+cost satisfaction+cost damage river and rain)]])</f>
        <v>15000</v>
      </c>
      <c r="AU217" s="6">
        <f>+playerround[[#This Row],[spendable_income]]</f>
        <v>15000</v>
      </c>
      <c r="AV217">
        <f>+playerround[[#This Row],[Calculated 
Spendable]]-playerround[[#This Row],[Spendable Income (copy)]]</f>
        <v>0</v>
      </c>
      <c r="AW217" s="9">
        <f>+playerround[[#This Row],[satisfaction_move_penalty]]+playerround[[#This Row],[satisfaction_fluvial_penalty]]+playerround[[#This Row],[satisfaction_pluvial_penalty]]+playerround[[#This Row],[satisfaction_debt_penalty]]</f>
        <v>0</v>
      </c>
      <c r="AX217" s="9">
        <f>+IF(playerround[[#This Row],[Added round_number]]=0,playerround[[#This Row],[satisfaction_total]],AX216+playerround[[#This Row],[satisfaction_house_rating_delta]]+playerround[[#This Row],[satisfaction_house_measures]]+playerround[[#This Row],[satisfaction_personal_measures]]-playerround[[#This Row],[Calculated Satisfaction Penalties]])</f>
        <v>5</v>
      </c>
      <c r="AY217" s="9">
        <f>+playerround[[#This Row],[satisfaction_total]]-playerround[[#This Row],[Calculated satisfaction]]</f>
        <v>0</v>
      </c>
    </row>
    <row r="218" spans="1:51" x14ac:dyDescent="0.35">
      <c r="A218">
        <v>916</v>
      </c>
      <c r="B218" s="1">
        <v>45567.608935185184</v>
      </c>
      <c r="C218">
        <v>80000</v>
      </c>
      <c r="D218">
        <v>40000</v>
      </c>
      <c r="E218">
        <v>0</v>
      </c>
      <c r="F218">
        <v>10000</v>
      </c>
      <c r="G218">
        <v>0</v>
      </c>
      <c r="H218">
        <v>0</v>
      </c>
      <c r="I218">
        <v>20000</v>
      </c>
      <c r="J218">
        <v>25000</v>
      </c>
      <c r="K218">
        <v>0</v>
      </c>
      <c r="L218">
        <v>0</v>
      </c>
      <c r="M218">
        <v>0</v>
      </c>
      <c r="N218">
        <v>0</v>
      </c>
      <c r="O218">
        <v>0</v>
      </c>
      <c r="P218">
        <v>-2</v>
      </c>
      <c r="Q218">
        <v>1</v>
      </c>
      <c r="R218">
        <v>1</v>
      </c>
      <c r="S218">
        <v>1</v>
      </c>
      <c r="T218">
        <v>0</v>
      </c>
      <c r="U218">
        <v>0</v>
      </c>
      <c r="V218">
        <v>4</v>
      </c>
      <c r="W218">
        <v>5</v>
      </c>
      <c r="X218">
        <v>130000</v>
      </c>
      <c r="Y218">
        <v>0</v>
      </c>
      <c r="Z218">
        <v>0</v>
      </c>
      <c r="AA218">
        <v>0</v>
      </c>
      <c r="AB218">
        <v>100000</v>
      </c>
      <c r="AC218">
        <v>100000</v>
      </c>
      <c r="AD218">
        <v>90000</v>
      </c>
      <c r="AE218" t="s">
        <v>24</v>
      </c>
      <c r="AF218" t="s">
        <v>28</v>
      </c>
      <c r="AG218">
        <v>8</v>
      </c>
      <c r="AH218">
        <v>10</v>
      </c>
      <c r="AI218">
        <v>0</v>
      </c>
      <c r="AJ218">
        <v>0</v>
      </c>
      <c r="AK218">
        <v>1</v>
      </c>
      <c r="AL218">
        <v>1</v>
      </c>
      <c r="AM218" t="s">
        <v>771</v>
      </c>
      <c r="AN218">
        <v>605</v>
      </c>
      <c r="AO218" t="str">
        <f>+VLOOKUP(playerround[[#This Row],[player_id]],player[],2,FALSE)</f>
        <v>t2p2</v>
      </c>
      <c r="AP218">
        <v>215</v>
      </c>
      <c r="AQ218">
        <f>+VLOOKUP(playerround[[#This Row],[groupround_id]],groupround[],6,FALSE)</f>
        <v>1</v>
      </c>
      <c r="AR218" t="str">
        <f>+VLOOKUP(playerround[[#This Row],[groupround_id]],groupround[],8,FALSE)</f>
        <v>Grensmaas demo</v>
      </c>
      <c r="AS21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95000</v>
      </c>
      <c r="AT218">
        <f>+IF(playerround[[#This Row],[Added round_number]]=0,playerround[[#This Row],[Spendable Income (copy)]],AT217+playerround[[#This Row],[round_income]]+playerround[[#This Row],[profit_sold_house]]-playerround[[#This Row],[Calculated Costs 
(Living costs+Taxes+Round Mortgage+Spentsavings for buying +cost measures+cost satisfaction+cost damage river and rain)]])</f>
        <v>0</v>
      </c>
      <c r="AU218" s="6">
        <f>+playerround[[#This Row],[spendable_income]]</f>
        <v>0</v>
      </c>
      <c r="AV218">
        <f>+playerround[[#This Row],[Calculated 
Spendable]]-playerround[[#This Row],[Spendable Income (copy)]]</f>
        <v>0</v>
      </c>
      <c r="AW218" s="9">
        <f>+playerround[[#This Row],[satisfaction_move_penalty]]+playerround[[#This Row],[satisfaction_fluvial_penalty]]+playerround[[#This Row],[satisfaction_pluvial_penalty]]+playerround[[#This Row],[satisfaction_debt_penalty]]</f>
        <v>1</v>
      </c>
      <c r="AX218" s="9">
        <f>+IF(playerround[[#This Row],[Added round_number]]=0,playerround[[#This Row],[satisfaction_total]],AX217+playerround[[#This Row],[satisfaction_house_rating_delta]]+playerround[[#This Row],[satisfaction_house_measures]]+playerround[[#This Row],[satisfaction_personal_measures]]-playerround[[#This Row],[Calculated Satisfaction Penalties]])</f>
        <v>4</v>
      </c>
      <c r="AY218" s="9">
        <f>+playerround[[#This Row],[satisfaction_total]]-playerround[[#This Row],[Calculated satisfaction]]</f>
        <v>0</v>
      </c>
    </row>
    <row r="219" spans="1:51" x14ac:dyDescent="0.35">
      <c r="A219">
        <v>927</v>
      </c>
      <c r="B219" s="1">
        <v>45567.608935185184</v>
      </c>
      <c r="C219">
        <v>80000</v>
      </c>
      <c r="D219">
        <v>40000</v>
      </c>
      <c r="E219">
        <v>0</v>
      </c>
      <c r="F219">
        <v>0</v>
      </c>
      <c r="G219">
        <v>0</v>
      </c>
      <c r="H219">
        <v>0</v>
      </c>
      <c r="I219">
        <v>0</v>
      </c>
      <c r="J219">
        <v>0</v>
      </c>
      <c r="K219">
        <v>0</v>
      </c>
      <c r="L219">
        <v>0</v>
      </c>
      <c r="M219">
        <v>0</v>
      </c>
      <c r="N219">
        <v>40000</v>
      </c>
      <c r="O219">
        <v>0</v>
      </c>
      <c r="P219">
        <v>0</v>
      </c>
      <c r="Q219">
        <v>0</v>
      </c>
      <c r="R219">
        <v>0</v>
      </c>
      <c r="S219">
        <v>0</v>
      </c>
      <c r="T219">
        <v>0</v>
      </c>
      <c r="U219">
        <v>0</v>
      </c>
      <c r="V219">
        <v>4</v>
      </c>
      <c r="W219">
        <v>5</v>
      </c>
      <c r="X219">
        <v>130000</v>
      </c>
      <c r="Y219">
        <v>100000</v>
      </c>
      <c r="Z219">
        <v>90000</v>
      </c>
      <c r="AA219">
        <v>0</v>
      </c>
      <c r="AB219">
        <v>0</v>
      </c>
      <c r="AC219">
        <v>100000</v>
      </c>
      <c r="AD219">
        <v>90000</v>
      </c>
      <c r="AE219" t="s">
        <v>24</v>
      </c>
      <c r="AF219" t="s">
        <v>28</v>
      </c>
      <c r="AG219">
        <v>10</v>
      </c>
      <c r="AH219">
        <v>10</v>
      </c>
      <c r="AI219">
        <v>0</v>
      </c>
      <c r="AJ219">
        <v>0</v>
      </c>
      <c r="AK219">
        <v>1</v>
      </c>
      <c r="AL219">
        <v>1</v>
      </c>
      <c r="AM219" t="s">
        <v>778</v>
      </c>
      <c r="AN219">
        <v>605</v>
      </c>
      <c r="AO219" t="str">
        <f>+VLOOKUP(playerround[[#This Row],[player_id]],player[],2,FALSE)</f>
        <v>t2p2</v>
      </c>
      <c r="AP219">
        <v>217</v>
      </c>
      <c r="AQ219">
        <f>+VLOOKUP(playerround[[#This Row],[groupround_id]],groupround[],6,FALSE)</f>
        <v>2</v>
      </c>
      <c r="AR219" t="str">
        <f>+VLOOKUP(playerround[[#This Row],[groupround_id]],groupround[],8,FALSE)</f>
        <v>Grensmaas demo</v>
      </c>
      <c r="AS21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219">
        <f>+IF(playerround[[#This Row],[Added round_number]]=0,playerround[[#This Row],[Spendable Income (copy)]],AT218+playerround[[#This Row],[round_income]]+playerround[[#This Row],[profit_sold_house]]-playerround[[#This Row],[Calculated Costs 
(Living costs+Taxes+Round Mortgage+Spentsavings for buying +cost measures+cost satisfaction+cost damage river and rain)]])</f>
        <v>40000</v>
      </c>
      <c r="AU219" s="6">
        <f>+playerround[[#This Row],[spendable_income]]</f>
        <v>40000</v>
      </c>
      <c r="AV219">
        <f>+playerround[[#This Row],[Calculated 
Spendable]]-playerround[[#This Row],[Spendable Income (copy)]]</f>
        <v>0</v>
      </c>
      <c r="AW219" s="9">
        <f>+playerround[[#This Row],[satisfaction_move_penalty]]+playerround[[#This Row],[satisfaction_fluvial_penalty]]+playerround[[#This Row],[satisfaction_pluvial_penalty]]+playerround[[#This Row],[satisfaction_debt_penalty]]</f>
        <v>0</v>
      </c>
      <c r="AX219" s="9">
        <f>+IF(playerround[[#This Row],[Added round_number]]=0,playerround[[#This Row],[satisfaction_total]],AX218+playerround[[#This Row],[satisfaction_house_rating_delta]]+playerround[[#This Row],[satisfaction_house_measures]]+playerround[[#This Row],[satisfaction_personal_measures]]-playerround[[#This Row],[Calculated Satisfaction Penalties]])</f>
        <v>4</v>
      </c>
      <c r="AY219" s="9">
        <f>+playerround[[#This Row],[satisfaction_total]]-playerround[[#This Row],[Calculated satisfaction]]</f>
        <v>0</v>
      </c>
    </row>
    <row r="220" spans="1:51" x14ac:dyDescent="0.35">
      <c r="A220">
        <v>80</v>
      </c>
      <c r="B220" s="1">
        <v>45274.551423611112</v>
      </c>
      <c r="C220">
        <v>80000</v>
      </c>
      <c r="D220">
        <v>40000</v>
      </c>
      <c r="E220">
        <v>0</v>
      </c>
      <c r="F220">
        <v>0</v>
      </c>
      <c r="G220">
        <v>0</v>
      </c>
      <c r="H220">
        <v>0</v>
      </c>
      <c r="I220">
        <v>0</v>
      </c>
      <c r="J220">
        <v>0</v>
      </c>
      <c r="K220">
        <v>0</v>
      </c>
      <c r="L220">
        <v>0</v>
      </c>
      <c r="M220">
        <v>0</v>
      </c>
      <c r="N220">
        <v>15000</v>
      </c>
      <c r="O220">
        <v>0</v>
      </c>
      <c r="P220">
        <v>0</v>
      </c>
      <c r="Q220">
        <v>0</v>
      </c>
      <c r="R220">
        <v>0</v>
      </c>
      <c r="S220">
        <v>0</v>
      </c>
      <c r="T220">
        <v>0</v>
      </c>
      <c r="U220">
        <v>0</v>
      </c>
      <c r="V220">
        <v>5</v>
      </c>
      <c r="W220">
        <v>5</v>
      </c>
      <c r="X220">
        <v>130000</v>
      </c>
      <c r="Y220">
        <v>0</v>
      </c>
      <c r="Z220">
        <v>0</v>
      </c>
      <c r="AA220">
        <v>0</v>
      </c>
      <c r="AB220">
        <v>0</v>
      </c>
      <c r="AC220">
        <v>0</v>
      </c>
      <c r="AD220">
        <v>0</v>
      </c>
      <c r="AE220" t="s">
        <v>24</v>
      </c>
      <c r="AF220" t="s">
        <v>28</v>
      </c>
      <c r="AG220">
        <v>0</v>
      </c>
      <c r="AH220">
        <v>0</v>
      </c>
      <c r="AI220">
        <v>0</v>
      </c>
      <c r="AJ220">
        <v>0</v>
      </c>
      <c r="AK220">
        <v>0</v>
      </c>
      <c r="AL220">
        <v>0</v>
      </c>
      <c r="AM220" t="s">
        <v>102</v>
      </c>
      <c r="AN220">
        <v>214</v>
      </c>
      <c r="AO220" t="str">
        <f>+VLOOKUP(playerround[[#This Row],[player_id]],player[],2,FALSE)</f>
        <v>t2p3</v>
      </c>
      <c r="AP220">
        <v>13</v>
      </c>
      <c r="AQ220">
        <f>+VLOOKUP(playerround[[#This Row],[groupround_id]],groupround[],6,FALSE)</f>
        <v>0</v>
      </c>
      <c r="AR220" t="str">
        <f>+VLOOKUP(playerround[[#This Row],[groupround_id]],groupround[],8,FALSE)</f>
        <v>Ommen23 Afternoon</v>
      </c>
      <c r="AS22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220">
        <f>+IF(playerround[[#This Row],[Added round_number]]=0,playerround[[#This Row],[Spendable Income (copy)]],AT219+playerround[[#This Row],[round_income]]+playerround[[#This Row],[profit_sold_house]]-playerround[[#This Row],[Calculated Costs 
(Living costs+Taxes+Round Mortgage+Spentsavings for buying +cost measures+cost satisfaction+cost damage river and rain)]])</f>
        <v>15000</v>
      </c>
      <c r="AU220" s="6">
        <f>+playerround[[#This Row],[spendable_income]]</f>
        <v>15000</v>
      </c>
      <c r="AV220">
        <f>+playerround[[#This Row],[Calculated 
Spendable]]-playerround[[#This Row],[Spendable Income (copy)]]</f>
        <v>0</v>
      </c>
      <c r="AW220" s="9">
        <f>+playerround[[#This Row],[satisfaction_move_penalty]]+playerround[[#This Row],[satisfaction_fluvial_penalty]]+playerround[[#This Row],[satisfaction_pluvial_penalty]]+playerround[[#This Row],[satisfaction_debt_penalty]]</f>
        <v>0</v>
      </c>
      <c r="AX220" s="9">
        <f>+IF(playerround[[#This Row],[Added round_number]]=0,playerround[[#This Row],[satisfaction_total]],AX219+playerround[[#This Row],[satisfaction_house_rating_delta]]+playerround[[#This Row],[satisfaction_house_measures]]+playerround[[#This Row],[satisfaction_personal_measures]]-playerround[[#This Row],[Calculated Satisfaction Penalties]])</f>
        <v>5</v>
      </c>
      <c r="AY220" s="9">
        <f>+playerround[[#This Row],[satisfaction_total]]-playerround[[#This Row],[Calculated satisfaction]]</f>
        <v>0</v>
      </c>
    </row>
    <row r="221" spans="1:51" x14ac:dyDescent="0.35">
      <c r="A221">
        <v>81</v>
      </c>
      <c r="B221" s="1">
        <v>45274.551423611112</v>
      </c>
      <c r="C221">
        <v>80000</v>
      </c>
      <c r="D221">
        <v>40000</v>
      </c>
      <c r="E221">
        <v>0</v>
      </c>
      <c r="F221">
        <v>13000</v>
      </c>
      <c r="G221">
        <v>0</v>
      </c>
      <c r="H221">
        <v>30000</v>
      </c>
      <c r="I221">
        <v>0</v>
      </c>
      <c r="J221">
        <v>0</v>
      </c>
      <c r="K221">
        <v>0</v>
      </c>
      <c r="L221">
        <v>0</v>
      </c>
      <c r="M221">
        <v>0</v>
      </c>
      <c r="N221">
        <v>12000</v>
      </c>
      <c r="O221">
        <v>0</v>
      </c>
      <c r="P221">
        <v>0</v>
      </c>
      <c r="Q221">
        <v>0</v>
      </c>
      <c r="R221">
        <v>0</v>
      </c>
      <c r="S221">
        <v>0</v>
      </c>
      <c r="T221">
        <v>0</v>
      </c>
      <c r="U221">
        <v>0</v>
      </c>
      <c r="V221">
        <v>5</v>
      </c>
      <c r="W221">
        <v>5</v>
      </c>
      <c r="X221">
        <v>130000</v>
      </c>
      <c r="Y221">
        <v>0</v>
      </c>
      <c r="Z221">
        <v>0</v>
      </c>
      <c r="AA221">
        <v>0</v>
      </c>
      <c r="AB221">
        <v>160000</v>
      </c>
      <c r="AC221">
        <v>130000</v>
      </c>
      <c r="AD221">
        <v>117000</v>
      </c>
      <c r="AE221" t="s">
        <v>24</v>
      </c>
      <c r="AF221" t="s">
        <v>28</v>
      </c>
      <c r="AG221">
        <v>0</v>
      </c>
      <c r="AH221">
        <v>0</v>
      </c>
      <c r="AI221">
        <v>0</v>
      </c>
      <c r="AJ221">
        <v>0</v>
      </c>
      <c r="AK221">
        <v>0</v>
      </c>
      <c r="AL221">
        <v>0</v>
      </c>
      <c r="AM221" t="s">
        <v>771</v>
      </c>
      <c r="AN221">
        <v>214</v>
      </c>
      <c r="AO221" t="str">
        <f>+VLOOKUP(playerround[[#This Row],[player_id]],player[],2,FALSE)</f>
        <v>t2p3</v>
      </c>
      <c r="AP221">
        <v>14</v>
      </c>
      <c r="AQ221">
        <f>+VLOOKUP(playerround[[#This Row],[groupround_id]],groupround[],6,FALSE)</f>
        <v>1</v>
      </c>
      <c r="AR221" t="str">
        <f>+VLOOKUP(playerround[[#This Row],[groupround_id]],groupround[],8,FALSE)</f>
        <v>Ommen23 Afternoon</v>
      </c>
      <c r="AS22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83000</v>
      </c>
      <c r="AT221">
        <f>+IF(playerround[[#This Row],[Added round_number]]=0,playerround[[#This Row],[Spendable Income (copy)]],AT220+playerround[[#This Row],[round_income]]+playerround[[#This Row],[profit_sold_house]]-playerround[[#This Row],[Calculated Costs 
(Living costs+Taxes+Round Mortgage+Spentsavings for buying +cost measures+cost satisfaction+cost damage river and rain)]])</f>
        <v>12000</v>
      </c>
      <c r="AU221" s="6">
        <f>+playerround[[#This Row],[spendable_income]]</f>
        <v>12000</v>
      </c>
      <c r="AV221">
        <f>+playerround[[#This Row],[Calculated 
Spendable]]-playerround[[#This Row],[Spendable Income (copy)]]</f>
        <v>0</v>
      </c>
      <c r="AW221" s="9">
        <f>+playerround[[#This Row],[satisfaction_move_penalty]]+playerround[[#This Row],[satisfaction_fluvial_penalty]]+playerround[[#This Row],[satisfaction_pluvial_penalty]]+playerround[[#This Row],[satisfaction_debt_penalty]]</f>
        <v>0</v>
      </c>
      <c r="AX221" s="9">
        <f>+IF(playerround[[#This Row],[Added round_number]]=0,playerround[[#This Row],[satisfaction_total]],AX220+playerround[[#This Row],[satisfaction_house_rating_delta]]+playerround[[#This Row],[satisfaction_house_measures]]+playerround[[#This Row],[satisfaction_personal_measures]]-playerround[[#This Row],[Calculated Satisfaction Penalties]])</f>
        <v>5</v>
      </c>
      <c r="AY221" s="9">
        <f>+playerround[[#This Row],[satisfaction_total]]-playerround[[#This Row],[Calculated satisfaction]]</f>
        <v>0</v>
      </c>
    </row>
    <row r="222" spans="1:51" x14ac:dyDescent="0.35">
      <c r="A222">
        <v>193</v>
      </c>
      <c r="B222" s="1">
        <v>45386.577893518515</v>
      </c>
      <c r="C222">
        <v>100000</v>
      </c>
      <c r="D222">
        <v>50000</v>
      </c>
      <c r="E222">
        <v>0</v>
      </c>
      <c r="F222">
        <v>0</v>
      </c>
      <c r="G222">
        <v>0</v>
      </c>
      <c r="H222">
        <v>0</v>
      </c>
      <c r="I222">
        <v>0</v>
      </c>
      <c r="J222">
        <v>0</v>
      </c>
      <c r="K222">
        <v>0</v>
      </c>
      <c r="L222">
        <v>0</v>
      </c>
      <c r="M222">
        <v>0</v>
      </c>
      <c r="N222">
        <v>30000</v>
      </c>
      <c r="O222">
        <v>0</v>
      </c>
      <c r="P222">
        <v>0</v>
      </c>
      <c r="Q222">
        <v>0</v>
      </c>
      <c r="R222">
        <v>0</v>
      </c>
      <c r="S222">
        <v>0</v>
      </c>
      <c r="T222">
        <v>0</v>
      </c>
      <c r="U222">
        <v>0</v>
      </c>
      <c r="V222">
        <v>5</v>
      </c>
      <c r="W222">
        <v>6</v>
      </c>
      <c r="X222">
        <v>170000</v>
      </c>
      <c r="Y222">
        <v>0</v>
      </c>
      <c r="Z222">
        <v>0</v>
      </c>
      <c r="AA222">
        <v>0</v>
      </c>
      <c r="AB222">
        <v>0</v>
      </c>
      <c r="AC222">
        <v>0</v>
      </c>
      <c r="AD222">
        <v>0</v>
      </c>
      <c r="AE222" t="s">
        <v>24</v>
      </c>
      <c r="AF222" t="s">
        <v>28</v>
      </c>
      <c r="AG222">
        <v>0</v>
      </c>
      <c r="AH222">
        <v>0</v>
      </c>
      <c r="AI222">
        <v>0</v>
      </c>
      <c r="AJ222">
        <v>0</v>
      </c>
      <c r="AK222">
        <v>0</v>
      </c>
      <c r="AL222">
        <v>0</v>
      </c>
      <c r="AM222" t="s">
        <v>102</v>
      </c>
      <c r="AN222">
        <v>350</v>
      </c>
      <c r="AO222" t="str">
        <f>+VLOOKUP(playerround[[#This Row],[player_id]],player[],2,FALSE)</f>
        <v>t2p3</v>
      </c>
      <c r="AP222">
        <v>57</v>
      </c>
      <c r="AQ222">
        <f>+VLOOKUP(playerround[[#This Row],[groupround_id]],groupround[],6,FALSE)</f>
        <v>0</v>
      </c>
      <c r="AR222" t="str">
        <f>+VLOOKUP(playerround[[#This Row],[groupround_id]],groupround[],8,FALSE)</f>
        <v>IHE-24-04-04</v>
      </c>
      <c r="AS22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222">
        <f>+IF(playerround[[#This Row],[Added round_number]]=0,playerround[[#This Row],[Spendable Income (copy)]],AT221+playerround[[#This Row],[round_income]]+playerround[[#This Row],[profit_sold_house]]-playerround[[#This Row],[Calculated Costs 
(Living costs+Taxes+Round Mortgage+Spentsavings for buying +cost measures+cost satisfaction+cost damage river and rain)]])</f>
        <v>30000</v>
      </c>
      <c r="AU222" s="6">
        <f>+playerround[[#This Row],[spendable_income]]</f>
        <v>30000</v>
      </c>
      <c r="AV222">
        <f>+playerround[[#This Row],[Calculated 
Spendable]]-playerround[[#This Row],[Spendable Income (copy)]]</f>
        <v>0</v>
      </c>
      <c r="AW222" s="9">
        <f>+playerround[[#This Row],[satisfaction_move_penalty]]+playerround[[#This Row],[satisfaction_fluvial_penalty]]+playerround[[#This Row],[satisfaction_pluvial_penalty]]+playerround[[#This Row],[satisfaction_debt_penalty]]</f>
        <v>0</v>
      </c>
      <c r="AX222" s="9">
        <f>+IF(playerround[[#This Row],[Added round_number]]=0,playerround[[#This Row],[satisfaction_total]],AX221+playerround[[#This Row],[satisfaction_house_rating_delta]]+playerround[[#This Row],[satisfaction_house_measures]]+playerround[[#This Row],[satisfaction_personal_measures]]-playerround[[#This Row],[Calculated Satisfaction Penalties]])</f>
        <v>5</v>
      </c>
      <c r="AY222" s="9">
        <f>+playerround[[#This Row],[satisfaction_total]]-playerround[[#This Row],[Calculated satisfaction]]</f>
        <v>0</v>
      </c>
    </row>
    <row r="223" spans="1:51" x14ac:dyDescent="0.35">
      <c r="A223">
        <v>202</v>
      </c>
      <c r="B223" s="1">
        <v>45386.577893518515</v>
      </c>
      <c r="C223">
        <v>100000</v>
      </c>
      <c r="D223">
        <v>50000</v>
      </c>
      <c r="E223">
        <v>0</v>
      </c>
      <c r="F223">
        <v>16000</v>
      </c>
      <c r="G223">
        <v>0</v>
      </c>
      <c r="H223">
        <v>0</v>
      </c>
      <c r="I223">
        <v>15000</v>
      </c>
      <c r="J223">
        <v>20000</v>
      </c>
      <c r="K223">
        <v>10000</v>
      </c>
      <c r="L223">
        <v>0</v>
      </c>
      <c r="M223">
        <v>0</v>
      </c>
      <c r="N223">
        <v>19000</v>
      </c>
      <c r="O223">
        <v>0</v>
      </c>
      <c r="P223">
        <v>-1</v>
      </c>
      <c r="Q223">
        <v>2</v>
      </c>
      <c r="R223">
        <v>1</v>
      </c>
      <c r="S223">
        <v>0</v>
      </c>
      <c r="T223">
        <v>0</v>
      </c>
      <c r="U223">
        <v>0</v>
      </c>
      <c r="V223">
        <v>5</v>
      </c>
      <c r="W223">
        <v>6</v>
      </c>
      <c r="X223">
        <v>170000</v>
      </c>
      <c r="Y223">
        <v>0</v>
      </c>
      <c r="Z223">
        <v>0</v>
      </c>
      <c r="AA223">
        <v>0</v>
      </c>
      <c r="AB223">
        <v>160000</v>
      </c>
      <c r="AC223">
        <v>160000</v>
      </c>
      <c r="AD223">
        <v>144000</v>
      </c>
      <c r="AE223" t="s">
        <v>24</v>
      </c>
      <c r="AF223" t="s">
        <v>28</v>
      </c>
      <c r="AG223">
        <v>6</v>
      </c>
      <c r="AH223">
        <v>10</v>
      </c>
      <c r="AI223">
        <v>0</v>
      </c>
      <c r="AJ223">
        <v>0</v>
      </c>
      <c r="AK223">
        <v>1</v>
      </c>
      <c r="AL223">
        <v>0</v>
      </c>
      <c r="AM223" t="s">
        <v>771</v>
      </c>
      <c r="AN223">
        <v>350</v>
      </c>
      <c r="AO223" t="str">
        <f>+VLOOKUP(playerround[[#This Row],[player_id]],player[],2,FALSE)</f>
        <v>t2p3</v>
      </c>
      <c r="AP223">
        <v>59</v>
      </c>
      <c r="AQ223">
        <f>+VLOOKUP(playerround[[#This Row],[groupround_id]],groupround[],6,FALSE)</f>
        <v>1</v>
      </c>
      <c r="AR223" t="str">
        <f>+VLOOKUP(playerround[[#This Row],[groupround_id]],groupround[],8,FALSE)</f>
        <v>IHE-24-04-04</v>
      </c>
      <c r="AS22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111000</v>
      </c>
      <c r="AT223">
        <f>+IF(playerround[[#This Row],[Added round_number]]=0,playerround[[#This Row],[Spendable Income (copy)]],AT222+playerround[[#This Row],[round_income]]+playerround[[#This Row],[profit_sold_house]]-playerround[[#This Row],[Calculated Costs 
(Living costs+Taxes+Round Mortgage+Spentsavings for buying +cost measures+cost satisfaction+cost damage river and rain)]])</f>
        <v>19000</v>
      </c>
      <c r="AU223" s="6">
        <f>+playerround[[#This Row],[spendable_income]]</f>
        <v>19000</v>
      </c>
      <c r="AV223">
        <f>+playerround[[#This Row],[Calculated 
Spendable]]-playerround[[#This Row],[Spendable Income (copy)]]</f>
        <v>0</v>
      </c>
      <c r="AW223" s="9">
        <f>+playerround[[#This Row],[satisfaction_move_penalty]]+playerround[[#This Row],[satisfaction_fluvial_penalty]]+playerround[[#This Row],[satisfaction_pluvial_penalty]]+playerround[[#This Row],[satisfaction_debt_penalty]]</f>
        <v>0</v>
      </c>
      <c r="AX223" s="9">
        <f>+IF(playerround[[#This Row],[Added round_number]]=0,playerround[[#This Row],[satisfaction_total]],AX222+playerround[[#This Row],[satisfaction_house_rating_delta]]+playerround[[#This Row],[satisfaction_house_measures]]+playerround[[#This Row],[satisfaction_personal_measures]]-playerround[[#This Row],[Calculated Satisfaction Penalties]])</f>
        <v>7</v>
      </c>
      <c r="AY223" s="9">
        <f>+playerround[[#This Row],[satisfaction_total]]-playerround[[#This Row],[Calculated satisfaction]]</f>
        <v>-2</v>
      </c>
    </row>
    <row r="224" spans="1:51" x14ac:dyDescent="0.35">
      <c r="A224">
        <v>219</v>
      </c>
      <c r="B224" s="1">
        <v>45386.577893518515</v>
      </c>
      <c r="C224">
        <v>100000</v>
      </c>
      <c r="D224">
        <v>50000</v>
      </c>
      <c r="E224">
        <v>0</v>
      </c>
      <c r="F224">
        <v>16000</v>
      </c>
      <c r="G224">
        <v>0</v>
      </c>
      <c r="H224">
        <v>0</v>
      </c>
      <c r="I224">
        <v>15000</v>
      </c>
      <c r="J224">
        <v>11000</v>
      </c>
      <c r="K224">
        <v>0</v>
      </c>
      <c r="L224">
        <v>0</v>
      </c>
      <c r="M224">
        <v>0</v>
      </c>
      <c r="N224">
        <v>27000</v>
      </c>
      <c r="O224">
        <v>0</v>
      </c>
      <c r="P224">
        <v>0</v>
      </c>
      <c r="Q224">
        <v>1</v>
      </c>
      <c r="R224">
        <v>0</v>
      </c>
      <c r="S224">
        <v>0</v>
      </c>
      <c r="T224">
        <v>0</v>
      </c>
      <c r="U224">
        <v>0</v>
      </c>
      <c r="V224">
        <v>5</v>
      </c>
      <c r="W224">
        <v>6</v>
      </c>
      <c r="X224">
        <v>170000</v>
      </c>
      <c r="Y224">
        <v>160000</v>
      </c>
      <c r="Z224">
        <v>144000</v>
      </c>
      <c r="AA224">
        <v>0</v>
      </c>
      <c r="AB224">
        <v>0</v>
      </c>
      <c r="AC224">
        <v>160000</v>
      </c>
      <c r="AD224">
        <v>128000</v>
      </c>
      <c r="AE224" t="s">
        <v>24</v>
      </c>
      <c r="AF224" t="s">
        <v>28</v>
      </c>
      <c r="AG224">
        <v>6</v>
      </c>
      <c r="AH224">
        <v>10</v>
      </c>
      <c r="AI224">
        <v>0</v>
      </c>
      <c r="AJ224">
        <v>0</v>
      </c>
      <c r="AK224">
        <v>2</v>
      </c>
      <c r="AL224">
        <v>0</v>
      </c>
      <c r="AM224" t="s">
        <v>771</v>
      </c>
      <c r="AN224">
        <v>350</v>
      </c>
      <c r="AO224" t="str">
        <f>+VLOOKUP(playerround[[#This Row],[player_id]],player[],2,FALSE)</f>
        <v>t2p3</v>
      </c>
      <c r="AP224">
        <v>61</v>
      </c>
      <c r="AQ224">
        <f>+VLOOKUP(playerround[[#This Row],[groupround_id]],groupround[],6,FALSE)</f>
        <v>2</v>
      </c>
      <c r="AR224" t="str">
        <f>+VLOOKUP(playerround[[#This Row],[groupround_id]],groupround[],8,FALSE)</f>
        <v>IHE-24-04-04</v>
      </c>
      <c r="AS22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92000</v>
      </c>
      <c r="AT224">
        <f>+IF(playerround[[#This Row],[Added round_number]]=0,playerround[[#This Row],[Spendable Income (copy)]],AT223+playerround[[#This Row],[round_income]]+playerround[[#This Row],[profit_sold_house]]-playerround[[#This Row],[Calculated Costs 
(Living costs+Taxes+Round Mortgage+Spentsavings for buying +cost measures+cost satisfaction+cost damage river and rain)]])</f>
        <v>27000</v>
      </c>
      <c r="AU224" s="6">
        <f>+playerround[[#This Row],[spendable_income]]</f>
        <v>27000</v>
      </c>
      <c r="AV224">
        <f>+playerround[[#This Row],[Calculated 
Spendable]]-playerround[[#This Row],[Spendable Income (copy)]]</f>
        <v>0</v>
      </c>
      <c r="AW224" s="9">
        <f>+playerround[[#This Row],[satisfaction_move_penalty]]+playerround[[#This Row],[satisfaction_fluvial_penalty]]+playerround[[#This Row],[satisfaction_pluvial_penalty]]+playerround[[#This Row],[satisfaction_debt_penalty]]</f>
        <v>0</v>
      </c>
      <c r="AX224" s="9">
        <f>+IF(playerround[[#This Row],[Added round_number]]=0,playerround[[#This Row],[satisfaction_total]],AX223+playerround[[#This Row],[satisfaction_house_rating_delta]]+playerround[[#This Row],[satisfaction_house_measures]]+playerround[[#This Row],[satisfaction_personal_measures]]-playerround[[#This Row],[Calculated Satisfaction Penalties]])</f>
        <v>8</v>
      </c>
      <c r="AY224" s="9">
        <f>+playerround[[#This Row],[satisfaction_total]]-playerround[[#This Row],[Calculated satisfaction]]</f>
        <v>-3</v>
      </c>
    </row>
    <row r="225" spans="1:51" x14ac:dyDescent="0.35">
      <c r="A225">
        <v>233</v>
      </c>
      <c r="B225" s="1">
        <v>45386.577893518515</v>
      </c>
      <c r="C225">
        <v>100000</v>
      </c>
      <c r="D225">
        <v>50000</v>
      </c>
      <c r="E225">
        <v>0</v>
      </c>
      <c r="F225">
        <v>16000</v>
      </c>
      <c r="G225">
        <v>0</v>
      </c>
      <c r="H225">
        <v>0</v>
      </c>
      <c r="I225">
        <v>15000</v>
      </c>
      <c r="J225">
        <v>12000</v>
      </c>
      <c r="K225">
        <v>0</v>
      </c>
      <c r="L225">
        <v>0</v>
      </c>
      <c r="M225">
        <v>4000</v>
      </c>
      <c r="N225">
        <v>30000</v>
      </c>
      <c r="O225">
        <v>0</v>
      </c>
      <c r="P225">
        <v>0</v>
      </c>
      <c r="Q225">
        <v>1</v>
      </c>
      <c r="R225">
        <v>0</v>
      </c>
      <c r="S225">
        <v>0</v>
      </c>
      <c r="T225">
        <v>1</v>
      </c>
      <c r="U225">
        <v>0</v>
      </c>
      <c r="V225">
        <v>4</v>
      </c>
      <c r="W225">
        <v>6</v>
      </c>
      <c r="X225">
        <v>170000</v>
      </c>
      <c r="Y225">
        <v>160000</v>
      </c>
      <c r="Z225">
        <v>128000</v>
      </c>
      <c r="AA225">
        <v>0</v>
      </c>
      <c r="AB225">
        <v>0</v>
      </c>
      <c r="AC225">
        <v>160000</v>
      </c>
      <c r="AD225">
        <v>112000</v>
      </c>
      <c r="AE225" t="s">
        <v>24</v>
      </c>
      <c r="AF225" t="s">
        <v>28</v>
      </c>
      <c r="AG225">
        <v>6</v>
      </c>
      <c r="AH225">
        <v>10</v>
      </c>
      <c r="AI225">
        <v>-2</v>
      </c>
      <c r="AJ225">
        <v>-1</v>
      </c>
      <c r="AK225">
        <v>3</v>
      </c>
      <c r="AL225">
        <v>1</v>
      </c>
      <c r="AM225" t="s">
        <v>771</v>
      </c>
      <c r="AN225">
        <v>350</v>
      </c>
      <c r="AO225" t="str">
        <f>+VLOOKUP(playerround[[#This Row],[player_id]],player[],2,FALSE)</f>
        <v>t2p3</v>
      </c>
      <c r="AP225">
        <v>63</v>
      </c>
      <c r="AQ225">
        <f>+VLOOKUP(playerround[[#This Row],[groupround_id]],groupround[],6,FALSE)</f>
        <v>3</v>
      </c>
      <c r="AR225" t="str">
        <f>+VLOOKUP(playerround[[#This Row],[groupround_id]],groupround[],8,FALSE)</f>
        <v>IHE-24-04-04</v>
      </c>
      <c r="AS22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97000</v>
      </c>
      <c r="AT225">
        <f>+IF(playerround[[#This Row],[Added round_number]]=0,playerround[[#This Row],[Spendable Income (copy)]],AT224+playerround[[#This Row],[round_income]]+playerround[[#This Row],[profit_sold_house]]-playerround[[#This Row],[Calculated Costs 
(Living costs+Taxes+Round Mortgage+Spentsavings for buying +cost measures+cost satisfaction+cost damage river and rain)]])</f>
        <v>30000</v>
      </c>
      <c r="AU225" s="6">
        <f>+playerround[[#This Row],[spendable_income]]</f>
        <v>30000</v>
      </c>
      <c r="AV225">
        <f>+playerround[[#This Row],[Calculated 
Spendable]]-playerround[[#This Row],[Spendable Income (copy)]]</f>
        <v>0</v>
      </c>
      <c r="AW225" s="9">
        <f>+playerround[[#This Row],[satisfaction_move_penalty]]+playerround[[#This Row],[satisfaction_fluvial_penalty]]+playerround[[#This Row],[satisfaction_pluvial_penalty]]+playerround[[#This Row],[satisfaction_debt_penalty]]</f>
        <v>1</v>
      </c>
      <c r="AX225" s="9">
        <f>+IF(playerround[[#This Row],[Added round_number]]=0,playerround[[#This Row],[satisfaction_total]],AX224+playerround[[#This Row],[satisfaction_house_rating_delta]]+playerround[[#This Row],[satisfaction_house_measures]]+playerround[[#This Row],[satisfaction_personal_measures]]-playerround[[#This Row],[Calculated Satisfaction Penalties]])</f>
        <v>8</v>
      </c>
      <c r="AY225" s="9">
        <f>+playerround[[#This Row],[satisfaction_total]]-playerround[[#This Row],[Calculated satisfaction]]</f>
        <v>-4</v>
      </c>
    </row>
    <row r="226" spans="1:51" x14ac:dyDescent="0.35">
      <c r="A226">
        <v>238</v>
      </c>
      <c r="B226" s="1">
        <v>45386.577893518515</v>
      </c>
      <c r="C226">
        <v>100000</v>
      </c>
      <c r="D226">
        <v>50000</v>
      </c>
      <c r="E226">
        <v>0</v>
      </c>
      <c r="F226">
        <v>16000</v>
      </c>
      <c r="G226">
        <v>0</v>
      </c>
      <c r="H226">
        <v>0</v>
      </c>
      <c r="I226">
        <v>15000</v>
      </c>
      <c r="J226">
        <v>20000</v>
      </c>
      <c r="K226">
        <v>10000</v>
      </c>
      <c r="L226">
        <v>0</v>
      </c>
      <c r="M226">
        <v>0</v>
      </c>
      <c r="N226">
        <v>19000</v>
      </c>
      <c r="O226">
        <v>0</v>
      </c>
      <c r="P226">
        <v>0</v>
      </c>
      <c r="Q226">
        <v>1</v>
      </c>
      <c r="R226">
        <v>1</v>
      </c>
      <c r="S226">
        <v>0</v>
      </c>
      <c r="T226">
        <v>0</v>
      </c>
      <c r="U226">
        <v>0</v>
      </c>
      <c r="V226">
        <v>5</v>
      </c>
      <c r="W226">
        <v>6</v>
      </c>
      <c r="X226">
        <v>170000</v>
      </c>
      <c r="Y226">
        <v>160000</v>
      </c>
      <c r="Z226">
        <v>112000</v>
      </c>
      <c r="AA226">
        <v>0</v>
      </c>
      <c r="AB226">
        <v>0</v>
      </c>
      <c r="AC226">
        <v>160000</v>
      </c>
      <c r="AD226">
        <v>96000</v>
      </c>
      <c r="AE226" t="s">
        <v>24</v>
      </c>
      <c r="AF226" t="s">
        <v>28</v>
      </c>
      <c r="AG226">
        <v>6</v>
      </c>
      <c r="AH226">
        <v>10</v>
      </c>
      <c r="AI226">
        <v>-2</v>
      </c>
      <c r="AJ226">
        <v>-1</v>
      </c>
      <c r="AK226">
        <v>4</v>
      </c>
      <c r="AL226">
        <v>2</v>
      </c>
      <c r="AM226" t="s">
        <v>771</v>
      </c>
      <c r="AN226">
        <v>350</v>
      </c>
      <c r="AO226" t="str">
        <f>+VLOOKUP(playerround[[#This Row],[player_id]],player[],2,FALSE)</f>
        <v>t2p3</v>
      </c>
      <c r="AP226">
        <v>64</v>
      </c>
      <c r="AQ226">
        <f>+VLOOKUP(playerround[[#This Row],[groupround_id]],groupround[],6,FALSE)</f>
        <v>4</v>
      </c>
      <c r="AR226" t="str">
        <f>+VLOOKUP(playerround[[#This Row],[groupround_id]],groupround[],8,FALSE)</f>
        <v>IHE-24-04-04</v>
      </c>
      <c r="AS22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111000</v>
      </c>
      <c r="AT226">
        <f>+IF(playerround[[#This Row],[Added round_number]]=0,playerround[[#This Row],[Spendable Income (copy)]],AT225+playerround[[#This Row],[round_income]]+playerround[[#This Row],[profit_sold_house]]-playerround[[#This Row],[Calculated Costs 
(Living costs+Taxes+Round Mortgage+Spentsavings for buying +cost measures+cost satisfaction+cost damage river and rain)]])</f>
        <v>19000</v>
      </c>
      <c r="AU226" s="6">
        <f>+playerround[[#This Row],[spendable_income]]</f>
        <v>19000</v>
      </c>
      <c r="AV226">
        <f>+playerround[[#This Row],[Calculated 
Spendable]]-playerround[[#This Row],[Spendable Income (copy)]]</f>
        <v>0</v>
      </c>
      <c r="AW226" s="9">
        <f>+playerround[[#This Row],[satisfaction_move_penalty]]+playerround[[#This Row],[satisfaction_fluvial_penalty]]+playerround[[#This Row],[satisfaction_pluvial_penalty]]+playerround[[#This Row],[satisfaction_debt_penalty]]</f>
        <v>0</v>
      </c>
      <c r="AX226" s="9">
        <f>+IF(playerround[[#This Row],[Added round_number]]=0,playerround[[#This Row],[satisfaction_total]],AX225+playerround[[#This Row],[satisfaction_house_rating_delta]]+playerround[[#This Row],[satisfaction_house_measures]]+playerround[[#This Row],[satisfaction_personal_measures]]-playerround[[#This Row],[Calculated Satisfaction Penalties]])</f>
        <v>10</v>
      </c>
      <c r="AY226" s="9">
        <f>+playerround[[#This Row],[satisfaction_total]]-playerround[[#This Row],[Calculated satisfaction]]</f>
        <v>-5</v>
      </c>
    </row>
    <row r="227" spans="1:51" x14ac:dyDescent="0.35">
      <c r="A227">
        <v>468</v>
      </c>
      <c r="B227" s="1">
        <v>45393.489224537036</v>
      </c>
      <c r="C227">
        <v>50000</v>
      </c>
      <c r="D227">
        <v>20000</v>
      </c>
      <c r="E227">
        <v>0</v>
      </c>
      <c r="F227">
        <v>0</v>
      </c>
      <c r="G227">
        <v>0</v>
      </c>
      <c r="H227">
        <v>0</v>
      </c>
      <c r="I227">
        <v>0</v>
      </c>
      <c r="J227">
        <v>0</v>
      </c>
      <c r="K227">
        <v>0</v>
      </c>
      <c r="L227">
        <v>0</v>
      </c>
      <c r="M227">
        <v>0</v>
      </c>
      <c r="N227">
        <v>0</v>
      </c>
      <c r="O227">
        <v>0</v>
      </c>
      <c r="P227">
        <v>0</v>
      </c>
      <c r="Q227">
        <v>0</v>
      </c>
      <c r="R227">
        <v>0</v>
      </c>
      <c r="S227">
        <v>0</v>
      </c>
      <c r="T227">
        <v>0</v>
      </c>
      <c r="U227">
        <v>0</v>
      </c>
      <c r="V227">
        <v>5</v>
      </c>
      <c r="W227">
        <v>3</v>
      </c>
      <c r="X227">
        <v>80000</v>
      </c>
      <c r="Y227">
        <v>0</v>
      </c>
      <c r="Z227">
        <v>0</v>
      </c>
      <c r="AA227">
        <v>0</v>
      </c>
      <c r="AB227">
        <v>0</v>
      </c>
      <c r="AC227">
        <v>0</v>
      </c>
      <c r="AD227">
        <v>0</v>
      </c>
      <c r="AE227" t="s">
        <v>24</v>
      </c>
      <c r="AF227" t="s">
        <v>28</v>
      </c>
      <c r="AG227">
        <v>0</v>
      </c>
      <c r="AH227">
        <v>0</v>
      </c>
      <c r="AI227">
        <v>0</v>
      </c>
      <c r="AJ227">
        <v>0</v>
      </c>
      <c r="AK227">
        <v>0</v>
      </c>
      <c r="AL227">
        <v>0</v>
      </c>
      <c r="AM227" t="s">
        <v>102</v>
      </c>
      <c r="AN227">
        <v>398</v>
      </c>
      <c r="AO227" t="str">
        <f>+VLOOKUP(playerround[[#This Row],[player_id]],player[],2,FALSE)</f>
        <v>t2p3</v>
      </c>
      <c r="AP227">
        <v>132</v>
      </c>
      <c r="AQ227">
        <f>+VLOOKUP(playerround[[#This Row],[groupround_id]],groupround[],6,FALSE)</f>
        <v>0</v>
      </c>
      <c r="AR227" t="str">
        <f>+VLOOKUP(playerround[[#This Row],[groupround_id]],groupround[],8,FALSE)</f>
        <v>civWAT-110424</v>
      </c>
      <c r="AS22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227">
        <f>+IF(playerround[[#This Row],[Added round_number]]=0,playerround[[#This Row],[Spendable Income (copy)]],AT226+playerround[[#This Row],[round_income]]+playerround[[#This Row],[profit_sold_house]]-playerround[[#This Row],[Calculated Costs 
(Living costs+Taxes+Round Mortgage+Spentsavings for buying +cost measures+cost satisfaction+cost damage river and rain)]])</f>
        <v>0</v>
      </c>
      <c r="AU227" s="6">
        <f>+playerround[[#This Row],[spendable_income]]</f>
        <v>0</v>
      </c>
      <c r="AV227">
        <f>+playerround[[#This Row],[Calculated 
Spendable]]-playerround[[#This Row],[Spendable Income (copy)]]</f>
        <v>0</v>
      </c>
      <c r="AW227" s="9">
        <f>+playerround[[#This Row],[satisfaction_move_penalty]]+playerround[[#This Row],[satisfaction_fluvial_penalty]]+playerround[[#This Row],[satisfaction_pluvial_penalty]]+playerround[[#This Row],[satisfaction_debt_penalty]]</f>
        <v>0</v>
      </c>
      <c r="AX227" s="9">
        <f>+IF(playerround[[#This Row],[Added round_number]]=0,playerround[[#This Row],[satisfaction_total]],AX226+playerround[[#This Row],[satisfaction_house_rating_delta]]+playerround[[#This Row],[satisfaction_house_measures]]+playerround[[#This Row],[satisfaction_personal_measures]]-playerround[[#This Row],[Calculated Satisfaction Penalties]])</f>
        <v>5</v>
      </c>
      <c r="AY227" s="9">
        <f>+playerround[[#This Row],[satisfaction_total]]-playerround[[#This Row],[Calculated satisfaction]]</f>
        <v>0</v>
      </c>
    </row>
    <row r="228" spans="1:51" x14ac:dyDescent="0.35">
      <c r="A228">
        <v>472</v>
      </c>
      <c r="B228" s="1">
        <v>45393.489224537036</v>
      </c>
      <c r="C228">
        <v>50000</v>
      </c>
      <c r="D228">
        <v>20000</v>
      </c>
      <c r="E228">
        <v>0</v>
      </c>
      <c r="F228">
        <v>8000</v>
      </c>
      <c r="G228">
        <v>0</v>
      </c>
      <c r="H228">
        <v>1000</v>
      </c>
      <c r="I228">
        <v>15000</v>
      </c>
      <c r="J228">
        <v>0</v>
      </c>
      <c r="K228">
        <v>4000</v>
      </c>
      <c r="L228">
        <v>0</v>
      </c>
      <c r="M228">
        <v>4000</v>
      </c>
      <c r="N228">
        <v>-2000</v>
      </c>
      <c r="O228">
        <v>0</v>
      </c>
      <c r="P228">
        <v>-1</v>
      </c>
      <c r="Q228">
        <v>0</v>
      </c>
      <c r="R228">
        <v>1</v>
      </c>
      <c r="S228">
        <v>0</v>
      </c>
      <c r="T228">
        <v>1</v>
      </c>
      <c r="U228">
        <v>0</v>
      </c>
      <c r="V228">
        <v>4</v>
      </c>
      <c r="W228">
        <v>3</v>
      </c>
      <c r="X228">
        <v>80000</v>
      </c>
      <c r="Y228">
        <v>0</v>
      </c>
      <c r="Z228">
        <v>0</v>
      </c>
      <c r="AA228">
        <v>0</v>
      </c>
      <c r="AB228">
        <v>81000</v>
      </c>
      <c r="AC228">
        <v>80000</v>
      </c>
      <c r="AD228">
        <v>72000</v>
      </c>
      <c r="AE228" t="s">
        <v>24</v>
      </c>
      <c r="AF228" t="s">
        <v>28</v>
      </c>
      <c r="AG228">
        <v>6</v>
      </c>
      <c r="AH228">
        <v>10</v>
      </c>
      <c r="AI228">
        <v>0</v>
      </c>
      <c r="AJ228">
        <v>0</v>
      </c>
      <c r="AK228">
        <v>0</v>
      </c>
      <c r="AL228">
        <v>0</v>
      </c>
      <c r="AM228" t="s">
        <v>771</v>
      </c>
      <c r="AN228">
        <v>398</v>
      </c>
      <c r="AO228" t="str">
        <f>+VLOOKUP(playerround[[#This Row],[player_id]],player[],2,FALSE)</f>
        <v>t2p3</v>
      </c>
      <c r="AP228">
        <v>133</v>
      </c>
      <c r="AQ228">
        <f>+VLOOKUP(playerround[[#This Row],[groupround_id]],groupround[],6,FALSE)</f>
        <v>1</v>
      </c>
      <c r="AR228" t="str">
        <f>+VLOOKUP(playerround[[#This Row],[groupround_id]],groupround[],8,FALSE)</f>
        <v>civWAT-110424</v>
      </c>
      <c r="AS22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52000</v>
      </c>
      <c r="AT228">
        <f>+IF(playerround[[#This Row],[Added round_number]]=0,playerround[[#This Row],[Spendable Income (copy)]],AT227+playerround[[#This Row],[round_income]]+playerround[[#This Row],[profit_sold_house]]-playerround[[#This Row],[Calculated Costs 
(Living costs+Taxes+Round Mortgage+Spentsavings for buying +cost measures+cost satisfaction+cost damage river and rain)]])</f>
        <v>-2000</v>
      </c>
      <c r="AU228" s="6">
        <f>+playerround[[#This Row],[spendable_income]]</f>
        <v>-2000</v>
      </c>
      <c r="AV228">
        <f>+playerround[[#This Row],[Calculated 
Spendable]]-playerround[[#This Row],[Spendable Income (copy)]]</f>
        <v>0</v>
      </c>
      <c r="AW228" s="9">
        <f>+playerround[[#This Row],[satisfaction_move_penalty]]+playerround[[#This Row],[satisfaction_fluvial_penalty]]+playerround[[#This Row],[satisfaction_pluvial_penalty]]+playerround[[#This Row],[satisfaction_debt_penalty]]</f>
        <v>1</v>
      </c>
      <c r="AX228" s="9">
        <f>+IF(playerround[[#This Row],[Added round_number]]=0,playerround[[#This Row],[satisfaction_total]],AX227+playerround[[#This Row],[satisfaction_house_rating_delta]]+playerround[[#This Row],[satisfaction_house_measures]]+playerround[[#This Row],[satisfaction_personal_measures]]-playerround[[#This Row],[Calculated Satisfaction Penalties]])</f>
        <v>4</v>
      </c>
      <c r="AY228" s="9">
        <f>+playerround[[#This Row],[satisfaction_total]]-playerround[[#This Row],[Calculated satisfaction]]</f>
        <v>0</v>
      </c>
    </row>
    <row r="229" spans="1:51" x14ac:dyDescent="0.35">
      <c r="A229">
        <v>514</v>
      </c>
      <c r="B229" s="1">
        <v>45393.489224537036</v>
      </c>
      <c r="C229">
        <v>50000</v>
      </c>
      <c r="D229">
        <v>20000</v>
      </c>
      <c r="E229">
        <v>2000</v>
      </c>
      <c r="F229">
        <v>8000</v>
      </c>
      <c r="G229">
        <v>0</v>
      </c>
      <c r="H229">
        <v>0</v>
      </c>
      <c r="I229">
        <v>15000</v>
      </c>
      <c r="J229">
        <v>3000</v>
      </c>
      <c r="K229">
        <v>0</v>
      </c>
      <c r="L229">
        <v>0</v>
      </c>
      <c r="M229">
        <v>4000</v>
      </c>
      <c r="N229">
        <v>-2000</v>
      </c>
      <c r="O229">
        <v>0</v>
      </c>
      <c r="P229">
        <v>0</v>
      </c>
      <c r="Q229">
        <v>0</v>
      </c>
      <c r="R229">
        <v>0</v>
      </c>
      <c r="S229">
        <v>0</v>
      </c>
      <c r="T229">
        <v>1</v>
      </c>
      <c r="U229">
        <v>1</v>
      </c>
      <c r="V229">
        <v>2</v>
      </c>
      <c r="W229">
        <v>3</v>
      </c>
      <c r="X229">
        <v>80000</v>
      </c>
      <c r="Y229">
        <v>80000</v>
      </c>
      <c r="Z229">
        <v>72000</v>
      </c>
      <c r="AA229">
        <v>0</v>
      </c>
      <c r="AB229">
        <v>0</v>
      </c>
      <c r="AC229">
        <v>80000</v>
      </c>
      <c r="AD229">
        <v>64000</v>
      </c>
      <c r="AE229" t="s">
        <v>24</v>
      </c>
      <c r="AF229" t="s">
        <v>28</v>
      </c>
      <c r="AG229">
        <v>6</v>
      </c>
      <c r="AH229">
        <v>10</v>
      </c>
      <c r="AI229">
        <v>-2</v>
      </c>
      <c r="AJ229">
        <v>-1</v>
      </c>
      <c r="AK229">
        <v>0</v>
      </c>
      <c r="AL229">
        <v>1</v>
      </c>
      <c r="AM229" t="s">
        <v>771</v>
      </c>
      <c r="AN229">
        <v>398</v>
      </c>
      <c r="AO229" t="str">
        <f>+VLOOKUP(playerround[[#This Row],[player_id]],player[],2,FALSE)</f>
        <v>t2p3</v>
      </c>
      <c r="AP229">
        <v>139</v>
      </c>
      <c r="AQ229">
        <f>+VLOOKUP(playerround[[#This Row],[groupround_id]],groupround[],6,FALSE)</f>
        <v>2</v>
      </c>
      <c r="AR229" t="str">
        <f>+VLOOKUP(playerround[[#This Row],[groupround_id]],groupround[],8,FALSE)</f>
        <v>civWAT-110424</v>
      </c>
      <c r="AS22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229">
        <f>+IF(playerround[[#This Row],[Added round_number]]=0,playerround[[#This Row],[Spendable Income (copy)]],AT228+playerround[[#This Row],[round_income]]+playerround[[#This Row],[profit_sold_house]]-playerround[[#This Row],[Calculated Costs 
(Living costs+Taxes+Round Mortgage+Spentsavings for buying +cost measures+cost satisfaction+cost damage river and rain)]])</f>
        <v>-2000</v>
      </c>
      <c r="AU229" s="6">
        <f>+playerround[[#This Row],[spendable_income]]</f>
        <v>-2000</v>
      </c>
      <c r="AV229">
        <f>+playerround[[#This Row],[Calculated 
Spendable]]-playerround[[#This Row],[Spendable Income (copy)]]</f>
        <v>0</v>
      </c>
      <c r="AW229" s="9">
        <f>+playerround[[#This Row],[satisfaction_move_penalty]]+playerround[[#This Row],[satisfaction_fluvial_penalty]]+playerround[[#This Row],[satisfaction_pluvial_penalty]]+playerround[[#This Row],[satisfaction_debt_penalty]]</f>
        <v>2</v>
      </c>
      <c r="AX229" s="9">
        <f>+IF(playerround[[#This Row],[Added round_number]]=0,playerround[[#This Row],[satisfaction_total]],AX228+playerround[[#This Row],[satisfaction_house_rating_delta]]+playerround[[#This Row],[satisfaction_house_measures]]+playerround[[#This Row],[satisfaction_personal_measures]]-playerround[[#This Row],[Calculated Satisfaction Penalties]])</f>
        <v>2</v>
      </c>
      <c r="AY229" s="9">
        <f>+playerround[[#This Row],[satisfaction_total]]-playerround[[#This Row],[Calculated satisfaction]]</f>
        <v>0</v>
      </c>
    </row>
    <row r="230" spans="1:51" x14ac:dyDescent="0.35">
      <c r="A230">
        <v>528</v>
      </c>
      <c r="B230" s="1">
        <v>45393.489224537036</v>
      </c>
      <c r="C230">
        <v>50000</v>
      </c>
      <c r="D230">
        <v>20000</v>
      </c>
      <c r="E230">
        <v>2000</v>
      </c>
      <c r="F230">
        <v>8000</v>
      </c>
      <c r="G230">
        <v>0</v>
      </c>
      <c r="H230">
        <v>0</v>
      </c>
      <c r="I230">
        <v>15000</v>
      </c>
      <c r="J230">
        <v>0</v>
      </c>
      <c r="K230">
        <v>0</v>
      </c>
      <c r="L230">
        <v>0</v>
      </c>
      <c r="M230">
        <v>0</v>
      </c>
      <c r="N230">
        <v>5000</v>
      </c>
      <c r="O230">
        <v>0</v>
      </c>
      <c r="P230">
        <v>0</v>
      </c>
      <c r="Q230">
        <v>0</v>
      </c>
      <c r="R230">
        <v>0</v>
      </c>
      <c r="S230">
        <v>0</v>
      </c>
      <c r="T230">
        <v>0</v>
      </c>
      <c r="U230">
        <v>1</v>
      </c>
      <c r="V230">
        <v>1</v>
      </c>
      <c r="W230">
        <v>3</v>
      </c>
      <c r="X230">
        <v>80000</v>
      </c>
      <c r="Y230">
        <v>80000</v>
      </c>
      <c r="Z230">
        <v>64000</v>
      </c>
      <c r="AA230">
        <v>0</v>
      </c>
      <c r="AB230">
        <v>0</v>
      </c>
      <c r="AC230">
        <v>80000</v>
      </c>
      <c r="AD230">
        <v>56000</v>
      </c>
      <c r="AE230" t="s">
        <v>24</v>
      </c>
      <c r="AF230" t="s">
        <v>28</v>
      </c>
      <c r="AG230">
        <v>6</v>
      </c>
      <c r="AH230">
        <v>10</v>
      </c>
      <c r="AI230">
        <v>-2</v>
      </c>
      <c r="AJ230">
        <v>-1</v>
      </c>
      <c r="AK230">
        <v>0</v>
      </c>
      <c r="AL230">
        <v>1</v>
      </c>
      <c r="AM230" t="s">
        <v>771</v>
      </c>
      <c r="AN230">
        <v>398</v>
      </c>
      <c r="AO230" t="str">
        <f>+VLOOKUP(playerround[[#This Row],[player_id]],player[],2,FALSE)</f>
        <v>t2p3</v>
      </c>
      <c r="AP230">
        <v>141</v>
      </c>
      <c r="AQ230">
        <f>+VLOOKUP(playerround[[#This Row],[groupround_id]],groupround[],6,FALSE)</f>
        <v>3</v>
      </c>
      <c r="AR230" t="str">
        <f>+VLOOKUP(playerround[[#This Row],[groupround_id]],groupround[],8,FALSE)</f>
        <v>civWAT-110424</v>
      </c>
      <c r="AS23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43000</v>
      </c>
      <c r="AT230">
        <f>+IF(playerround[[#This Row],[Added round_number]]=0,playerround[[#This Row],[Spendable Income (copy)]],AT229+playerround[[#This Row],[round_income]]+playerround[[#This Row],[profit_sold_house]]-playerround[[#This Row],[Calculated Costs 
(Living costs+Taxes+Round Mortgage+Spentsavings for buying +cost measures+cost satisfaction+cost damage river and rain)]])</f>
        <v>5000</v>
      </c>
      <c r="AU230" s="6">
        <f>+playerround[[#This Row],[spendable_income]]</f>
        <v>5000</v>
      </c>
      <c r="AV230">
        <f>+playerround[[#This Row],[Calculated 
Spendable]]-playerround[[#This Row],[Spendable Income (copy)]]</f>
        <v>0</v>
      </c>
      <c r="AW230" s="9">
        <f>+playerround[[#This Row],[satisfaction_move_penalty]]+playerround[[#This Row],[satisfaction_fluvial_penalty]]+playerround[[#This Row],[satisfaction_pluvial_penalty]]+playerround[[#This Row],[satisfaction_debt_penalty]]</f>
        <v>1</v>
      </c>
      <c r="AX230" s="9">
        <f>+IF(playerround[[#This Row],[Added round_number]]=0,playerround[[#This Row],[satisfaction_total]],AX229+playerround[[#This Row],[satisfaction_house_rating_delta]]+playerround[[#This Row],[satisfaction_house_measures]]+playerround[[#This Row],[satisfaction_personal_measures]]-playerround[[#This Row],[Calculated Satisfaction Penalties]])</f>
        <v>1</v>
      </c>
      <c r="AY230" s="9">
        <f>+playerround[[#This Row],[satisfaction_total]]-playerround[[#This Row],[Calculated satisfaction]]</f>
        <v>0</v>
      </c>
    </row>
    <row r="231" spans="1:51" x14ac:dyDescent="0.35">
      <c r="A231" s="2">
        <v>597</v>
      </c>
      <c r="B231" s="3">
        <v>45559.437569444446</v>
      </c>
      <c r="C231" s="2">
        <v>50000</v>
      </c>
      <c r="D231" s="2">
        <v>20000</v>
      </c>
      <c r="E231" s="2">
        <v>0</v>
      </c>
      <c r="F231" s="2">
        <v>0</v>
      </c>
      <c r="G231" s="2">
        <v>0</v>
      </c>
      <c r="H231" s="2">
        <v>0</v>
      </c>
      <c r="I231" s="2">
        <v>0</v>
      </c>
      <c r="J231" s="2">
        <v>0</v>
      </c>
      <c r="K231" s="2">
        <v>0</v>
      </c>
      <c r="L231" s="2">
        <v>0</v>
      </c>
      <c r="M231" s="2">
        <v>0</v>
      </c>
      <c r="N231" s="2">
        <v>0</v>
      </c>
      <c r="O231" s="2">
        <v>0</v>
      </c>
      <c r="P231" s="2">
        <v>0</v>
      </c>
      <c r="Q231" s="2">
        <v>0</v>
      </c>
      <c r="R231" s="2">
        <v>0</v>
      </c>
      <c r="S231" s="2">
        <v>0</v>
      </c>
      <c r="T231" s="2">
        <v>0</v>
      </c>
      <c r="U231" s="2">
        <v>0</v>
      </c>
      <c r="V231" s="2">
        <v>5</v>
      </c>
      <c r="W231" s="2">
        <v>3</v>
      </c>
      <c r="X231" s="2">
        <v>80000</v>
      </c>
      <c r="Y231" s="2">
        <v>0</v>
      </c>
      <c r="Z231" s="2">
        <v>0</v>
      </c>
      <c r="AA231" s="2">
        <v>0</v>
      </c>
      <c r="AB231" s="2">
        <v>0</v>
      </c>
      <c r="AC231" s="2">
        <v>0</v>
      </c>
      <c r="AD231" s="2">
        <v>0</v>
      </c>
      <c r="AE231" s="2" t="s">
        <v>24</v>
      </c>
      <c r="AF231" s="2" t="s">
        <v>28</v>
      </c>
      <c r="AG231" s="2">
        <v>0</v>
      </c>
      <c r="AH231" s="2">
        <v>0</v>
      </c>
      <c r="AI231" s="2">
        <v>0</v>
      </c>
      <c r="AJ231" s="2">
        <v>0</v>
      </c>
      <c r="AK231" s="2">
        <v>0</v>
      </c>
      <c r="AL231" s="2">
        <v>0</v>
      </c>
      <c r="AM231" s="2" t="s">
        <v>102</v>
      </c>
      <c r="AN231" s="2">
        <v>526</v>
      </c>
      <c r="AO231" s="2" t="str">
        <f>+VLOOKUP(playerround[[#This Row],[player_id]],player[],2,FALSE)</f>
        <v>t2p3</v>
      </c>
      <c r="AP231" s="2">
        <v>174</v>
      </c>
      <c r="AQ231" s="2">
        <f>+VLOOKUP(playerround[[#This Row],[groupround_id]],groupround[],6,FALSE)</f>
        <v>0</v>
      </c>
      <c r="AR231" s="2" t="str">
        <f>+VLOOKUP(playerround[[#This Row],[groupround_id]],groupround[],8,FALSE)</f>
        <v>Ommen 24-09-2024</v>
      </c>
      <c r="AS23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231">
        <f>+IF(playerround[[#This Row],[Added round_number]]=0,playerround[[#This Row],[Spendable Income (copy)]],AT230+playerround[[#This Row],[round_income]]+playerround[[#This Row],[profit_sold_house]]-playerround[[#This Row],[Calculated Costs 
(Living costs+Taxes+Round Mortgage+Spentsavings for buying +cost measures+cost satisfaction+cost damage river and rain)]])</f>
        <v>0</v>
      </c>
      <c r="AU231" s="6">
        <f>+playerround[[#This Row],[spendable_income]]</f>
        <v>0</v>
      </c>
      <c r="AV231">
        <f>+playerround[[#This Row],[Calculated 
Spendable]]-playerround[[#This Row],[Spendable Income (copy)]]</f>
        <v>0</v>
      </c>
      <c r="AW231" s="9">
        <f>+playerround[[#This Row],[satisfaction_move_penalty]]+playerround[[#This Row],[satisfaction_fluvial_penalty]]+playerround[[#This Row],[satisfaction_pluvial_penalty]]+playerround[[#This Row],[satisfaction_debt_penalty]]</f>
        <v>0</v>
      </c>
      <c r="AX231" s="9">
        <f>+IF(playerround[[#This Row],[Added round_number]]=0,playerround[[#This Row],[satisfaction_total]],AX230+playerround[[#This Row],[satisfaction_house_rating_delta]]+playerround[[#This Row],[satisfaction_house_measures]]+playerround[[#This Row],[satisfaction_personal_measures]]-playerround[[#This Row],[Calculated Satisfaction Penalties]])</f>
        <v>5</v>
      </c>
      <c r="AY231" s="9">
        <f>+playerround[[#This Row],[satisfaction_total]]-playerround[[#This Row],[Calculated satisfaction]]</f>
        <v>0</v>
      </c>
    </row>
    <row r="232" spans="1:51" x14ac:dyDescent="0.35">
      <c r="A232" s="2">
        <v>635</v>
      </c>
      <c r="B232" s="3">
        <v>45559.437569444446</v>
      </c>
      <c r="C232" s="2">
        <v>50000</v>
      </c>
      <c r="D232" s="2">
        <v>20000</v>
      </c>
      <c r="E232" s="2">
        <v>0</v>
      </c>
      <c r="F232" s="2">
        <v>7000</v>
      </c>
      <c r="G232" s="2">
        <v>0</v>
      </c>
      <c r="H232" s="2">
        <v>0</v>
      </c>
      <c r="I232" s="2">
        <v>15000</v>
      </c>
      <c r="J232" s="2">
        <v>6000</v>
      </c>
      <c r="K232" s="2">
        <v>0</v>
      </c>
      <c r="L232" s="2">
        <v>0</v>
      </c>
      <c r="M232" s="2">
        <v>0</v>
      </c>
      <c r="N232" s="2">
        <v>2000</v>
      </c>
      <c r="O232" s="2">
        <v>0</v>
      </c>
      <c r="P232" s="2">
        <v>-1</v>
      </c>
      <c r="Q232" s="2">
        <v>0</v>
      </c>
      <c r="R232" s="2">
        <v>0</v>
      </c>
      <c r="S232" s="2">
        <v>0</v>
      </c>
      <c r="T232" s="2">
        <v>0</v>
      </c>
      <c r="U232" s="2">
        <v>0</v>
      </c>
      <c r="V232" s="2">
        <v>4</v>
      </c>
      <c r="W232" s="2">
        <v>3</v>
      </c>
      <c r="X232" s="2">
        <v>80000</v>
      </c>
      <c r="Y232" s="2">
        <v>0</v>
      </c>
      <c r="Z232" s="2">
        <v>0</v>
      </c>
      <c r="AA232" s="2">
        <v>0</v>
      </c>
      <c r="AB232" s="2">
        <v>70000</v>
      </c>
      <c r="AC232" s="2">
        <v>70000</v>
      </c>
      <c r="AD232" s="2">
        <v>63000</v>
      </c>
      <c r="AE232" s="2" t="s">
        <v>24</v>
      </c>
      <c r="AF232" s="2" t="s">
        <v>28</v>
      </c>
      <c r="AG232" s="2">
        <v>8</v>
      </c>
      <c r="AH232" s="2">
        <v>7</v>
      </c>
      <c r="AI232" s="2">
        <v>0</v>
      </c>
      <c r="AJ232" s="2">
        <v>0</v>
      </c>
      <c r="AK232" s="2">
        <v>1</v>
      </c>
      <c r="AL232" s="2">
        <v>0</v>
      </c>
      <c r="AM232" s="2" t="s">
        <v>771</v>
      </c>
      <c r="AN232" s="2">
        <v>526</v>
      </c>
      <c r="AO232" s="2" t="str">
        <f>+VLOOKUP(playerround[[#This Row],[player_id]],player[],2,FALSE)</f>
        <v>t2p3</v>
      </c>
      <c r="AP232" s="2">
        <v>177</v>
      </c>
      <c r="AQ232" s="2">
        <f>+VLOOKUP(playerround[[#This Row],[groupround_id]],groupround[],6,FALSE)</f>
        <v>1</v>
      </c>
      <c r="AR232" s="2" t="str">
        <f>+VLOOKUP(playerround[[#This Row],[groupround_id]],groupround[],8,FALSE)</f>
        <v>Ommen 24-09-2024</v>
      </c>
      <c r="AS23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48000</v>
      </c>
      <c r="AT232">
        <f>+IF(playerround[[#This Row],[Added round_number]]=0,playerround[[#This Row],[Spendable Income (copy)]],AT231+playerround[[#This Row],[round_income]]+playerround[[#This Row],[profit_sold_house]]-playerround[[#This Row],[Calculated Costs 
(Living costs+Taxes+Round Mortgage+Spentsavings for buying +cost measures+cost satisfaction+cost damage river and rain)]])</f>
        <v>2000</v>
      </c>
      <c r="AU232" s="6">
        <f>+playerround[[#This Row],[spendable_income]]</f>
        <v>2000</v>
      </c>
      <c r="AV232">
        <f>+playerround[[#This Row],[Calculated 
Spendable]]-playerround[[#This Row],[Spendable Income (copy)]]</f>
        <v>0</v>
      </c>
      <c r="AW232" s="9">
        <f>+playerround[[#This Row],[satisfaction_move_penalty]]+playerround[[#This Row],[satisfaction_fluvial_penalty]]+playerround[[#This Row],[satisfaction_pluvial_penalty]]+playerround[[#This Row],[satisfaction_debt_penalty]]</f>
        <v>0</v>
      </c>
      <c r="AX232" s="9">
        <f>+IF(playerround[[#This Row],[Added round_number]]=0,playerround[[#This Row],[satisfaction_total]],AX231+playerround[[#This Row],[satisfaction_house_rating_delta]]+playerround[[#This Row],[satisfaction_house_measures]]+playerround[[#This Row],[satisfaction_personal_measures]]-playerround[[#This Row],[Calculated Satisfaction Penalties]])</f>
        <v>4</v>
      </c>
      <c r="AY232" s="9">
        <f>+playerround[[#This Row],[satisfaction_total]]-playerround[[#This Row],[Calculated satisfaction]]</f>
        <v>0</v>
      </c>
    </row>
    <row r="233" spans="1:51" x14ac:dyDescent="0.35">
      <c r="A233" s="2">
        <v>669</v>
      </c>
      <c r="B233" s="3">
        <v>45559.437569444446</v>
      </c>
      <c r="C233" s="2">
        <v>50000</v>
      </c>
      <c r="D233" s="2">
        <v>20000</v>
      </c>
      <c r="E233" s="2">
        <v>0</v>
      </c>
      <c r="F233" s="2">
        <v>7000</v>
      </c>
      <c r="G233" s="2">
        <v>0</v>
      </c>
      <c r="H233" s="2">
        <v>0</v>
      </c>
      <c r="I233" s="2">
        <v>15000</v>
      </c>
      <c r="J233" s="2">
        <v>7000</v>
      </c>
      <c r="K233" s="2">
        <v>0</v>
      </c>
      <c r="L233" s="2">
        <v>8000</v>
      </c>
      <c r="M233" s="2">
        <v>0</v>
      </c>
      <c r="N233" s="2">
        <v>-5000</v>
      </c>
      <c r="O233" s="2">
        <v>0</v>
      </c>
      <c r="P233" s="2">
        <v>0</v>
      </c>
      <c r="Q233" s="2">
        <v>0</v>
      </c>
      <c r="R233" s="2">
        <v>0</v>
      </c>
      <c r="S233" s="2">
        <v>3</v>
      </c>
      <c r="T233" s="2">
        <v>0</v>
      </c>
      <c r="U233" s="2">
        <v>0</v>
      </c>
      <c r="V233" s="2">
        <v>1</v>
      </c>
      <c r="W233" s="2">
        <v>3</v>
      </c>
      <c r="X233" s="2">
        <v>80000</v>
      </c>
      <c r="Y233" s="2">
        <v>70000</v>
      </c>
      <c r="Z233" s="2">
        <v>63000</v>
      </c>
      <c r="AA233" s="2">
        <v>0</v>
      </c>
      <c r="AB233" s="2">
        <v>0</v>
      </c>
      <c r="AC233" s="2">
        <v>70000</v>
      </c>
      <c r="AD233" s="2">
        <v>56000</v>
      </c>
      <c r="AE233" s="2" t="s">
        <v>24</v>
      </c>
      <c r="AF233" s="2" t="s">
        <v>28</v>
      </c>
      <c r="AG233" s="2">
        <v>8</v>
      </c>
      <c r="AH233" s="2">
        <v>7</v>
      </c>
      <c r="AI233" s="2">
        <v>-2</v>
      </c>
      <c r="AJ233" s="2">
        <v>-1</v>
      </c>
      <c r="AK233" s="2">
        <v>0</v>
      </c>
      <c r="AL233" s="2">
        <v>0</v>
      </c>
      <c r="AM233" s="2" t="s">
        <v>771</v>
      </c>
      <c r="AN233" s="2">
        <v>526</v>
      </c>
      <c r="AO233" s="2" t="str">
        <f>+VLOOKUP(playerround[[#This Row],[player_id]],player[],2,FALSE)</f>
        <v>t2p3</v>
      </c>
      <c r="AP233" s="2">
        <v>181</v>
      </c>
      <c r="AQ233" s="2">
        <f>+VLOOKUP(playerround[[#This Row],[groupround_id]],groupround[],6,FALSE)</f>
        <v>2</v>
      </c>
      <c r="AR233" s="2" t="str">
        <f>+VLOOKUP(playerround[[#This Row],[groupround_id]],groupround[],8,FALSE)</f>
        <v>Ommen 24-09-2024</v>
      </c>
      <c r="AS23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57000</v>
      </c>
      <c r="AT233" s="5">
        <f>+IF(playerround[[#This Row],[Added round_number]]=0,playerround[[#This Row],[Spendable Income (copy)]],AT232+playerround[[#This Row],[round_income]]+playerround[[#This Row],[profit_sold_house]]-playerround[[#This Row],[Calculated Costs 
(Living costs+Taxes+Round Mortgage+Spentsavings for buying +cost measures+cost satisfaction+cost damage river and rain)]])</f>
        <v>-5000</v>
      </c>
      <c r="AU233" s="10">
        <f>+playerround[[#This Row],[spendable_income]]</f>
        <v>-5000</v>
      </c>
      <c r="AV233" s="5">
        <f>+playerround[[#This Row],[Calculated 
Spendable]]-playerround[[#This Row],[Spendable Income (copy)]]</f>
        <v>0</v>
      </c>
      <c r="AW233" s="11">
        <f>+playerround[[#This Row],[satisfaction_move_penalty]]+playerround[[#This Row],[satisfaction_fluvial_penalty]]+playerround[[#This Row],[satisfaction_pluvial_penalty]]+playerround[[#This Row],[satisfaction_debt_penalty]]</f>
        <v>3</v>
      </c>
      <c r="AX233" s="11">
        <f>+IF(playerround[[#This Row],[Added round_number]]=0,playerround[[#This Row],[satisfaction_total]],AX232+playerround[[#This Row],[satisfaction_house_rating_delta]]+playerround[[#This Row],[satisfaction_house_measures]]+playerround[[#This Row],[satisfaction_personal_measures]]-playerround[[#This Row],[Calculated Satisfaction Penalties]])</f>
        <v>1</v>
      </c>
      <c r="AY233" s="11">
        <f>+playerround[[#This Row],[satisfaction_total]]-playerround[[#This Row],[Calculated satisfaction]]</f>
        <v>0</v>
      </c>
    </row>
    <row r="234" spans="1:51" x14ac:dyDescent="0.35">
      <c r="A234" s="2">
        <v>707</v>
      </c>
      <c r="B234" s="3">
        <v>45559.437569444446</v>
      </c>
      <c r="C234" s="2">
        <v>50000</v>
      </c>
      <c r="D234" s="2">
        <v>20000</v>
      </c>
      <c r="E234" s="2">
        <v>5000</v>
      </c>
      <c r="F234" s="2">
        <v>7000</v>
      </c>
      <c r="G234" s="2">
        <v>0</v>
      </c>
      <c r="H234" s="2">
        <v>0</v>
      </c>
      <c r="I234" s="2">
        <v>15000</v>
      </c>
      <c r="J234" s="2">
        <v>3000</v>
      </c>
      <c r="K234" s="2">
        <v>0</v>
      </c>
      <c r="L234" s="2">
        <v>0</v>
      </c>
      <c r="M234" s="2">
        <v>0</v>
      </c>
      <c r="N234" s="2">
        <v>0</v>
      </c>
      <c r="O234" s="2">
        <v>0</v>
      </c>
      <c r="P234" s="2">
        <v>0</v>
      </c>
      <c r="Q234" s="2">
        <v>0</v>
      </c>
      <c r="R234" s="2">
        <v>0</v>
      </c>
      <c r="S234" s="2">
        <v>0</v>
      </c>
      <c r="T234" s="2">
        <v>0</v>
      </c>
      <c r="U234" s="2">
        <v>1</v>
      </c>
      <c r="V234" s="2">
        <v>0</v>
      </c>
      <c r="W234" s="2">
        <v>3</v>
      </c>
      <c r="X234" s="2">
        <v>80000</v>
      </c>
      <c r="Y234" s="2">
        <v>70000</v>
      </c>
      <c r="Z234" s="2">
        <v>56000</v>
      </c>
      <c r="AA234" s="2">
        <v>0</v>
      </c>
      <c r="AB234" s="2">
        <v>0</v>
      </c>
      <c r="AC234" s="2">
        <v>70000</v>
      </c>
      <c r="AD234" s="2">
        <v>49000</v>
      </c>
      <c r="AE234" s="2" t="s">
        <v>24</v>
      </c>
      <c r="AF234" s="2" t="s">
        <v>28</v>
      </c>
      <c r="AG234" s="2">
        <v>8</v>
      </c>
      <c r="AH234" s="2">
        <v>7</v>
      </c>
      <c r="AI234" s="2">
        <v>-2</v>
      </c>
      <c r="AJ234" s="2">
        <v>-1</v>
      </c>
      <c r="AK234" s="2">
        <v>0</v>
      </c>
      <c r="AL234" s="2">
        <v>1</v>
      </c>
      <c r="AM234" s="2" t="s">
        <v>771</v>
      </c>
      <c r="AN234" s="2">
        <v>526</v>
      </c>
      <c r="AO234" s="2" t="str">
        <f>+VLOOKUP(playerround[[#This Row],[player_id]],player[],2,FALSE)</f>
        <v>t2p3</v>
      </c>
      <c r="AP234" s="2">
        <v>186</v>
      </c>
      <c r="AQ234" s="2">
        <f>+VLOOKUP(playerround[[#This Row],[groupround_id]],groupround[],6,FALSE)</f>
        <v>3</v>
      </c>
      <c r="AR234" s="2" t="str">
        <f>+VLOOKUP(playerround[[#This Row],[groupround_id]],groupround[],8,FALSE)</f>
        <v>Ommen 24-09-2024</v>
      </c>
      <c r="AS23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45000</v>
      </c>
      <c r="AT234" s="5">
        <f>+IF(playerround[[#This Row],[Added round_number]]=0,playerround[[#This Row],[Spendable Income (copy)]],AT233+playerround[[#This Row],[round_income]]+playerround[[#This Row],[profit_sold_house]]-playerround[[#This Row],[Calculated Costs 
(Living costs+Taxes+Round Mortgage+Spentsavings for buying +cost measures+cost satisfaction+cost damage river and rain)]])</f>
        <v>0</v>
      </c>
      <c r="AU234" s="10">
        <f>+playerround[[#This Row],[spendable_income]]</f>
        <v>0</v>
      </c>
      <c r="AV234" s="5">
        <f>+playerround[[#This Row],[Calculated 
Spendable]]-playerround[[#This Row],[Spendable Income (copy)]]</f>
        <v>0</v>
      </c>
      <c r="AW234" s="11">
        <f>+playerround[[#This Row],[satisfaction_move_penalty]]+playerround[[#This Row],[satisfaction_fluvial_penalty]]+playerround[[#This Row],[satisfaction_pluvial_penalty]]+playerround[[#This Row],[satisfaction_debt_penalty]]</f>
        <v>1</v>
      </c>
      <c r="AX234" s="11">
        <f>+IF(playerround[[#This Row],[Added round_number]]=0,playerround[[#This Row],[satisfaction_total]],AX233+playerround[[#This Row],[satisfaction_house_rating_delta]]+playerround[[#This Row],[satisfaction_house_measures]]+playerround[[#This Row],[satisfaction_personal_measures]]-playerround[[#This Row],[Calculated Satisfaction Penalties]])</f>
        <v>0</v>
      </c>
      <c r="AY234" s="11">
        <f>+playerround[[#This Row],[satisfaction_total]]-playerround[[#This Row],[Calculated satisfaction]]</f>
        <v>0</v>
      </c>
    </row>
    <row r="235" spans="1:51" x14ac:dyDescent="0.35">
      <c r="A235">
        <v>904</v>
      </c>
      <c r="B235" s="1">
        <v>45567.608599537038</v>
      </c>
      <c r="C235">
        <v>100000</v>
      </c>
      <c r="D235">
        <v>50000</v>
      </c>
      <c r="E235">
        <v>0</v>
      </c>
      <c r="F235">
        <v>0</v>
      </c>
      <c r="G235">
        <v>0</v>
      </c>
      <c r="H235">
        <v>0</v>
      </c>
      <c r="I235">
        <v>0</v>
      </c>
      <c r="J235">
        <v>0</v>
      </c>
      <c r="K235">
        <v>0</v>
      </c>
      <c r="L235">
        <v>0</v>
      </c>
      <c r="M235">
        <v>0</v>
      </c>
      <c r="N235">
        <v>30000</v>
      </c>
      <c r="O235">
        <v>0</v>
      </c>
      <c r="P235">
        <v>0</v>
      </c>
      <c r="Q235">
        <v>0</v>
      </c>
      <c r="R235">
        <v>0</v>
      </c>
      <c r="S235">
        <v>0</v>
      </c>
      <c r="T235">
        <v>0</v>
      </c>
      <c r="U235">
        <v>0</v>
      </c>
      <c r="V235">
        <v>5</v>
      </c>
      <c r="W235">
        <v>6</v>
      </c>
      <c r="X235">
        <v>170000</v>
      </c>
      <c r="Y235">
        <v>0</v>
      </c>
      <c r="Z235">
        <v>0</v>
      </c>
      <c r="AA235">
        <v>0</v>
      </c>
      <c r="AB235">
        <v>0</v>
      </c>
      <c r="AC235">
        <v>0</v>
      </c>
      <c r="AD235">
        <v>0</v>
      </c>
      <c r="AE235" t="s">
        <v>24</v>
      </c>
      <c r="AF235" t="s">
        <v>28</v>
      </c>
      <c r="AG235">
        <v>0</v>
      </c>
      <c r="AH235">
        <v>0</v>
      </c>
      <c r="AI235">
        <v>0</v>
      </c>
      <c r="AJ235">
        <v>0</v>
      </c>
      <c r="AK235">
        <v>0</v>
      </c>
      <c r="AL235">
        <v>0</v>
      </c>
      <c r="AM235" t="s">
        <v>102</v>
      </c>
      <c r="AN235">
        <v>606</v>
      </c>
      <c r="AO235" t="str">
        <f>+VLOOKUP(playerround[[#This Row],[player_id]],player[],2,FALSE)</f>
        <v>t2p3</v>
      </c>
      <c r="AP235">
        <v>214</v>
      </c>
      <c r="AQ235">
        <f>+VLOOKUP(playerround[[#This Row],[groupround_id]],groupround[],6,FALSE)</f>
        <v>0</v>
      </c>
      <c r="AR235" t="str">
        <f>+VLOOKUP(playerround[[#This Row],[groupround_id]],groupround[],8,FALSE)</f>
        <v>Grensmaas demo</v>
      </c>
      <c r="AS23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235">
        <f>+IF(playerround[[#This Row],[Added round_number]]=0,playerround[[#This Row],[Spendable Income (copy)]],AT234+playerround[[#This Row],[round_income]]+playerround[[#This Row],[profit_sold_house]]-playerround[[#This Row],[Calculated Costs 
(Living costs+Taxes+Round Mortgage+Spentsavings for buying +cost measures+cost satisfaction+cost damage river and rain)]])</f>
        <v>30000</v>
      </c>
      <c r="AU235" s="6">
        <f>+playerround[[#This Row],[spendable_income]]</f>
        <v>30000</v>
      </c>
      <c r="AV235">
        <f>+playerround[[#This Row],[Calculated 
Spendable]]-playerround[[#This Row],[Spendable Income (copy)]]</f>
        <v>0</v>
      </c>
      <c r="AW235" s="9">
        <f>+playerround[[#This Row],[satisfaction_move_penalty]]+playerround[[#This Row],[satisfaction_fluvial_penalty]]+playerround[[#This Row],[satisfaction_pluvial_penalty]]+playerround[[#This Row],[satisfaction_debt_penalty]]</f>
        <v>0</v>
      </c>
      <c r="AX235" s="9">
        <f>+IF(playerround[[#This Row],[Added round_number]]=0,playerround[[#This Row],[satisfaction_total]],AX234+playerround[[#This Row],[satisfaction_house_rating_delta]]+playerround[[#This Row],[satisfaction_house_measures]]+playerround[[#This Row],[satisfaction_personal_measures]]-playerround[[#This Row],[Calculated Satisfaction Penalties]])</f>
        <v>5</v>
      </c>
      <c r="AY235" s="9">
        <f>+playerround[[#This Row],[satisfaction_total]]-playerround[[#This Row],[Calculated satisfaction]]</f>
        <v>0</v>
      </c>
    </row>
    <row r="236" spans="1:51" x14ac:dyDescent="0.35">
      <c r="A236">
        <v>914</v>
      </c>
      <c r="B236" s="1">
        <v>45567.608599537038</v>
      </c>
      <c r="C236">
        <v>100000</v>
      </c>
      <c r="D236">
        <v>50000</v>
      </c>
      <c r="E236">
        <v>0</v>
      </c>
      <c r="F236">
        <v>12500</v>
      </c>
      <c r="G236">
        <v>0</v>
      </c>
      <c r="H236">
        <v>0</v>
      </c>
      <c r="I236">
        <v>15000</v>
      </c>
      <c r="J236">
        <v>52500</v>
      </c>
      <c r="K236">
        <v>0</v>
      </c>
      <c r="L236">
        <v>12000</v>
      </c>
      <c r="M236">
        <v>0</v>
      </c>
      <c r="N236">
        <v>-12000</v>
      </c>
      <c r="O236">
        <v>0</v>
      </c>
      <c r="P236">
        <v>-2</v>
      </c>
      <c r="Q236">
        <v>2</v>
      </c>
      <c r="R236">
        <v>2</v>
      </c>
      <c r="S236">
        <v>4</v>
      </c>
      <c r="T236">
        <v>0</v>
      </c>
      <c r="U236">
        <v>0</v>
      </c>
      <c r="V236">
        <v>3</v>
      </c>
      <c r="W236">
        <v>6</v>
      </c>
      <c r="X236">
        <v>170000</v>
      </c>
      <c r="Y236">
        <v>0</v>
      </c>
      <c r="Z236">
        <v>0</v>
      </c>
      <c r="AA236">
        <v>0</v>
      </c>
      <c r="AB236">
        <v>125000</v>
      </c>
      <c r="AC236">
        <v>125000</v>
      </c>
      <c r="AD236">
        <v>112500</v>
      </c>
      <c r="AE236" t="s">
        <v>24</v>
      </c>
      <c r="AF236" t="s">
        <v>28</v>
      </c>
      <c r="AG236">
        <v>8</v>
      </c>
      <c r="AH236">
        <v>7</v>
      </c>
      <c r="AI236">
        <v>0</v>
      </c>
      <c r="AJ236">
        <v>0</v>
      </c>
      <c r="AK236">
        <v>2</v>
      </c>
      <c r="AL236">
        <v>1</v>
      </c>
      <c r="AM236" t="s">
        <v>771</v>
      </c>
      <c r="AN236">
        <v>606</v>
      </c>
      <c r="AO236" t="str">
        <f>+VLOOKUP(playerround[[#This Row],[player_id]],player[],2,FALSE)</f>
        <v>t2p3</v>
      </c>
      <c r="AP236">
        <v>215</v>
      </c>
      <c r="AQ236">
        <f>+VLOOKUP(playerround[[#This Row],[groupround_id]],groupround[],6,FALSE)</f>
        <v>1</v>
      </c>
      <c r="AR236" t="str">
        <f>+VLOOKUP(playerround[[#This Row],[groupround_id]],groupround[],8,FALSE)</f>
        <v>Grensmaas demo</v>
      </c>
      <c r="AS23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142000</v>
      </c>
      <c r="AT236">
        <f>+IF(playerround[[#This Row],[Added round_number]]=0,playerround[[#This Row],[Spendable Income (copy)]],AT235+playerround[[#This Row],[round_income]]+playerround[[#This Row],[profit_sold_house]]-playerround[[#This Row],[Calculated Costs 
(Living costs+Taxes+Round Mortgage+Spentsavings for buying +cost measures+cost satisfaction+cost damage river and rain)]])</f>
        <v>-12000</v>
      </c>
      <c r="AU236" s="6">
        <f>+playerround[[#This Row],[spendable_income]]</f>
        <v>-12000</v>
      </c>
      <c r="AV236">
        <f>+playerround[[#This Row],[Calculated 
Spendable]]-playerround[[#This Row],[Spendable Income (copy)]]</f>
        <v>0</v>
      </c>
      <c r="AW236" s="9">
        <f>+playerround[[#This Row],[satisfaction_move_penalty]]+playerround[[#This Row],[satisfaction_fluvial_penalty]]+playerround[[#This Row],[satisfaction_pluvial_penalty]]+playerround[[#This Row],[satisfaction_debt_penalty]]</f>
        <v>4</v>
      </c>
      <c r="AX236" s="9">
        <f>+IF(playerround[[#This Row],[Added round_number]]=0,playerround[[#This Row],[satisfaction_total]],AX235+playerround[[#This Row],[satisfaction_house_rating_delta]]+playerround[[#This Row],[satisfaction_house_measures]]+playerround[[#This Row],[satisfaction_personal_measures]]-playerround[[#This Row],[Calculated Satisfaction Penalties]])</f>
        <v>3</v>
      </c>
      <c r="AY236" s="9">
        <f>+playerround[[#This Row],[satisfaction_total]]-playerround[[#This Row],[Calculated satisfaction]]</f>
        <v>0</v>
      </c>
    </row>
    <row r="237" spans="1:51" x14ac:dyDescent="0.35">
      <c r="A237">
        <v>929</v>
      </c>
      <c r="B237" s="1">
        <v>45567.608599537038</v>
      </c>
      <c r="C237">
        <v>100000</v>
      </c>
      <c r="D237">
        <v>50000</v>
      </c>
      <c r="E237">
        <v>12000</v>
      </c>
      <c r="F237">
        <v>0</v>
      </c>
      <c r="G237">
        <v>0</v>
      </c>
      <c r="H237">
        <v>0</v>
      </c>
      <c r="I237">
        <v>0</v>
      </c>
      <c r="J237">
        <v>0</v>
      </c>
      <c r="K237">
        <v>0</v>
      </c>
      <c r="L237">
        <v>0</v>
      </c>
      <c r="M237">
        <v>0</v>
      </c>
      <c r="N237">
        <v>38000</v>
      </c>
      <c r="O237">
        <v>0</v>
      </c>
      <c r="P237">
        <v>0</v>
      </c>
      <c r="Q237">
        <v>0</v>
      </c>
      <c r="R237">
        <v>0</v>
      </c>
      <c r="S237">
        <v>0</v>
      </c>
      <c r="T237">
        <v>0</v>
      </c>
      <c r="U237">
        <v>1</v>
      </c>
      <c r="V237">
        <v>2</v>
      </c>
      <c r="W237">
        <v>6</v>
      </c>
      <c r="X237">
        <v>170000</v>
      </c>
      <c r="Y237">
        <v>125000</v>
      </c>
      <c r="Z237">
        <v>112500</v>
      </c>
      <c r="AA237">
        <v>0</v>
      </c>
      <c r="AB237">
        <v>0</v>
      </c>
      <c r="AC237">
        <v>125000</v>
      </c>
      <c r="AD237">
        <v>112500</v>
      </c>
      <c r="AE237" t="s">
        <v>24</v>
      </c>
      <c r="AF237" t="s">
        <v>28</v>
      </c>
      <c r="AG237">
        <v>7</v>
      </c>
      <c r="AH237">
        <v>7</v>
      </c>
      <c r="AI237">
        <v>0</v>
      </c>
      <c r="AJ237">
        <v>0</v>
      </c>
      <c r="AK237">
        <v>2</v>
      </c>
      <c r="AL237">
        <v>1</v>
      </c>
      <c r="AM237" t="s">
        <v>778</v>
      </c>
      <c r="AN237">
        <v>606</v>
      </c>
      <c r="AO237" t="str">
        <f>+VLOOKUP(playerround[[#This Row],[player_id]],player[],2,FALSE)</f>
        <v>t2p3</v>
      </c>
      <c r="AP237">
        <v>217</v>
      </c>
      <c r="AQ237">
        <f>+VLOOKUP(playerround[[#This Row],[groupround_id]],groupround[],6,FALSE)</f>
        <v>2</v>
      </c>
      <c r="AR237" t="str">
        <f>+VLOOKUP(playerround[[#This Row],[groupround_id]],groupround[],8,FALSE)</f>
        <v>Grensmaas demo</v>
      </c>
      <c r="AS23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237">
        <f>+IF(playerround[[#This Row],[Added round_number]]=0,playerround[[#This Row],[Spendable Income (copy)]],AT236+playerround[[#This Row],[round_income]]+playerround[[#This Row],[profit_sold_house]]-playerround[[#This Row],[Calculated Costs 
(Living costs+Taxes+Round Mortgage+Spentsavings for buying +cost measures+cost satisfaction+cost damage river and rain)]])</f>
        <v>38000</v>
      </c>
      <c r="AU237" s="6">
        <f>+playerround[[#This Row],[spendable_income]]</f>
        <v>38000</v>
      </c>
      <c r="AV237">
        <f>+playerround[[#This Row],[Calculated 
Spendable]]-playerround[[#This Row],[Spendable Income (copy)]]</f>
        <v>0</v>
      </c>
      <c r="AW237" s="9">
        <f>+playerround[[#This Row],[satisfaction_move_penalty]]+playerround[[#This Row],[satisfaction_fluvial_penalty]]+playerround[[#This Row],[satisfaction_pluvial_penalty]]+playerround[[#This Row],[satisfaction_debt_penalty]]</f>
        <v>1</v>
      </c>
      <c r="AX237" s="9">
        <f>+IF(playerround[[#This Row],[Added round_number]]=0,playerround[[#This Row],[satisfaction_total]],AX236+playerround[[#This Row],[satisfaction_house_rating_delta]]+playerround[[#This Row],[satisfaction_house_measures]]+playerround[[#This Row],[satisfaction_personal_measures]]-playerround[[#This Row],[Calculated Satisfaction Penalties]])</f>
        <v>2</v>
      </c>
      <c r="AY237" s="9">
        <f>+playerround[[#This Row],[satisfaction_total]]-playerround[[#This Row],[Calculated satisfaction]]</f>
        <v>0</v>
      </c>
    </row>
    <row r="238" spans="1:51" x14ac:dyDescent="0.35">
      <c r="A238">
        <v>82</v>
      </c>
      <c r="B238" s="1">
        <v>45274.61954861111</v>
      </c>
      <c r="C238">
        <v>120000</v>
      </c>
      <c r="D238">
        <v>65000</v>
      </c>
      <c r="E238">
        <v>0</v>
      </c>
      <c r="F238">
        <v>0</v>
      </c>
      <c r="G238">
        <v>0</v>
      </c>
      <c r="H238">
        <v>0</v>
      </c>
      <c r="I238">
        <v>0</v>
      </c>
      <c r="J238">
        <v>0</v>
      </c>
      <c r="K238">
        <v>0</v>
      </c>
      <c r="L238">
        <v>0</v>
      </c>
      <c r="M238">
        <v>0</v>
      </c>
      <c r="N238">
        <v>50000</v>
      </c>
      <c r="O238">
        <v>0</v>
      </c>
      <c r="P238">
        <v>0</v>
      </c>
      <c r="Q238">
        <v>0</v>
      </c>
      <c r="R238">
        <v>0</v>
      </c>
      <c r="S238">
        <v>0</v>
      </c>
      <c r="T238">
        <v>0</v>
      </c>
      <c r="U238">
        <v>0</v>
      </c>
      <c r="V238">
        <v>5</v>
      </c>
      <c r="W238">
        <v>7</v>
      </c>
      <c r="X238">
        <v>200000</v>
      </c>
      <c r="Y238">
        <v>0</v>
      </c>
      <c r="Z238">
        <v>0</v>
      </c>
      <c r="AA238">
        <v>0</v>
      </c>
      <c r="AB238">
        <v>0</v>
      </c>
      <c r="AC238">
        <v>0</v>
      </c>
      <c r="AD238">
        <v>0</v>
      </c>
      <c r="AE238" t="s">
        <v>24</v>
      </c>
      <c r="AF238" t="s">
        <v>28</v>
      </c>
      <c r="AG238">
        <v>0</v>
      </c>
      <c r="AH238">
        <v>0</v>
      </c>
      <c r="AI238">
        <v>0</v>
      </c>
      <c r="AJ238">
        <v>0</v>
      </c>
      <c r="AK238">
        <v>0</v>
      </c>
      <c r="AL238">
        <v>0</v>
      </c>
      <c r="AM238" t="s">
        <v>102</v>
      </c>
      <c r="AN238">
        <v>215</v>
      </c>
      <c r="AO238" t="str">
        <f>+VLOOKUP(playerround[[#This Row],[player_id]],player[],2,FALSE)</f>
        <v>t2p4</v>
      </c>
      <c r="AP238">
        <v>13</v>
      </c>
      <c r="AQ238">
        <f>+VLOOKUP(playerround[[#This Row],[groupround_id]],groupround[],6,FALSE)</f>
        <v>0</v>
      </c>
      <c r="AR238" t="str">
        <f>+VLOOKUP(playerround[[#This Row],[groupround_id]],groupround[],8,FALSE)</f>
        <v>Ommen23 Afternoon</v>
      </c>
      <c r="AS23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238">
        <f>+IF(playerround[[#This Row],[Added round_number]]=0,playerround[[#This Row],[Spendable Income (copy)]],AT237+playerround[[#This Row],[round_income]]+playerround[[#This Row],[profit_sold_house]]-playerround[[#This Row],[Calculated Costs 
(Living costs+Taxes+Round Mortgage+Spentsavings for buying +cost measures+cost satisfaction+cost damage river and rain)]])</f>
        <v>50000</v>
      </c>
      <c r="AU238" s="6">
        <f>+playerround[[#This Row],[spendable_income]]</f>
        <v>50000</v>
      </c>
      <c r="AV238">
        <f>+playerround[[#This Row],[Calculated 
Spendable]]-playerround[[#This Row],[Spendable Income (copy)]]</f>
        <v>0</v>
      </c>
      <c r="AW238" s="9">
        <f>+playerround[[#This Row],[satisfaction_move_penalty]]+playerround[[#This Row],[satisfaction_fluvial_penalty]]+playerround[[#This Row],[satisfaction_pluvial_penalty]]+playerround[[#This Row],[satisfaction_debt_penalty]]</f>
        <v>0</v>
      </c>
      <c r="AX238" s="9">
        <f>+IF(playerround[[#This Row],[Added round_number]]=0,playerround[[#This Row],[satisfaction_total]],AX237+playerround[[#This Row],[satisfaction_house_rating_delta]]+playerround[[#This Row],[satisfaction_house_measures]]+playerround[[#This Row],[satisfaction_personal_measures]]-playerround[[#This Row],[Calculated Satisfaction Penalties]])</f>
        <v>5</v>
      </c>
      <c r="AY238" s="9">
        <f>+playerround[[#This Row],[satisfaction_total]]-playerround[[#This Row],[Calculated satisfaction]]</f>
        <v>0</v>
      </c>
    </row>
    <row r="239" spans="1:51" x14ac:dyDescent="0.35">
      <c r="A239">
        <v>83</v>
      </c>
      <c r="B239" s="1">
        <v>45274.61954861111</v>
      </c>
      <c r="C239">
        <v>120000</v>
      </c>
      <c r="D239">
        <v>65000</v>
      </c>
      <c r="E239">
        <v>0</v>
      </c>
      <c r="F239">
        <v>20000</v>
      </c>
      <c r="G239">
        <v>0</v>
      </c>
      <c r="H239">
        <v>100000</v>
      </c>
      <c r="I239">
        <v>0</v>
      </c>
      <c r="J239">
        <v>0</v>
      </c>
      <c r="K239">
        <v>0</v>
      </c>
      <c r="L239">
        <v>0</v>
      </c>
      <c r="M239">
        <v>0</v>
      </c>
      <c r="N239">
        <v>-15000</v>
      </c>
      <c r="O239">
        <v>0</v>
      </c>
      <c r="P239">
        <v>1</v>
      </c>
      <c r="Q239">
        <v>0</v>
      </c>
      <c r="R239">
        <v>0</v>
      </c>
      <c r="S239">
        <v>0</v>
      </c>
      <c r="T239">
        <v>0</v>
      </c>
      <c r="U239">
        <v>0</v>
      </c>
      <c r="V239">
        <v>6</v>
      </c>
      <c r="W239">
        <v>7</v>
      </c>
      <c r="X239">
        <v>200000</v>
      </c>
      <c r="Y239">
        <v>0</v>
      </c>
      <c r="Z239">
        <v>0</v>
      </c>
      <c r="AA239">
        <v>0</v>
      </c>
      <c r="AB239">
        <v>300000</v>
      </c>
      <c r="AC239">
        <v>200000</v>
      </c>
      <c r="AD239">
        <v>180000</v>
      </c>
      <c r="AE239" t="s">
        <v>24</v>
      </c>
      <c r="AF239" t="s">
        <v>28</v>
      </c>
      <c r="AG239">
        <v>0</v>
      </c>
      <c r="AH239">
        <v>0</v>
      </c>
      <c r="AI239">
        <v>0</v>
      </c>
      <c r="AJ239">
        <v>0</v>
      </c>
      <c r="AK239">
        <v>0</v>
      </c>
      <c r="AL239">
        <v>0</v>
      </c>
      <c r="AM239" t="s">
        <v>772</v>
      </c>
      <c r="AN239">
        <v>215</v>
      </c>
      <c r="AO239" t="str">
        <f>+VLOOKUP(playerround[[#This Row],[player_id]],player[],2,FALSE)</f>
        <v>t2p4</v>
      </c>
      <c r="AP239">
        <v>14</v>
      </c>
      <c r="AQ239">
        <f>+VLOOKUP(playerround[[#This Row],[groupround_id]],groupround[],6,FALSE)</f>
        <v>1</v>
      </c>
      <c r="AR239" t="str">
        <f>+VLOOKUP(playerround[[#This Row],[groupround_id]],groupround[],8,FALSE)</f>
        <v>Ommen23 Afternoon</v>
      </c>
      <c r="AS23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185000</v>
      </c>
      <c r="AT239">
        <f>+IF(playerround[[#This Row],[Added round_number]]=0,playerround[[#This Row],[Spendable Income (copy)]],AT238+playerround[[#This Row],[round_income]]+playerround[[#This Row],[profit_sold_house]]-playerround[[#This Row],[Calculated Costs 
(Living costs+Taxes+Round Mortgage+Spentsavings for buying +cost measures+cost satisfaction+cost damage river and rain)]])</f>
        <v>-15000</v>
      </c>
      <c r="AU239" s="6">
        <f>+playerround[[#This Row],[spendable_income]]</f>
        <v>-15000</v>
      </c>
      <c r="AV239">
        <f>+playerround[[#This Row],[Calculated 
Spendable]]-playerround[[#This Row],[Spendable Income (copy)]]</f>
        <v>0</v>
      </c>
      <c r="AW239" s="9">
        <f>+playerround[[#This Row],[satisfaction_move_penalty]]+playerround[[#This Row],[satisfaction_fluvial_penalty]]+playerround[[#This Row],[satisfaction_pluvial_penalty]]+playerround[[#This Row],[satisfaction_debt_penalty]]</f>
        <v>0</v>
      </c>
      <c r="AX239" s="9">
        <f>+IF(playerround[[#This Row],[Added round_number]]=0,playerround[[#This Row],[satisfaction_total]],AX238+playerround[[#This Row],[satisfaction_house_rating_delta]]+playerround[[#This Row],[satisfaction_house_measures]]+playerround[[#This Row],[satisfaction_personal_measures]]-playerround[[#This Row],[Calculated Satisfaction Penalties]])</f>
        <v>6</v>
      </c>
      <c r="AY239" s="9">
        <f>+playerround[[#This Row],[satisfaction_total]]-playerround[[#This Row],[Calculated satisfaction]]</f>
        <v>0</v>
      </c>
    </row>
    <row r="240" spans="1:51" x14ac:dyDescent="0.35">
      <c r="A240">
        <v>192</v>
      </c>
      <c r="B240" s="1">
        <v>45386.577268518522</v>
      </c>
      <c r="C240">
        <v>80000</v>
      </c>
      <c r="D240">
        <v>40000</v>
      </c>
      <c r="E240">
        <v>0</v>
      </c>
      <c r="F240">
        <v>0</v>
      </c>
      <c r="G240">
        <v>0</v>
      </c>
      <c r="H240">
        <v>0</v>
      </c>
      <c r="I240">
        <v>0</v>
      </c>
      <c r="J240">
        <v>0</v>
      </c>
      <c r="K240">
        <v>0</v>
      </c>
      <c r="L240">
        <v>0</v>
      </c>
      <c r="M240">
        <v>0</v>
      </c>
      <c r="N240">
        <v>15000</v>
      </c>
      <c r="O240">
        <v>0</v>
      </c>
      <c r="P240">
        <v>0</v>
      </c>
      <c r="Q240">
        <v>0</v>
      </c>
      <c r="R240">
        <v>0</v>
      </c>
      <c r="S240">
        <v>0</v>
      </c>
      <c r="T240">
        <v>0</v>
      </c>
      <c r="U240">
        <v>0</v>
      </c>
      <c r="V240">
        <v>5</v>
      </c>
      <c r="W240">
        <v>5</v>
      </c>
      <c r="X240">
        <v>130000</v>
      </c>
      <c r="Y240">
        <v>0</v>
      </c>
      <c r="Z240">
        <v>0</v>
      </c>
      <c r="AA240">
        <v>0</v>
      </c>
      <c r="AB240">
        <v>0</v>
      </c>
      <c r="AC240">
        <v>0</v>
      </c>
      <c r="AD240">
        <v>0</v>
      </c>
      <c r="AE240" t="s">
        <v>24</v>
      </c>
      <c r="AF240" t="s">
        <v>28</v>
      </c>
      <c r="AG240">
        <v>0</v>
      </c>
      <c r="AH240">
        <v>0</v>
      </c>
      <c r="AI240">
        <v>0</v>
      </c>
      <c r="AJ240">
        <v>0</v>
      </c>
      <c r="AK240">
        <v>0</v>
      </c>
      <c r="AL240">
        <v>0</v>
      </c>
      <c r="AM240" t="s">
        <v>102</v>
      </c>
      <c r="AN240">
        <v>351</v>
      </c>
      <c r="AO240" t="str">
        <f>+VLOOKUP(playerround[[#This Row],[player_id]],player[],2,FALSE)</f>
        <v>t2p4</v>
      </c>
      <c r="AP240">
        <v>57</v>
      </c>
      <c r="AQ240">
        <f>+VLOOKUP(playerround[[#This Row],[groupround_id]],groupround[],6,FALSE)</f>
        <v>0</v>
      </c>
      <c r="AR240" t="str">
        <f>+VLOOKUP(playerround[[#This Row],[groupround_id]],groupround[],8,FALSE)</f>
        <v>IHE-24-04-04</v>
      </c>
      <c r="AS24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240">
        <f>+IF(playerround[[#This Row],[Added round_number]]=0,playerround[[#This Row],[Spendable Income (copy)]],AT239+playerround[[#This Row],[round_income]]+playerround[[#This Row],[profit_sold_house]]-playerround[[#This Row],[Calculated Costs 
(Living costs+Taxes+Round Mortgage+Spentsavings for buying +cost measures+cost satisfaction+cost damage river and rain)]])</f>
        <v>15000</v>
      </c>
      <c r="AU240" s="6">
        <f>+playerround[[#This Row],[spendable_income]]</f>
        <v>15000</v>
      </c>
      <c r="AV240">
        <f>+playerround[[#This Row],[Calculated 
Spendable]]-playerround[[#This Row],[Spendable Income (copy)]]</f>
        <v>0</v>
      </c>
      <c r="AW240" s="9">
        <f>+playerround[[#This Row],[satisfaction_move_penalty]]+playerround[[#This Row],[satisfaction_fluvial_penalty]]+playerround[[#This Row],[satisfaction_pluvial_penalty]]+playerround[[#This Row],[satisfaction_debt_penalty]]</f>
        <v>0</v>
      </c>
      <c r="AX240" s="9">
        <f>+IF(playerround[[#This Row],[Added round_number]]=0,playerround[[#This Row],[satisfaction_total]],AX239+playerround[[#This Row],[satisfaction_house_rating_delta]]+playerround[[#This Row],[satisfaction_house_measures]]+playerround[[#This Row],[satisfaction_personal_measures]]-playerround[[#This Row],[Calculated Satisfaction Penalties]])</f>
        <v>5</v>
      </c>
      <c r="AY240" s="9">
        <f>+playerround[[#This Row],[satisfaction_total]]-playerround[[#This Row],[Calculated satisfaction]]</f>
        <v>0</v>
      </c>
    </row>
    <row r="241" spans="1:51" x14ac:dyDescent="0.35">
      <c r="A241">
        <v>204</v>
      </c>
      <c r="B241" s="1">
        <v>45386.577268518522</v>
      </c>
      <c r="C241">
        <v>80000</v>
      </c>
      <c r="D241">
        <v>40000</v>
      </c>
      <c r="E241">
        <v>0</v>
      </c>
      <c r="F241">
        <v>13000</v>
      </c>
      <c r="G241">
        <v>0</v>
      </c>
      <c r="H241">
        <v>30000</v>
      </c>
      <c r="I241">
        <v>15000</v>
      </c>
      <c r="J241">
        <v>0</v>
      </c>
      <c r="K241">
        <v>0</v>
      </c>
      <c r="L241">
        <v>0</v>
      </c>
      <c r="M241">
        <v>0</v>
      </c>
      <c r="N241">
        <v>-3000</v>
      </c>
      <c r="O241">
        <v>0</v>
      </c>
      <c r="P241">
        <v>0</v>
      </c>
      <c r="Q241">
        <v>0</v>
      </c>
      <c r="R241">
        <v>0</v>
      </c>
      <c r="S241">
        <v>0</v>
      </c>
      <c r="T241">
        <v>0</v>
      </c>
      <c r="U241">
        <v>0</v>
      </c>
      <c r="V241">
        <v>5</v>
      </c>
      <c r="W241">
        <v>5</v>
      </c>
      <c r="X241">
        <v>130000</v>
      </c>
      <c r="Y241">
        <v>0</v>
      </c>
      <c r="Z241">
        <v>0</v>
      </c>
      <c r="AA241">
        <v>0</v>
      </c>
      <c r="AB241">
        <v>160000</v>
      </c>
      <c r="AC241">
        <v>130000</v>
      </c>
      <c r="AD241">
        <v>117000</v>
      </c>
      <c r="AE241" t="s">
        <v>24</v>
      </c>
      <c r="AF241" t="s">
        <v>28</v>
      </c>
      <c r="AG241">
        <v>6</v>
      </c>
      <c r="AH241">
        <v>10</v>
      </c>
      <c r="AI241">
        <v>0</v>
      </c>
      <c r="AJ241">
        <v>0</v>
      </c>
      <c r="AK241">
        <v>0</v>
      </c>
      <c r="AL241">
        <v>0</v>
      </c>
      <c r="AM241" t="s">
        <v>771</v>
      </c>
      <c r="AN241">
        <v>351</v>
      </c>
      <c r="AO241" t="str">
        <f>+VLOOKUP(playerround[[#This Row],[player_id]],player[],2,FALSE)</f>
        <v>t2p4</v>
      </c>
      <c r="AP241">
        <v>59</v>
      </c>
      <c r="AQ241">
        <f>+VLOOKUP(playerround[[#This Row],[groupround_id]],groupround[],6,FALSE)</f>
        <v>1</v>
      </c>
      <c r="AR241" t="str">
        <f>+VLOOKUP(playerround[[#This Row],[groupround_id]],groupround[],8,FALSE)</f>
        <v>IHE-24-04-04</v>
      </c>
      <c r="AS24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98000</v>
      </c>
      <c r="AT241">
        <f>+IF(playerround[[#This Row],[Added round_number]]=0,playerround[[#This Row],[Spendable Income (copy)]],AT240+playerround[[#This Row],[round_income]]+playerround[[#This Row],[profit_sold_house]]-playerround[[#This Row],[Calculated Costs 
(Living costs+Taxes+Round Mortgage+Spentsavings for buying +cost measures+cost satisfaction+cost damage river and rain)]])</f>
        <v>-3000</v>
      </c>
      <c r="AU241" s="6">
        <f>+playerround[[#This Row],[spendable_income]]</f>
        <v>-3000</v>
      </c>
      <c r="AV241">
        <f>+playerround[[#This Row],[Calculated 
Spendable]]-playerround[[#This Row],[Spendable Income (copy)]]</f>
        <v>0</v>
      </c>
      <c r="AW241" s="9">
        <f>+playerround[[#This Row],[satisfaction_move_penalty]]+playerround[[#This Row],[satisfaction_fluvial_penalty]]+playerround[[#This Row],[satisfaction_pluvial_penalty]]+playerround[[#This Row],[satisfaction_debt_penalty]]</f>
        <v>0</v>
      </c>
      <c r="AX241" s="9">
        <f>+IF(playerround[[#This Row],[Added round_number]]=0,playerround[[#This Row],[satisfaction_total]],AX240+playerround[[#This Row],[satisfaction_house_rating_delta]]+playerround[[#This Row],[satisfaction_house_measures]]+playerround[[#This Row],[satisfaction_personal_measures]]-playerround[[#This Row],[Calculated Satisfaction Penalties]])</f>
        <v>5</v>
      </c>
      <c r="AY241" s="9">
        <f>+playerround[[#This Row],[satisfaction_total]]-playerround[[#This Row],[Calculated satisfaction]]</f>
        <v>0</v>
      </c>
    </row>
    <row r="242" spans="1:51" x14ac:dyDescent="0.35">
      <c r="A242">
        <v>220</v>
      </c>
      <c r="B242" s="1">
        <v>45386.577268518522</v>
      </c>
      <c r="C242">
        <v>80000</v>
      </c>
      <c r="D242">
        <v>40000</v>
      </c>
      <c r="E242">
        <v>3000</v>
      </c>
      <c r="F242">
        <v>12500</v>
      </c>
      <c r="G242">
        <v>43000</v>
      </c>
      <c r="H242">
        <v>0</v>
      </c>
      <c r="I242">
        <v>15000</v>
      </c>
      <c r="J242">
        <v>23000</v>
      </c>
      <c r="K242">
        <v>0</v>
      </c>
      <c r="L242">
        <v>0</v>
      </c>
      <c r="M242">
        <v>0</v>
      </c>
      <c r="N242">
        <v>29500</v>
      </c>
      <c r="O242">
        <v>1</v>
      </c>
      <c r="P242">
        <v>-1</v>
      </c>
      <c r="Q242">
        <v>2</v>
      </c>
      <c r="R242">
        <v>0</v>
      </c>
      <c r="S242">
        <v>0</v>
      </c>
      <c r="T242">
        <v>0</v>
      </c>
      <c r="U242">
        <v>1</v>
      </c>
      <c r="V242">
        <v>2</v>
      </c>
      <c r="W242">
        <v>5</v>
      </c>
      <c r="X242">
        <v>130000</v>
      </c>
      <c r="Y242">
        <v>130000</v>
      </c>
      <c r="Z242">
        <v>117000</v>
      </c>
      <c r="AA242">
        <v>160000</v>
      </c>
      <c r="AB242">
        <v>125000</v>
      </c>
      <c r="AC242">
        <v>125000</v>
      </c>
      <c r="AD242">
        <v>112500</v>
      </c>
      <c r="AE242" t="s">
        <v>113</v>
      </c>
      <c r="AF242" t="s">
        <v>28</v>
      </c>
      <c r="AG242">
        <v>8</v>
      </c>
      <c r="AH242">
        <v>7</v>
      </c>
      <c r="AI242">
        <v>0</v>
      </c>
      <c r="AJ242">
        <v>0</v>
      </c>
      <c r="AK242">
        <v>2</v>
      </c>
      <c r="AL242">
        <v>1</v>
      </c>
      <c r="AM242" t="s">
        <v>771</v>
      </c>
      <c r="AN242">
        <v>351</v>
      </c>
      <c r="AO242" t="str">
        <f>+VLOOKUP(playerround[[#This Row],[player_id]],player[],2,FALSE)</f>
        <v>t2p4</v>
      </c>
      <c r="AP242">
        <v>61</v>
      </c>
      <c r="AQ242">
        <f>+VLOOKUP(playerround[[#This Row],[groupround_id]],groupround[],6,FALSE)</f>
        <v>2</v>
      </c>
      <c r="AR242" t="str">
        <f>+VLOOKUP(playerround[[#This Row],[groupround_id]],groupround[],8,FALSE)</f>
        <v>IHE-24-04-04</v>
      </c>
      <c r="AS24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90500</v>
      </c>
      <c r="AT242">
        <f>+IF(playerround[[#This Row],[Added round_number]]=0,playerround[[#This Row],[Spendable Income (copy)]],AT241+playerround[[#This Row],[round_income]]+playerround[[#This Row],[profit_sold_house]]-playerround[[#This Row],[Calculated Costs 
(Living costs+Taxes+Round Mortgage+Spentsavings for buying +cost measures+cost satisfaction+cost damage river and rain)]])</f>
        <v>29500</v>
      </c>
      <c r="AU242" s="6">
        <f>+playerround[[#This Row],[spendable_income]]</f>
        <v>29500</v>
      </c>
      <c r="AV242">
        <f>+playerround[[#This Row],[Calculated 
Spendable]]-playerround[[#This Row],[Spendable Income (copy)]]</f>
        <v>0</v>
      </c>
      <c r="AW242" s="9">
        <f>+playerround[[#This Row],[satisfaction_move_penalty]]+playerround[[#This Row],[satisfaction_fluvial_penalty]]+playerround[[#This Row],[satisfaction_pluvial_penalty]]+playerround[[#This Row],[satisfaction_debt_penalty]]</f>
        <v>2</v>
      </c>
      <c r="AX242" s="9">
        <f>+IF(playerround[[#This Row],[Added round_number]]=0,playerround[[#This Row],[satisfaction_total]],AX241+playerround[[#This Row],[satisfaction_house_rating_delta]]+playerround[[#This Row],[satisfaction_house_measures]]+playerround[[#This Row],[satisfaction_personal_measures]]-playerround[[#This Row],[Calculated Satisfaction Penalties]])</f>
        <v>4</v>
      </c>
      <c r="AY242" s="9">
        <f>+playerround[[#This Row],[satisfaction_total]]-playerround[[#This Row],[Calculated satisfaction]]</f>
        <v>-2</v>
      </c>
    </row>
    <row r="243" spans="1:51" x14ac:dyDescent="0.35">
      <c r="A243">
        <v>230</v>
      </c>
      <c r="B243" s="1">
        <v>45386.577268518522</v>
      </c>
      <c r="C243">
        <v>80000</v>
      </c>
      <c r="D243">
        <v>40000</v>
      </c>
      <c r="E243">
        <v>0</v>
      </c>
      <c r="F243">
        <v>12500</v>
      </c>
      <c r="G243">
        <v>0</v>
      </c>
      <c r="H243">
        <v>0</v>
      </c>
      <c r="I243">
        <v>15000</v>
      </c>
      <c r="J243">
        <v>20000</v>
      </c>
      <c r="K243">
        <v>0</v>
      </c>
      <c r="L243">
        <v>0</v>
      </c>
      <c r="M243">
        <v>0</v>
      </c>
      <c r="N243">
        <v>22000</v>
      </c>
      <c r="O243">
        <v>0</v>
      </c>
      <c r="P243">
        <v>0</v>
      </c>
      <c r="Q243">
        <v>1</v>
      </c>
      <c r="R243">
        <v>0</v>
      </c>
      <c r="S243">
        <v>0</v>
      </c>
      <c r="T243">
        <v>0</v>
      </c>
      <c r="U243">
        <v>0</v>
      </c>
      <c r="V243">
        <v>2</v>
      </c>
      <c r="W243">
        <v>5</v>
      </c>
      <c r="X243">
        <v>130000</v>
      </c>
      <c r="Y243">
        <v>125000</v>
      </c>
      <c r="Z243">
        <v>112500</v>
      </c>
      <c r="AA243">
        <v>0</v>
      </c>
      <c r="AB243">
        <v>0</v>
      </c>
      <c r="AC243">
        <v>125000</v>
      </c>
      <c r="AD243">
        <v>100000</v>
      </c>
      <c r="AE243" t="s">
        <v>24</v>
      </c>
      <c r="AF243" t="s">
        <v>28</v>
      </c>
      <c r="AG243">
        <v>8</v>
      </c>
      <c r="AH243">
        <v>7</v>
      </c>
      <c r="AI243">
        <v>-2</v>
      </c>
      <c r="AJ243">
        <v>-1</v>
      </c>
      <c r="AK243">
        <v>3</v>
      </c>
      <c r="AL243">
        <v>2</v>
      </c>
      <c r="AM243" t="s">
        <v>771</v>
      </c>
      <c r="AN243">
        <v>351</v>
      </c>
      <c r="AO243" t="str">
        <f>+VLOOKUP(playerround[[#This Row],[player_id]],player[],2,FALSE)</f>
        <v>t2p4</v>
      </c>
      <c r="AP243">
        <v>63</v>
      </c>
      <c r="AQ243">
        <f>+VLOOKUP(playerround[[#This Row],[groupround_id]],groupround[],6,FALSE)</f>
        <v>3</v>
      </c>
      <c r="AR243" t="str">
        <f>+VLOOKUP(playerround[[#This Row],[groupround_id]],groupround[],8,FALSE)</f>
        <v>IHE-24-04-04</v>
      </c>
      <c r="AS24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87500</v>
      </c>
      <c r="AT243">
        <f>+IF(playerround[[#This Row],[Added round_number]]=0,playerround[[#This Row],[Spendable Income (copy)]],AT242+playerround[[#This Row],[round_income]]+playerround[[#This Row],[profit_sold_house]]-playerround[[#This Row],[Calculated Costs 
(Living costs+Taxes+Round Mortgage+Spentsavings for buying +cost measures+cost satisfaction+cost damage river and rain)]])</f>
        <v>22000</v>
      </c>
      <c r="AU243" s="6">
        <f>+playerround[[#This Row],[spendable_income]]</f>
        <v>22000</v>
      </c>
      <c r="AV243">
        <f>+playerround[[#This Row],[Calculated 
Spendable]]-playerround[[#This Row],[Spendable Income (copy)]]</f>
        <v>0</v>
      </c>
      <c r="AW243" s="9">
        <f>+playerround[[#This Row],[satisfaction_move_penalty]]+playerround[[#This Row],[satisfaction_fluvial_penalty]]+playerround[[#This Row],[satisfaction_pluvial_penalty]]+playerround[[#This Row],[satisfaction_debt_penalty]]</f>
        <v>0</v>
      </c>
      <c r="AX243" s="9">
        <f>+IF(playerround[[#This Row],[Added round_number]]=0,playerround[[#This Row],[satisfaction_total]],AX242+playerround[[#This Row],[satisfaction_house_rating_delta]]+playerround[[#This Row],[satisfaction_house_measures]]+playerround[[#This Row],[satisfaction_personal_measures]]-playerround[[#This Row],[Calculated Satisfaction Penalties]])</f>
        <v>5</v>
      </c>
      <c r="AY243" s="9">
        <f>+playerround[[#This Row],[satisfaction_total]]-playerround[[#This Row],[Calculated satisfaction]]</f>
        <v>-3</v>
      </c>
    </row>
    <row r="244" spans="1:51" x14ac:dyDescent="0.35">
      <c r="A244">
        <v>237</v>
      </c>
      <c r="B244" s="1">
        <v>45386.577268518522</v>
      </c>
      <c r="C244">
        <v>80000</v>
      </c>
      <c r="D244">
        <v>40000</v>
      </c>
      <c r="E244">
        <v>0</v>
      </c>
      <c r="F244">
        <v>12500</v>
      </c>
      <c r="G244">
        <v>0</v>
      </c>
      <c r="H244">
        <v>0</v>
      </c>
      <c r="I244">
        <v>15000</v>
      </c>
      <c r="J244">
        <v>0</v>
      </c>
      <c r="K244">
        <v>32000</v>
      </c>
      <c r="L244">
        <v>0</v>
      </c>
      <c r="M244">
        <v>0</v>
      </c>
      <c r="N244">
        <v>2500</v>
      </c>
      <c r="O244">
        <v>0</v>
      </c>
      <c r="P244">
        <v>0</v>
      </c>
      <c r="Q244">
        <v>0</v>
      </c>
      <c r="R244">
        <v>4</v>
      </c>
      <c r="S244">
        <v>0</v>
      </c>
      <c r="T244">
        <v>0</v>
      </c>
      <c r="U244">
        <v>0</v>
      </c>
      <c r="V244">
        <v>6</v>
      </c>
      <c r="W244">
        <v>5</v>
      </c>
      <c r="X244">
        <v>130000</v>
      </c>
      <c r="Y244">
        <v>125000</v>
      </c>
      <c r="Z244">
        <v>100000</v>
      </c>
      <c r="AA244">
        <v>0</v>
      </c>
      <c r="AB244">
        <v>0</v>
      </c>
      <c r="AC244">
        <v>125000</v>
      </c>
      <c r="AD244">
        <v>87500</v>
      </c>
      <c r="AE244" t="s">
        <v>24</v>
      </c>
      <c r="AF244" t="s">
        <v>28</v>
      </c>
      <c r="AG244">
        <v>8</v>
      </c>
      <c r="AH244">
        <v>7</v>
      </c>
      <c r="AI244">
        <v>-2</v>
      </c>
      <c r="AJ244">
        <v>-1</v>
      </c>
      <c r="AK244">
        <v>3</v>
      </c>
      <c r="AL244">
        <v>2</v>
      </c>
      <c r="AM244" t="s">
        <v>771</v>
      </c>
      <c r="AN244">
        <v>351</v>
      </c>
      <c r="AO244" t="str">
        <f>+VLOOKUP(playerround[[#This Row],[player_id]],player[],2,FALSE)</f>
        <v>t2p4</v>
      </c>
      <c r="AP244">
        <v>64</v>
      </c>
      <c r="AQ244">
        <f>+VLOOKUP(playerround[[#This Row],[groupround_id]],groupround[],6,FALSE)</f>
        <v>4</v>
      </c>
      <c r="AR244" t="str">
        <f>+VLOOKUP(playerround[[#This Row],[groupround_id]],groupround[],8,FALSE)</f>
        <v>IHE-24-04-04</v>
      </c>
      <c r="AS24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99500</v>
      </c>
      <c r="AT244">
        <f>+IF(playerround[[#This Row],[Added round_number]]=0,playerround[[#This Row],[Spendable Income (copy)]],AT243+playerround[[#This Row],[round_income]]+playerround[[#This Row],[profit_sold_house]]-playerround[[#This Row],[Calculated Costs 
(Living costs+Taxes+Round Mortgage+Spentsavings for buying +cost measures+cost satisfaction+cost damage river and rain)]])</f>
        <v>2500</v>
      </c>
      <c r="AU244" s="6">
        <f>+playerround[[#This Row],[spendable_income]]</f>
        <v>2500</v>
      </c>
      <c r="AV244">
        <f>+playerround[[#This Row],[Calculated 
Spendable]]-playerround[[#This Row],[Spendable Income (copy)]]</f>
        <v>0</v>
      </c>
      <c r="AW244" s="9">
        <f>+playerround[[#This Row],[satisfaction_move_penalty]]+playerround[[#This Row],[satisfaction_fluvial_penalty]]+playerround[[#This Row],[satisfaction_pluvial_penalty]]+playerround[[#This Row],[satisfaction_debt_penalty]]</f>
        <v>0</v>
      </c>
      <c r="AX244" s="9">
        <f>+IF(playerround[[#This Row],[Added round_number]]=0,playerround[[#This Row],[satisfaction_total]],AX243+playerround[[#This Row],[satisfaction_house_rating_delta]]+playerround[[#This Row],[satisfaction_house_measures]]+playerround[[#This Row],[satisfaction_personal_measures]]-playerround[[#This Row],[Calculated Satisfaction Penalties]])</f>
        <v>9</v>
      </c>
      <c r="AY244" s="9">
        <f>+playerround[[#This Row],[satisfaction_total]]-playerround[[#This Row],[Calculated satisfaction]]</f>
        <v>-3</v>
      </c>
    </row>
    <row r="245" spans="1:51" x14ac:dyDescent="0.35">
      <c r="A245">
        <v>467</v>
      </c>
      <c r="B245" s="1">
        <v>45393.48914351852</v>
      </c>
      <c r="C245">
        <v>180000</v>
      </c>
      <c r="D245">
        <v>105000</v>
      </c>
      <c r="E245">
        <v>0</v>
      </c>
      <c r="F245">
        <v>0</v>
      </c>
      <c r="G245">
        <v>0</v>
      </c>
      <c r="H245">
        <v>0</v>
      </c>
      <c r="I245">
        <v>0</v>
      </c>
      <c r="J245">
        <v>0</v>
      </c>
      <c r="K245">
        <v>0</v>
      </c>
      <c r="L245">
        <v>0</v>
      </c>
      <c r="M245">
        <v>0</v>
      </c>
      <c r="N245">
        <v>80000</v>
      </c>
      <c r="O245">
        <v>0</v>
      </c>
      <c r="P245">
        <v>0</v>
      </c>
      <c r="Q245">
        <v>0</v>
      </c>
      <c r="R245">
        <v>0</v>
      </c>
      <c r="S245">
        <v>0</v>
      </c>
      <c r="T245">
        <v>0</v>
      </c>
      <c r="U245">
        <v>0</v>
      </c>
      <c r="V245">
        <v>5</v>
      </c>
      <c r="W245">
        <v>8</v>
      </c>
      <c r="X245">
        <v>300000</v>
      </c>
      <c r="Y245">
        <v>0</v>
      </c>
      <c r="Z245">
        <v>0</v>
      </c>
      <c r="AA245">
        <v>0</v>
      </c>
      <c r="AB245">
        <v>0</v>
      </c>
      <c r="AC245">
        <v>0</v>
      </c>
      <c r="AD245">
        <v>0</v>
      </c>
      <c r="AE245" t="s">
        <v>24</v>
      </c>
      <c r="AF245" t="s">
        <v>28</v>
      </c>
      <c r="AG245">
        <v>0</v>
      </c>
      <c r="AH245">
        <v>0</v>
      </c>
      <c r="AI245">
        <v>0</v>
      </c>
      <c r="AJ245">
        <v>0</v>
      </c>
      <c r="AK245">
        <v>0</v>
      </c>
      <c r="AL245">
        <v>0</v>
      </c>
      <c r="AM245" t="s">
        <v>102</v>
      </c>
      <c r="AN245">
        <v>399</v>
      </c>
      <c r="AO245" t="str">
        <f>+VLOOKUP(playerround[[#This Row],[player_id]],player[],2,FALSE)</f>
        <v>t2p4</v>
      </c>
      <c r="AP245">
        <v>132</v>
      </c>
      <c r="AQ245">
        <f>+VLOOKUP(playerround[[#This Row],[groupround_id]],groupround[],6,FALSE)</f>
        <v>0</v>
      </c>
      <c r="AR245" t="str">
        <f>+VLOOKUP(playerround[[#This Row],[groupround_id]],groupround[],8,FALSE)</f>
        <v>civWAT-110424</v>
      </c>
      <c r="AS24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245">
        <f>+IF(playerround[[#This Row],[Added round_number]]=0,playerround[[#This Row],[Spendable Income (copy)]],AT244+playerround[[#This Row],[round_income]]+playerround[[#This Row],[profit_sold_house]]-playerround[[#This Row],[Calculated Costs 
(Living costs+Taxes+Round Mortgage+Spentsavings for buying +cost measures+cost satisfaction+cost damage river and rain)]])</f>
        <v>80000</v>
      </c>
      <c r="AU245" s="6">
        <f>+playerround[[#This Row],[spendable_income]]</f>
        <v>80000</v>
      </c>
      <c r="AV245">
        <f>+playerround[[#This Row],[Calculated 
Spendable]]-playerround[[#This Row],[Spendable Income (copy)]]</f>
        <v>0</v>
      </c>
      <c r="AW245" s="9">
        <f>+playerround[[#This Row],[satisfaction_move_penalty]]+playerround[[#This Row],[satisfaction_fluvial_penalty]]+playerround[[#This Row],[satisfaction_pluvial_penalty]]+playerround[[#This Row],[satisfaction_debt_penalty]]</f>
        <v>0</v>
      </c>
      <c r="AX245" s="9">
        <f>+IF(playerround[[#This Row],[Added round_number]]=0,playerround[[#This Row],[satisfaction_total]],AX244+playerround[[#This Row],[satisfaction_house_rating_delta]]+playerround[[#This Row],[satisfaction_house_measures]]+playerround[[#This Row],[satisfaction_personal_measures]]-playerround[[#This Row],[Calculated Satisfaction Penalties]])</f>
        <v>5</v>
      </c>
      <c r="AY245" s="9">
        <f>+playerround[[#This Row],[satisfaction_total]]-playerround[[#This Row],[Calculated satisfaction]]</f>
        <v>0</v>
      </c>
    </row>
    <row r="246" spans="1:51" x14ac:dyDescent="0.35">
      <c r="A246">
        <v>475</v>
      </c>
      <c r="B246" s="1">
        <v>45393.48914351852</v>
      </c>
      <c r="C246">
        <v>180000</v>
      </c>
      <c r="D246">
        <v>105000</v>
      </c>
      <c r="E246">
        <v>0</v>
      </c>
      <c r="F246">
        <v>30000</v>
      </c>
      <c r="G246">
        <v>0</v>
      </c>
      <c r="H246">
        <v>0</v>
      </c>
      <c r="I246">
        <v>15000</v>
      </c>
      <c r="J246">
        <v>55000</v>
      </c>
      <c r="K246">
        <v>0</v>
      </c>
      <c r="L246">
        <v>0</v>
      </c>
      <c r="M246">
        <v>0</v>
      </c>
      <c r="N246">
        <v>55000</v>
      </c>
      <c r="O246">
        <v>0</v>
      </c>
      <c r="P246">
        <v>0</v>
      </c>
      <c r="Q246">
        <v>5</v>
      </c>
      <c r="R246">
        <v>0</v>
      </c>
      <c r="S246">
        <v>0</v>
      </c>
      <c r="T246">
        <v>0</v>
      </c>
      <c r="U246">
        <v>0</v>
      </c>
      <c r="V246">
        <v>5</v>
      </c>
      <c r="W246">
        <v>8</v>
      </c>
      <c r="X246">
        <v>300000</v>
      </c>
      <c r="Y246">
        <v>0</v>
      </c>
      <c r="Z246">
        <v>0</v>
      </c>
      <c r="AA246">
        <v>0</v>
      </c>
      <c r="AB246">
        <v>300000</v>
      </c>
      <c r="AC246">
        <v>300000</v>
      </c>
      <c r="AD246">
        <v>270000</v>
      </c>
      <c r="AE246" t="s">
        <v>24</v>
      </c>
      <c r="AF246" t="s">
        <v>28</v>
      </c>
      <c r="AG246">
        <v>6</v>
      </c>
      <c r="AH246">
        <v>10</v>
      </c>
      <c r="AI246">
        <v>0</v>
      </c>
      <c r="AJ246">
        <v>0</v>
      </c>
      <c r="AK246">
        <v>2</v>
      </c>
      <c r="AL246">
        <v>2</v>
      </c>
      <c r="AM246" t="s">
        <v>771</v>
      </c>
      <c r="AN246">
        <v>399</v>
      </c>
      <c r="AO246" t="str">
        <f>+VLOOKUP(playerround[[#This Row],[player_id]],player[],2,FALSE)</f>
        <v>t2p4</v>
      </c>
      <c r="AP246">
        <v>133</v>
      </c>
      <c r="AQ246">
        <f>+VLOOKUP(playerround[[#This Row],[groupround_id]],groupround[],6,FALSE)</f>
        <v>1</v>
      </c>
      <c r="AR246" t="str">
        <f>+VLOOKUP(playerround[[#This Row],[groupround_id]],groupround[],8,FALSE)</f>
        <v>civWAT-110424</v>
      </c>
      <c r="AS24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205000</v>
      </c>
      <c r="AT246">
        <f>+IF(playerround[[#This Row],[Added round_number]]=0,playerround[[#This Row],[Spendable Income (copy)]],AT245+playerround[[#This Row],[round_income]]+playerround[[#This Row],[profit_sold_house]]-playerround[[#This Row],[Calculated Costs 
(Living costs+Taxes+Round Mortgage+Spentsavings for buying +cost measures+cost satisfaction+cost damage river and rain)]])</f>
        <v>55000</v>
      </c>
      <c r="AU246" s="6">
        <f>+playerround[[#This Row],[spendable_income]]</f>
        <v>55000</v>
      </c>
      <c r="AV246">
        <f>+playerround[[#This Row],[Calculated 
Spendable]]-playerround[[#This Row],[Spendable Income (copy)]]</f>
        <v>0</v>
      </c>
      <c r="AW246" s="9">
        <f>+playerround[[#This Row],[satisfaction_move_penalty]]+playerround[[#This Row],[satisfaction_fluvial_penalty]]+playerround[[#This Row],[satisfaction_pluvial_penalty]]+playerround[[#This Row],[satisfaction_debt_penalty]]</f>
        <v>0</v>
      </c>
      <c r="AX246" s="9">
        <f>+IF(playerround[[#This Row],[Added round_number]]=0,playerround[[#This Row],[satisfaction_total]],AX245+playerround[[#This Row],[satisfaction_house_rating_delta]]+playerround[[#This Row],[satisfaction_house_measures]]+playerround[[#This Row],[satisfaction_personal_measures]]-playerround[[#This Row],[Calculated Satisfaction Penalties]])</f>
        <v>10</v>
      </c>
      <c r="AY246" s="9">
        <f>+playerround[[#This Row],[satisfaction_total]]-playerround[[#This Row],[Calculated satisfaction]]</f>
        <v>-5</v>
      </c>
    </row>
    <row r="247" spans="1:51" x14ac:dyDescent="0.35">
      <c r="A247">
        <v>513</v>
      </c>
      <c r="B247" s="1">
        <v>45393.48914351852</v>
      </c>
      <c r="C247">
        <v>180000</v>
      </c>
      <c r="D247">
        <v>105000</v>
      </c>
      <c r="E247">
        <v>0</v>
      </c>
      <c r="F247">
        <v>30000</v>
      </c>
      <c r="G247">
        <v>0</v>
      </c>
      <c r="H247">
        <v>0</v>
      </c>
      <c r="I247">
        <v>15000</v>
      </c>
      <c r="J247">
        <v>40000</v>
      </c>
      <c r="K247">
        <v>0</v>
      </c>
      <c r="L247">
        <v>0</v>
      </c>
      <c r="M247">
        <v>0</v>
      </c>
      <c r="N247">
        <v>45000</v>
      </c>
      <c r="O247">
        <v>0</v>
      </c>
      <c r="P247">
        <v>0</v>
      </c>
      <c r="Q247">
        <v>1</v>
      </c>
      <c r="R247">
        <v>0</v>
      </c>
      <c r="S247">
        <v>0</v>
      </c>
      <c r="T247">
        <v>0</v>
      </c>
      <c r="U247">
        <v>0</v>
      </c>
      <c r="V247">
        <v>5</v>
      </c>
      <c r="W247">
        <v>8</v>
      </c>
      <c r="X247">
        <v>300000</v>
      </c>
      <c r="Y247">
        <v>300000</v>
      </c>
      <c r="Z247">
        <v>270000</v>
      </c>
      <c r="AA247">
        <v>0</v>
      </c>
      <c r="AB247">
        <v>0</v>
      </c>
      <c r="AC247">
        <v>300000</v>
      </c>
      <c r="AD247">
        <v>240000</v>
      </c>
      <c r="AE247" t="s">
        <v>24</v>
      </c>
      <c r="AF247" t="s">
        <v>28</v>
      </c>
      <c r="AG247">
        <v>6</v>
      </c>
      <c r="AH247">
        <v>10</v>
      </c>
      <c r="AI247">
        <v>-2</v>
      </c>
      <c r="AJ247">
        <v>-1</v>
      </c>
      <c r="AK247">
        <v>5</v>
      </c>
      <c r="AL247">
        <v>5</v>
      </c>
      <c r="AM247" t="s">
        <v>771</v>
      </c>
      <c r="AN247">
        <v>399</v>
      </c>
      <c r="AO247" t="str">
        <f>+VLOOKUP(playerround[[#This Row],[player_id]],player[],2,FALSE)</f>
        <v>t2p4</v>
      </c>
      <c r="AP247">
        <v>139</v>
      </c>
      <c r="AQ247">
        <f>+VLOOKUP(playerround[[#This Row],[groupround_id]],groupround[],6,FALSE)</f>
        <v>2</v>
      </c>
      <c r="AR247" t="str">
        <f>+VLOOKUP(playerround[[#This Row],[groupround_id]],groupround[],8,FALSE)</f>
        <v>civWAT-110424</v>
      </c>
      <c r="AS24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190000</v>
      </c>
      <c r="AT247">
        <f>+IF(playerround[[#This Row],[Added round_number]]=0,playerround[[#This Row],[Spendable Income (copy)]],AT246+playerround[[#This Row],[round_income]]+playerround[[#This Row],[profit_sold_house]]-playerround[[#This Row],[Calculated Costs 
(Living costs+Taxes+Round Mortgage+Spentsavings for buying +cost measures+cost satisfaction+cost damage river and rain)]])</f>
        <v>45000</v>
      </c>
      <c r="AU247" s="6">
        <f>+playerround[[#This Row],[spendable_income]]</f>
        <v>45000</v>
      </c>
      <c r="AV247">
        <f>+playerround[[#This Row],[Calculated 
Spendable]]-playerround[[#This Row],[Spendable Income (copy)]]</f>
        <v>0</v>
      </c>
      <c r="AW247" s="9">
        <f>+playerround[[#This Row],[satisfaction_move_penalty]]+playerround[[#This Row],[satisfaction_fluvial_penalty]]+playerround[[#This Row],[satisfaction_pluvial_penalty]]+playerround[[#This Row],[satisfaction_debt_penalty]]</f>
        <v>0</v>
      </c>
      <c r="AX247" s="9">
        <f>+IF(playerround[[#This Row],[Added round_number]]=0,playerround[[#This Row],[satisfaction_total]],AX246+playerround[[#This Row],[satisfaction_house_rating_delta]]+playerround[[#This Row],[satisfaction_house_measures]]+playerround[[#This Row],[satisfaction_personal_measures]]-playerround[[#This Row],[Calculated Satisfaction Penalties]])</f>
        <v>11</v>
      </c>
      <c r="AY247" s="9">
        <f>+playerround[[#This Row],[satisfaction_total]]-playerround[[#This Row],[Calculated satisfaction]]</f>
        <v>-6</v>
      </c>
    </row>
    <row r="248" spans="1:51" x14ac:dyDescent="0.35">
      <c r="A248">
        <v>526</v>
      </c>
      <c r="B248" s="1">
        <v>45393.48914351852</v>
      </c>
      <c r="C248">
        <v>180000</v>
      </c>
      <c r="D248">
        <v>105000</v>
      </c>
      <c r="E248">
        <v>0</v>
      </c>
      <c r="F248">
        <v>30000</v>
      </c>
      <c r="G248">
        <v>0</v>
      </c>
      <c r="H248">
        <v>0</v>
      </c>
      <c r="I248">
        <v>15000</v>
      </c>
      <c r="J248">
        <v>20000</v>
      </c>
      <c r="K248">
        <v>21000</v>
      </c>
      <c r="L248">
        <v>0</v>
      </c>
      <c r="M248">
        <v>0</v>
      </c>
      <c r="N248">
        <v>34000</v>
      </c>
      <c r="O248">
        <v>0</v>
      </c>
      <c r="P248">
        <v>0</v>
      </c>
      <c r="Q248">
        <v>1</v>
      </c>
      <c r="R248">
        <v>1</v>
      </c>
      <c r="S248">
        <v>0</v>
      </c>
      <c r="T248">
        <v>0</v>
      </c>
      <c r="U248">
        <v>0</v>
      </c>
      <c r="V248">
        <v>6</v>
      </c>
      <c r="W248">
        <v>8</v>
      </c>
      <c r="X248">
        <v>300000</v>
      </c>
      <c r="Y248">
        <v>300000</v>
      </c>
      <c r="Z248">
        <v>240000</v>
      </c>
      <c r="AA248">
        <v>0</v>
      </c>
      <c r="AB248">
        <v>0</v>
      </c>
      <c r="AC248">
        <v>300000</v>
      </c>
      <c r="AD248">
        <v>210000</v>
      </c>
      <c r="AE248" t="s">
        <v>24</v>
      </c>
      <c r="AF248" t="s">
        <v>28</v>
      </c>
      <c r="AG248">
        <v>6</v>
      </c>
      <c r="AH248">
        <v>10</v>
      </c>
      <c r="AI248">
        <v>-2</v>
      </c>
      <c r="AJ248">
        <v>-1</v>
      </c>
      <c r="AK248">
        <v>6</v>
      </c>
      <c r="AL248">
        <v>6</v>
      </c>
      <c r="AM248" t="s">
        <v>771</v>
      </c>
      <c r="AN248">
        <v>399</v>
      </c>
      <c r="AO248" t="str">
        <f>+VLOOKUP(playerround[[#This Row],[player_id]],player[],2,FALSE)</f>
        <v>t2p4</v>
      </c>
      <c r="AP248">
        <v>141</v>
      </c>
      <c r="AQ248">
        <f>+VLOOKUP(playerround[[#This Row],[groupround_id]],groupround[],6,FALSE)</f>
        <v>3</v>
      </c>
      <c r="AR248" t="str">
        <f>+VLOOKUP(playerround[[#This Row],[groupround_id]],groupround[],8,FALSE)</f>
        <v>civWAT-110424</v>
      </c>
      <c r="AS24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191000</v>
      </c>
      <c r="AT248">
        <f>+IF(playerround[[#This Row],[Added round_number]]=0,playerround[[#This Row],[Spendable Income (copy)]],AT247+playerround[[#This Row],[round_income]]+playerround[[#This Row],[profit_sold_house]]-playerround[[#This Row],[Calculated Costs 
(Living costs+Taxes+Round Mortgage+Spentsavings for buying +cost measures+cost satisfaction+cost damage river and rain)]])</f>
        <v>34000</v>
      </c>
      <c r="AU248" s="6">
        <f>+playerround[[#This Row],[spendable_income]]</f>
        <v>34000</v>
      </c>
      <c r="AV248">
        <f>+playerround[[#This Row],[Calculated 
Spendable]]-playerround[[#This Row],[Spendable Income (copy)]]</f>
        <v>0</v>
      </c>
      <c r="AW248" s="9">
        <f>+playerround[[#This Row],[satisfaction_move_penalty]]+playerround[[#This Row],[satisfaction_fluvial_penalty]]+playerround[[#This Row],[satisfaction_pluvial_penalty]]+playerround[[#This Row],[satisfaction_debt_penalty]]</f>
        <v>0</v>
      </c>
      <c r="AX248" s="9">
        <f>+IF(playerround[[#This Row],[Added round_number]]=0,playerround[[#This Row],[satisfaction_total]],AX247+playerround[[#This Row],[satisfaction_house_rating_delta]]+playerround[[#This Row],[satisfaction_house_measures]]+playerround[[#This Row],[satisfaction_personal_measures]]-playerround[[#This Row],[Calculated Satisfaction Penalties]])</f>
        <v>13</v>
      </c>
      <c r="AY248" s="9">
        <f>+playerround[[#This Row],[satisfaction_total]]-playerround[[#This Row],[Calculated satisfaction]]</f>
        <v>-7</v>
      </c>
    </row>
    <row r="249" spans="1:51" x14ac:dyDescent="0.35">
      <c r="A249" s="2">
        <v>598</v>
      </c>
      <c r="B249" s="3">
        <v>45559.437581018516</v>
      </c>
      <c r="C249" s="2">
        <v>80000</v>
      </c>
      <c r="D249" s="2">
        <v>40000</v>
      </c>
      <c r="E249" s="2">
        <v>0</v>
      </c>
      <c r="F249" s="2">
        <v>0</v>
      </c>
      <c r="G249" s="2">
        <v>0</v>
      </c>
      <c r="H249" s="2">
        <v>0</v>
      </c>
      <c r="I249" s="2">
        <v>0</v>
      </c>
      <c r="J249" s="2">
        <v>0</v>
      </c>
      <c r="K249" s="2">
        <v>0</v>
      </c>
      <c r="L249" s="2">
        <v>0</v>
      </c>
      <c r="M249" s="2">
        <v>0</v>
      </c>
      <c r="N249" s="2">
        <v>15000</v>
      </c>
      <c r="O249" s="2">
        <v>0</v>
      </c>
      <c r="P249" s="2">
        <v>0</v>
      </c>
      <c r="Q249" s="2">
        <v>0</v>
      </c>
      <c r="R249" s="2">
        <v>0</v>
      </c>
      <c r="S249" s="2">
        <v>0</v>
      </c>
      <c r="T249" s="2">
        <v>0</v>
      </c>
      <c r="U249" s="2">
        <v>0</v>
      </c>
      <c r="V249" s="2">
        <v>5</v>
      </c>
      <c r="W249" s="2">
        <v>5</v>
      </c>
      <c r="X249" s="2">
        <v>130000</v>
      </c>
      <c r="Y249" s="2">
        <v>0</v>
      </c>
      <c r="Z249" s="2">
        <v>0</v>
      </c>
      <c r="AA249" s="2">
        <v>0</v>
      </c>
      <c r="AB249" s="2">
        <v>0</v>
      </c>
      <c r="AC249" s="2">
        <v>0</v>
      </c>
      <c r="AD249" s="2">
        <v>0</v>
      </c>
      <c r="AE249" s="2" t="s">
        <v>24</v>
      </c>
      <c r="AF249" s="2" t="s">
        <v>28</v>
      </c>
      <c r="AG249" s="2">
        <v>0</v>
      </c>
      <c r="AH249" s="2">
        <v>0</v>
      </c>
      <c r="AI249" s="2">
        <v>0</v>
      </c>
      <c r="AJ249" s="2">
        <v>0</v>
      </c>
      <c r="AK249" s="2">
        <v>0</v>
      </c>
      <c r="AL249" s="2">
        <v>0</v>
      </c>
      <c r="AM249" s="2" t="s">
        <v>102</v>
      </c>
      <c r="AN249" s="2">
        <v>527</v>
      </c>
      <c r="AO249" s="2" t="str">
        <f>+VLOOKUP(playerround[[#This Row],[player_id]],player[],2,FALSE)</f>
        <v>t2p4</v>
      </c>
      <c r="AP249" s="2">
        <v>174</v>
      </c>
      <c r="AQ249" s="2">
        <f>+VLOOKUP(playerround[[#This Row],[groupround_id]],groupround[],6,FALSE)</f>
        <v>0</v>
      </c>
      <c r="AR249" s="2" t="str">
        <f>+VLOOKUP(playerround[[#This Row],[groupround_id]],groupround[],8,FALSE)</f>
        <v>Ommen 24-09-2024</v>
      </c>
      <c r="AS24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249">
        <f>+IF(playerround[[#This Row],[Added round_number]]=0,playerround[[#This Row],[Spendable Income (copy)]],AT248+playerround[[#This Row],[round_income]]+playerround[[#This Row],[profit_sold_house]]-playerround[[#This Row],[Calculated Costs 
(Living costs+Taxes+Round Mortgage+Spentsavings for buying +cost measures+cost satisfaction+cost damage river and rain)]])</f>
        <v>15000</v>
      </c>
      <c r="AU249" s="6">
        <f>+playerround[[#This Row],[spendable_income]]</f>
        <v>15000</v>
      </c>
      <c r="AV249">
        <f>+playerround[[#This Row],[Calculated 
Spendable]]-playerround[[#This Row],[Spendable Income (copy)]]</f>
        <v>0</v>
      </c>
      <c r="AW249" s="9">
        <f>+playerround[[#This Row],[satisfaction_move_penalty]]+playerround[[#This Row],[satisfaction_fluvial_penalty]]+playerround[[#This Row],[satisfaction_pluvial_penalty]]+playerround[[#This Row],[satisfaction_debt_penalty]]</f>
        <v>0</v>
      </c>
      <c r="AX249" s="9">
        <f>+IF(playerround[[#This Row],[Added round_number]]=0,playerround[[#This Row],[satisfaction_total]],AX248+playerround[[#This Row],[satisfaction_house_rating_delta]]+playerround[[#This Row],[satisfaction_house_measures]]+playerround[[#This Row],[satisfaction_personal_measures]]-playerround[[#This Row],[Calculated Satisfaction Penalties]])</f>
        <v>5</v>
      </c>
      <c r="AY249" s="9">
        <f>+playerround[[#This Row],[satisfaction_total]]-playerround[[#This Row],[Calculated satisfaction]]</f>
        <v>0</v>
      </c>
    </row>
    <row r="250" spans="1:51" x14ac:dyDescent="0.35">
      <c r="A250" s="2">
        <v>640</v>
      </c>
      <c r="B250" s="3">
        <v>45559.437581018516</v>
      </c>
      <c r="C250" s="2">
        <v>80000</v>
      </c>
      <c r="D250" s="2">
        <v>40000</v>
      </c>
      <c r="E250" s="2">
        <v>0</v>
      </c>
      <c r="F250" s="2">
        <v>12500</v>
      </c>
      <c r="G250" s="2">
        <v>0</v>
      </c>
      <c r="H250" s="2">
        <v>0</v>
      </c>
      <c r="I250" s="2">
        <v>15000</v>
      </c>
      <c r="J250" s="2">
        <v>12000</v>
      </c>
      <c r="K250" s="2">
        <v>0</v>
      </c>
      <c r="L250" s="2">
        <v>0</v>
      </c>
      <c r="M250" s="2">
        <v>0</v>
      </c>
      <c r="N250" s="2">
        <v>15500</v>
      </c>
      <c r="O250" s="2">
        <v>0</v>
      </c>
      <c r="P250" s="2">
        <v>-1</v>
      </c>
      <c r="Q250" s="2">
        <v>0</v>
      </c>
      <c r="R250" s="2">
        <v>0</v>
      </c>
      <c r="S250" s="2">
        <v>0</v>
      </c>
      <c r="T250" s="2">
        <v>0</v>
      </c>
      <c r="U250" s="2">
        <v>0</v>
      </c>
      <c r="V250" s="2">
        <v>4</v>
      </c>
      <c r="W250" s="2">
        <v>5</v>
      </c>
      <c r="X250" s="2">
        <v>130000</v>
      </c>
      <c r="Y250" s="2">
        <v>0</v>
      </c>
      <c r="Z250" s="2">
        <v>0</v>
      </c>
      <c r="AA250" s="2">
        <v>0</v>
      </c>
      <c r="AB250" s="2">
        <v>125000</v>
      </c>
      <c r="AC250" s="2">
        <v>125000</v>
      </c>
      <c r="AD250" s="2">
        <v>112500</v>
      </c>
      <c r="AE250" s="2" t="s">
        <v>24</v>
      </c>
      <c r="AF250" s="2" t="s">
        <v>28</v>
      </c>
      <c r="AG250" s="2">
        <v>8</v>
      </c>
      <c r="AH250" s="2">
        <v>7</v>
      </c>
      <c r="AI250" s="2">
        <v>0</v>
      </c>
      <c r="AJ250" s="2">
        <v>0</v>
      </c>
      <c r="AK250" s="2">
        <v>1</v>
      </c>
      <c r="AL250" s="2">
        <v>1</v>
      </c>
      <c r="AM250" s="2" t="s">
        <v>771</v>
      </c>
      <c r="AN250" s="2">
        <v>527</v>
      </c>
      <c r="AO250" s="2" t="str">
        <f>+VLOOKUP(playerround[[#This Row],[player_id]],player[],2,FALSE)</f>
        <v>t2p4</v>
      </c>
      <c r="AP250" s="2">
        <v>177</v>
      </c>
      <c r="AQ250" s="2">
        <f>+VLOOKUP(playerround[[#This Row],[groupround_id]],groupround[],6,FALSE)</f>
        <v>1</v>
      </c>
      <c r="AR250" s="2" t="str">
        <f>+VLOOKUP(playerround[[#This Row],[groupround_id]],groupround[],8,FALSE)</f>
        <v>Ommen 24-09-2024</v>
      </c>
      <c r="AS25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79500</v>
      </c>
      <c r="AT250">
        <f>+IF(playerround[[#This Row],[Added round_number]]=0,playerround[[#This Row],[Spendable Income (copy)]],AT249+playerround[[#This Row],[round_income]]+playerround[[#This Row],[profit_sold_house]]-playerround[[#This Row],[Calculated Costs 
(Living costs+Taxes+Round Mortgage+Spentsavings for buying +cost measures+cost satisfaction+cost damage river and rain)]])</f>
        <v>15500</v>
      </c>
      <c r="AU250" s="6">
        <f>+playerround[[#This Row],[spendable_income]]</f>
        <v>15500</v>
      </c>
      <c r="AV250">
        <f>+playerround[[#This Row],[Calculated 
Spendable]]-playerround[[#This Row],[Spendable Income (copy)]]</f>
        <v>0</v>
      </c>
      <c r="AW250" s="9">
        <f>+playerround[[#This Row],[satisfaction_move_penalty]]+playerround[[#This Row],[satisfaction_fluvial_penalty]]+playerround[[#This Row],[satisfaction_pluvial_penalty]]+playerround[[#This Row],[satisfaction_debt_penalty]]</f>
        <v>0</v>
      </c>
      <c r="AX250" s="9">
        <f>+IF(playerround[[#This Row],[Added round_number]]=0,playerround[[#This Row],[satisfaction_total]],AX249+playerround[[#This Row],[satisfaction_house_rating_delta]]+playerround[[#This Row],[satisfaction_house_measures]]+playerround[[#This Row],[satisfaction_personal_measures]]-playerround[[#This Row],[Calculated Satisfaction Penalties]])</f>
        <v>4</v>
      </c>
      <c r="AY250" s="9">
        <f>+playerround[[#This Row],[satisfaction_total]]-playerround[[#This Row],[Calculated satisfaction]]</f>
        <v>0</v>
      </c>
    </row>
    <row r="251" spans="1:51" x14ac:dyDescent="0.35">
      <c r="A251" s="2">
        <v>665</v>
      </c>
      <c r="B251" s="3">
        <v>45559.437581018516</v>
      </c>
      <c r="C251" s="2">
        <v>80000</v>
      </c>
      <c r="D251" s="2">
        <v>40000</v>
      </c>
      <c r="E251" s="2">
        <v>0</v>
      </c>
      <c r="F251" s="2">
        <v>12500</v>
      </c>
      <c r="G251" s="2">
        <v>0</v>
      </c>
      <c r="H251" s="2">
        <v>0</v>
      </c>
      <c r="I251" s="2">
        <v>15000</v>
      </c>
      <c r="J251" s="2">
        <v>12500</v>
      </c>
      <c r="K251" s="2">
        <v>0</v>
      </c>
      <c r="L251" s="2">
        <v>8000</v>
      </c>
      <c r="M251" s="2">
        <v>0</v>
      </c>
      <c r="N251" s="2">
        <v>7500</v>
      </c>
      <c r="O251" s="2">
        <v>0</v>
      </c>
      <c r="P251" s="2">
        <v>0</v>
      </c>
      <c r="Q251" s="2">
        <v>0</v>
      </c>
      <c r="R251" s="2">
        <v>0</v>
      </c>
      <c r="S251" s="2">
        <v>3</v>
      </c>
      <c r="T251" s="2">
        <v>0</v>
      </c>
      <c r="U251" s="2">
        <v>0</v>
      </c>
      <c r="V251" s="2">
        <v>1</v>
      </c>
      <c r="W251" s="2">
        <v>5</v>
      </c>
      <c r="X251" s="2">
        <v>130000</v>
      </c>
      <c r="Y251" s="2">
        <v>125000</v>
      </c>
      <c r="Z251" s="2">
        <v>112500</v>
      </c>
      <c r="AA251" s="2">
        <v>0</v>
      </c>
      <c r="AB251" s="2">
        <v>0</v>
      </c>
      <c r="AC251" s="2">
        <v>125000</v>
      </c>
      <c r="AD251" s="2">
        <v>100000</v>
      </c>
      <c r="AE251" s="2" t="s">
        <v>24</v>
      </c>
      <c r="AF251" s="2" t="s">
        <v>28</v>
      </c>
      <c r="AG251" s="2">
        <v>8</v>
      </c>
      <c r="AH251" s="2">
        <v>7</v>
      </c>
      <c r="AI251" s="2">
        <v>-2</v>
      </c>
      <c r="AJ251" s="2">
        <v>-1</v>
      </c>
      <c r="AK251" s="2">
        <v>0</v>
      </c>
      <c r="AL251" s="2">
        <v>0</v>
      </c>
      <c r="AM251" s="2" t="s">
        <v>771</v>
      </c>
      <c r="AN251" s="2">
        <v>527</v>
      </c>
      <c r="AO251" s="2" t="str">
        <f>+VLOOKUP(playerround[[#This Row],[player_id]],player[],2,FALSE)</f>
        <v>t2p4</v>
      </c>
      <c r="AP251" s="2">
        <v>181</v>
      </c>
      <c r="AQ251" s="2">
        <f>+VLOOKUP(playerround[[#This Row],[groupround_id]],groupround[],6,FALSE)</f>
        <v>2</v>
      </c>
      <c r="AR251" s="2" t="str">
        <f>+VLOOKUP(playerround[[#This Row],[groupround_id]],groupround[],8,FALSE)</f>
        <v>Ommen 24-09-2024</v>
      </c>
      <c r="AS25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88000</v>
      </c>
      <c r="AT251" s="5">
        <f>+IF(playerround[[#This Row],[Added round_number]]=0,playerround[[#This Row],[Spendable Income (copy)]],AT250+playerround[[#This Row],[round_income]]+playerround[[#This Row],[profit_sold_house]]-playerround[[#This Row],[Calculated Costs 
(Living costs+Taxes+Round Mortgage+Spentsavings for buying +cost measures+cost satisfaction+cost damage river and rain)]])</f>
        <v>7500</v>
      </c>
      <c r="AU251" s="10">
        <f>+playerround[[#This Row],[spendable_income]]</f>
        <v>7500</v>
      </c>
      <c r="AV251" s="5">
        <f>+playerround[[#This Row],[Calculated 
Spendable]]-playerround[[#This Row],[Spendable Income (copy)]]</f>
        <v>0</v>
      </c>
      <c r="AW251" s="11">
        <f>+playerround[[#This Row],[satisfaction_move_penalty]]+playerround[[#This Row],[satisfaction_fluvial_penalty]]+playerround[[#This Row],[satisfaction_pluvial_penalty]]+playerround[[#This Row],[satisfaction_debt_penalty]]</f>
        <v>3</v>
      </c>
      <c r="AX251" s="11">
        <f>+IF(playerround[[#This Row],[Added round_number]]=0,playerround[[#This Row],[satisfaction_total]],AX250+playerround[[#This Row],[satisfaction_house_rating_delta]]+playerround[[#This Row],[satisfaction_house_measures]]+playerround[[#This Row],[satisfaction_personal_measures]]-playerround[[#This Row],[Calculated Satisfaction Penalties]])</f>
        <v>1</v>
      </c>
      <c r="AY251" s="11">
        <f>+playerround[[#This Row],[satisfaction_total]]-playerround[[#This Row],[Calculated satisfaction]]</f>
        <v>0</v>
      </c>
    </row>
    <row r="252" spans="1:51" x14ac:dyDescent="0.35">
      <c r="A252" s="2">
        <v>703</v>
      </c>
      <c r="B252" s="3">
        <v>45559.437581018516</v>
      </c>
      <c r="C252" s="2">
        <v>80000</v>
      </c>
      <c r="D252" s="2">
        <v>40000</v>
      </c>
      <c r="E252" s="2">
        <v>0</v>
      </c>
      <c r="F252" s="2">
        <v>12500</v>
      </c>
      <c r="G252" s="2">
        <v>0</v>
      </c>
      <c r="H252" s="2">
        <v>0</v>
      </c>
      <c r="I252" s="2">
        <v>15000</v>
      </c>
      <c r="J252" s="2">
        <v>12000</v>
      </c>
      <c r="K252" s="2">
        <v>0</v>
      </c>
      <c r="L252" s="2">
        <v>0</v>
      </c>
      <c r="M252" s="2">
        <v>0</v>
      </c>
      <c r="N252" s="2">
        <v>8000</v>
      </c>
      <c r="O252" s="2">
        <v>0</v>
      </c>
      <c r="P252" s="2">
        <v>0</v>
      </c>
      <c r="Q252" s="2">
        <v>1</v>
      </c>
      <c r="R252" s="2">
        <v>0</v>
      </c>
      <c r="S252" s="2">
        <v>0</v>
      </c>
      <c r="T252" s="2">
        <v>0</v>
      </c>
      <c r="U252" s="2">
        <v>0</v>
      </c>
      <c r="V252" s="2">
        <v>2</v>
      </c>
      <c r="W252" s="2">
        <v>5</v>
      </c>
      <c r="X252" s="2">
        <v>130000</v>
      </c>
      <c r="Y252" s="2">
        <v>125000</v>
      </c>
      <c r="Z252" s="2">
        <v>100000</v>
      </c>
      <c r="AA252" s="2">
        <v>0</v>
      </c>
      <c r="AB252" s="2">
        <v>0</v>
      </c>
      <c r="AC252" s="2">
        <v>125000</v>
      </c>
      <c r="AD252" s="2">
        <v>87500</v>
      </c>
      <c r="AE252" s="2" t="s">
        <v>24</v>
      </c>
      <c r="AF252" s="2" t="s">
        <v>28</v>
      </c>
      <c r="AG252" s="2">
        <v>8</v>
      </c>
      <c r="AH252" s="2">
        <v>7</v>
      </c>
      <c r="AI252" s="2">
        <v>-2</v>
      </c>
      <c r="AJ252" s="2">
        <v>-1</v>
      </c>
      <c r="AK252" s="2">
        <v>1</v>
      </c>
      <c r="AL252" s="2">
        <v>0</v>
      </c>
      <c r="AM252" s="2" t="s">
        <v>776</v>
      </c>
      <c r="AN252" s="2">
        <v>527</v>
      </c>
      <c r="AO252" s="2" t="str">
        <f>+VLOOKUP(playerround[[#This Row],[player_id]],player[],2,FALSE)</f>
        <v>t2p4</v>
      </c>
      <c r="AP252" s="2">
        <v>186</v>
      </c>
      <c r="AQ252" s="2">
        <f>+VLOOKUP(playerround[[#This Row],[groupround_id]],groupround[],6,FALSE)</f>
        <v>3</v>
      </c>
      <c r="AR252" s="2" t="str">
        <f>+VLOOKUP(playerround[[#This Row],[groupround_id]],groupround[],8,FALSE)</f>
        <v>Ommen 24-09-2024</v>
      </c>
      <c r="AS25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79500</v>
      </c>
      <c r="AT252" s="5">
        <f>+IF(playerround[[#This Row],[Added round_number]]=0,playerround[[#This Row],[Spendable Income (copy)]],AT251+playerround[[#This Row],[round_income]]+playerround[[#This Row],[profit_sold_house]]-playerround[[#This Row],[Calculated Costs 
(Living costs+Taxes+Round Mortgage+Spentsavings for buying +cost measures+cost satisfaction+cost damage river and rain)]])</f>
        <v>8000</v>
      </c>
      <c r="AU252" s="10">
        <f>+playerround[[#This Row],[spendable_income]]</f>
        <v>8000</v>
      </c>
      <c r="AV252" s="5">
        <f>+playerround[[#This Row],[Calculated 
Spendable]]-playerround[[#This Row],[Spendable Income (copy)]]</f>
        <v>0</v>
      </c>
      <c r="AW252" s="11">
        <f>+playerround[[#This Row],[satisfaction_move_penalty]]+playerround[[#This Row],[satisfaction_fluvial_penalty]]+playerround[[#This Row],[satisfaction_pluvial_penalty]]+playerround[[#This Row],[satisfaction_debt_penalty]]</f>
        <v>0</v>
      </c>
      <c r="AX252" s="11">
        <f>+IF(playerround[[#This Row],[Added round_number]]=0,playerround[[#This Row],[satisfaction_total]],AX251+playerround[[#This Row],[satisfaction_house_rating_delta]]+playerround[[#This Row],[satisfaction_house_measures]]+playerround[[#This Row],[satisfaction_personal_measures]]-playerround[[#This Row],[Calculated Satisfaction Penalties]])</f>
        <v>2</v>
      </c>
      <c r="AY252" s="11">
        <f>+playerround[[#This Row],[satisfaction_total]]-playerround[[#This Row],[Calculated satisfaction]]</f>
        <v>0</v>
      </c>
    </row>
    <row r="253" spans="1:51" x14ac:dyDescent="0.35">
      <c r="A253">
        <v>909</v>
      </c>
      <c r="B253" s="1">
        <v>45567.609085648146</v>
      </c>
      <c r="C253">
        <v>50000</v>
      </c>
      <c r="D253">
        <v>20000</v>
      </c>
      <c r="E253">
        <v>0</v>
      </c>
      <c r="F253">
        <v>0</v>
      </c>
      <c r="G253">
        <v>0</v>
      </c>
      <c r="H253">
        <v>0</v>
      </c>
      <c r="I253">
        <v>0</v>
      </c>
      <c r="J253">
        <v>0</v>
      </c>
      <c r="K253">
        <v>0</v>
      </c>
      <c r="L253">
        <v>0</v>
      </c>
      <c r="M253">
        <v>0</v>
      </c>
      <c r="N253">
        <v>0</v>
      </c>
      <c r="O253">
        <v>0</v>
      </c>
      <c r="P253">
        <v>0</v>
      </c>
      <c r="Q253">
        <v>0</v>
      </c>
      <c r="R253">
        <v>0</v>
      </c>
      <c r="S253">
        <v>0</v>
      </c>
      <c r="T253">
        <v>0</v>
      </c>
      <c r="U253">
        <v>0</v>
      </c>
      <c r="V253">
        <v>5</v>
      </c>
      <c r="W253">
        <v>3</v>
      </c>
      <c r="X253">
        <v>80000</v>
      </c>
      <c r="Y253">
        <v>0</v>
      </c>
      <c r="Z253">
        <v>0</v>
      </c>
      <c r="AA253">
        <v>0</v>
      </c>
      <c r="AB253">
        <v>0</v>
      </c>
      <c r="AC253">
        <v>0</v>
      </c>
      <c r="AD253">
        <v>0</v>
      </c>
      <c r="AE253" t="s">
        <v>24</v>
      </c>
      <c r="AF253" t="s">
        <v>28</v>
      </c>
      <c r="AG253">
        <v>0</v>
      </c>
      <c r="AH253">
        <v>0</v>
      </c>
      <c r="AI253">
        <v>0</v>
      </c>
      <c r="AJ253">
        <v>0</v>
      </c>
      <c r="AK253">
        <v>0</v>
      </c>
      <c r="AL253">
        <v>0</v>
      </c>
      <c r="AM253" t="s">
        <v>102</v>
      </c>
      <c r="AN253">
        <v>607</v>
      </c>
      <c r="AO253" t="str">
        <f>+VLOOKUP(playerround[[#This Row],[player_id]],player[],2,FALSE)</f>
        <v>t2p4</v>
      </c>
      <c r="AP253">
        <v>214</v>
      </c>
      <c r="AQ253">
        <f>+VLOOKUP(playerround[[#This Row],[groupround_id]],groupround[],6,FALSE)</f>
        <v>0</v>
      </c>
      <c r="AR253" t="str">
        <f>+VLOOKUP(playerround[[#This Row],[groupround_id]],groupround[],8,FALSE)</f>
        <v>Grensmaas demo</v>
      </c>
      <c r="AS25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253">
        <f>+IF(playerround[[#This Row],[Added round_number]]=0,playerround[[#This Row],[Spendable Income (copy)]],AT252+playerround[[#This Row],[round_income]]+playerround[[#This Row],[profit_sold_house]]-playerround[[#This Row],[Calculated Costs 
(Living costs+Taxes+Round Mortgage+Spentsavings for buying +cost measures+cost satisfaction+cost damage river and rain)]])</f>
        <v>0</v>
      </c>
      <c r="AU253" s="6">
        <f>+playerround[[#This Row],[spendable_income]]</f>
        <v>0</v>
      </c>
      <c r="AV253">
        <f>+playerround[[#This Row],[Calculated 
Spendable]]-playerround[[#This Row],[Spendable Income (copy)]]</f>
        <v>0</v>
      </c>
      <c r="AW253" s="9">
        <f>+playerround[[#This Row],[satisfaction_move_penalty]]+playerround[[#This Row],[satisfaction_fluvial_penalty]]+playerround[[#This Row],[satisfaction_pluvial_penalty]]+playerround[[#This Row],[satisfaction_debt_penalty]]</f>
        <v>0</v>
      </c>
      <c r="AX253" s="9">
        <f>+IF(playerround[[#This Row],[Added round_number]]=0,playerround[[#This Row],[satisfaction_total]],AX252+playerround[[#This Row],[satisfaction_house_rating_delta]]+playerround[[#This Row],[satisfaction_house_measures]]+playerround[[#This Row],[satisfaction_personal_measures]]-playerround[[#This Row],[Calculated Satisfaction Penalties]])</f>
        <v>5</v>
      </c>
      <c r="AY253" s="9">
        <f>+playerround[[#This Row],[satisfaction_total]]-playerround[[#This Row],[Calculated satisfaction]]</f>
        <v>0</v>
      </c>
    </row>
    <row r="254" spans="1:51" x14ac:dyDescent="0.35">
      <c r="A254">
        <v>922</v>
      </c>
      <c r="B254" s="1">
        <v>45567.609085648146</v>
      </c>
      <c r="C254">
        <v>50000</v>
      </c>
      <c r="D254">
        <v>20000</v>
      </c>
      <c r="E254">
        <v>0</v>
      </c>
      <c r="F254">
        <v>8000</v>
      </c>
      <c r="G254">
        <v>0</v>
      </c>
      <c r="H254">
        <v>0</v>
      </c>
      <c r="I254">
        <v>20000</v>
      </c>
      <c r="J254">
        <v>0</v>
      </c>
      <c r="K254">
        <v>0</v>
      </c>
      <c r="L254">
        <v>4000</v>
      </c>
      <c r="M254">
        <v>0</v>
      </c>
      <c r="N254">
        <v>-2000</v>
      </c>
      <c r="O254">
        <v>0</v>
      </c>
      <c r="P254">
        <v>-1</v>
      </c>
      <c r="Q254">
        <v>0</v>
      </c>
      <c r="R254">
        <v>0</v>
      </c>
      <c r="S254">
        <v>2</v>
      </c>
      <c r="T254">
        <v>0</v>
      </c>
      <c r="U254">
        <v>0</v>
      </c>
      <c r="V254">
        <v>2</v>
      </c>
      <c r="W254">
        <v>3</v>
      </c>
      <c r="X254">
        <v>80000</v>
      </c>
      <c r="Y254">
        <v>0</v>
      </c>
      <c r="Z254">
        <v>0</v>
      </c>
      <c r="AA254">
        <v>0</v>
      </c>
      <c r="AB254">
        <v>80000</v>
      </c>
      <c r="AC254">
        <v>80000</v>
      </c>
      <c r="AD254">
        <v>72000</v>
      </c>
      <c r="AE254" t="s">
        <v>24</v>
      </c>
      <c r="AF254" t="s">
        <v>28</v>
      </c>
      <c r="AG254">
        <v>6</v>
      </c>
      <c r="AH254">
        <v>10</v>
      </c>
      <c r="AI254">
        <v>0</v>
      </c>
      <c r="AJ254">
        <v>0</v>
      </c>
      <c r="AK254">
        <v>0</v>
      </c>
      <c r="AL254">
        <v>0</v>
      </c>
      <c r="AM254" t="s">
        <v>771</v>
      </c>
      <c r="AN254">
        <v>607</v>
      </c>
      <c r="AO254" t="str">
        <f>+VLOOKUP(playerround[[#This Row],[player_id]],player[],2,FALSE)</f>
        <v>t2p4</v>
      </c>
      <c r="AP254">
        <v>215</v>
      </c>
      <c r="AQ254">
        <f>+VLOOKUP(playerround[[#This Row],[groupround_id]],groupround[],6,FALSE)</f>
        <v>1</v>
      </c>
      <c r="AR254" t="str">
        <f>+VLOOKUP(playerround[[#This Row],[groupround_id]],groupround[],8,FALSE)</f>
        <v>Grensmaas demo</v>
      </c>
      <c r="AS25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52000</v>
      </c>
      <c r="AT254">
        <f>+IF(playerround[[#This Row],[Added round_number]]=0,playerround[[#This Row],[Spendable Income (copy)]],AT253+playerround[[#This Row],[round_income]]+playerround[[#This Row],[profit_sold_house]]-playerround[[#This Row],[Calculated Costs 
(Living costs+Taxes+Round Mortgage+Spentsavings for buying +cost measures+cost satisfaction+cost damage river and rain)]])</f>
        <v>-2000</v>
      </c>
      <c r="AU254" s="6">
        <f>+playerround[[#This Row],[spendable_income]]</f>
        <v>-2000</v>
      </c>
      <c r="AV254">
        <f>+playerround[[#This Row],[Calculated 
Spendable]]-playerround[[#This Row],[Spendable Income (copy)]]</f>
        <v>0</v>
      </c>
      <c r="AW254" s="9">
        <f>+playerround[[#This Row],[satisfaction_move_penalty]]+playerround[[#This Row],[satisfaction_fluvial_penalty]]+playerround[[#This Row],[satisfaction_pluvial_penalty]]+playerround[[#This Row],[satisfaction_debt_penalty]]</f>
        <v>2</v>
      </c>
      <c r="AX254" s="9">
        <f>+IF(playerround[[#This Row],[Added round_number]]=0,playerround[[#This Row],[satisfaction_total]],AX253+playerround[[#This Row],[satisfaction_house_rating_delta]]+playerround[[#This Row],[satisfaction_house_measures]]+playerround[[#This Row],[satisfaction_personal_measures]]-playerround[[#This Row],[Calculated Satisfaction Penalties]])</f>
        <v>2</v>
      </c>
      <c r="AY254" s="9">
        <f>+playerround[[#This Row],[satisfaction_total]]-playerround[[#This Row],[Calculated satisfaction]]</f>
        <v>0</v>
      </c>
    </row>
    <row r="255" spans="1:51" x14ac:dyDescent="0.35">
      <c r="A255">
        <v>928</v>
      </c>
      <c r="B255" s="1">
        <v>45567.609085648146</v>
      </c>
      <c r="C255">
        <v>50000</v>
      </c>
      <c r="D255">
        <v>20000</v>
      </c>
      <c r="E255">
        <v>2000</v>
      </c>
      <c r="F255">
        <v>0</v>
      </c>
      <c r="G255">
        <v>0</v>
      </c>
      <c r="H255">
        <v>0</v>
      </c>
      <c r="I255">
        <v>0</v>
      </c>
      <c r="J255">
        <v>0</v>
      </c>
      <c r="K255">
        <v>0</v>
      </c>
      <c r="L255">
        <v>0</v>
      </c>
      <c r="M255">
        <v>0</v>
      </c>
      <c r="N255">
        <v>28000</v>
      </c>
      <c r="O255">
        <v>0</v>
      </c>
      <c r="P255">
        <v>0</v>
      </c>
      <c r="Q255">
        <v>0</v>
      </c>
      <c r="R255">
        <v>0</v>
      </c>
      <c r="S255">
        <v>0</v>
      </c>
      <c r="T255">
        <v>0</v>
      </c>
      <c r="U255">
        <v>1</v>
      </c>
      <c r="V255">
        <v>1</v>
      </c>
      <c r="W255">
        <v>3</v>
      </c>
      <c r="X255">
        <v>80000</v>
      </c>
      <c r="Y255">
        <v>80000</v>
      </c>
      <c r="Z255">
        <v>72000</v>
      </c>
      <c r="AA255">
        <v>0</v>
      </c>
      <c r="AB255">
        <v>0</v>
      </c>
      <c r="AC255">
        <v>80000</v>
      </c>
      <c r="AD255">
        <v>72000</v>
      </c>
      <c r="AE255" t="s">
        <v>24</v>
      </c>
      <c r="AF255" t="s">
        <v>28</v>
      </c>
      <c r="AG255">
        <v>10</v>
      </c>
      <c r="AH255">
        <v>10</v>
      </c>
      <c r="AI255">
        <v>0</v>
      </c>
      <c r="AJ255">
        <v>0</v>
      </c>
      <c r="AK255">
        <v>0</v>
      </c>
      <c r="AL255">
        <v>0</v>
      </c>
      <c r="AM255" t="s">
        <v>778</v>
      </c>
      <c r="AN255">
        <v>607</v>
      </c>
      <c r="AO255" t="str">
        <f>+VLOOKUP(playerround[[#This Row],[player_id]],player[],2,FALSE)</f>
        <v>t2p4</v>
      </c>
      <c r="AP255">
        <v>217</v>
      </c>
      <c r="AQ255">
        <f>+VLOOKUP(playerround[[#This Row],[groupround_id]],groupround[],6,FALSE)</f>
        <v>2</v>
      </c>
      <c r="AR255" t="str">
        <f>+VLOOKUP(playerround[[#This Row],[groupround_id]],groupround[],8,FALSE)</f>
        <v>Grensmaas demo</v>
      </c>
      <c r="AS25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255">
        <f>+IF(playerround[[#This Row],[Added round_number]]=0,playerround[[#This Row],[Spendable Income (copy)]],AT254+playerround[[#This Row],[round_income]]+playerround[[#This Row],[profit_sold_house]]-playerround[[#This Row],[Calculated Costs 
(Living costs+Taxes+Round Mortgage+Spentsavings for buying +cost measures+cost satisfaction+cost damage river and rain)]])</f>
        <v>28000</v>
      </c>
      <c r="AU255" s="6">
        <f>+playerround[[#This Row],[spendable_income]]</f>
        <v>28000</v>
      </c>
      <c r="AV255">
        <f>+playerround[[#This Row],[Calculated 
Spendable]]-playerround[[#This Row],[Spendable Income (copy)]]</f>
        <v>0</v>
      </c>
      <c r="AW255" s="9">
        <f>+playerround[[#This Row],[satisfaction_move_penalty]]+playerround[[#This Row],[satisfaction_fluvial_penalty]]+playerround[[#This Row],[satisfaction_pluvial_penalty]]+playerround[[#This Row],[satisfaction_debt_penalty]]</f>
        <v>1</v>
      </c>
      <c r="AX255" s="9">
        <f>+IF(playerround[[#This Row],[Added round_number]]=0,playerround[[#This Row],[satisfaction_total]],AX254+playerround[[#This Row],[satisfaction_house_rating_delta]]+playerround[[#This Row],[satisfaction_house_measures]]+playerround[[#This Row],[satisfaction_personal_measures]]-playerround[[#This Row],[Calculated Satisfaction Penalties]])</f>
        <v>1</v>
      </c>
      <c r="AY255" s="9">
        <f>+playerround[[#This Row],[satisfaction_total]]-playerround[[#This Row],[Calculated satisfaction]]</f>
        <v>0</v>
      </c>
    </row>
    <row r="256" spans="1:51" x14ac:dyDescent="0.35">
      <c r="A256">
        <v>87</v>
      </c>
      <c r="B256" s="1">
        <v>45277.605162037034</v>
      </c>
      <c r="C256">
        <v>180000</v>
      </c>
      <c r="D256">
        <v>105000</v>
      </c>
      <c r="E256">
        <v>0</v>
      </c>
      <c r="F256">
        <v>0</v>
      </c>
      <c r="G256">
        <v>0</v>
      </c>
      <c r="H256">
        <v>0</v>
      </c>
      <c r="I256">
        <v>0</v>
      </c>
      <c r="J256">
        <v>0</v>
      </c>
      <c r="K256">
        <v>0</v>
      </c>
      <c r="L256">
        <v>0</v>
      </c>
      <c r="M256">
        <v>0</v>
      </c>
      <c r="N256">
        <v>80000</v>
      </c>
      <c r="O256">
        <v>0</v>
      </c>
      <c r="P256">
        <v>0</v>
      </c>
      <c r="Q256">
        <v>0</v>
      </c>
      <c r="R256">
        <v>0</v>
      </c>
      <c r="S256">
        <v>0</v>
      </c>
      <c r="T256">
        <v>0</v>
      </c>
      <c r="U256">
        <v>0</v>
      </c>
      <c r="V256">
        <v>5</v>
      </c>
      <c r="W256">
        <v>8</v>
      </c>
      <c r="X256">
        <v>300000</v>
      </c>
      <c r="Y256">
        <v>0</v>
      </c>
      <c r="Z256">
        <v>0</v>
      </c>
      <c r="AA256">
        <v>0</v>
      </c>
      <c r="AB256">
        <v>0</v>
      </c>
      <c r="AC256">
        <v>0</v>
      </c>
      <c r="AD256">
        <v>0</v>
      </c>
      <c r="AE256" t="s">
        <v>24</v>
      </c>
      <c r="AF256" t="s">
        <v>28</v>
      </c>
      <c r="AG256">
        <v>0</v>
      </c>
      <c r="AH256">
        <v>0</v>
      </c>
      <c r="AI256">
        <v>0</v>
      </c>
      <c r="AJ256">
        <v>0</v>
      </c>
      <c r="AK256">
        <v>0</v>
      </c>
      <c r="AL256">
        <v>0</v>
      </c>
      <c r="AM256" t="s">
        <v>102</v>
      </c>
      <c r="AN256">
        <v>216</v>
      </c>
      <c r="AO256" t="str">
        <f>+VLOOKUP(playerround[[#This Row],[player_id]],player[],2,FALSE)</f>
        <v>t2p5</v>
      </c>
      <c r="AP256">
        <v>13</v>
      </c>
      <c r="AQ256">
        <f>+VLOOKUP(playerround[[#This Row],[groupround_id]],groupround[],6,FALSE)</f>
        <v>0</v>
      </c>
      <c r="AR256" t="str">
        <f>+VLOOKUP(playerround[[#This Row],[groupround_id]],groupround[],8,FALSE)</f>
        <v>Ommen23 Afternoon</v>
      </c>
      <c r="AS25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256">
        <f>+IF(playerround[[#This Row],[Added round_number]]=0,playerround[[#This Row],[Spendable Income (copy)]],AT255+playerround[[#This Row],[round_income]]+playerround[[#This Row],[profit_sold_house]]-playerround[[#This Row],[Calculated Costs 
(Living costs+Taxes+Round Mortgage+Spentsavings for buying +cost measures+cost satisfaction+cost damage river and rain)]])</f>
        <v>80000</v>
      </c>
      <c r="AU256" s="6">
        <f>+playerround[[#This Row],[spendable_income]]</f>
        <v>80000</v>
      </c>
      <c r="AV256">
        <f>+playerround[[#This Row],[Calculated 
Spendable]]-playerround[[#This Row],[Spendable Income (copy)]]</f>
        <v>0</v>
      </c>
      <c r="AW256" s="9">
        <f>+playerround[[#This Row],[satisfaction_move_penalty]]+playerround[[#This Row],[satisfaction_fluvial_penalty]]+playerround[[#This Row],[satisfaction_pluvial_penalty]]+playerround[[#This Row],[satisfaction_debt_penalty]]</f>
        <v>0</v>
      </c>
      <c r="AX256" s="9">
        <f>+IF(playerround[[#This Row],[Added round_number]]=0,playerround[[#This Row],[satisfaction_total]],AX255+playerround[[#This Row],[satisfaction_house_rating_delta]]+playerround[[#This Row],[satisfaction_house_measures]]+playerround[[#This Row],[satisfaction_personal_measures]]-playerround[[#This Row],[Calculated Satisfaction Penalties]])</f>
        <v>5</v>
      </c>
      <c r="AY256" s="9">
        <f>+playerround[[#This Row],[satisfaction_total]]-playerround[[#This Row],[Calculated satisfaction]]</f>
        <v>0</v>
      </c>
    </row>
    <row r="257" spans="1:51" x14ac:dyDescent="0.35">
      <c r="A257">
        <v>88</v>
      </c>
      <c r="B257" s="1">
        <v>45277.605162037034</v>
      </c>
      <c r="C257">
        <v>180000</v>
      </c>
      <c r="D257">
        <v>105000</v>
      </c>
      <c r="E257">
        <v>0</v>
      </c>
      <c r="F257">
        <v>30000</v>
      </c>
      <c r="G257">
        <v>0</v>
      </c>
      <c r="H257">
        <v>125000</v>
      </c>
      <c r="I257">
        <v>0</v>
      </c>
      <c r="J257">
        <v>0</v>
      </c>
      <c r="K257">
        <v>0</v>
      </c>
      <c r="L257">
        <v>0</v>
      </c>
      <c r="M257">
        <v>0</v>
      </c>
      <c r="N257">
        <v>0</v>
      </c>
      <c r="O257">
        <v>0</v>
      </c>
      <c r="P257">
        <v>1</v>
      </c>
      <c r="Q257">
        <v>0</v>
      </c>
      <c r="R257">
        <v>0</v>
      </c>
      <c r="S257">
        <v>0</v>
      </c>
      <c r="T257">
        <v>0</v>
      </c>
      <c r="U257">
        <v>0</v>
      </c>
      <c r="V257">
        <v>6</v>
      </c>
      <c r="W257">
        <v>8</v>
      </c>
      <c r="X257">
        <v>300000</v>
      </c>
      <c r="Y257">
        <v>0</v>
      </c>
      <c r="Z257">
        <v>0</v>
      </c>
      <c r="AA257">
        <v>0</v>
      </c>
      <c r="AB257">
        <v>425000</v>
      </c>
      <c r="AC257">
        <v>300000</v>
      </c>
      <c r="AD257">
        <v>270000</v>
      </c>
      <c r="AE257" t="s">
        <v>24</v>
      </c>
      <c r="AF257" t="s">
        <v>28</v>
      </c>
      <c r="AG257">
        <v>0</v>
      </c>
      <c r="AH257">
        <v>0</v>
      </c>
      <c r="AI257">
        <v>0</v>
      </c>
      <c r="AJ257">
        <v>0</v>
      </c>
      <c r="AK257">
        <v>0</v>
      </c>
      <c r="AL257">
        <v>0</v>
      </c>
      <c r="AM257" t="s">
        <v>770</v>
      </c>
      <c r="AN257">
        <v>216</v>
      </c>
      <c r="AO257" t="str">
        <f>+VLOOKUP(playerround[[#This Row],[player_id]],player[],2,FALSE)</f>
        <v>t2p5</v>
      </c>
      <c r="AP257">
        <v>14</v>
      </c>
      <c r="AQ257">
        <f>+VLOOKUP(playerround[[#This Row],[groupround_id]],groupround[],6,FALSE)</f>
        <v>1</v>
      </c>
      <c r="AR257" t="str">
        <f>+VLOOKUP(playerround[[#This Row],[groupround_id]],groupround[],8,FALSE)</f>
        <v>Ommen23 Afternoon</v>
      </c>
      <c r="AS25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260000</v>
      </c>
      <c r="AT257">
        <f>+IF(playerround[[#This Row],[Added round_number]]=0,playerround[[#This Row],[Spendable Income (copy)]],AT256+playerround[[#This Row],[round_income]]+playerround[[#This Row],[profit_sold_house]]-playerround[[#This Row],[Calculated Costs 
(Living costs+Taxes+Round Mortgage+Spentsavings for buying +cost measures+cost satisfaction+cost damage river and rain)]])</f>
        <v>0</v>
      </c>
      <c r="AU257" s="6">
        <f>+playerround[[#This Row],[spendable_income]]</f>
        <v>0</v>
      </c>
      <c r="AV257">
        <f>+playerround[[#This Row],[Calculated 
Spendable]]-playerround[[#This Row],[Spendable Income (copy)]]</f>
        <v>0</v>
      </c>
      <c r="AW257" s="9">
        <f>+playerround[[#This Row],[satisfaction_move_penalty]]+playerround[[#This Row],[satisfaction_fluvial_penalty]]+playerround[[#This Row],[satisfaction_pluvial_penalty]]+playerround[[#This Row],[satisfaction_debt_penalty]]</f>
        <v>0</v>
      </c>
      <c r="AX257" s="9">
        <f>+IF(playerround[[#This Row],[Added round_number]]=0,playerround[[#This Row],[satisfaction_total]],AX256+playerround[[#This Row],[satisfaction_house_rating_delta]]+playerround[[#This Row],[satisfaction_house_measures]]+playerround[[#This Row],[satisfaction_personal_measures]]-playerround[[#This Row],[Calculated Satisfaction Penalties]])</f>
        <v>6</v>
      </c>
      <c r="AY257" s="9">
        <f>+playerround[[#This Row],[satisfaction_total]]-playerround[[#This Row],[Calculated satisfaction]]</f>
        <v>0</v>
      </c>
    </row>
    <row r="258" spans="1:51" x14ac:dyDescent="0.35">
      <c r="A258">
        <v>189</v>
      </c>
      <c r="B258" s="1">
        <v>45386.568425925929</v>
      </c>
      <c r="C258">
        <v>65000</v>
      </c>
      <c r="D258">
        <v>30000</v>
      </c>
      <c r="E258">
        <v>0</v>
      </c>
      <c r="F258">
        <v>0</v>
      </c>
      <c r="G258">
        <v>0</v>
      </c>
      <c r="H258">
        <v>0</v>
      </c>
      <c r="I258">
        <v>0</v>
      </c>
      <c r="J258">
        <v>0</v>
      </c>
      <c r="K258">
        <v>0</v>
      </c>
      <c r="L258">
        <v>0</v>
      </c>
      <c r="M258">
        <v>0</v>
      </c>
      <c r="N258">
        <v>5000</v>
      </c>
      <c r="O258">
        <v>0</v>
      </c>
      <c r="P258">
        <v>0</v>
      </c>
      <c r="Q258">
        <v>0</v>
      </c>
      <c r="R258">
        <v>0</v>
      </c>
      <c r="S258">
        <v>0</v>
      </c>
      <c r="T258">
        <v>0</v>
      </c>
      <c r="U258">
        <v>0</v>
      </c>
      <c r="V258">
        <v>5</v>
      </c>
      <c r="W258">
        <v>4</v>
      </c>
      <c r="X258">
        <v>110000</v>
      </c>
      <c r="Y258">
        <v>0</v>
      </c>
      <c r="Z258">
        <v>0</v>
      </c>
      <c r="AA258">
        <v>0</v>
      </c>
      <c r="AB258">
        <v>0</v>
      </c>
      <c r="AC258">
        <v>0</v>
      </c>
      <c r="AD258">
        <v>0</v>
      </c>
      <c r="AE258" t="s">
        <v>24</v>
      </c>
      <c r="AF258" t="s">
        <v>28</v>
      </c>
      <c r="AG258">
        <v>0</v>
      </c>
      <c r="AH258">
        <v>0</v>
      </c>
      <c r="AI258">
        <v>0</v>
      </c>
      <c r="AJ258">
        <v>0</v>
      </c>
      <c r="AK258">
        <v>0</v>
      </c>
      <c r="AL258">
        <v>0</v>
      </c>
      <c r="AM258" t="s">
        <v>102</v>
      </c>
      <c r="AN258">
        <v>352</v>
      </c>
      <c r="AO258" t="str">
        <f>+VLOOKUP(playerround[[#This Row],[player_id]],player[],2,FALSE)</f>
        <v>t2p5</v>
      </c>
      <c r="AP258">
        <v>57</v>
      </c>
      <c r="AQ258">
        <f>+VLOOKUP(playerround[[#This Row],[groupround_id]],groupround[],6,FALSE)</f>
        <v>0</v>
      </c>
      <c r="AR258" t="str">
        <f>+VLOOKUP(playerround[[#This Row],[groupround_id]],groupround[],8,FALSE)</f>
        <v>IHE-24-04-04</v>
      </c>
      <c r="AS25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258">
        <f>+IF(playerround[[#This Row],[Added round_number]]=0,playerround[[#This Row],[Spendable Income (copy)]],AT257+playerround[[#This Row],[round_income]]+playerround[[#This Row],[profit_sold_house]]-playerround[[#This Row],[Calculated Costs 
(Living costs+Taxes+Round Mortgage+Spentsavings for buying +cost measures+cost satisfaction+cost damage river and rain)]])</f>
        <v>5000</v>
      </c>
      <c r="AU258" s="6">
        <f>+playerround[[#This Row],[spendable_income]]</f>
        <v>5000</v>
      </c>
      <c r="AV258">
        <f>+playerround[[#This Row],[Calculated 
Spendable]]-playerround[[#This Row],[Spendable Income (copy)]]</f>
        <v>0</v>
      </c>
      <c r="AW258" s="9">
        <f>+playerround[[#This Row],[satisfaction_move_penalty]]+playerround[[#This Row],[satisfaction_fluvial_penalty]]+playerround[[#This Row],[satisfaction_pluvial_penalty]]+playerround[[#This Row],[satisfaction_debt_penalty]]</f>
        <v>0</v>
      </c>
      <c r="AX258" s="9">
        <f>+IF(playerround[[#This Row],[Added round_number]]=0,playerround[[#This Row],[satisfaction_total]],AX257+playerround[[#This Row],[satisfaction_house_rating_delta]]+playerround[[#This Row],[satisfaction_house_measures]]+playerround[[#This Row],[satisfaction_personal_measures]]-playerround[[#This Row],[Calculated Satisfaction Penalties]])</f>
        <v>5</v>
      </c>
      <c r="AY258" s="9">
        <f>+playerround[[#This Row],[satisfaction_total]]-playerround[[#This Row],[Calculated satisfaction]]</f>
        <v>0</v>
      </c>
    </row>
    <row r="259" spans="1:51" x14ac:dyDescent="0.35">
      <c r="A259">
        <v>203</v>
      </c>
      <c r="B259" s="1">
        <v>45386.568425925929</v>
      </c>
      <c r="C259">
        <v>65000</v>
      </c>
      <c r="D259">
        <v>30000</v>
      </c>
      <c r="E259">
        <v>0</v>
      </c>
      <c r="F259">
        <v>7000</v>
      </c>
      <c r="G259">
        <v>0</v>
      </c>
      <c r="H259">
        <v>0</v>
      </c>
      <c r="I259">
        <v>20000</v>
      </c>
      <c r="J259">
        <v>3000</v>
      </c>
      <c r="K259">
        <v>0</v>
      </c>
      <c r="L259">
        <v>0</v>
      </c>
      <c r="M259">
        <v>0</v>
      </c>
      <c r="N259">
        <v>10000</v>
      </c>
      <c r="O259">
        <v>0</v>
      </c>
      <c r="P259">
        <v>-2</v>
      </c>
      <c r="Q259">
        <v>0</v>
      </c>
      <c r="R259">
        <v>0</v>
      </c>
      <c r="S259">
        <v>0</v>
      </c>
      <c r="T259">
        <v>0</v>
      </c>
      <c r="U259">
        <v>0</v>
      </c>
      <c r="V259">
        <v>3</v>
      </c>
      <c r="W259">
        <v>4</v>
      </c>
      <c r="X259">
        <v>110000</v>
      </c>
      <c r="Y259">
        <v>0</v>
      </c>
      <c r="Z259">
        <v>0</v>
      </c>
      <c r="AA259">
        <v>0</v>
      </c>
      <c r="AB259">
        <v>70000</v>
      </c>
      <c r="AC259">
        <v>70000</v>
      </c>
      <c r="AD259">
        <v>63000</v>
      </c>
      <c r="AE259" t="s">
        <v>24</v>
      </c>
      <c r="AF259" t="s">
        <v>28</v>
      </c>
      <c r="AG259">
        <v>8</v>
      </c>
      <c r="AH259">
        <v>7</v>
      </c>
      <c r="AI259">
        <v>0</v>
      </c>
      <c r="AJ259">
        <v>0</v>
      </c>
      <c r="AK259">
        <v>0</v>
      </c>
      <c r="AL259">
        <v>1</v>
      </c>
      <c r="AM259" t="s">
        <v>771</v>
      </c>
      <c r="AN259">
        <v>352</v>
      </c>
      <c r="AO259" t="str">
        <f>+VLOOKUP(playerround[[#This Row],[player_id]],player[],2,FALSE)</f>
        <v>t2p5</v>
      </c>
      <c r="AP259">
        <v>59</v>
      </c>
      <c r="AQ259">
        <f>+VLOOKUP(playerround[[#This Row],[groupround_id]],groupround[],6,FALSE)</f>
        <v>1</v>
      </c>
      <c r="AR259" t="str">
        <f>+VLOOKUP(playerround[[#This Row],[groupround_id]],groupround[],8,FALSE)</f>
        <v>IHE-24-04-04</v>
      </c>
      <c r="AS25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60000</v>
      </c>
      <c r="AT259">
        <f>+IF(playerround[[#This Row],[Added round_number]]=0,playerround[[#This Row],[Spendable Income (copy)]],AT258+playerround[[#This Row],[round_income]]+playerround[[#This Row],[profit_sold_house]]-playerround[[#This Row],[Calculated Costs 
(Living costs+Taxes+Round Mortgage+Spentsavings for buying +cost measures+cost satisfaction+cost damage river and rain)]])</f>
        <v>10000</v>
      </c>
      <c r="AU259" s="6">
        <f>+playerround[[#This Row],[spendable_income]]</f>
        <v>10000</v>
      </c>
      <c r="AV259">
        <f>+playerround[[#This Row],[Calculated 
Spendable]]-playerround[[#This Row],[Spendable Income (copy)]]</f>
        <v>0</v>
      </c>
      <c r="AW259" s="9">
        <f>+playerround[[#This Row],[satisfaction_move_penalty]]+playerround[[#This Row],[satisfaction_fluvial_penalty]]+playerround[[#This Row],[satisfaction_pluvial_penalty]]+playerround[[#This Row],[satisfaction_debt_penalty]]</f>
        <v>0</v>
      </c>
      <c r="AX259" s="9">
        <f>+IF(playerround[[#This Row],[Added round_number]]=0,playerround[[#This Row],[satisfaction_total]],AX258+playerround[[#This Row],[satisfaction_house_rating_delta]]+playerround[[#This Row],[satisfaction_house_measures]]+playerround[[#This Row],[satisfaction_personal_measures]]-playerround[[#This Row],[Calculated Satisfaction Penalties]])</f>
        <v>3</v>
      </c>
      <c r="AY259" s="9">
        <f>+playerround[[#This Row],[satisfaction_total]]-playerround[[#This Row],[Calculated satisfaction]]</f>
        <v>0</v>
      </c>
    </row>
    <row r="260" spans="1:51" x14ac:dyDescent="0.35">
      <c r="A260">
        <v>222</v>
      </c>
      <c r="B260" s="1">
        <v>45386.568425925929</v>
      </c>
      <c r="C260">
        <v>65000</v>
      </c>
      <c r="D260">
        <v>30000</v>
      </c>
      <c r="E260">
        <v>0</v>
      </c>
      <c r="F260">
        <v>7000</v>
      </c>
      <c r="G260">
        <v>0</v>
      </c>
      <c r="H260">
        <v>0</v>
      </c>
      <c r="I260">
        <v>15000</v>
      </c>
      <c r="J260">
        <v>20000</v>
      </c>
      <c r="K260">
        <v>0</v>
      </c>
      <c r="L260">
        <v>0</v>
      </c>
      <c r="M260">
        <v>0</v>
      </c>
      <c r="N260">
        <v>3000</v>
      </c>
      <c r="O260">
        <v>0</v>
      </c>
      <c r="P260">
        <v>0</v>
      </c>
      <c r="Q260">
        <v>1</v>
      </c>
      <c r="R260">
        <v>0</v>
      </c>
      <c r="S260">
        <v>0</v>
      </c>
      <c r="T260">
        <v>0</v>
      </c>
      <c r="U260">
        <v>0</v>
      </c>
      <c r="V260">
        <v>3</v>
      </c>
      <c r="W260">
        <v>4</v>
      </c>
      <c r="X260">
        <v>110000</v>
      </c>
      <c r="Y260">
        <v>70000</v>
      </c>
      <c r="Z260">
        <v>63000</v>
      </c>
      <c r="AA260">
        <v>0</v>
      </c>
      <c r="AB260">
        <v>0</v>
      </c>
      <c r="AC260">
        <v>70000</v>
      </c>
      <c r="AD260">
        <v>56000</v>
      </c>
      <c r="AE260" t="s">
        <v>24</v>
      </c>
      <c r="AF260" t="s">
        <v>28</v>
      </c>
      <c r="AG260">
        <v>8</v>
      </c>
      <c r="AH260">
        <v>7</v>
      </c>
      <c r="AI260">
        <v>0</v>
      </c>
      <c r="AJ260">
        <v>0</v>
      </c>
      <c r="AK260">
        <v>1</v>
      </c>
      <c r="AL260">
        <v>2</v>
      </c>
      <c r="AM260" t="s">
        <v>771</v>
      </c>
      <c r="AN260">
        <v>352</v>
      </c>
      <c r="AO260" t="str">
        <f>+VLOOKUP(playerround[[#This Row],[player_id]],player[],2,FALSE)</f>
        <v>t2p5</v>
      </c>
      <c r="AP260">
        <v>61</v>
      </c>
      <c r="AQ260">
        <f>+VLOOKUP(playerround[[#This Row],[groupround_id]],groupround[],6,FALSE)</f>
        <v>2</v>
      </c>
      <c r="AR260" t="str">
        <f>+VLOOKUP(playerround[[#This Row],[groupround_id]],groupround[],8,FALSE)</f>
        <v>IHE-24-04-04</v>
      </c>
      <c r="AS26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72000</v>
      </c>
      <c r="AT260">
        <f>+IF(playerround[[#This Row],[Added round_number]]=0,playerround[[#This Row],[Spendable Income (copy)]],AT259+playerround[[#This Row],[round_income]]+playerround[[#This Row],[profit_sold_house]]-playerround[[#This Row],[Calculated Costs 
(Living costs+Taxes+Round Mortgage+Spentsavings for buying +cost measures+cost satisfaction+cost damage river and rain)]])</f>
        <v>3000</v>
      </c>
      <c r="AU260" s="6">
        <f>+playerround[[#This Row],[spendable_income]]</f>
        <v>3000</v>
      </c>
      <c r="AV260">
        <f>+playerround[[#This Row],[Calculated 
Spendable]]-playerround[[#This Row],[Spendable Income (copy)]]</f>
        <v>0</v>
      </c>
      <c r="AW260" s="9">
        <f>+playerround[[#This Row],[satisfaction_move_penalty]]+playerround[[#This Row],[satisfaction_fluvial_penalty]]+playerround[[#This Row],[satisfaction_pluvial_penalty]]+playerround[[#This Row],[satisfaction_debt_penalty]]</f>
        <v>0</v>
      </c>
      <c r="AX260" s="9">
        <f>+IF(playerround[[#This Row],[Added round_number]]=0,playerround[[#This Row],[satisfaction_total]],AX259+playerround[[#This Row],[satisfaction_house_rating_delta]]+playerround[[#This Row],[satisfaction_house_measures]]+playerround[[#This Row],[satisfaction_personal_measures]]-playerround[[#This Row],[Calculated Satisfaction Penalties]])</f>
        <v>4</v>
      </c>
      <c r="AY260" s="9">
        <f>+playerround[[#This Row],[satisfaction_total]]-playerround[[#This Row],[Calculated satisfaction]]</f>
        <v>-1</v>
      </c>
    </row>
    <row r="261" spans="1:51" x14ac:dyDescent="0.35">
      <c r="A261">
        <v>231</v>
      </c>
      <c r="B261" s="1">
        <v>45386.568425925929</v>
      </c>
      <c r="C261">
        <v>65000</v>
      </c>
      <c r="D261">
        <v>30000</v>
      </c>
      <c r="E261">
        <v>0</v>
      </c>
      <c r="F261">
        <v>7000</v>
      </c>
      <c r="G261">
        <v>0</v>
      </c>
      <c r="H261">
        <v>0</v>
      </c>
      <c r="I261">
        <v>15000</v>
      </c>
      <c r="J261">
        <v>12000</v>
      </c>
      <c r="K261">
        <v>0</v>
      </c>
      <c r="L261">
        <v>0</v>
      </c>
      <c r="M261">
        <v>4000</v>
      </c>
      <c r="N261">
        <v>0</v>
      </c>
      <c r="O261">
        <v>0</v>
      </c>
      <c r="P261">
        <v>0</v>
      </c>
      <c r="Q261">
        <v>1</v>
      </c>
      <c r="R261">
        <v>0</v>
      </c>
      <c r="S261">
        <v>0</v>
      </c>
      <c r="T261">
        <v>1</v>
      </c>
      <c r="U261">
        <v>0</v>
      </c>
      <c r="V261">
        <v>2</v>
      </c>
      <c r="W261">
        <v>4</v>
      </c>
      <c r="X261">
        <v>110000</v>
      </c>
      <c r="Y261">
        <v>70000</v>
      </c>
      <c r="Z261">
        <v>56000</v>
      </c>
      <c r="AA261">
        <v>0</v>
      </c>
      <c r="AB261">
        <v>0</v>
      </c>
      <c r="AC261">
        <v>70000</v>
      </c>
      <c r="AD261">
        <v>49000</v>
      </c>
      <c r="AE261" t="s">
        <v>24</v>
      </c>
      <c r="AF261" t="s">
        <v>28</v>
      </c>
      <c r="AG261">
        <v>8</v>
      </c>
      <c r="AH261">
        <v>7</v>
      </c>
      <c r="AI261">
        <v>-2</v>
      </c>
      <c r="AJ261">
        <v>-1</v>
      </c>
      <c r="AK261">
        <v>2</v>
      </c>
      <c r="AL261">
        <v>3</v>
      </c>
      <c r="AM261" t="s">
        <v>771</v>
      </c>
      <c r="AN261">
        <v>352</v>
      </c>
      <c r="AO261" t="str">
        <f>+VLOOKUP(playerround[[#This Row],[player_id]],player[],2,FALSE)</f>
        <v>t2p5</v>
      </c>
      <c r="AP261">
        <v>63</v>
      </c>
      <c r="AQ261">
        <f>+VLOOKUP(playerround[[#This Row],[groupround_id]],groupround[],6,FALSE)</f>
        <v>3</v>
      </c>
      <c r="AR261" t="str">
        <f>+VLOOKUP(playerround[[#This Row],[groupround_id]],groupround[],8,FALSE)</f>
        <v>IHE-24-04-04</v>
      </c>
      <c r="AS26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68000</v>
      </c>
      <c r="AT261">
        <f>+IF(playerround[[#This Row],[Added round_number]]=0,playerround[[#This Row],[Spendable Income (copy)]],AT260+playerround[[#This Row],[round_income]]+playerround[[#This Row],[profit_sold_house]]-playerround[[#This Row],[Calculated Costs 
(Living costs+Taxes+Round Mortgage+Spentsavings for buying +cost measures+cost satisfaction+cost damage river and rain)]])</f>
        <v>0</v>
      </c>
      <c r="AU261" s="6">
        <f>+playerround[[#This Row],[spendable_income]]</f>
        <v>0</v>
      </c>
      <c r="AV261">
        <f>+playerround[[#This Row],[Calculated 
Spendable]]-playerround[[#This Row],[Spendable Income (copy)]]</f>
        <v>0</v>
      </c>
      <c r="AW261" s="9">
        <f>+playerround[[#This Row],[satisfaction_move_penalty]]+playerround[[#This Row],[satisfaction_fluvial_penalty]]+playerround[[#This Row],[satisfaction_pluvial_penalty]]+playerround[[#This Row],[satisfaction_debt_penalty]]</f>
        <v>1</v>
      </c>
      <c r="AX261" s="9">
        <f>+IF(playerround[[#This Row],[Added round_number]]=0,playerround[[#This Row],[satisfaction_total]],AX260+playerround[[#This Row],[satisfaction_house_rating_delta]]+playerround[[#This Row],[satisfaction_house_measures]]+playerround[[#This Row],[satisfaction_personal_measures]]-playerround[[#This Row],[Calculated Satisfaction Penalties]])</f>
        <v>4</v>
      </c>
      <c r="AY261" s="9">
        <f>+playerround[[#This Row],[satisfaction_total]]-playerround[[#This Row],[Calculated satisfaction]]</f>
        <v>-2</v>
      </c>
    </row>
    <row r="262" spans="1:51" x14ac:dyDescent="0.35">
      <c r="A262">
        <v>236</v>
      </c>
      <c r="B262" s="1">
        <v>45386.568425925929</v>
      </c>
      <c r="C262">
        <v>65000</v>
      </c>
      <c r="D262">
        <v>30000</v>
      </c>
      <c r="E262">
        <v>0</v>
      </c>
      <c r="F262">
        <v>7000</v>
      </c>
      <c r="G262">
        <v>0</v>
      </c>
      <c r="H262">
        <v>0</v>
      </c>
      <c r="I262">
        <v>15000</v>
      </c>
      <c r="J262">
        <v>0</v>
      </c>
      <c r="K262">
        <v>12000</v>
      </c>
      <c r="L262">
        <v>0</v>
      </c>
      <c r="M262">
        <v>0</v>
      </c>
      <c r="N262">
        <v>1000</v>
      </c>
      <c r="O262">
        <v>0</v>
      </c>
      <c r="P262">
        <v>0</v>
      </c>
      <c r="Q262">
        <v>0</v>
      </c>
      <c r="R262">
        <v>2</v>
      </c>
      <c r="S262">
        <v>0</v>
      </c>
      <c r="T262">
        <v>0</v>
      </c>
      <c r="U262">
        <v>0</v>
      </c>
      <c r="V262">
        <v>4</v>
      </c>
      <c r="W262">
        <v>4</v>
      </c>
      <c r="X262">
        <v>110000</v>
      </c>
      <c r="Y262">
        <v>70000</v>
      </c>
      <c r="Z262">
        <v>49000</v>
      </c>
      <c r="AA262">
        <v>0</v>
      </c>
      <c r="AB262">
        <v>0</v>
      </c>
      <c r="AC262">
        <v>70000</v>
      </c>
      <c r="AD262">
        <v>42000</v>
      </c>
      <c r="AE262" t="s">
        <v>24</v>
      </c>
      <c r="AF262" t="s">
        <v>28</v>
      </c>
      <c r="AG262">
        <v>8</v>
      </c>
      <c r="AH262">
        <v>7</v>
      </c>
      <c r="AI262">
        <v>-2</v>
      </c>
      <c r="AJ262">
        <v>-1</v>
      </c>
      <c r="AK262">
        <v>2</v>
      </c>
      <c r="AL262">
        <v>3</v>
      </c>
      <c r="AM262" t="s">
        <v>771</v>
      </c>
      <c r="AN262">
        <v>352</v>
      </c>
      <c r="AO262" t="str">
        <f>+VLOOKUP(playerround[[#This Row],[player_id]],player[],2,FALSE)</f>
        <v>t2p5</v>
      </c>
      <c r="AP262">
        <v>64</v>
      </c>
      <c r="AQ262">
        <f>+VLOOKUP(playerround[[#This Row],[groupround_id]],groupround[],6,FALSE)</f>
        <v>4</v>
      </c>
      <c r="AR262" t="str">
        <f>+VLOOKUP(playerround[[#This Row],[groupround_id]],groupround[],8,FALSE)</f>
        <v>IHE-24-04-04</v>
      </c>
      <c r="AS26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64000</v>
      </c>
      <c r="AT262">
        <f>+IF(playerround[[#This Row],[Added round_number]]=0,playerround[[#This Row],[Spendable Income (copy)]],AT261+playerround[[#This Row],[round_income]]+playerround[[#This Row],[profit_sold_house]]-playerround[[#This Row],[Calculated Costs 
(Living costs+Taxes+Round Mortgage+Spentsavings for buying +cost measures+cost satisfaction+cost damage river and rain)]])</f>
        <v>1000</v>
      </c>
      <c r="AU262" s="6">
        <f>+playerround[[#This Row],[spendable_income]]</f>
        <v>1000</v>
      </c>
      <c r="AV262">
        <f>+playerround[[#This Row],[Calculated 
Spendable]]-playerround[[#This Row],[Spendable Income (copy)]]</f>
        <v>0</v>
      </c>
      <c r="AW262" s="9">
        <f>+playerround[[#This Row],[satisfaction_move_penalty]]+playerround[[#This Row],[satisfaction_fluvial_penalty]]+playerround[[#This Row],[satisfaction_pluvial_penalty]]+playerround[[#This Row],[satisfaction_debt_penalty]]</f>
        <v>0</v>
      </c>
      <c r="AX262" s="9">
        <f>+IF(playerround[[#This Row],[Added round_number]]=0,playerround[[#This Row],[satisfaction_total]],AX261+playerround[[#This Row],[satisfaction_house_rating_delta]]+playerround[[#This Row],[satisfaction_house_measures]]+playerround[[#This Row],[satisfaction_personal_measures]]-playerround[[#This Row],[Calculated Satisfaction Penalties]])</f>
        <v>6</v>
      </c>
      <c r="AY262" s="9">
        <f>+playerround[[#This Row],[satisfaction_total]]-playerround[[#This Row],[Calculated satisfaction]]</f>
        <v>-2</v>
      </c>
    </row>
    <row r="263" spans="1:51" x14ac:dyDescent="0.35">
      <c r="A263">
        <v>469</v>
      </c>
      <c r="B263" s="1">
        <v>45393.489328703705</v>
      </c>
      <c r="C263">
        <v>80000</v>
      </c>
      <c r="D263">
        <v>40000</v>
      </c>
      <c r="E263">
        <v>0</v>
      </c>
      <c r="F263">
        <v>0</v>
      </c>
      <c r="G263">
        <v>0</v>
      </c>
      <c r="H263">
        <v>0</v>
      </c>
      <c r="I263">
        <v>0</v>
      </c>
      <c r="J263">
        <v>0</v>
      </c>
      <c r="K263">
        <v>0</v>
      </c>
      <c r="L263">
        <v>0</v>
      </c>
      <c r="M263">
        <v>0</v>
      </c>
      <c r="N263">
        <v>15000</v>
      </c>
      <c r="O263">
        <v>0</v>
      </c>
      <c r="P263">
        <v>0</v>
      </c>
      <c r="Q263">
        <v>0</v>
      </c>
      <c r="R263">
        <v>0</v>
      </c>
      <c r="S263">
        <v>0</v>
      </c>
      <c r="T263">
        <v>0</v>
      </c>
      <c r="U263">
        <v>0</v>
      </c>
      <c r="V263">
        <v>5</v>
      </c>
      <c r="W263">
        <v>5</v>
      </c>
      <c r="X263">
        <v>130000</v>
      </c>
      <c r="Y263">
        <v>0</v>
      </c>
      <c r="Z263">
        <v>0</v>
      </c>
      <c r="AA263">
        <v>0</v>
      </c>
      <c r="AB263">
        <v>0</v>
      </c>
      <c r="AC263">
        <v>0</v>
      </c>
      <c r="AD263">
        <v>0</v>
      </c>
      <c r="AE263" t="s">
        <v>24</v>
      </c>
      <c r="AF263" t="s">
        <v>28</v>
      </c>
      <c r="AG263">
        <v>0</v>
      </c>
      <c r="AH263">
        <v>0</v>
      </c>
      <c r="AI263">
        <v>0</v>
      </c>
      <c r="AJ263">
        <v>0</v>
      </c>
      <c r="AK263">
        <v>0</v>
      </c>
      <c r="AL263">
        <v>0</v>
      </c>
      <c r="AM263" t="s">
        <v>102</v>
      </c>
      <c r="AN263">
        <v>400</v>
      </c>
      <c r="AO263" t="str">
        <f>+VLOOKUP(playerround[[#This Row],[player_id]],player[],2,FALSE)</f>
        <v>t2p5</v>
      </c>
      <c r="AP263">
        <v>132</v>
      </c>
      <c r="AQ263">
        <f>+VLOOKUP(playerround[[#This Row],[groupround_id]],groupround[],6,FALSE)</f>
        <v>0</v>
      </c>
      <c r="AR263" t="str">
        <f>+VLOOKUP(playerround[[#This Row],[groupround_id]],groupround[],8,FALSE)</f>
        <v>civWAT-110424</v>
      </c>
      <c r="AS26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263">
        <f>+IF(playerround[[#This Row],[Added round_number]]=0,playerround[[#This Row],[Spendable Income (copy)]],AT262+playerround[[#This Row],[round_income]]+playerround[[#This Row],[profit_sold_house]]-playerround[[#This Row],[Calculated Costs 
(Living costs+Taxes+Round Mortgage+Spentsavings for buying +cost measures+cost satisfaction+cost damage river and rain)]])</f>
        <v>15000</v>
      </c>
      <c r="AU263" s="6">
        <f>+playerround[[#This Row],[spendable_income]]</f>
        <v>15000</v>
      </c>
      <c r="AV263">
        <f>+playerround[[#This Row],[Calculated 
Spendable]]-playerround[[#This Row],[Spendable Income (copy)]]</f>
        <v>0</v>
      </c>
      <c r="AW263" s="9">
        <f>+playerround[[#This Row],[satisfaction_move_penalty]]+playerround[[#This Row],[satisfaction_fluvial_penalty]]+playerround[[#This Row],[satisfaction_pluvial_penalty]]+playerround[[#This Row],[satisfaction_debt_penalty]]</f>
        <v>0</v>
      </c>
      <c r="AX263" s="9">
        <f>+IF(playerround[[#This Row],[Added round_number]]=0,playerround[[#This Row],[satisfaction_total]],AX262+playerround[[#This Row],[satisfaction_house_rating_delta]]+playerround[[#This Row],[satisfaction_house_measures]]+playerround[[#This Row],[satisfaction_personal_measures]]-playerround[[#This Row],[Calculated Satisfaction Penalties]])</f>
        <v>5</v>
      </c>
      <c r="AY263" s="9">
        <f>+playerround[[#This Row],[satisfaction_total]]-playerround[[#This Row],[Calculated satisfaction]]</f>
        <v>0</v>
      </c>
    </row>
    <row r="264" spans="1:51" x14ac:dyDescent="0.35">
      <c r="A264">
        <v>474</v>
      </c>
      <c r="B264" s="1">
        <v>45393.489328703705</v>
      </c>
      <c r="C264">
        <v>80000</v>
      </c>
      <c r="D264">
        <v>40000</v>
      </c>
      <c r="E264">
        <v>0</v>
      </c>
      <c r="F264">
        <v>13000</v>
      </c>
      <c r="G264">
        <v>0</v>
      </c>
      <c r="H264">
        <v>35000</v>
      </c>
      <c r="I264">
        <v>15000</v>
      </c>
      <c r="J264">
        <v>0</v>
      </c>
      <c r="K264">
        <v>0</v>
      </c>
      <c r="L264">
        <v>0</v>
      </c>
      <c r="M264">
        <v>4000</v>
      </c>
      <c r="N264">
        <v>-12000</v>
      </c>
      <c r="O264">
        <v>0</v>
      </c>
      <c r="P264">
        <v>0</v>
      </c>
      <c r="Q264">
        <v>0</v>
      </c>
      <c r="R264">
        <v>0</v>
      </c>
      <c r="S264">
        <v>0</v>
      </c>
      <c r="T264">
        <v>1</v>
      </c>
      <c r="U264">
        <v>0</v>
      </c>
      <c r="V264">
        <v>4</v>
      </c>
      <c r="W264">
        <v>5</v>
      </c>
      <c r="X264">
        <v>130000</v>
      </c>
      <c r="Y264">
        <v>0</v>
      </c>
      <c r="Z264">
        <v>0</v>
      </c>
      <c r="AA264">
        <v>0</v>
      </c>
      <c r="AB264">
        <v>165000</v>
      </c>
      <c r="AC264">
        <v>130000</v>
      </c>
      <c r="AD264">
        <v>117000</v>
      </c>
      <c r="AE264" t="s">
        <v>24</v>
      </c>
      <c r="AF264" t="s">
        <v>28</v>
      </c>
      <c r="AG264">
        <v>6</v>
      </c>
      <c r="AH264">
        <v>10</v>
      </c>
      <c r="AI264">
        <v>0</v>
      </c>
      <c r="AJ264">
        <v>0</v>
      </c>
      <c r="AK264">
        <v>0</v>
      </c>
      <c r="AL264">
        <v>0</v>
      </c>
      <c r="AM264" t="s">
        <v>771</v>
      </c>
      <c r="AN264">
        <v>400</v>
      </c>
      <c r="AO264" t="str">
        <f>+VLOOKUP(playerround[[#This Row],[player_id]],player[],2,FALSE)</f>
        <v>t2p5</v>
      </c>
      <c r="AP264">
        <v>133</v>
      </c>
      <c r="AQ264">
        <f>+VLOOKUP(playerround[[#This Row],[groupround_id]],groupround[],6,FALSE)</f>
        <v>1</v>
      </c>
      <c r="AR264" t="str">
        <f>+VLOOKUP(playerround[[#This Row],[groupround_id]],groupround[],8,FALSE)</f>
        <v>civWAT-110424</v>
      </c>
      <c r="AS26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107000</v>
      </c>
      <c r="AT264">
        <f>+IF(playerround[[#This Row],[Added round_number]]=0,playerround[[#This Row],[Spendable Income (copy)]],AT263+playerround[[#This Row],[round_income]]+playerround[[#This Row],[profit_sold_house]]-playerround[[#This Row],[Calculated Costs 
(Living costs+Taxes+Round Mortgage+Spentsavings for buying +cost measures+cost satisfaction+cost damage river and rain)]])</f>
        <v>-12000</v>
      </c>
      <c r="AU264" s="6">
        <f>+playerround[[#This Row],[spendable_income]]</f>
        <v>-12000</v>
      </c>
      <c r="AV264">
        <f>+playerround[[#This Row],[Calculated 
Spendable]]-playerround[[#This Row],[Spendable Income (copy)]]</f>
        <v>0</v>
      </c>
      <c r="AW264" s="9">
        <f>+playerround[[#This Row],[satisfaction_move_penalty]]+playerround[[#This Row],[satisfaction_fluvial_penalty]]+playerround[[#This Row],[satisfaction_pluvial_penalty]]+playerround[[#This Row],[satisfaction_debt_penalty]]</f>
        <v>1</v>
      </c>
      <c r="AX264" s="9">
        <f>+IF(playerround[[#This Row],[Added round_number]]=0,playerround[[#This Row],[satisfaction_total]],AX263+playerround[[#This Row],[satisfaction_house_rating_delta]]+playerround[[#This Row],[satisfaction_house_measures]]+playerround[[#This Row],[satisfaction_personal_measures]]-playerround[[#This Row],[Calculated Satisfaction Penalties]])</f>
        <v>4</v>
      </c>
      <c r="AY264" s="9">
        <f>+playerround[[#This Row],[satisfaction_total]]-playerround[[#This Row],[Calculated satisfaction]]</f>
        <v>0</v>
      </c>
    </row>
    <row r="265" spans="1:51" x14ac:dyDescent="0.35">
      <c r="A265">
        <v>511</v>
      </c>
      <c r="B265" s="1">
        <v>45393.489328703705</v>
      </c>
      <c r="C265">
        <v>80000</v>
      </c>
      <c r="D265">
        <v>40000</v>
      </c>
      <c r="E265">
        <v>12000</v>
      </c>
      <c r="F265">
        <v>13000</v>
      </c>
      <c r="G265">
        <v>0</v>
      </c>
      <c r="H265">
        <v>0</v>
      </c>
      <c r="I265">
        <v>15000</v>
      </c>
      <c r="J265">
        <v>0</v>
      </c>
      <c r="K265">
        <v>0</v>
      </c>
      <c r="L265">
        <v>0</v>
      </c>
      <c r="M265">
        <v>4000</v>
      </c>
      <c r="N265">
        <v>-4000</v>
      </c>
      <c r="O265">
        <v>0</v>
      </c>
      <c r="P265">
        <v>0</v>
      </c>
      <c r="Q265">
        <v>0</v>
      </c>
      <c r="R265">
        <v>0</v>
      </c>
      <c r="S265">
        <v>0</v>
      </c>
      <c r="T265">
        <v>1</v>
      </c>
      <c r="U265">
        <v>1</v>
      </c>
      <c r="V265">
        <v>2</v>
      </c>
      <c r="W265">
        <v>5</v>
      </c>
      <c r="X265">
        <v>130000</v>
      </c>
      <c r="Y265">
        <v>130000</v>
      </c>
      <c r="Z265">
        <v>117000</v>
      </c>
      <c r="AA265">
        <v>0</v>
      </c>
      <c r="AB265">
        <v>0</v>
      </c>
      <c r="AC265">
        <v>130000</v>
      </c>
      <c r="AD265">
        <v>104000</v>
      </c>
      <c r="AE265" t="s">
        <v>24</v>
      </c>
      <c r="AF265" t="s">
        <v>28</v>
      </c>
      <c r="AG265">
        <v>6</v>
      </c>
      <c r="AH265">
        <v>10</v>
      </c>
      <c r="AI265">
        <v>-2</v>
      </c>
      <c r="AJ265">
        <v>-1</v>
      </c>
      <c r="AK265">
        <v>0</v>
      </c>
      <c r="AL265">
        <v>0</v>
      </c>
      <c r="AM265" t="s">
        <v>771</v>
      </c>
      <c r="AN265">
        <v>400</v>
      </c>
      <c r="AO265" t="str">
        <f>+VLOOKUP(playerround[[#This Row],[player_id]],player[],2,FALSE)</f>
        <v>t2p5</v>
      </c>
      <c r="AP265">
        <v>139</v>
      </c>
      <c r="AQ265">
        <f>+VLOOKUP(playerround[[#This Row],[groupround_id]],groupround[],6,FALSE)</f>
        <v>2</v>
      </c>
      <c r="AR265" t="str">
        <f>+VLOOKUP(playerround[[#This Row],[groupround_id]],groupround[],8,FALSE)</f>
        <v>civWAT-110424</v>
      </c>
      <c r="AS26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72000</v>
      </c>
      <c r="AT265">
        <f>+IF(playerround[[#This Row],[Added round_number]]=0,playerround[[#This Row],[Spendable Income (copy)]],AT264+playerround[[#This Row],[round_income]]+playerround[[#This Row],[profit_sold_house]]-playerround[[#This Row],[Calculated Costs 
(Living costs+Taxes+Round Mortgage+Spentsavings for buying +cost measures+cost satisfaction+cost damage river and rain)]])</f>
        <v>-4000</v>
      </c>
      <c r="AU265" s="6">
        <f>+playerround[[#This Row],[spendable_income]]</f>
        <v>-4000</v>
      </c>
      <c r="AV265">
        <f>+playerround[[#This Row],[Calculated 
Spendable]]-playerround[[#This Row],[Spendable Income (copy)]]</f>
        <v>0</v>
      </c>
      <c r="AW265" s="9">
        <f>+playerround[[#This Row],[satisfaction_move_penalty]]+playerround[[#This Row],[satisfaction_fluvial_penalty]]+playerround[[#This Row],[satisfaction_pluvial_penalty]]+playerround[[#This Row],[satisfaction_debt_penalty]]</f>
        <v>2</v>
      </c>
      <c r="AX265" s="9">
        <f>+IF(playerround[[#This Row],[Added round_number]]=0,playerround[[#This Row],[satisfaction_total]],AX264+playerround[[#This Row],[satisfaction_house_rating_delta]]+playerround[[#This Row],[satisfaction_house_measures]]+playerround[[#This Row],[satisfaction_personal_measures]]-playerround[[#This Row],[Calculated Satisfaction Penalties]])</f>
        <v>2</v>
      </c>
      <c r="AY265" s="9">
        <f>+playerround[[#This Row],[satisfaction_total]]-playerround[[#This Row],[Calculated satisfaction]]</f>
        <v>0</v>
      </c>
    </row>
    <row r="266" spans="1:51" x14ac:dyDescent="0.35">
      <c r="A266">
        <v>527</v>
      </c>
      <c r="B266" s="1">
        <v>45393.489328703705</v>
      </c>
      <c r="C266">
        <v>80000</v>
      </c>
      <c r="D266">
        <v>40000</v>
      </c>
      <c r="E266">
        <v>4000</v>
      </c>
      <c r="F266">
        <v>13000</v>
      </c>
      <c r="G266">
        <v>0</v>
      </c>
      <c r="H266">
        <v>0</v>
      </c>
      <c r="I266">
        <v>15000</v>
      </c>
      <c r="J266">
        <v>0</v>
      </c>
      <c r="K266">
        <v>0</v>
      </c>
      <c r="L266">
        <v>0</v>
      </c>
      <c r="M266">
        <v>0</v>
      </c>
      <c r="N266">
        <v>-5000</v>
      </c>
      <c r="O266">
        <v>0</v>
      </c>
      <c r="P266">
        <v>0</v>
      </c>
      <c r="Q266">
        <v>0</v>
      </c>
      <c r="R266">
        <v>0</v>
      </c>
      <c r="S266">
        <v>0</v>
      </c>
      <c r="T266">
        <v>0</v>
      </c>
      <c r="U266">
        <v>1</v>
      </c>
      <c r="V266">
        <v>1</v>
      </c>
      <c r="W266">
        <v>5</v>
      </c>
      <c r="X266">
        <v>130000</v>
      </c>
      <c r="Y266">
        <v>130000</v>
      </c>
      <c r="Z266">
        <v>104000</v>
      </c>
      <c r="AA266">
        <v>0</v>
      </c>
      <c r="AB266">
        <v>0</v>
      </c>
      <c r="AC266">
        <v>130000</v>
      </c>
      <c r="AD266">
        <v>78000</v>
      </c>
      <c r="AE266" t="s">
        <v>24</v>
      </c>
      <c r="AF266" t="s">
        <v>28</v>
      </c>
      <c r="AG266">
        <v>6</v>
      </c>
      <c r="AH266">
        <v>10</v>
      </c>
      <c r="AI266">
        <v>-2</v>
      </c>
      <c r="AJ266">
        <v>-1</v>
      </c>
      <c r="AK266">
        <v>0</v>
      </c>
      <c r="AL266">
        <v>0</v>
      </c>
      <c r="AM266" t="s">
        <v>771</v>
      </c>
      <c r="AN266">
        <v>400</v>
      </c>
      <c r="AO266" t="str">
        <f>+VLOOKUP(playerround[[#This Row],[player_id]],player[],2,FALSE)</f>
        <v>t2p5</v>
      </c>
      <c r="AP266">
        <v>141</v>
      </c>
      <c r="AQ266">
        <f>+VLOOKUP(playerround[[#This Row],[groupround_id]],groupround[],6,FALSE)</f>
        <v>3</v>
      </c>
      <c r="AR266" t="str">
        <f>+VLOOKUP(playerround[[#This Row],[groupround_id]],groupround[],8,FALSE)</f>
        <v>civWAT-110424</v>
      </c>
      <c r="AS26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68000</v>
      </c>
      <c r="AT266">
        <f>+IF(playerround[[#This Row],[Added round_number]]=0,playerround[[#This Row],[Spendable Income (copy)]],AT265+playerround[[#This Row],[round_income]]+playerround[[#This Row],[profit_sold_house]]-playerround[[#This Row],[Calculated Costs 
(Living costs+Taxes+Round Mortgage+Spentsavings for buying +cost measures+cost satisfaction+cost damage river and rain)]])</f>
        <v>8000</v>
      </c>
      <c r="AU266" s="6">
        <f>+playerround[[#This Row],[spendable_income]]</f>
        <v>-5000</v>
      </c>
      <c r="AV266">
        <f>+playerround[[#This Row],[Calculated 
Spendable]]-playerround[[#This Row],[Spendable Income (copy)]]</f>
        <v>13000</v>
      </c>
      <c r="AW266" s="9">
        <f>+playerround[[#This Row],[satisfaction_move_penalty]]+playerround[[#This Row],[satisfaction_fluvial_penalty]]+playerround[[#This Row],[satisfaction_pluvial_penalty]]+playerround[[#This Row],[satisfaction_debt_penalty]]</f>
        <v>1</v>
      </c>
      <c r="AX266" s="9">
        <f>+IF(playerround[[#This Row],[Added round_number]]=0,playerround[[#This Row],[satisfaction_total]],AX265+playerround[[#This Row],[satisfaction_house_rating_delta]]+playerround[[#This Row],[satisfaction_house_measures]]+playerround[[#This Row],[satisfaction_personal_measures]]-playerround[[#This Row],[Calculated Satisfaction Penalties]])</f>
        <v>1</v>
      </c>
      <c r="AY266" s="9">
        <f>+playerround[[#This Row],[satisfaction_total]]-playerround[[#This Row],[Calculated satisfaction]]</f>
        <v>0</v>
      </c>
    </row>
    <row r="267" spans="1:51" x14ac:dyDescent="0.35">
      <c r="A267" s="2">
        <v>599</v>
      </c>
      <c r="B267" s="3">
        <v>45559.437685185185</v>
      </c>
      <c r="C267" s="2">
        <v>120000</v>
      </c>
      <c r="D267" s="2">
        <v>65000</v>
      </c>
      <c r="E267" s="2">
        <v>0</v>
      </c>
      <c r="F267" s="2">
        <v>0</v>
      </c>
      <c r="G267" s="2">
        <v>0</v>
      </c>
      <c r="H267" s="2">
        <v>0</v>
      </c>
      <c r="I267" s="2">
        <v>0</v>
      </c>
      <c r="J267" s="2">
        <v>0</v>
      </c>
      <c r="K267" s="2">
        <v>0</v>
      </c>
      <c r="L267" s="2">
        <v>0</v>
      </c>
      <c r="M267" s="2">
        <v>0</v>
      </c>
      <c r="N267" s="2">
        <v>50000</v>
      </c>
      <c r="O267" s="2">
        <v>0</v>
      </c>
      <c r="P267" s="2">
        <v>0</v>
      </c>
      <c r="Q267" s="2">
        <v>0</v>
      </c>
      <c r="R267" s="2">
        <v>0</v>
      </c>
      <c r="S267" s="2">
        <v>0</v>
      </c>
      <c r="T267" s="2">
        <v>0</v>
      </c>
      <c r="U267" s="2">
        <v>0</v>
      </c>
      <c r="V267" s="2">
        <v>5</v>
      </c>
      <c r="W267" s="2">
        <v>7</v>
      </c>
      <c r="X267" s="2">
        <v>200000</v>
      </c>
      <c r="Y267" s="2">
        <v>0</v>
      </c>
      <c r="Z267" s="2">
        <v>0</v>
      </c>
      <c r="AA267" s="2">
        <v>0</v>
      </c>
      <c r="AB267" s="2">
        <v>0</v>
      </c>
      <c r="AC267" s="2">
        <v>0</v>
      </c>
      <c r="AD267" s="2">
        <v>0</v>
      </c>
      <c r="AE267" s="2" t="s">
        <v>24</v>
      </c>
      <c r="AF267" s="2" t="s">
        <v>28</v>
      </c>
      <c r="AG267" s="2">
        <v>0</v>
      </c>
      <c r="AH267" s="2">
        <v>0</v>
      </c>
      <c r="AI267" s="2">
        <v>0</v>
      </c>
      <c r="AJ267" s="2">
        <v>0</v>
      </c>
      <c r="AK267" s="2">
        <v>0</v>
      </c>
      <c r="AL267" s="2">
        <v>0</v>
      </c>
      <c r="AM267" s="2" t="s">
        <v>102</v>
      </c>
      <c r="AN267" s="2">
        <v>528</v>
      </c>
      <c r="AO267" s="2" t="str">
        <f>+VLOOKUP(playerround[[#This Row],[player_id]],player[],2,FALSE)</f>
        <v>t2p5</v>
      </c>
      <c r="AP267" s="2">
        <v>174</v>
      </c>
      <c r="AQ267" s="2">
        <f>+VLOOKUP(playerround[[#This Row],[groupround_id]],groupround[],6,FALSE)</f>
        <v>0</v>
      </c>
      <c r="AR267" s="2" t="str">
        <f>+VLOOKUP(playerround[[#This Row],[groupround_id]],groupround[],8,FALSE)</f>
        <v>Ommen 24-09-2024</v>
      </c>
      <c r="AS26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267">
        <f>+IF(playerround[[#This Row],[Added round_number]]=0,playerround[[#This Row],[Spendable Income (copy)]],AT266+playerround[[#This Row],[round_income]]+playerround[[#This Row],[profit_sold_house]]-playerround[[#This Row],[Calculated Costs 
(Living costs+Taxes+Round Mortgage+Spentsavings for buying +cost measures+cost satisfaction+cost damage river and rain)]])</f>
        <v>50000</v>
      </c>
      <c r="AU267" s="6">
        <f>+playerround[[#This Row],[spendable_income]]</f>
        <v>50000</v>
      </c>
      <c r="AV267">
        <f>+playerround[[#This Row],[Calculated 
Spendable]]-playerround[[#This Row],[Spendable Income (copy)]]</f>
        <v>0</v>
      </c>
      <c r="AW267" s="9">
        <f>+playerround[[#This Row],[satisfaction_move_penalty]]+playerround[[#This Row],[satisfaction_fluvial_penalty]]+playerround[[#This Row],[satisfaction_pluvial_penalty]]+playerround[[#This Row],[satisfaction_debt_penalty]]</f>
        <v>0</v>
      </c>
      <c r="AX267" s="9">
        <f>+IF(playerround[[#This Row],[Added round_number]]=0,playerround[[#This Row],[satisfaction_total]],AX266+playerround[[#This Row],[satisfaction_house_rating_delta]]+playerround[[#This Row],[satisfaction_house_measures]]+playerround[[#This Row],[satisfaction_personal_measures]]-playerround[[#This Row],[Calculated Satisfaction Penalties]])</f>
        <v>5</v>
      </c>
      <c r="AY267" s="9">
        <f>+playerround[[#This Row],[satisfaction_total]]-playerround[[#This Row],[Calculated satisfaction]]</f>
        <v>0</v>
      </c>
    </row>
    <row r="268" spans="1:51" x14ac:dyDescent="0.35">
      <c r="A268" s="2">
        <v>636</v>
      </c>
      <c r="B268" s="3">
        <v>45559.437685185185</v>
      </c>
      <c r="C268" s="2">
        <v>120000</v>
      </c>
      <c r="D268" s="2">
        <v>65000</v>
      </c>
      <c r="E268" s="2">
        <v>0</v>
      </c>
      <c r="F268" s="2">
        <v>8000</v>
      </c>
      <c r="G268" s="2">
        <v>0</v>
      </c>
      <c r="H268" s="2">
        <v>0</v>
      </c>
      <c r="I268" s="2">
        <v>15000</v>
      </c>
      <c r="J268" s="2">
        <v>20000</v>
      </c>
      <c r="K268" s="2">
        <v>0</v>
      </c>
      <c r="L268" s="2">
        <v>0</v>
      </c>
      <c r="M268" s="2">
        <v>0</v>
      </c>
      <c r="N268" s="2">
        <v>62000</v>
      </c>
      <c r="O268" s="2">
        <v>0</v>
      </c>
      <c r="P268" s="2">
        <v>-5</v>
      </c>
      <c r="Q268" s="2">
        <v>1</v>
      </c>
      <c r="R268" s="2">
        <v>0</v>
      </c>
      <c r="S268" s="2">
        <v>0</v>
      </c>
      <c r="T268" s="2">
        <v>0</v>
      </c>
      <c r="U268" s="2">
        <v>0</v>
      </c>
      <c r="V268" s="2">
        <v>1</v>
      </c>
      <c r="W268" s="2">
        <v>7</v>
      </c>
      <c r="X268" s="2">
        <v>200000</v>
      </c>
      <c r="Y268" s="2">
        <v>0</v>
      </c>
      <c r="Z268" s="2">
        <v>0</v>
      </c>
      <c r="AA268" s="2">
        <v>0</v>
      </c>
      <c r="AB268" s="2">
        <v>80000</v>
      </c>
      <c r="AC268" s="2">
        <v>80000</v>
      </c>
      <c r="AD268" s="2">
        <v>72000</v>
      </c>
      <c r="AE268" s="2" t="s">
        <v>24</v>
      </c>
      <c r="AF268" s="2" t="s">
        <v>28</v>
      </c>
      <c r="AG268" s="2">
        <v>6</v>
      </c>
      <c r="AH268" s="2">
        <v>10</v>
      </c>
      <c r="AI268" s="2">
        <v>0</v>
      </c>
      <c r="AJ268" s="2">
        <v>0</v>
      </c>
      <c r="AK268" s="2">
        <v>1</v>
      </c>
      <c r="AL268" s="2">
        <v>1</v>
      </c>
      <c r="AM268" s="2" t="s">
        <v>771</v>
      </c>
      <c r="AN268" s="2">
        <v>528</v>
      </c>
      <c r="AO268" s="2" t="str">
        <f>+VLOOKUP(playerround[[#This Row],[player_id]],player[],2,FALSE)</f>
        <v>t2p5</v>
      </c>
      <c r="AP268" s="2">
        <v>177</v>
      </c>
      <c r="AQ268" s="2">
        <f>+VLOOKUP(playerround[[#This Row],[groupround_id]],groupround[],6,FALSE)</f>
        <v>1</v>
      </c>
      <c r="AR268" s="2" t="str">
        <f>+VLOOKUP(playerround[[#This Row],[groupround_id]],groupround[],8,FALSE)</f>
        <v>Ommen 24-09-2024</v>
      </c>
      <c r="AS26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108000</v>
      </c>
      <c r="AT268">
        <f>+IF(playerround[[#This Row],[Added round_number]]=0,playerround[[#This Row],[Spendable Income (copy)]],AT267+playerround[[#This Row],[round_income]]+playerround[[#This Row],[profit_sold_house]]-playerround[[#This Row],[Calculated Costs 
(Living costs+Taxes+Round Mortgage+Spentsavings for buying +cost measures+cost satisfaction+cost damage river and rain)]])</f>
        <v>62000</v>
      </c>
      <c r="AU268" s="6">
        <f>+playerround[[#This Row],[spendable_income]]</f>
        <v>62000</v>
      </c>
      <c r="AV268">
        <f>+playerround[[#This Row],[Calculated 
Spendable]]-playerround[[#This Row],[Spendable Income (copy)]]</f>
        <v>0</v>
      </c>
      <c r="AW268" s="9">
        <f>+playerround[[#This Row],[satisfaction_move_penalty]]+playerround[[#This Row],[satisfaction_fluvial_penalty]]+playerround[[#This Row],[satisfaction_pluvial_penalty]]+playerround[[#This Row],[satisfaction_debt_penalty]]</f>
        <v>0</v>
      </c>
      <c r="AX268" s="9">
        <f>+IF(playerround[[#This Row],[Added round_number]]=0,playerround[[#This Row],[satisfaction_total]],AX267+playerround[[#This Row],[satisfaction_house_rating_delta]]+playerround[[#This Row],[satisfaction_house_measures]]+playerround[[#This Row],[satisfaction_personal_measures]]-playerround[[#This Row],[Calculated Satisfaction Penalties]])</f>
        <v>1</v>
      </c>
      <c r="AY268" s="9">
        <f>+playerround[[#This Row],[satisfaction_total]]-playerround[[#This Row],[Calculated satisfaction]]</f>
        <v>0</v>
      </c>
    </row>
    <row r="269" spans="1:51" x14ac:dyDescent="0.35">
      <c r="A269" s="2">
        <v>671</v>
      </c>
      <c r="B269" s="3">
        <v>45559.437685185185</v>
      </c>
      <c r="C269" s="2">
        <v>120000</v>
      </c>
      <c r="D269" s="2">
        <v>65000</v>
      </c>
      <c r="E269" s="2">
        <v>0</v>
      </c>
      <c r="F269" s="2">
        <v>8000</v>
      </c>
      <c r="G269" s="2">
        <v>0</v>
      </c>
      <c r="H269" s="2">
        <v>0</v>
      </c>
      <c r="I269" s="2">
        <v>15000</v>
      </c>
      <c r="J269" s="2">
        <v>28000</v>
      </c>
      <c r="K269" s="2">
        <v>0</v>
      </c>
      <c r="L269" s="2">
        <v>0</v>
      </c>
      <c r="M269" s="2">
        <v>0</v>
      </c>
      <c r="N269" s="2">
        <v>66000</v>
      </c>
      <c r="O269" s="2">
        <v>0</v>
      </c>
      <c r="P269" s="2">
        <v>0</v>
      </c>
      <c r="Q269" s="2">
        <v>1</v>
      </c>
      <c r="R269" s="2">
        <v>2</v>
      </c>
      <c r="S269" s="2">
        <v>0</v>
      </c>
      <c r="T269" s="2">
        <v>0</v>
      </c>
      <c r="U269" s="2">
        <v>0</v>
      </c>
      <c r="V269" s="2">
        <v>4</v>
      </c>
      <c r="W269" s="2">
        <v>7</v>
      </c>
      <c r="X269" s="2">
        <v>200000</v>
      </c>
      <c r="Y269" s="2">
        <v>80000</v>
      </c>
      <c r="Z269" s="2">
        <v>72000</v>
      </c>
      <c r="AA269" s="2">
        <v>0</v>
      </c>
      <c r="AB269" s="2">
        <v>0</v>
      </c>
      <c r="AC269" s="2">
        <v>80000</v>
      </c>
      <c r="AD269" s="2">
        <v>64000</v>
      </c>
      <c r="AE269" s="2" t="s">
        <v>24</v>
      </c>
      <c r="AF269" s="2" t="s">
        <v>28</v>
      </c>
      <c r="AG269" s="2">
        <v>6</v>
      </c>
      <c r="AH269" s="2">
        <v>10</v>
      </c>
      <c r="AI269" s="2">
        <v>-2</v>
      </c>
      <c r="AJ269" s="2">
        <v>-1</v>
      </c>
      <c r="AK269" s="2">
        <v>1</v>
      </c>
      <c r="AL269" s="2">
        <v>0</v>
      </c>
      <c r="AM269" s="2" t="s">
        <v>771</v>
      </c>
      <c r="AN269" s="2">
        <v>528</v>
      </c>
      <c r="AO269" s="2" t="str">
        <f>+VLOOKUP(playerround[[#This Row],[player_id]],player[],2,FALSE)</f>
        <v>t2p5</v>
      </c>
      <c r="AP269" s="2">
        <v>181</v>
      </c>
      <c r="AQ269" s="2">
        <f>+VLOOKUP(playerround[[#This Row],[groupround_id]],groupround[],6,FALSE)</f>
        <v>2</v>
      </c>
      <c r="AR269" s="2" t="str">
        <f>+VLOOKUP(playerround[[#This Row],[groupround_id]],groupround[],8,FALSE)</f>
        <v>Ommen 24-09-2024</v>
      </c>
      <c r="AS26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116000</v>
      </c>
      <c r="AT269">
        <f>+IF(playerround[[#This Row],[Added round_number]]=0,playerround[[#This Row],[Spendable Income (copy)]],AT268+playerround[[#This Row],[round_income]]+playerround[[#This Row],[profit_sold_house]]-playerround[[#This Row],[Calculated Costs 
(Living costs+Taxes+Round Mortgage+Spentsavings for buying +cost measures+cost satisfaction+cost damage river and rain)]])</f>
        <v>66000</v>
      </c>
      <c r="AU269" s="6">
        <f>+playerround[[#This Row],[spendable_income]]</f>
        <v>66000</v>
      </c>
      <c r="AV269">
        <f>+playerround[[#This Row],[Calculated 
Spendable]]-playerround[[#This Row],[Spendable Income (copy)]]</f>
        <v>0</v>
      </c>
      <c r="AW269" s="9">
        <f>+playerround[[#This Row],[satisfaction_move_penalty]]+playerround[[#This Row],[satisfaction_fluvial_penalty]]+playerround[[#This Row],[satisfaction_pluvial_penalty]]+playerround[[#This Row],[satisfaction_debt_penalty]]</f>
        <v>0</v>
      </c>
      <c r="AX269" s="9">
        <f>+IF(playerround[[#This Row],[Added round_number]]=0,playerround[[#This Row],[satisfaction_total]],AX268+playerround[[#This Row],[satisfaction_house_rating_delta]]+playerround[[#This Row],[satisfaction_house_measures]]+playerround[[#This Row],[satisfaction_personal_measures]]-playerround[[#This Row],[Calculated Satisfaction Penalties]])</f>
        <v>4</v>
      </c>
      <c r="AY269" s="9">
        <f>+playerround[[#This Row],[satisfaction_total]]-playerround[[#This Row],[Calculated satisfaction]]</f>
        <v>0</v>
      </c>
    </row>
    <row r="270" spans="1:51" x14ac:dyDescent="0.35">
      <c r="A270" s="2">
        <v>709</v>
      </c>
      <c r="B270" s="3">
        <v>45559.437685185185</v>
      </c>
      <c r="C270" s="2">
        <v>120000</v>
      </c>
      <c r="D270" s="2">
        <v>65000</v>
      </c>
      <c r="E270" s="2">
        <v>0</v>
      </c>
      <c r="F270" s="2">
        <v>10000</v>
      </c>
      <c r="G270" s="2">
        <v>40000</v>
      </c>
      <c r="H270" s="2">
        <v>0</v>
      </c>
      <c r="I270" s="2">
        <v>20000</v>
      </c>
      <c r="J270" s="2">
        <v>0</v>
      </c>
      <c r="K270" s="2">
        <v>0</v>
      </c>
      <c r="L270" s="2">
        <v>0</v>
      </c>
      <c r="M270" s="2">
        <v>0</v>
      </c>
      <c r="N270" s="2">
        <v>131000</v>
      </c>
      <c r="O270" s="2">
        <v>1</v>
      </c>
      <c r="P270" s="2">
        <v>-4</v>
      </c>
      <c r="Q270" s="2">
        <v>0</v>
      </c>
      <c r="R270" s="2">
        <v>0</v>
      </c>
      <c r="S270" s="2">
        <v>0</v>
      </c>
      <c r="T270" s="2">
        <v>0</v>
      </c>
      <c r="U270" s="2">
        <v>0</v>
      </c>
      <c r="V270" s="2">
        <v>-1</v>
      </c>
      <c r="W270" s="2">
        <v>7</v>
      </c>
      <c r="X270" s="2">
        <v>200000</v>
      </c>
      <c r="Y270" s="2">
        <v>80000</v>
      </c>
      <c r="Z270" s="2">
        <v>64000</v>
      </c>
      <c r="AA270" s="2">
        <v>104000</v>
      </c>
      <c r="AB270" s="2">
        <v>100000</v>
      </c>
      <c r="AC270" s="2">
        <v>100000</v>
      </c>
      <c r="AD270" s="2">
        <v>90000</v>
      </c>
      <c r="AE270" s="2" t="s">
        <v>783</v>
      </c>
      <c r="AF270" s="2" t="s">
        <v>28</v>
      </c>
      <c r="AG270" s="2">
        <v>8</v>
      </c>
      <c r="AH270" s="2">
        <v>10</v>
      </c>
      <c r="AI270" s="2">
        <v>-2</v>
      </c>
      <c r="AJ270" s="2">
        <v>-1</v>
      </c>
      <c r="AK270" s="2">
        <v>0</v>
      </c>
      <c r="AL270" s="2">
        <v>1</v>
      </c>
      <c r="AM270" s="2" t="s">
        <v>771</v>
      </c>
      <c r="AN270" s="2">
        <v>528</v>
      </c>
      <c r="AO270" s="2" t="str">
        <f>+VLOOKUP(playerround[[#This Row],[player_id]],player[],2,FALSE)</f>
        <v>t2p5</v>
      </c>
      <c r="AP270" s="2">
        <v>186</v>
      </c>
      <c r="AQ270" s="2">
        <f>+VLOOKUP(playerround[[#This Row],[groupround_id]],groupround[],6,FALSE)</f>
        <v>3</v>
      </c>
      <c r="AR270" s="2" t="str">
        <f>+VLOOKUP(playerround[[#This Row],[groupround_id]],groupround[],8,FALSE)</f>
        <v>Ommen 24-09-2024</v>
      </c>
      <c r="AS27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95000</v>
      </c>
      <c r="AT270" s="5">
        <f>+IF(playerround[[#This Row],[Added round_number]]=0,playerround[[#This Row],[Spendable Income (copy)]],AT269+playerround[[#This Row],[round_income]]+playerround[[#This Row],[profit_sold_house]]-playerround[[#This Row],[Calculated Costs 
(Living costs+Taxes+Round Mortgage+Spentsavings for buying +cost measures+cost satisfaction+cost damage river and rain)]])</f>
        <v>131000</v>
      </c>
      <c r="AU270" s="10">
        <f>+playerround[[#This Row],[spendable_income]]</f>
        <v>131000</v>
      </c>
      <c r="AV270" s="5">
        <f>+playerround[[#This Row],[Calculated 
Spendable]]-playerround[[#This Row],[Spendable Income (copy)]]</f>
        <v>0</v>
      </c>
      <c r="AW270" s="11">
        <f>+playerround[[#This Row],[satisfaction_move_penalty]]+playerround[[#This Row],[satisfaction_fluvial_penalty]]+playerround[[#This Row],[satisfaction_pluvial_penalty]]+playerround[[#This Row],[satisfaction_debt_penalty]]</f>
        <v>1</v>
      </c>
      <c r="AX270" s="11">
        <f>+IF(playerround[[#This Row],[Added round_number]]=0,playerround[[#This Row],[satisfaction_total]],AX269+playerround[[#This Row],[satisfaction_house_rating_delta]]+playerround[[#This Row],[satisfaction_house_measures]]+playerround[[#This Row],[satisfaction_personal_measures]]-playerround[[#This Row],[Calculated Satisfaction Penalties]])</f>
        <v>-1</v>
      </c>
      <c r="AY270" s="11">
        <f>+playerround[[#This Row],[satisfaction_total]]-playerround[[#This Row],[Calculated satisfaction]]</f>
        <v>0</v>
      </c>
    </row>
    <row r="271" spans="1:51" x14ac:dyDescent="0.35">
      <c r="A271">
        <v>910</v>
      </c>
      <c r="B271" s="1">
        <v>45567.609247685185</v>
      </c>
      <c r="C271">
        <v>180000</v>
      </c>
      <c r="D271">
        <v>105000</v>
      </c>
      <c r="E271">
        <v>0</v>
      </c>
      <c r="F271">
        <v>0</v>
      </c>
      <c r="G271">
        <v>0</v>
      </c>
      <c r="H271">
        <v>0</v>
      </c>
      <c r="I271">
        <v>0</v>
      </c>
      <c r="J271">
        <v>0</v>
      </c>
      <c r="K271">
        <v>0</v>
      </c>
      <c r="L271">
        <v>0</v>
      </c>
      <c r="M271">
        <v>0</v>
      </c>
      <c r="N271">
        <v>80000</v>
      </c>
      <c r="O271">
        <v>0</v>
      </c>
      <c r="P271">
        <v>0</v>
      </c>
      <c r="Q271">
        <v>0</v>
      </c>
      <c r="R271">
        <v>0</v>
      </c>
      <c r="S271">
        <v>0</v>
      </c>
      <c r="T271">
        <v>0</v>
      </c>
      <c r="U271">
        <v>0</v>
      </c>
      <c r="V271">
        <v>5</v>
      </c>
      <c r="W271">
        <v>8</v>
      </c>
      <c r="X271">
        <v>300000</v>
      </c>
      <c r="Y271">
        <v>0</v>
      </c>
      <c r="Z271">
        <v>0</v>
      </c>
      <c r="AA271">
        <v>0</v>
      </c>
      <c r="AB271">
        <v>0</v>
      </c>
      <c r="AC271">
        <v>0</v>
      </c>
      <c r="AD271">
        <v>0</v>
      </c>
      <c r="AE271" t="s">
        <v>24</v>
      </c>
      <c r="AF271" t="s">
        <v>28</v>
      </c>
      <c r="AG271">
        <v>0</v>
      </c>
      <c r="AH271">
        <v>0</v>
      </c>
      <c r="AI271">
        <v>0</v>
      </c>
      <c r="AJ271">
        <v>0</v>
      </c>
      <c r="AK271">
        <v>0</v>
      </c>
      <c r="AL271">
        <v>0</v>
      </c>
      <c r="AM271" t="s">
        <v>102</v>
      </c>
      <c r="AN271">
        <v>608</v>
      </c>
      <c r="AO271" t="str">
        <f>+VLOOKUP(playerround[[#This Row],[player_id]],player[],2,FALSE)</f>
        <v>t2p5</v>
      </c>
      <c r="AP271">
        <v>214</v>
      </c>
      <c r="AQ271">
        <f>+VLOOKUP(playerround[[#This Row],[groupround_id]],groupround[],6,FALSE)</f>
        <v>0</v>
      </c>
      <c r="AR271" t="str">
        <f>+VLOOKUP(playerround[[#This Row],[groupround_id]],groupround[],8,FALSE)</f>
        <v>Grensmaas demo</v>
      </c>
      <c r="AS27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271">
        <f>+IF(playerround[[#This Row],[Added round_number]]=0,playerround[[#This Row],[Spendable Income (copy)]],AT270+playerround[[#This Row],[round_income]]+playerround[[#This Row],[profit_sold_house]]-playerround[[#This Row],[Calculated Costs 
(Living costs+Taxes+Round Mortgage+Spentsavings for buying +cost measures+cost satisfaction+cost damage river and rain)]])</f>
        <v>80000</v>
      </c>
      <c r="AU271" s="6">
        <f>+playerround[[#This Row],[spendable_income]]</f>
        <v>80000</v>
      </c>
      <c r="AV271">
        <f>+playerround[[#This Row],[Calculated 
Spendable]]-playerround[[#This Row],[Spendable Income (copy)]]</f>
        <v>0</v>
      </c>
      <c r="AW271" s="9">
        <f>+playerround[[#This Row],[satisfaction_move_penalty]]+playerround[[#This Row],[satisfaction_fluvial_penalty]]+playerround[[#This Row],[satisfaction_pluvial_penalty]]+playerround[[#This Row],[satisfaction_debt_penalty]]</f>
        <v>0</v>
      </c>
      <c r="AX271" s="9">
        <f>+IF(playerround[[#This Row],[Added round_number]]=0,playerround[[#This Row],[satisfaction_total]],AX270+playerround[[#This Row],[satisfaction_house_rating_delta]]+playerround[[#This Row],[satisfaction_house_measures]]+playerround[[#This Row],[satisfaction_personal_measures]]-playerround[[#This Row],[Calculated Satisfaction Penalties]])</f>
        <v>5</v>
      </c>
      <c r="AY271" s="9">
        <f>+playerround[[#This Row],[satisfaction_total]]-playerround[[#This Row],[Calculated satisfaction]]</f>
        <v>0</v>
      </c>
    </row>
    <row r="272" spans="1:51" x14ac:dyDescent="0.35">
      <c r="A272">
        <v>913</v>
      </c>
      <c r="B272" s="1">
        <v>45567.609247685185</v>
      </c>
      <c r="C272">
        <v>180000</v>
      </c>
      <c r="D272">
        <v>105000</v>
      </c>
      <c r="E272">
        <v>0</v>
      </c>
      <c r="F272">
        <v>20000</v>
      </c>
      <c r="G272">
        <v>0</v>
      </c>
      <c r="H272">
        <v>0</v>
      </c>
      <c r="I272">
        <v>15000</v>
      </c>
      <c r="J272">
        <v>110000</v>
      </c>
      <c r="K272">
        <v>0</v>
      </c>
      <c r="L272">
        <v>8000</v>
      </c>
      <c r="M272">
        <v>0</v>
      </c>
      <c r="N272">
        <v>2000</v>
      </c>
      <c r="O272">
        <v>0</v>
      </c>
      <c r="P272">
        <v>-2</v>
      </c>
      <c r="Q272">
        <v>3</v>
      </c>
      <c r="R272">
        <v>2</v>
      </c>
      <c r="S272">
        <v>3</v>
      </c>
      <c r="T272">
        <v>0</v>
      </c>
      <c r="U272">
        <v>0</v>
      </c>
      <c r="V272">
        <v>5</v>
      </c>
      <c r="W272">
        <v>8</v>
      </c>
      <c r="X272">
        <v>300000</v>
      </c>
      <c r="Y272">
        <v>0</v>
      </c>
      <c r="Z272">
        <v>0</v>
      </c>
      <c r="AA272">
        <v>0</v>
      </c>
      <c r="AB272">
        <v>200000</v>
      </c>
      <c r="AC272">
        <v>200000</v>
      </c>
      <c r="AD272">
        <v>180000</v>
      </c>
      <c r="AE272" t="s">
        <v>24</v>
      </c>
      <c r="AF272" t="s">
        <v>28</v>
      </c>
      <c r="AG272">
        <v>8</v>
      </c>
      <c r="AH272">
        <v>7</v>
      </c>
      <c r="AI272">
        <v>0</v>
      </c>
      <c r="AJ272">
        <v>0</v>
      </c>
      <c r="AK272">
        <v>5</v>
      </c>
      <c r="AL272">
        <v>2</v>
      </c>
      <c r="AM272" t="s">
        <v>771</v>
      </c>
      <c r="AN272">
        <v>608</v>
      </c>
      <c r="AO272" t="str">
        <f>+VLOOKUP(playerround[[#This Row],[player_id]],player[],2,FALSE)</f>
        <v>t2p5</v>
      </c>
      <c r="AP272">
        <v>215</v>
      </c>
      <c r="AQ272">
        <f>+VLOOKUP(playerround[[#This Row],[groupround_id]],groupround[],6,FALSE)</f>
        <v>1</v>
      </c>
      <c r="AR272" t="str">
        <f>+VLOOKUP(playerround[[#This Row],[groupround_id]],groupround[],8,FALSE)</f>
        <v>Grensmaas demo</v>
      </c>
      <c r="AS27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258000</v>
      </c>
      <c r="AT272">
        <f>+IF(playerround[[#This Row],[Added round_number]]=0,playerround[[#This Row],[Spendable Income (copy)]],AT271+playerround[[#This Row],[round_income]]+playerround[[#This Row],[profit_sold_house]]-playerround[[#This Row],[Calculated Costs 
(Living costs+Taxes+Round Mortgage+Spentsavings for buying +cost measures+cost satisfaction+cost damage river and rain)]])</f>
        <v>2000</v>
      </c>
      <c r="AU272" s="6">
        <f>+playerround[[#This Row],[spendable_income]]</f>
        <v>2000</v>
      </c>
      <c r="AV272">
        <f>+playerround[[#This Row],[Calculated 
Spendable]]-playerround[[#This Row],[Spendable Income (copy)]]</f>
        <v>0</v>
      </c>
      <c r="AW272" s="9">
        <f>+playerround[[#This Row],[satisfaction_move_penalty]]+playerround[[#This Row],[satisfaction_fluvial_penalty]]+playerround[[#This Row],[satisfaction_pluvial_penalty]]+playerround[[#This Row],[satisfaction_debt_penalty]]</f>
        <v>3</v>
      </c>
      <c r="AX272" s="9">
        <f>+IF(playerround[[#This Row],[Added round_number]]=0,playerround[[#This Row],[satisfaction_total]],AX271+playerround[[#This Row],[satisfaction_house_rating_delta]]+playerround[[#This Row],[satisfaction_house_measures]]+playerround[[#This Row],[satisfaction_personal_measures]]-playerround[[#This Row],[Calculated Satisfaction Penalties]])</f>
        <v>5</v>
      </c>
      <c r="AY272" s="9">
        <f>+playerround[[#This Row],[satisfaction_total]]-playerround[[#This Row],[Calculated satisfaction]]</f>
        <v>0</v>
      </c>
    </row>
    <row r="273" spans="1:51" x14ac:dyDescent="0.35">
      <c r="A273">
        <v>924</v>
      </c>
      <c r="B273" s="1">
        <v>45567.609247685185</v>
      </c>
      <c r="C273">
        <v>180000</v>
      </c>
      <c r="D273">
        <v>105000</v>
      </c>
      <c r="E273">
        <v>0</v>
      </c>
      <c r="F273">
        <v>0</v>
      </c>
      <c r="G273">
        <v>0</v>
      </c>
      <c r="H273">
        <v>0</v>
      </c>
      <c r="I273">
        <v>0</v>
      </c>
      <c r="J273">
        <v>0</v>
      </c>
      <c r="K273">
        <v>0</v>
      </c>
      <c r="L273">
        <v>0</v>
      </c>
      <c r="M273">
        <v>0</v>
      </c>
      <c r="N273">
        <v>77000</v>
      </c>
      <c r="O273">
        <v>0</v>
      </c>
      <c r="P273">
        <v>0</v>
      </c>
      <c r="Q273">
        <v>0</v>
      </c>
      <c r="R273">
        <v>0</v>
      </c>
      <c r="S273">
        <v>0</v>
      </c>
      <c r="T273">
        <v>0</v>
      </c>
      <c r="U273">
        <v>0</v>
      </c>
      <c r="V273">
        <v>5</v>
      </c>
      <c r="W273">
        <v>8</v>
      </c>
      <c r="X273">
        <v>300000</v>
      </c>
      <c r="Y273">
        <v>200000</v>
      </c>
      <c r="Z273">
        <v>180000</v>
      </c>
      <c r="AA273">
        <v>0</v>
      </c>
      <c r="AB273">
        <v>0</v>
      </c>
      <c r="AC273">
        <v>200000</v>
      </c>
      <c r="AD273">
        <v>180000</v>
      </c>
      <c r="AE273" t="s">
        <v>24</v>
      </c>
      <c r="AF273" t="s">
        <v>28</v>
      </c>
      <c r="AG273">
        <v>7</v>
      </c>
      <c r="AH273">
        <v>7</v>
      </c>
      <c r="AI273">
        <v>0</v>
      </c>
      <c r="AJ273">
        <v>0</v>
      </c>
      <c r="AK273">
        <v>5</v>
      </c>
      <c r="AL273">
        <v>2</v>
      </c>
      <c r="AM273" t="s">
        <v>778</v>
      </c>
      <c r="AN273">
        <v>608</v>
      </c>
      <c r="AO273" t="str">
        <f>+VLOOKUP(playerround[[#This Row],[player_id]],player[],2,FALSE)</f>
        <v>t2p5</v>
      </c>
      <c r="AP273">
        <v>217</v>
      </c>
      <c r="AQ273">
        <f>+VLOOKUP(playerround[[#This Row],[groupround_id]],groupround[],6,FALSE)</f>
        <v>2</v>
      </c>
      <c r="AR273" t="str">
        <f>+VLOOKUP(playerround[[#This Row],[groupround_id]],groupround[],8,FALSE)</f>
        <v>Grensmaas demo</v>
      </c>
      <c r="AS27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273">
        <f>+IF(playerround[[#This Row],[Added round_number]]=0,playerround[[#This Row],[Spendable Income (copy)]],AT272+playerround[[#This Row],[round_income]]+playerround[[#This Row],[profit_sold_house]]-playerround[[#This Row],[Calculated Costs 
(Living costs+Taxes+Round Mortgage+Spentsavings for buying +cost measures+cost satisfaction+cost damage river and rain)]])</f>
        <v>77000</v>
      </c>
      <c r="AU273" s="6">
        <f>+playerround[[#This Row],[spendable_income]]</f>
        <v>77000</v>
      </c>
      <c r="AV273">
        <f>+playerround[[#This Row],[Calculated 
Spendable]]-playerround[[#This Row],[Spendable Income (copy)]]</f>
        <v>0</v>
      </c>
      <c r="AW273" s="9">
        <f>+playerround[[#This Row],[satisfaction_move_penalty]]+playerround[[#This Row],[satisfaction_fluvial_penalty]]+playerround[[#This Row],[satisfaction_pluvial_penalty]]+playerround[[#This Row],[satisfaction_debt_penalty]]</f>
        <v>0</v>
      </c>
      <c r="AX273" s="9">
        <f>+IF(playerround[[#This Row],[Added round_number]]=0,playerround[[#This Row],[satisfaction_total]],AX272+playerround[[#This Row],[satisfaction_house_rating_delta]]+playerround[[#This Row],[satisfaction_house_measures]]+playerround[[#This Row],[satisfaction_personal_measures]]-playerround[[#This Row],[Calculated Satisfaction Penalties]])</f>
        <v>5</v>
      </c>
      <c r="AY273" s="9">
        <f>+playerround[[#This Row],[satisfaction_total]]-playerround[[#This Row],[Calculated satisfaction]]</f>
        <v>0</v>
      </c>
    </row>
    <row r="274" spans="1:51" x14ac:dyDescent="0.35">
      <c r="A274">
        <v>93</v>
      </c>
      <c r="B274" s="1">
        <v>45280.782777777778</v>
      </c>
      <c r="C274">
        <v>100000</v>
      </c>
      <c r="D274">
        <v>50000</v>
      </c>
      <c r="E274">
        <v>0</v>
      </c>
      <c r="F274">
        <v>0</v>
      </c>
      <c r="G274">
        <v>0</v>
      </c>
      <c r="H274">
        <v>0</v>
      </c>
      <c r="I274">
        <v>0</v>
      </c>
      <c r="J274">
        <v>0</v>
      </c>
      <c r="K274">
        <v>0</v>
      </c>
      <c r="L274">
        <v>0</v>
      </c>
      <c r="M274">
        <v>0</v>
      </c>
      <c r="N274">
        <v>30000</v>
      </c>
      <c r="O274">
        <v>0</v>
      </c>
      <c r="P274">
        <v>0</v>
      </c>
      <c r="Q274">
        <v>0</v>
      </c>
      <c r="R274">
        <v>0</v>
      </c>
      <c r="S274">
        <v>0</v>
      </c>
      <c r="T274">
        <v>0</v>
      </c>
      <c r="U274">
        <v>0</v>
      </c>
      <c r="V274">
        <v>5</v>
      </c>
      <c r="W274">
        <v>6</v>
      </c>
      <c r="X274">
        <v>170000</v>
      </c>
      <c r="Y274">
        <v>0</v>
      </c>
      <c r="Z274">
        <v>0</v>
      </c>
      <c r="AA274">
        <v>0</v>
      </c>
      <c r="AB274">
        <v>0</v>
      </c>
      <c r="AC274">
        <v>0</v>
      </c>
      <c r="AD274">
        <v>0</v>
      </c>
      <c r="AE274" t="s">
        <v>24</v>
      </c>
      <c r="AF274" t="s">
        <v>28</v>
      </c>
      <c r="AG274">
        <v>0</v>
      </c>
      <c r="AH274">
        <v>0</v>
      </c>
      <c r="AI274">
        <v>0</v>
      </c>
      <c r="AJ274">
        <v>0</v>
      </c>
      <c r="AK274">
        <v>0</v>
      </c>
      <c r="AL274">
        <v>0</v>
      </c>
      <c r="AM274" t="s">
        <v>102</v>
      </c>
      <c r="AN274">
        <v>217</v>
      </c>
      <c r="AO274" t="str">
        <f>+VLOOKUP(playerround[[#This Row],[player_id]],player[],2,FALSE)</f>
        <v>t2p6</v>
      </c>
      <c r="AP274">
        <v>13</v>
      </c>
      <c r="AQ274">
        <f>+VLOOKUP(playerround[[#This Row],[groupround_id]],groupround[],6,FALSE)</f>
        <v>0</v>
      </c>
      <c r="AR274" t="str">
        <f>+VLOOKUP(playerround[[#This Row],[groupround_id]],groupround[],8,FALSE)</f>
        <v>Ommen23 Afternoon</v>
      </c>
      <c r="AS27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274">
        <f>+IF(playerround[[#This Row],[Added round_number]]=0,playerround[[#This Row],[Spendable Income (copy)]],AT273+playerround[[#This Row],[round_income]]+playerround[[#This Row],[profit_sold_house]]-playerround[[#This Row],[Calculated Costs 
(Living costs+Taxes+Round Mortgage+Spentsavings for buying +cost measures+cost satisfaction+cost damage river and rain)]])</f>
        <v>30000</v>
      </c>
      <c r="AU274" s="6">
        <f>+playerround[[#This Row],[spendable_income]]</f>
        <v>30000</v>
      </c>
      <c r="AV274">
        <f>+playerround[[#This Row],[Calculated 
Spendable]]-playerround[[#This Row],[Spendable Income (copy)]]</f>
        <v>0</v>
      </c>
      <c r="AW274" s="9">
        <f>+playerround[[#This Row],[satisfaction_move_penalty]]+playerround[[#This Row],[satisfaction_fluvial_penalty]]+playerround[[#This Row],[satisfaction_pluvial_penalty]]+playerround[[#This Row],[satisfaction_debt_penalty]]</f>
        <v>0</v>
      </c>
      <c r="AX274" s="9">
        <f>+IF(playerround[[#This Row],[Added round_number]]=0,playerround[[#This Row],[satisfaction_total]],AX273+playerround[[#This Row],[satisfaction_house_rating_delta]]+playerround[[#This Row],[satisfaction_house_measures]]+playerround[[#This Row],[satisfaction_personal_measures]]-playerround[[#This Row],[Calculated Satisfaction Penalties]])</f>
        <v>5</v>
      </c>
      <c r="AY274" s="9">
        <f>+playerround[[#This Row],[satisfaction_total]]-playerround[[#This Row],[Calculated satisfaction]]</f>
        <v>0</v>
      </c>
    </row>
    <row r="275" spans="1:51" x14ac:dyDescent="0.35">
      <c r="A275">
        <v>94</v>
      </c>
      <c r="B275" s="1">
        <v>45280.782777777778</v>
      </c>
      <c r="C275">
        <v>100000</v>
      </c>
      <c r="D275">
        <v>50000</v>
      </c>
      <c r="E275">
        <v>0</v>
      </c>
      <c r="F275">
        <v>17000</v>
      </c>
      <c r="G275">
        <v>0</v>
      </c>
      <c r="H275">
        <v>30000</v>
      </c>
      <c r="I275">
        <v>15000</v>
      </c>
      <c r="J275">
        <v>0</v>
      </c>
      <c r="K275">
        <v>0</v>
      </c>
      <c r="L275">
        <v>0</v>
      </c>
      <c r="M275">
        <v>0</v>
      </c>
      <c r="N275">
        <v>18000</v>
      </c>
      <c r="O275">
        <v>0</v>
      </c>
      <c r="P275">
        <v>0</v>
      </c>
      <c r="Q275">
        <v>0</v>
      </c>
      <c r="R275">
        <v>0</v>
      </c>
      <c r="S275">
        <v>0</v>
      </c>
      <c r="T275">
        <v>0</v>
      </c>
      <c r="U275">
        <v>0</v>
      </c>
      <c r="V275">
        <v>5</v>
      </c>
      <c r="W275">
        <v>6</v>
      </c>
      <c r="X275">
        <v>170000</v>
      </c>
      <c r="Y275">
        <v>0</v>
      </c>
      <c r="Z275">
        <v>0</v>
      </c>
      <c r="AA275">
        <v>0</v>
      </c>
      <c r="AB275">
        <v>200000</v>
      </c>
      <c r="AC275">
        <v>170000</v>
      </c>
      <c r="AD275">
        <v>153000</v>
      </c>
      <c r="AE275" t="s">
        <v>24</v>
      </c>
      <c r="AF275" t="s">
        <v>28</v>
      </c>
      <c r="AG275">
        <v>0</v>
      </c>
      <c r="AH275">
        <v>0</v>
      </c>
      <c r="AI275">
        <v>0</v>
      </c>
      <c r="AJ275">
        <v>0</v>
      </c>
      <c r="AK275">
        <v>0</v>
      </c>
      <c r="AL275">
        <v>0</v>
      </c>
      <c r="AM275" t="s">
        <v>773</v>
      </c>
      <c r="AN275">
        <v>217</v>
      </c>
      <c r="AO275" t="str">
        <f>+VLOOKUP(playerround[[#This Row],[player_id]],player[],2,FALSE)</f>
        <v>t2p6</v>
      </c>
      <c r="AP275">
        <v>14</v>
      </c>
      <c r="AQ275">
        <f>+VLOOKUP(playerround[[#This Row],[groupround_id]],groupround[],6,FALSE)</f>
        <v>1</v>
      </c>
      <c r="AR275" t="str">
        <f>+VLOOKUP(playerround[[#This Row],[groupround_id]],groupround[],8,FALSE)</f>
        <v>Ommen23 Afternoon</v>
      </c>
      <c r="AS27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112000</v>
      </c>
      <c r="AT275">
        <f>+IF(playerround[[#This Row],[Added round_number]]=0,playerround[[#This Row],[Spendable Income (copy)]],AT274+playerround[[#This Row],[round_income]]+playerround[[#This Row],[profit_sold_house]]-playerround[[#This Row],[Calculated Costs 
(Living costs+Taxes+Round Mortgage+Spentsavings for buying +cost measures+cost satisfaction+cost damage river and rain)]])</f>
        <v>18000</v>
      </c>
      <c r="AU275" s="6">
        <f>+playerround[[#This Row],[spendable_income]]</f>
        <v>18000</v>
      </c>
      <c r="AV275">
        <f>+playerround[[#This Row],[Calculated 
Spendable]]-playerround[[#This Row],[Spendable Income (copy)]]</f>
        <v>0</v>
      </c>
      <c r="AW275" s="9">
        <f>+playerround[[#This Row],[satisfaction_move_penalty]]+playerround[[#This Row],[satisfaction_fluvial_penalty]]+playerround[[#This Row],[satisfaction_pluvial_penalty]]+playerround[[#This Row],[satisfaction_debt_penalty]]</f>
        <v>0</v>
      </c>
      <c r="AX275" s="9">
        <f>+IF(playerround[[#This Row],[Added round_number]]=0,playerround[[#This Row],[satisfaction_total]],AX274+playerround[[#This Row],[satisfaction_house_rating_delta]]+playerround[[#This Row],[satisfaction_house_measures]]+playerround[[#This Row],[satisfaction_personal_measures]]-playerround[[#This Row],[Calculated Satisfaction Penalties]])</f>
        <v>5</v>
      </c>
      <c r="AY275" s="9">
        <f>+playerround[[#This Row],[satisfaction_total]]-playerround[[#This Row],[Calculated satisfaction]]</f>
        <v>0</v>
      </c>
    </row>
    <row r="276" spans="1:51" x14ac:dyDescent="0.35">
      <c r="A276">
        <v>210</v>
      </c>
      <c r="B276" s="1">
        <v>45386.606458333335</v>
      </c>
      <c r="C276">
        <v>120000</v>
      </c>
      <c r="D276">
        <v>65000</v>
      </c>
      <c r="E276">
        <v>0</v>
      </c>
      <c r="F276">
        <v>0</v>
      </c>
      <c r="G276">
        <v>0</v>
      </c>
      <c r="H276">
        <v>0</v>
      </c>
      <c r="I276">
        <v>0</v>
      </c>
      <c r="J276">
        <v>0</v>
      </c>
      <c r="K276">
        <v>0</v>
      </c>
      <c r="L276">
        <v>0</v>
      </c>
      <c r="M276">
        <v>0</v>
      </c>
      <c r="N276">
        <v>50000</v>
      </c>
      <c r="O276">
        <v>0</v>
      </c>
      <c r="P276">
        <v>0</v>
      </c>
      <c r="Q276">
        <v>0</v>
      </c>
      <c r="R276">
        <v>0</v>
      </c>
      <c r="S276">
        <v>0</v>
      </c>
      <c r="T276">
        <v>0</v>
      </c>
      <c r="U276">
        <v>0</v>
      </c>
      <c r="V276">
        <v>5</v>
      </c>
      <c r="W276">
        <v>7</v>
      </c>
      <c r="X276">
        <v>200000</v>
      </c>
      <c r="Y276">
        <v>0</v>
      </c>
      <c r="Z276">
        <v>0</v>
      </c>
      <c r="AA276">
        <v>0</v>
      </c>
      <c r="AB276">
        <v>0</v>
      </c>
      <c r="AC276">
        <v>0</v>
      </c>
      <c r="AD276">
        <v>0</v>
      </c>
      <c r="AE276" t="s">
        <v>24</v>
      </c>
      <c r="AF276" t="s">
        <v>28</v>
      </c>
      <c r="AG276">
        <v>0</v>
      </c>
      <c r="AH276">
        <v>0</v>
      </c>
      <c r="AI276">
        <v>0</v>
      </c>
      <c r="AJ276">
        <v>0</v>
      </c>
      <c r="AK276">
        <v>0</v>
      </c>
      <c r="AL276">
        <v>0</v>
      </c>
      <c r="AM276" t="s">
        <v>102</v>
      </c>
      <c r="AN276">
        <v>353</v>
      </c>
      <c r="AO276" t="str">
        <f>+VLOOKUP(playerround[[#This Row],[player_id]],player[],2,FALSE)</f>
        <v>t2p6</v>
      </c>
      <c r="AP276">
        <v>57</v>
      </c>
      <c r="AQ276">
        <f>+VLOOKUP(playerround[[#This Row],[groupround_id]],groupround[],6,FALSE)</f>
        <v>0</v>
      </c>
      <c r="AR276" t="str">
        <f>+VLOOKUP(playerround[[#This Row],[groupround_id]],groupround[],8,FALSE)</f>
        <v>IHE-24-04-04</v>
      </c>
      <c r="AS27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276">
        <f>+IF(playerround[[#This Row],[Added round_number]]=0,playerround[[#This Row],[Spendable Income (copy)]],AT275+playerround[[#This Row],[round_income]]+playerround[[#This Row],[profit_sold_house]]-playerround[[#This Row],[Calculated Costs 
(Living costs+Taxes+Round Mortgage+Spentsavings for buying +cost measures+cost satisfaction+cost damage river and rain)]])</f>
        <v>50000</v>
      </c>
      <c r="AU276" s="6">
        <f>+playerround[[#This Row],[spendable_income]]</f>
        <v>50000</v>
      </c>
      <c r="AV276">
        <f>+playerround[[#This Row],[Calculated 
Spendable]]-playerround[[#This Row],[Spendable Income (copy)]]</f>
        <v>0</v>
      </c>
      <c r="AW276" s="9">
        <f>+playerround[[#This Row],[satisfaction_move_penalty]]+playerround[[#This Row],[satisfaction_fluvial_penalty]]+playerround[[#This Row],[satisfaction_pluvial_penalty]]+playerround[[#This Row],[satisfaction_debt_penalty]]</f>
        <v>0</v>
      </c>
      <c r="AX276" s="9">
        <f>+IF(playerround[[#This Row],[Added round_number]]=0,playerround[[#This Row],[satisfaction_total]],AX275+playerround[[#This Row],[satisfaction_house_rating_delta]]+playerround[[#This Row],[satisfaction_house_measures]]+playerround[[#This Row],[satisfaction_personal_measures]]-playerround[[#This Row],[Calculated Satisfaction Penalties]])</f>
        <v>5</v>
      </c>
      <c r="AY276" s="9">
        <f>+playerround[[#This Row],[satisfaction_total]]-playerround[[#This Row],[Calculated satisfaction]]</f>
        <v>0</v>
      </c>
    </row>
    <row r="277" spans="1:51" x14ac:dyDescent="0.35">
      <c r="A277">
        <v>211</v>
      </c>
      <c r="B277" s="1">
        <v>45386.606458333335</v>
      </c>
      <c r="C277">
        <v>120000</v>
      </c>
      <c r="D277">
        <v>65000</v>
      </c>
      <c r="E277">
        <v>0</v>
      </c>
      <c r="F277">
        <v>12500</v>
      </c>
      <c r="G277">
        <v>0</v>
      </c>
      <c r="H277">
        <v>0</v>
      </c>
      <c r="I277">
        <v>20000</v>
      </c>
      <c r="J277">
        <v>55000</v>
      </c>
      <c r="K277">
        <v>13000</v>
      </c>
      <c r="L277">
        <v>0</v>
      </c>
      <c r="M277">
        <v>0</v>
      </c>
      <c r="N277">
        <v>4500</v>
      </c>
      <c r="O277">
        <v>0</v>
      </c>
      <c r="P277">
        <v>-3</v>
      </c>
      <c r="Q277">
        <v>5</v>
      </c>
      <c r="R277">
        <v>1</v>
      </c>
      <c r="S277">
        <v>0</v>
      </c>
      <c r="T277">
        <v>0</v>
      </c>
      <c r="U277">
        <v>0</v>
      </c>
      <c r="V277">
        <v>3</v>
      </c>
      <c r="W277">
        <v>7</v>
      </c>
      <c r="X277">
        <v>200000</v>
      </c>
      <c r="Y277">
        <v>0</v>
      </c>
      <c r="Z277">
        <v>0</v>
      </c>
      <c r="AA277">
        <v>0</v>
      </c>
      <c r="AB277">
        <v>125000</v>
      </c>
      <c r="AC277">
        <v>125000</v>
      </c>
      <c r="AD277">
        <v>112500</v>
      </c>
      <c r="AE277" t="s">
        <v>24</v>
      </c>
      <c r="AF277" t="s">
        <v>28</v>
      </c>
      <c r="AG277">
        <v>8</v>
      </c>
      <c r="AH277">
        <v>7</v>
      </c>
      <c r="AI277">
        <v>0</v>
      </c>
      <c r="AJ277">
        <v>0</v>
      </c>
      <c r="AK277">
        <v>2</v>
      </c>
      <c r="AL277">
        <v>2</v>
      </c>
      <c r="AM277" t="s">
        <v>771</v>
      </c>
      <c r="AN277">
        <v>353</v>
      </c>
      <c r="AO277" t="str">
        <f>+VLOOKUP(playerround[[#This Row],[player_id]],player[],2,FALSE)</f>
        <v>t2p6</v>
      </c>
      <c r="AP277">
        <v>59</v>
      </c>
      <c r="AQ277">
        <f>+VLOOKUP(playerround[[#This Row],[groupround_id]],groupround[],6,FALSE)</f>
        <v>1</v>
      </c>
      <c r="AR277" t="str">
        <f>+VLOOKUP(playerround[[#This Row],[groupround_id]],groupround[],8,FALSE)</f>
        <v>IHE-24-04-04</v>
      </c>
      <c r="AS27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165500</v>
      </c>
      <c r="AT277">
        <f>+IF(playerround[[#This Row],[Added round_number]]=0,playerround[[#This Row],[Spendable Income (copy)]],AT276+playerround[[#This Row],[round_income]]+playerround[[#This Row],[profit_sold_house]]-playerround[[#This Row],[Calculated Costs 
(Living costs+Taxes+Round Mortgage+Spentsavings for buying +cost measures+cost satisfaction+cost damage river and rain)]])</f>
        <v>4500</v>
      </c>
      <c r="AU277" s="6">
        <f>+playerround[[#This Row],[spendable_income]]</f>
        <v>4500</v>
      </c>
      <c r="AV277">
        <f>+playerround[[#This Row],[Calculated 
Spendable]]-playerround[[#This Row],[Spendable Income (copy)]]</f>
        <v>0</v>
      </c>
      <c r="AW277" s="9">
        <f>+playerround[[#This Row],[satisfaction_move_penalty]]+playerround[[#This Row],[satisfaction_fluvial_penalty]]+playerround[[#This Row],[satisfaction_pluvial_penalty]]+playerround[[#This Row],[satisfaction_debt_penalty]]</f>
        <v>0</v>
      </c>
      <c r="AX277" s="9">
        <f>+IF(playerround[[#This Row],[Added round_number]]=0,playerround[[#This Row],[satisfaction_total]],AX276+playerround[[#This Row],[satisfaction_house_rating_delta]]+playerround[[#This Row],[satisfaction_house_measures]]+playerround[[#This Row],[satisfaction_personal_measures]]-playerround[[#This Row],[Calculated Satisfaction Penalties]])</f>
        <v>8</v>
      </c>
      <c r="AY277" s="9">
        <f>+playerround[[#This Row],[satisfaction_total]]-playerround[[#This Row],[Calculated satisfaction]]</f>
        <v>-5</v>
      </c>
    </row>
    <row r="278" spans="1:51" x14ac:dyDescent="0.35">
      <c r="A278">
        <v>223</v>
      </c>
      <c r="B278" s="1">
        <v>45386.606458333335</v>
      </c>
      <c r="C278">
        <v>120000</v>
      </c>
      <c r="D278">
        <v>65000</v>
      </c>
      <c r="E278">
        <v>0</v>
      </c>
      <c r="F278">
        <v>12500</v>
      </c>
      <c r="G278">
        <v>0</v>
      </c>
      <c r="H278">
        <v>0</v>
      </c>
      <c r="I278">
        <v>15000</v>
      </c>
      <c r="J278">
        <v>0</v>
      </c>
      <c r="K278">
        <v>13000</v>
      </c>
      <c r="L278">
        <v>0</v>
      </c>
      <c r="M278">
        <v>0</v>
      </c>
      <c r="N278">
        <v>19000</v>
      </c>
      <c r="O278">
        <v>0</v>
      </c>
      <c r="P278">
        <v>0</v>
      </c>
      <c r="Q278">
        <v>0</v>
      </c>
      <c r="R278">
        <v>1</v>
      </c>
      <c r="S278">
        <v>0</v>
      </c>
      <c r="T278">
        <v>0</v>
      </c>
      <c r="U278">
        <v>0</v>
      </c>
      <c r="V278">
        <v>4</v>
      </c>
      <c r="W278">
        <v>7</v>
      </c>
      <c r="X278">
        <v>200000</v>
      </c>
      <c r="Y278">
        <v>125000</v>
      </c>
      <c r="Z278">
        <v>112500</v>
      </c>
      <c r="AA278">
        <v>0</v>
      </c>
      <c r="AB278">
        <v>0</v>
      </c>
      <c r="AC278">
        <v>125000</v>
      </c>
      <c r="AD278">
        <v>100000</v>
      </c>
      <c r="AE278" t="s">
        <v>24</v>
      </c>
      <c r="AF278" t="s">
        <v>28</v>
      </c>
      <c r="AG278">
        <v>8</v>
      </c>
      <c r="AH278">
        <v>7</v>
      </c>
      <c r="AI278">
        <v>0</v>
      </c>
      <c r="AJ278">
        <v>0</v>
      </c>
      <c r="AK278">
        <v>2</v>
      </c>
      <c r="AL278">
        <v>2</v>
      </c>
      <c r="AM278" t="s">
        <v>771</v>
      </c>
      <c r="AN278">
        <v>353</v>
      </c>
      <c r="AO278" t="str">
        <f>+VLOOKUP(playerround[[#This Row],[player_id]],player[],2,FALSE)</f>
        <v>t2p6</v>
      </c>
      <c r="AP278">
        <v>61</v>
      </c>
      <c r="AQ278">
        <f>+VLOOKUP(playerround[[#This Row],[groupround_id]],groupround[],6,FALSE)</f>
        <v>2</v>
      </c>
      <c r="AR278" t="str">
        <f>+VLOOKUP(playerround[[#This Row],[groupround_id]],groupround[],8,FALSE)</f>
        <v>IHE-24-04-04</v>
      </c>
      <c r="AS27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105500</v>
      </c>
      <c r="AT278">
        <f>+IF(playerround[[#This Row],[Added round_number]]=0,playerround[[#This Row],[Spendable Income (copy)]],AT277+playerround[[#This Row],[round_income]]+playerround[[#This Row],[profit_sold_house]]-playerround[[#This Row],[Calculated Costs 
(Living costs+Taxes+Round Mortgage+Spentsavings for buying +cost measures+cost satisfaction+cost damage river and rain)]])</f>
        <v>19000</v>
      </c>
      <c r="AU278" s="6">
        <f>+playerround[[#This Row],[spendable_income]]</f>
        <v>19000</v>
      </c>
      <c r="AV278">
        <f>+playerround[[#This Row],[Calculated 
Spendable]]-playerround[[#This Row],[Spendable Income (copy)]]</f>
        <v>0</v>
      </c>
      <c r="AW278" s="9">
        <f>+playerround[[#This Row],[satisfaction_move_penalty]]+playerround[[#This Row],[satisfaction_fluvial_penalty]]+playerround[[#This Row],[satisfaction_pluvial_penalty]]+playerround[[#This Row],[satisfaction_debt_penalty]]</f>
        <v>0</v>
      </c>
      <c r="AX278" s="9">
        <f>+IF(playerround[[#This Row],[Added round_number]]=0,playerround[[#This Row],[satisfaction_total]],AX277+playerround[[#This Row],[satisfaction_house_rating_delta]]+playerround[[#This Row],[satisfaction_house_measures]]+playerround[[#This Row],[satisfaction_personal_measures]]-playerround[[#This Row],[Calculated Satisfaction Penalties]])</f>
        <v>9</v>
      </c>
      <c r="AY278" s="9">
        <f>+playerround[[#This Row],[satisfaction_total]]-playerround[[#This Row],[Calculated satisfaction]]</f>
        <v>-5</v>
      </c>
    </row>
    <row r="279" spans="1:51" x14ac:dyDescent="0.35">
      <c r="A279">
        <v>235</v>
      </c>
      <c r="B279" s="1">
        <v>45386.606458333335</v>
      </c>
      <c r="C279">
        <v>120000</v>
      </c>
      <c r="D279">
        <v>65000</v>
      </c>
      <c r="E279">
        <v>0</v>
      </c>
      <c r="F279">
        <v>12500</v>
      </c>
      <c r="G279">
        <v>0</v>
      </c>
      <c r="H279">
        <v>0</v>
      </c>
      <c r="I279">
        <v>15000</v>
      </c>
      <c r="J279">
        <v>0</v>
      </c>
      <c r="K279">
        <v>13000</v>
      </c>
      <c r="L279">
        <v>0</v>
      </c>
      <c r="M279">
        <v>4000</v>
      </c>
      <c r="N279">
        <v>29500</v>
      </c>
      <c r="O279">
        <v>0</v>
      </c>
      <c r="P279">
        <v>0</v>
      </c>
      <c r="Q279">
        <v>0</v>
      </c>
      <c r="R279">
        <v>1</v>
      </c>
      <c r="S279">
        <v>0</v>
      </c>
      <c r="T279">
        <v>1</v>
      </c>
      <c r="U279">
        <v>0</v>
      </c>
      <c r="V279">
        <v>4</v>
      </c>
      <c r="W279">
        <v>7</v>
      </c>
      <c r="X279">
        <v>200000</v>
      </c>
      <c r="Y279">
        <v>125000</v>
      </c>
      <c r="Z279">
        <v>100000</v>
      </c>
      <c r="AA279">
        <v>0</v>
      </c>
      <c r="AB279">
        <v>0</v>
      </c>
      <c r="AC279">
        <v>125000</v>
      </c>
      <c r="AD279">
        <v>87500</v>
      </c>
      <c r="AE279" t="s">
        <v>24</v>
      </c>
      <c r="AF279" t="s">
        <v>28</v>
      </c>
      <c r="AG279">
        <v>8</v>
      </c>
      <c r="AH279">
        <v>7</v>
      </c>
      <c r="AI279">
        <v>-2</v>
      </c>
      <c r="AJ279">
        <v>-1</v>
      </c>
      <c r="AK279">
        <v>2</v>
      </c>
      <c r="AL279">
        <v>2</v>
      </c>
      <c r="AM279" t="s">
        <v>771</v>
      </c>
      <c r="AN279">
        <v>353</v>
      </c>
      <c r="AO279" t="str">
        <f>+VLOOKUP(playerround[[#This Row],[player_id]],player[],2,FALSE)</f>
        <v>t2p6</v>
      </c>
      <c r="AP279">
        <v>63</v>
      </c>
      <c r="AQ279">
        <f>+VLOOKUP(playerround[[#This Row],[groupround_id]],groupround[],6,FALSE)</f>
        <v>3</v>
      </c>
      <c r="AR279" t="str">
        <f>+VLOOKUP(playerround[[#This Row],[groupround_id]],groupround[],8,FALSE)</f>
        <v>IHE-24-04-04</v>
      </c>
      <c r="AS27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109500</v>
      </c>
      <c r="AT279">
        <f>+IF(playerround[[#This Row],[Added round_number]]=0,playerround[[#This Row],[Spendable Income (copy)]],AT278+playerround[[#This Row],[round_income]]+playerround[[#This Row],[profit_sold_house]]-playerround[[#This Row],[Calculated Costs 
(Living costs+Taxes+Round Mortgage+Spentsavings for buying +cost measures+cost satisfaction+cost damage river and rain)]])</f>
        <v>29500</v>
      </c>
      <c r="AU279" s="6">
        <f>+playerround[[#This Row],[spendable_income]]</f>
        <v>29500</v>
      </c>
      <c r="AV279">
        <f>+playerround[[#This Row],[Calculated 
Spendable]]-playerround[[#This Row],[Spendable Income (copy)]]</f>
        <v>0</v>
      </c>
      <c r="AW279" s="9">
        <f>+playerround[[#This Row],[satisfaction_move_penalty]]+playerround[[#This Row],[satisfaction_fluvial_penalty]]+playerround[[#This Row],[satisfaction_pluvial_penalty]]+playerround[[#This Row],[satisfaction_debt_penalty]]</f>
        <v>1</v>
      </c>
      <c r="AX279" s="9">
        <f>+IF(playerround[[#This Row],[Added round_number]]=0,playerround[[#This Row],[satisfaction_total]],AX278+playerround[[#This Row],[satisfaction_house_rating_delta]]+playerround[[#This Row],[satisfaction_house_measures]]+playerround[[#This Row],[satisfaction_personal_measures]]-playerround[[#This Row],[Calculated Satisfaction Penalties]])</f>
        <v>9</v>
      </c>
      <c r="AY279" s="9">
        <f>+playerround[[#This Row],[satisfaction_total]]-playerround[[#This Row],[Calculated satisfaction]]</f>
        <v>-5</v>
      </c>
    </row>
    <row r="280" spans="1:51" x14ac:dyDescent="0.35">
      <c r="A280">
        <v>241</v>
      </c>
      <c r="B280" s="1">
        <v>45386.606458333335</v>
      </c>
      <c r="C280">
        <v>120000</v>
      </c>
      <c r="D280">
        <v>65000</v>
      </c>
      <c r="E280">
        <v>0</v>
      </c>
      <c r="F280">
        <v>12500</v>
      </c>
      <c r="G280">
        <v>0</v>
      </c>
      <c r="H280">
        <v>0</v>
      </c>
      <c r="I280">
        <v>15000</v>
      </c>
      <c r="J280">
        <v>0</v>
      </c>
      <c r="K280">
        <v>13000</v>
      </c>
      <c r="L280">
        <v>0</v>
      </c>
      <c r="M280">
        <v>0</v>
      </c>
      <c r="N280">
        <v>44000</v>
      </c>
      <c r="O280">
        <v>0</v>
      </c>
      <c r="P280">
        <v>0</v>
      </c>
      <c r="Q280">
        <v>0</v>
      </c>
      <c r="R280">
        <v>1</v>
      </c>
      <c r="S280">
        <v>0</v>
      </c>
      <c r="T280">
        <v>0</v>
      </c>
      <c r="U280">
        <v>0</v>
      </c>
      <c r="V280">
        <v>5</v>
      </c>
      <c r="W280">
        <v>7</v>
      </c>
      <c r="X280">
        <v>200000</v>
      </c>
      <c r="Y280">
        <v>125000</v>
      </c>
      <c r="Z280">
        <v>87500</v>
      </c>
      <c r="AA280">
        <v>0</v>
      </c>
      <c r="AB280">
        <v>0</v>
      </c>
      <c r="AC280">
        <v>125000</v>
      </c>
      <c r="AD280">
        <v>75000</v>
      </c>
      <c r="AE280" t="s">
        <v>24</v>
      </c>
      <c r="AF280" t="s">
        <v>28</v>
      </c>
      <c r="AG280">
        <v>8</v>
      </c>
      <c r="AH280">
        <v>7</v>
      </c>
      <c r="AI280">
        <v>-2</v>
      </c>
      <c r="AJ280">
        <v>-1</v>
      </c>
      <c r="AK280">
        <v>2</v>
      </c>
      <c r="AL280">
        <v>2</v>
      </c>
      <c r="AM280" t="s">
        <v>771</v>
      </c>
      <c r="AN280">
        <v>353</v>
      </c>
      <c r="AO280" t="str">
        <f>+VLOOKUP(playerround[[#This Row],[player_id]],player[],2,FALSE)</f>
        <v>t2p6</v>
      </c>
      <c r="AP280">
        <v>64</v>
      </c>
      <c r="AQ280">
        <f>+VLOOKUP(playerround[[#This Row],[groupround_id]],groupround[],6,FALSE)</f>
        <v>4</v>
      </c>
      <c r="AR280" t="str">
        <f>+VLOOKUP(playerround[[#This Row],[groupround_id]],groupround[],8,FALSE)</f>
        <v>IHE-24-04-04</v>
      </c>
      <c r="AS28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105500</v>
      </c>
      <c r="AT280">
        <f>+IF(playerround[[#This Row],[Added round_number]]=0,playerround[[#This Row],[Spendable Income (copy)]],AT279+playerround[[#This Row],[round_income]]+playerround[[#This Row],[profit_sold_house]]-playerround[[#This Row],[Calculated Costs 
(Living costs+Taxes+Round Mortgage+Spentsavings for buying +cost measures+cost satisfaction+cost damage river and rain)]])</f>
        <v>44000</v>
      </c>
      <c r="AU280" s="6">
        <f>+playerround[[#This Row],[spendable_income]]</f>
        <v>44000</v>
      </c>
      <c r="AV280">
        <f>+playerround[[#This Row],[Calculated 
Spendable]]-playerround[[#This Row],[Spendable Income (copy)]]</f>
        <v>0</v>
      </c>
      <c r="AW280" s="9">
        <f>+playerround[[#This Row],[satisfaction_move_penalty]]+playerround[[#This Row],[satisfaction_fluvial_penalty]]+playerround[[#This Row],[satisfaction_pluvial_penalty]]+playerround[[#This Row],[satisfaction_debt_penalty]]</f>
        <v>0</v>
      </c>
      <c r="AX280" s="9">
        <f>+IF(playerround[[#This Row],[Added round_number]]=0,playerround[[#This Row],[satisfaction_total]],AX279+playerround[[#This Row],[satisfaction_house_rating_delta]]+playerround[[#This Row],[satisfaction_house_measures]]+playerround[[#This Row],[satisfaction_personal_measures]]-playerround[[#This Row],[Calculated Satisfaction Penalties]])</f>
        <v>10</v>
      </c>
      <c r="AY280" s="9">
        <f>+playerround[[#This Row],[satisfaction_total]]-playerround[[#This Row],[Calculated satisfaction]]</f>
        <v>-5</v>
      </c>
    </row>
    <row r="281" spans="1:51" x14ac:dyDescent="0.35">
      <c r="A281">
        <v>466</v>
      </c>
      <c r="B281" s="1">
        <v>45393.489131944443</v>
      </c>
      <c r="C281">
        <v>120000</v>
      </c>
      <c r="D281">
        <v>65000</v>
      </c>
      <c r="E281">
        <v>0</v>
      </c>
      <c r="F281">
        <v>0</v>
      </c>
      <c r="G281">
        <v>0</v>
      </c>
      <c r="H281">
        <v>0</v>
      </c>
      <c r="I281">
        <v>0</v>
      </c>
      <c r="J281">
        <v>0</v>
      </c>
      <c r="K281">
        <v>0</v>
      </c>
      <c r="L281">
        <v>0</v>
      </c>
      <c r="M281">
        <v>0</v>
      </c>
      <c r="N281">
        <v>50000</v>
      </c>
      <c r="O281">
        <v>0</v>
      </c>
      <c r="P281">
        <v>0</v>
      </c>
      <c r="Q281">
        <v>0</v>
      </c>
      <c r="R281">
        <v>0</v>
      </c>
      <c r="S281">
        <v>0</v>
      </c>
      <c r="T281">
        <v>0</v>
      </c>
      <c r="U281">
        <v>0</v>
      </c>
      <c r="V281">
        <v>5</v>
      </c>
      <c r="W281">
        <v>7</v>
      </c>
      <c r="X281">
        <v>200000</v>
      </c>
      <c r="Y281">
        <v>0</v>
      </c>
      <c r="Z281">
        <v>0</v>
      </c>
      <c r="AA281">
        <v>0</v>
      </c>
      <c r="AB281">
        <v>0</v>
      </c>
      <c r="AC281">
        <v>0</v>
      </c>
      <c r="AD281">
        <v>0</v>
      </c>
      <c r="AE281" t="s">
        <v>24</v>
      </c>
      <c r="AF281" t="s">
        <v>28</v>
      </c>
      <c r="AG281">
        <v>0</v>
      </c>
      <c r="AH281">
        <v>0</v>
      </c>
      <c r="AI281">
        <v>0</v>
      </c>
      <c r="AJ281">
        <v>0</v>
      </c>
      <c r="AK281">
        <v>0</v>
      </c>
      <c r="AL281">
        <v>0</v>
      </c>
      <c r="AM281" t="s">
        <v>102</v>
      </c>
      <c r="AN281">
        <v>401</v>
      </c>
      <c r="AO281" t="str">
        <f>+VLOOKUP(playerround[[#This Row],[player_id]],player[],2,FALSE)</f>
        <v>t2p6</v>
      </c>
      <c r="AP281">
        <v>132</v>
      </c>
      <c r="AQ281">
        <f>+VLOOKUP(playerround[[#This Row],[groupround_id]],groupround[],6,FALSE)</f>
        <v>0</v>
      </c>
      <c r="AR281" t="str">
        <f>+VLOOKUP(playerround[[#This Row],[groupround_id]],groupround[],8,FALSE)</f>
        <v>civWAT-110424</v>
      </c>
      <c r="AS28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281">
        <f>+IF(playerround[[#This Row],[Added round_number]]=0,playerround[[#This Row],[Spendable Income (copy)]],AT280+playerround[[#This Row],[round_income]]+playerround[[#This Row],[profit_sold_house]]-playerround[[#This Row],[Calculated Costs 
(Living costs+Taxes+Round Mortgage+Spentsavings for buying +cost measures+cost satisfaction+cost damage river and rain)]])</f>
        <v>50000</v>
      </c>
      <c r="AU281" s="6">
        <f>+playerround[[#This Row],[spendable_income]]</f>
        <v>50000</v>
      </c>
      <c r="AV281">
        <f>+playerround[[#This Row],[Calculated 
Spendable]]-playerround[[#This Row],[Spendable Income (copy)]]</f>
        <v>0</v>
      </c>
      <c r="AW281" s="9">
        <f>+playerround[[#This Row],[satisfaction_move_penalty]]+playerround[[#This Row],[satisfaction_fluvial_penalty]]+playerround[[#This Row],[satisfaction_pluvial_penalty]]+playerround[[#This Row],[satisfaction_debt_penalty]]</f>
        <v>0</v>
      </c>
      <c r="AX281" s="9">
        <f>+IF(playerround[[#This Row],[Added round_number]]=0,playerround[[#This Row],[satisfaction_total]],AX280+playerround[[#This Row],[satisfaction_house_rating_delta]]+playerround[[#This Row],[satisfaction_house_measures]]+playerround[[#This Row],[satisfaction_personal_measures]]-playerround[[#This Row],[Calculated Satisfaction Penalties]])</f>
        <v>5</v>
      </c>
      <c r="AY281" s="9">
        <f>+playerround[[#This Row],[satisfaction_total]]-playerround[[#This Row],[Calculated satisfaction]]</f>
        <v>0</v>
      </c>
    </row>
    <row r="282" spans="1:51" x14ac:dyDescent="0.35">
      <c r="A282">
        <v>473</v>
      </c>
      <c r="B282" s="1">
        <v>45393.489131944443</v>
      </c>
      <c r="C282">
        <v>120000</v>
      </c>
      <c r="D282">
        <v>65000</v>
      </c>
      <c r="E282">
        <v>0</v>
      </c>
      <c r="F282">
        <v>16000</v>
      </c>
      <c r="G282">
        <v>0</v>
      </c>
      <c r="H282">
        <v>0</v>
      </c>
      <c r="I282">
        <v>15000</v>
      </c>
      <c r="J282">
        <v>35000</v>
      </c>
      <c r="K282">
        <v>13000</v>
      </c>
      <c r="L282">
        <v>0</v>
      </c>
      <c r="M282">
        <v>4000</v>
      </c>
      <c r="N282">
        <v>22000</v>
      </c>
      <c r="O282">
        <v>0</v>
      </c>
      <c r="P282">
        <v>-2</v>
      </c>
      <c r="Q282">
        <v>3</v>
      </c>
      <c r="R282">
        <v>1</v>
      </c>
      <c r="S282">
        <v>0</v>
      </c>
      <c r="T282">
        <v>1</v>
      </c>
      <c r="U282">
        <v>0</v>
      </c>
      <c r="V282">
        <v>3</v>
      </c>
      <c r="W282">
        <v>7</v>
      </c>
      <c r="X282">
        <v>200000</v>
      </c>
      <c r="Y282">
        <v>0</v>
      </c>
      <c r="Z282">
        <v>0</v>
      </c>
      <c r="AA282">
        <v>0</v>
      </c>
      <c r="AB282">
        <v>160000</v>
      </c>
      <c r="AC282">
        <v>160000</v>
      </c>
      <c r="AD282">
        <v>144000</v>
      </c>
      <c r="AE282" t="s">
        <v>24</v>
      </c>
      <c r="AF282" t="s">
        <v>28</v>
      </c>
      <c r="AG282">
        <v>6</v>
      </c>
      <c r="AH282">
        <v>10</v>
      </c>
      <c r="AI282">
        <v>0</v>
      </c>
      <c r="AJ282">
        <v>0</v>
      </c>
      <c r="AK282">
        <v>1</v>
      </c>
      <c r="AL282">
        <v>2</v>
      </c>
      <c r="AM282" t="s">
        <v>771</v>
      </c>
      <c r="AN282">
        <v>401</v>
      </c>
      <c r="AO282" t="str">
        <f>+VLOOKUP(playerround[[#This Row],[player_id]],player[],2,FALSE)</f>
        <v>t2p6</v>
      </c>
      <c r="AP282">
        <v>133</v>
      </c>
      <c r="AQ282">
        <f>+VLOOKUP(playerround[[#This Row],[groupround_id]],groupround[],6,FALSE)</f>
        <v>1</v>
      </c>
      <c r="AR282" t="str">
        <f>+VLOOKUP(playerround[[#This Row],[groupround_id]],groupround[],8,FALSE)</f>
        <v>civWAT-110424</v>
      </c>
      <c r="AS28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148000</v>
      </c>
      <c r="AT282">
        <f>+IF(playerround[[#This Row],[Added round_number]]=0,playerround[[#This Row],[Spendable Income (copy)]],AT281+playerround[[#This Row],[round_income]]+playerround[[#This Row],[profit_sold_house]]-playerround[[#This Row],[Calculated Costs 
(Living costs+Taxes+Round Mortgage+Spentsavings for buying +cost measures+cost satisfaction+cost damage river and rain)]])</f>
        <v>22000</v>
      </c>
      <c r="AU282" s="6">
        <f>+playerround[[#This Row],[spendable_income]]</f>
        <v>22000</v>
      </c>
      <c r="AV282">
        <f>+playerround[[#This Row],[Calculated 
Spendable]]-playerround[[#This Row],[Spendable Income (copy)]]</f>
        <v>0</v>
      </c>
      <c r="AW282" s="9">
        <f>+playerround[[#This Row],[satisfaction_move_penalty]]+playerround[[#This Row],[satisfaction_fluvial_penalty]]+playerround[[#This Row],[satisfaction_pluvial_penalty]]+playerround[[#This Row],[satisfaction_debt_penalty]]</f>
        <v>1</v>
      </c>
      <c r="AX282" s="9">
        <f>+IF(playerround[[#This Row],[Added round_number]]=0,playerround[[#This Row],[satisfaction_total]],AX281+playerround[[#This Row],[satisfaction_house_rating_delta]]+playerround[[#This Row],[satisfaction_house_measures]]+playerround[[#This Row],[satisfaction_personal_measures]]-playerround[[#This Row],[Calculated Satisfaction Penalties]])</f>
        <v>6</v>
      </c>
      <c r="AY282" s="9">
        <f>+playerround[[#This Row],[satisfaction_total]]-playerround[[#This Row],[Calculated satisfaction]]</f>
        <v>-3</v>
      </c>
    </row>
    <row r="283" spans="1:51" x14ac:dyDescent="0.35">
      <c r="A283">
        <v>516</v>
      </c>
      <c r="B283" s="1">
        <v>45393.489131944443</v>
      </c>
      <c r="C283">
        <v>120000</v>
      </c>
      <c r="D283">
        <v>65000</v>
      </c>
      <c r="E283">
        <v>0</v>
      </c>
      <c r="F283">
        <v>16000</v>
      </c>
      <c r="G283">
        <v>0</v>
      </c>
      <c r="H283">
        <v>0</v>
      </c>
      <c r="I283">
        <v>15000</v>
      </c>
      <c r="J283">
        <v>32000</v>
      </c>
      <c r="K283">
        <v>0</v>
      </c>
      <c r="L283">
        <v>0</v>
      </c>
      <c r="M283">
        <v>0</v>
      </c>
      <c r="N283">
        <v>14000</v>
      </c>
      <c r="O283">
        <v>0</v>
      </c>
      <c r="P283">
        <v>0</v>
      </c>
      <c r="Q283">
        <v>2</v>
      </c>
      <c r="R283">
        <v>0</v>
      </c>
      <c r="S283">
        <v>0</v>
      </c>
      <c r="T283">
        <v>0</v>
      </c>
      <c r="U283">
        <v>0</v>
      </c>
      <c r="V283">
        <v>3</v>
      </c>
      <c r="W283">
        <v>7</v>
      </c>
      <c r="X283">
        <v>200000</v>
      </c>
      <c r="Y283">
        <v>160000</v>
      </c>
      <c r="Z283">
        <v>144000</v>
      </c>
      <c r="AA283">
        <v>0</v>
      </c>
      <c r="AB283">
        <v>0</v>
      </c>
      <c r="AC283">
        <v>160000</v>
      </c>
      <c r="AD283">
        <v>128000</v>
      </c>
      <c r="AE283" t="s">
        <v>24</v>
      </c>
      <c r="AF283" t="s">
        <v>28</v>
      </c>
      <c r="AG283">
        <v>6</v>
      </c>
      <c r="AH283">
        <v>10</v>
      </c>
      <c r="AI283">
        <v>-2</v>
      </c>
      <c r="AJ283">
        <v>-1</v>
      </c>
      <c r="AK283">
        <v>3</v>
      </c>
      <c r="AL283">
        <v>3</v>
      </c>
      <c r="AM283" t="s">
        <v>771</v>
      </c>
      <c r="AN283">
        <v>401</v>
      </c>
      <c r="AO283" t="str">
        <f>+VLOOKUP(playerround[[#This Row],[player_id]],player[],2,FALSE)</f>
        <v>t2p6</v>
      </c>
      <c r="AP283">
        <v>139</v>
      </c>
      <c r="AQ283">
        <f>+VLOOKUP(playerround[[#This Row],[groupround_id]],groupround[],6,FALSE)</f>
        <v>2</v>
      </c>
      <c r="AR283" t="str">
        <f>+VLOOKUP(playerround[[#This Row],[groupround_id]],groupround[],8,FALSE)</f>
        <v>civWAT-110424</v>
      </c>
      <c r="AS28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128000</v>
      </c>
      <c r="AT283">
        <f>+IF(playerround[[#This Row],[Added round_number]]=0,playerround[[#This Row],[Spendable Income (copy)]],AT282+playerround[[#This Row],[round_income]]+playerround[[#This Row],[profit_sold_house]]-playerround[[#This Row],[Calculated Costs 
(Living costs+Taxes+Round Mortgage+Spentsavings for buying +cost measures+cost satisfaction+cost damage river and rain)]])</f>
        <v>14000</v>
      </c>
      <c r="AU283" s="6">
        <f>+playerround[[#This Row],[spendable_income]]</f>
        <v>14000</v>
      </c>
      <c r="AV283">
        <f>+playerround[[#This Row],[Calculated 
Spendable]]-playerround[[#This Row],[Spendable Income (copy)]]</f>
        <v>0</v>
      </c>
      <c r="AW283" s="9">
        <f>+playerround[[#This Row],[satisfaction_move_penalty]]+playerround[[#This Row],[satisfaction_fluvial_penalty]]+playerround[[#This Row],[satisfaction_pluvial_penalty]]+playerround[[#This Row],[satisfaction_debt_penalty]]</f>
        <v>0</v>
      </c>
      <c r="AX283" s="9">
        <f>+IF(playerround[[#This Row],[Added round_number]]=0,playerround[[#This Row],[satisfaction_total]],AX282+playerround[[#This Row],[satisfaction_house_rating_delta]]+playerround[[#This Row],[satisfaction_house_measures]]+playerround[[#This Row],[satisfaction_personal_measures]]-playerround[[#This Row],[Calculated Satisfaction Penalties]])</f>
        <v>8</v>
      </c>
      <c r="AY283" s="9">
        <f>+playerround[[#This Row],[satisfaction_total]]-playerround[[#This Row],[Calculated satisfaction]]</f>
        <v>-5</v>
      </c>
    </row>
    <row r="284" spans="1:51" x14ac:dyDescent="0.35">
      <c r="A284">
        <v>529</v>
      </c>
      <c r="B284" s="1">
        <v>45393.489131944443</v>
      </c>
      <c r="C284">
        <v>120000</v>
      </c>
      <c r="D284">
        <v>65000</v>
      </c>
      <c r="E284">
        <v>0</v>
      </c>
      <c r="F284">
        <v>16000</v>
      </c>
      <c r="G284">
        <v>0</v>
      </c>
      <c r="H284">
        <v>0</v>
      </c>
      <c r="I284">
        <v>15000</v>
      </c>
      <c r="J284">
        <v>11000</v>
      </c>
      <c r="K284">
        <v>26000</v>
      </c>
      <c r="L284">
        <v>0</v>
      </c>
      <c r="M284">
        <v>0</v>
      </c>
      <c r="N284">
        <v>1000</v>
      </c>
      <c r="O284">
        <v>0</v>
      </c>
      <c r="P284">
        <v>0</v>
      </c>
      <c r="Q284">
        <v>1</v>
      </c>
      <c r="R284">
        <v>2</v>
      </c>
      <c r="S284">
        <v>0</v>
      </c>
      <c r="T284">
        <v>0</v>
      </c>
      <c r="U284">
        <v>0</v>
      </c>
      <c r="V284">
        <v>5</v>
      </c>
      <c r="W284">
        <v>7</v>
      </c>
      <c r="X284">
        <v>200000</v>
      </c>
      <c r="Y284">
        <v>160000</v>
      </c>
      <c r="Z284">
        <v>128000</v>
      </c>
      <c r="AA284">
        <v>0</v>
      </c>
      <c r="AB284">
        <v>0</v>
      </c>
      <c r="AC284">
        <v>160000</v>
      </c>
      <c r="AD284">
        <v>112000</v>
      </c>
      <c r="AE284" t="s">
        <v>24</v>
      </c>
      <c r="AF284" t="s">
        <v>28</v>
      </c>
      <c r="AG284">
        <v>6</v>
      </c>
      <c r="AH284">
        <v>10</v>
      </c>
      <c r="AI284">
        <v>-2</v>
      </c>
      <c r="AJ284">
        <v>-1</v>
      </c>
      <c r="AK284">
        <v>4</v>
      </c>
      <c r="AL284">
        <v>3</v>
      </c>
      <c r="AM284" t="s">
        <v>771</v>
      </c>
      <c r="AN284">
        <v>401</v>
      </c>
      <c r="AO284" t="str">
        <f>+VLOOKUP(playerround[[#This Row],[player_id]],player[],2,FALSE)</f>
        <v>t2p6</v>
      </c>
      <c r="AP284">
        <v>141</v>
      </c>
      <c r="AQ284">
        <f>+VLOOKUP(playerround[[#This Row],[groupround_id]],groupround[],6,FALSE)</f>
        <v>3</v>
      </c>
      <c r="AR284" t="str">
        <f>+VLOOKUP(playerround[[#This Row],[groupround_id]],groupround[],8,FALSE)</f>
        <v>civWAT-110424</v>
      </c>
      <c r="AS28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133000</v>
      </c>
      <c r="AT284">
        <f>+IF(playerround[[#This Row],[Added round_number]]=0,playerround[[#This Row],[Spendable Income (copy)]],AT283+playerround[[#This Row],[round_income]]+playerround[[#This Row],[profit_sold_house]]-playerround[[#This Row],[Calculated Costs 
(Living costs+Taxes+Round Mortgage+Spentsavings for buying +cost measures+cost satisfaction+cost damage river and rain)]])</f>
        <v>1000</v>
      </c>
      <c r="AU284" s="6">
        <f>+playerround[[#This Row],[spendable_income]]</f>
        <v>1000</v>
      </c>
      <c r="AV284">
        <f>+playerround[[#This Row],[Calculated 
Spendable]]-playerround[[#This Row],[Spendable Income (copy)]]</f>
        <v>0</v>
      </c>
      <c r="AW284" s="9">
        <f>+playerround[[#This Row],[satisfaction_move_penalty]]+playerround[[#This Row],[satisfaction_fluvial_penalty]]+playerround[[#This Row],[satisfaction_pluvial_penalty]]+playerround[[#This Row],[satisfaction_debt_penalty]]</f>
        <v>0</v>
      </c>
      <c r="AX284" s="9">
        <f>+IF(playerround[[#This Row],[Added round_number]]=0,playerround[[#This Row],[satisfaction_total]],AX283+playerround[[#This Row],[satisfaction_house_rating_delta]]+playerround[[#This Row],[satisfaction_house_measures]]+playerround[[#This Row],[satisfaction_personal_measures]]-playerround[[#This Row],[Calculated Satisfaction Penalties]])</f>
        <v>11</v>
      </c>
      <c r="AY284" s="9">
        <f>+playerround[[#This Row],[satisfaction_total]]-playerround[[#This Row],[Calculated satisfaction]]</f>
        <v>-6</v>
      </c>
    </row>
    <row r="285" spans="1:51" x14ac:dyDescent="0.35">
      <c r="A285" s="2">
        <v>595</v>
      </c>
      <c r="B285" s="3">
        <v>45559.437523148146</v>
      </c>
      <c r="C285" s="2">
        <v>180000</v>
      </c>
      <c r="D285" s="2">
        <v>105000</v>
      </c>
      <c r="E285" s="2">
        <v>0</v>
      </c>
      <c r="F285" s="2">
        <v>0</v>
      </c>
      <c r="G285" s="2">
        <v>0</v>
      </c>
      <c r="H285" s="2">
        <v>0</v>
      </c>
      <c r="I285" s="2">
        <v>0</v>
      </c>
      <c r="J285" s="2">
        <v>0</v>
      </c>
      <c r="K285" s="2">
        <v>0</v>
      </c>
      <c r="L285" s="2">
        <v>0</v>
      </c>
      <c r="M285" s="2">
        <v>0</v>
      </c>
      <c r="N285" s="2">
        <v>80000</v>
      </c>
      <c r="O285" s="2">
        <v>0</v>
      </c>
      <c r="P285" s="2">
        <v>0</v>
      </c>
      <c r="Q285" s="2">
        <v>0</v>
      </c>
      <c r="R285" s="2">
        <v>0</v>
      </c>
      <c r="S285" s="2">
        <v>0</v>
      </c>
      <c r="T285" s="2">
        <v>0</v>
      </c>
      <c r="U285" s="2">
        <v>0</v>
      </c>
      <c r="V285" s="2">
        <v>5</v>
      </c>
      <c r="W285" s="2">
        <v>8</v>
      </c>
      <c r="X285" s="2">
        <v>300000</v>
      </c>
      <c r="Y285" s="2">
        <v>0</v>
      </c>
      <c r="Z285" s="2">
        <v>0</v>
      </c>
      <c r="AA285" s="2">
        <v>0</v>
      </c>
      <c r="AB285" s="2">
        <v>0</v>
      </c>
      <c r="AC285" s="2">
        <v>0</v>
      </c>
      <c r="AD285" s="2">
        <v>0</v>
      </c>
      <c r="AE285" s="2" t="s">
        <v>24</v>
      </c>
      <c r="AF285" s="2" t="s">
        <v>28</v>
      </c>
      <c r="AG285" s="2">
        <v>0</v>
      </c>
      <c r="AH285" s="2">
        <v>0</v>
      </c>
      <c r="AI285" s="2">
        <v>0</v>
      </c>
      <c r="AJ285" s="2">
        <v>0</v>
      </c>
      <c r="AK285" s="2">
        <v>0</v>
      </c>
      <c r="AL285" s="2">
        <v>0</v>
      </c>
      <c r="AM285" s="2" t="s">
        <v>102</v>
      </c>
      <c r="AN285" s="2">
        <v>529</v>
      </c>
      <c r="AO285" s="2" t="str">
        <f>+VLOOKUP(playerround[[#This Row],[player_id]],player[],2,FALSE)</f>
        <v>t2p6</v>
      </c>
      <c r="AP285" s="2">
        <v>174</v>
      </c>
      <c r="AQ285" s="2">
        <f>+VLOOKUP(playerround[[#This Row],[groupround_id]],groupround[],6,FALSE)</f>
        <v>0</v>
      </c>
      <c r="AR285" s="2" t="str">
        <f>+VLOOKUP(playerround[[#This Row],[groupround_id]],groupround[],8,FALSE)</f>
        <v>Ommen 24-09-2024</v>
      </c>
      <c r="AS28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285">
        <f>+IF(playerround[[#This Row],[Added round_number]]=0,playerround[[#This Row],[Spendable Income (copy)]],AT284+playerround[[#This Row],[round_income]]+playerround[[#This Row],[profit_sold_house]]-playerround[[#This Row],[Calculated Costs 
(Living costs+Taxes+Round Mortgage+Spentsavings for buying +cost measures+cost satisfaction+cost damage river and rain)]])</f>
        <v>80000</v>
      </c>
      <c r="AU285" s="6">
        <f>+playerround[[#This Row],[spendable_income]]</f>
        <v>80000</v>
      </c>
      <c r="AV285">
        <f>+playerround[[#This Row],[Calculated 
Spendable]]-playerround[[#This Row],[Spendable Income (copy)]]</f>
        <v>0</v>
      </c>
      <c r="AW285" s="9">
        <f>+playerround[[#This Row],[satisfaction_move_penalty]]+playerround[[#This Row],[satisfaction_fluvial_penalty]]+playerround[[#This Row],[satisfaction_pluvial_penalty]]+playerround[[#This Row],[satisfaction_debt_penalty]]</f>
        <v>0</v>
      </c>
      <c r="AX285" s="9">
        <f>+IF(playerround[[#This Row],[Added round_number]]=0,playerround[[#This Row],[satisfaction_total]],AX284+playerround[[#This Row],[satisfaction_house_rating_delta]]+playerround[[#This Row],[satisfaction_house_measures]]+playerround[[#This Row],[satisfaction_personal_measures]]-playerround[[#This Row],[Calculated Satisfaction Penalties]])</f>
        <v>5</v>
      </c>
      <c r="AY285" s="9">
        <f>+playerround[[#This Row],[satisfaction_total]]-playerround[[#This Row],[Calculated satisfaction]]</f>
        <v>0</v>
      </c>
    </row>
    <row r="286" spans="1:51" x14ac:dyDescent="0.35">
      <c r="A286" s="2">
        <v>638</v>
      </c>
      <c r="B286" s="3">
        <v>45559.437523148146</v>
      </c>
      <c r="C286" s="2">
        <v>180000</v>
      </c>
      <c r="D286" s="2">
        <v>105000</v>
      </c>
      <c r="E286" s="2">
        <v>0</v>
      </c>
      <c r="F286" s="2">
        <v>30000</v>
      </c>
      <c r="G286" s="2">
        <v>0</v>
      </c>
      <c r="H286" s="2">
        <v>0</v>
      </c>
      <c r="I286" s="2">
        <v>15000</v>
      </c>
      <c r="J286" s="2">
        <v>26000</v>
      </c>
      <c r="K286" s="2">
        <v>0</v>
      </c>
      <c r="L286" s="2">
        <v>0</v>
      </c>
      <c r="M286" s="2">
        <v>0</v>
      </c>
      <c r="N286" s="2">
        <v>84000</v>
      </c>
      <c r="O286" s="2">
        <v>0</v>
      </c>
      <c r="P286" s="2">
        <v>0</v>
      </c>
      <c r="Q286" s="2">
        <v>1</v>
      </c>
      <c r="R286" s="2">
        <v>0</v>
      </c>
      <c r="S286" s="2">
        <v>0</v>
      </c>
      <c r="T286" s="2">
        <v>0</v>
      </c>
      <c r="U286" s="2">
        <v>0</v>
      </c>
      <c r="V286" s="2">
        <v>6</v>
      </c>
      <c r="W286" s="2">
        <v>8</v>
      </c>
      <c r="X286" s="2">
        <v>300000</v>
      </c>
      <c r="Y286" s="2">
        <v>0</v>
      </c>
      <c r="Z286" s="2">
        <v>0</v>
      </c>
      <c r="AA286" s="2">
        <v>0</v>
      </c>
      <c r="AB286" s="2">
        <v>300000</v>
      </c>
      <c r="AC286" s="2">
        <v>300000</v>
      </c>
      <c r="AD286" s="2">
        <v>270000</v>
      </c>
      <c r="AE286" s="2" t="s">
        <v>24</v>
      </c>
      <c r="AF286" s="2" t="s">
        <v>28</v>
      </c>
      <c r="AG286" s="2">
        <v>6</v>
      </c>
      <c r="AH286" s="2">
        <v>10</v>
      </c>
      <c r="AI286" s="2">
        <v>0</v>
      </c>
      <c r="AJ286" s="2">
        <v>0</v>
      </c>
      <c r="AK286" s="2">
        <v>2</v>
      </c>
      <c r="AL286" s="2">
        <v>1</v>
      </c>
      <c r="AM286" s="2" t="s">
        <v>771</v>
      </c>
      <c r="AN286" s="2">
        <v>529</v>
      </c>
      <c r="AO286" s="2" t="str">
        <f>+VLOOKUP(playerround[[#This Row],[player_id]],player[],2,FALSE)</f>
        <v>t2p6</v>
      </c>
      <c r="AP286" s="2">
        <v>177</v>
      </c>
      <c r="AQ286" s="2">
        <f>+VLOOKUP(playerround[[#This Row],[groupround_id]],groupround[],6,FALSE)</f>
        <v>1</v>
      </c>
      <c r="AR286" s="2" t="str">
        <f>+VLOOKUP(playerround[[#This Row],[groupround_id]],groupround[],8,FALSE)</f>
        <v>Ommen 24-09-2024</v>
      </c>
      <c r="AS28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176000</v>
      </c>
      <c r="AT286">
        <f>+IF(playerround[[#This Row],[Added round_number]]=0,playerround[[#This Row],[Spendable Income (copy)]],AT285+playerround[[#This Row],[round_income]]+playerround[[#This Row],[profit_sold_house]]-playerround[[#This Row],[Calculated Costs 
(Living costs+Taxes+Round Mortgage+Spentsavings for buying +cost measures+cost satisfaction+cost damage river and rain)]])</f>
        <v>84000</v>
      </c>
      <c r="AU286" s="6">
        <f>+playerround[[#This Row],[spendable_income]]</f>
        <v>84000</v>
      </c>
      <c r="AV286">
        <f>+playerround[[#This Row],[Calculated 
Spendable]]-playerround[[#This Row],[Spendable Income (copy)]]</f>
        <v>0</v>
      </c>
      <c r="AW286" s="9">
        <f>+playerround[[#This Row],[satisfaction_move_penalty]]+playerround[[#This Row],[satisfaction_fluvial_penalty]]+playerround[[#This Row],[satisfaction_pluvial_penalty]]+playerround[[#This Row],[satisfaction_debt_penalty]]</f>
        <v>0</v>
      </c>
      <c r="AX286" s="9">
        <f>+IF(playerround[[#This Row],[Added round_number]]=0,playerround[[#This Row],[satisfaction_total]],AX285+playerround[[#This Row],[satisfaction_house_rating_delta]]+playerround[[#This Row],[satisfaction_house_measures]]+playerround[[#This Row],[satisfaction_personal_measures]]-playerround[[#This Row],[Calculated Satisfaction Penalties]])</f>
        <v>6</v>
      </c>
      <c r="AY286" s="9">
        <f>+playerround[[#This Row],[satisfaction_total]]-playerround[[#This Row],[Calculated satisfaction]]</f>
        <v>0</v>
      </c>
    </row>
    <row r="287" spans="1:51" x14ac:dyDescent="0.35">
      <c r="A287" s="2">
        <v>664</v>
      </c>
      <c r="B287" s="3">
        <v>45559.437523148146</v>
      </c>
      <c r="C287" s="2">
        <v>180000</v>
      </c>
      <c r="D287" s="2">
        <v>105000</v>
      </c>
      <c r="E287" s="2">
        <v>0</v>
      </c>
      <c r="F287" s="2">
        <v>30000</v>
      </c>
      <c r="G287" s="2">
        <v>0</v>
      </c>
      <c r="H287" s="2">
        <v>0</v>
      </c>
      <c r="I287" s="2">
        <v>15000</v>
      </c>
      <c r="J287" s="2">
        <v>74000</v>
      </c>
      <c r="K287" s="2">
        <v>0</v>
      </c>
      <c r="L287" s="2">
        <v>0</v>
      </c>
      <c r="M287" s="2">
        <v>0</v>
      </c>
      <c r="N287" s="2">
        <v>40000</v>
      </c>
      <c r="O287" s="2">
        <v>0</v>
      </c>
      <c r="P287" s="2">
        <v>0</v>
      </c>
      <c r="Q287" s="2">
        <v>2</v>
      </c>
      <c r="R287" s="2">
        <v>2</v>
      </c>
      <c r="S287" s="2">
        <v>0</v>
      </c>
      <c r="T287" s="2">
        <v>0</v>
      </c>
      <c r="U287" s="2">
        <v>0</v>
      </c>
      <c r="V287" s="2">
        <v>10</v>
      </c>
      <c r="W287" s="2">
        <v>8</v>
      </c>
      <c r="X287" s="2">
        <v>300000</v>
      </c>
      <c r="Y287" s="2">
        <v>300000</v>
      </c>
      <c r="Z287" s="2">
        <v>270000</v>
      </c>
      <c r="AA287" s="2">
        <v>0</v>
      </c>
      <c r="AB287" s="2">
        <v>0</v>
      </c>
      <c r="AC287" s="2">
        <v>300000</v>
      </c>
      <c r="AD287" s="2">
        <v>240000</v>
      </c>
      <c r="AE287" s="2" t="s">
        <v>24</v>
      </c>
      <c r="AF287" s="2" t="s">
        <v>28</v>
      </c>
      <c r="AG287" s="2">
        <v>6</v>
      </c>
      <c r="AH287" s="2">
        <v>10</v>
      </c>
      <c r="AI287" s="2">
        <v>-2</v>
      </c>
      <c r="AJ287" s="2">
        <v>-1</v>
      </c>
      <c r="AK287" s="2">
        <v>3</v>
      </c>
      <c r="AL287" s="2">
        <v>1</v>
      </c>
      <c r="AM287" s="2" t="s">
        <v>771</v>
      </c>
      <c r="AN287" s="2">
        <v>529</v>
      </c>
      <c r="AO287" s="2" t="str">
        <f>+VLOOKUP(playerround[[#This Row],[player_id]],player[],2,FALSE)</f>
        <v>t2p6</v>
      </c>
      <c r="AP287" s="2">
        <v>181</v>
      </c>
      <c r="AQ287" s="2">
        <f>+VLOOKUP(playerround[[#This Row],[groupround_id]],groupround[],6,FALSE)</f>
        <v>2</v>
      </c>
      <c r="AR287" s="2" t="str">
        <f>+VLOOKUP(playerround[[#This Row],[groupround_id]],groupround[],8,FALSE)</f>
        <v>Ommen 24-09-2024</v>
      </c>
      <c r="AS28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224000</v>
      </c>
      <c r="AT287">
        <f>+IF(playerround[[#This Row],[Added round_number]]=0,playerround[[#This Row],[Spendable Income (copy)]],AT286+playerround[[#This Row],[round_income]]+playerround[[#This Row],[profit_sold_house]]-playerround[[#This Row],[Calculated Costs 
(Living costs+Taxes+Round Mortgage+Spentsavings for buying +cost measures+cost satisfaction+cost damage river and rain)]])</f>
        <v>40000</v>
      </c>
      <c r="AU287" s="6">
        <f>+playerround[[#This Row],[spendable_income]]</f>
        <v>40000</v>
      </c>
      <c r="AV287">
        <f>+playerround[[#This Row],[Calculated 
Spendable]]-playerround[[#This Row],[Spendable Income (copy)]]</f>
        <v>0</v>
      </c>
      <c r="AW287" s="9">
        <f>+playerround[[#This Row],[satisfaction_move_penalty]]+playerround[[#This Row],[satisfaction_fluvial_penalty]]+playerround[[#This Row],[satisfaction_pluvial_penalty]]+playerround[[#This Row],[satisfaction_debt_penalty]]</f>
        <v>0</v>
      </c>
      <c r="AX287" s="9">
        <f>+IF(playerround[[#This Row],[Added round_number]]=0,playerround[[#This Row],[satisfaction_total]],AX286+playerround[[#This Row],[satisfaction_house_rating_delta]]+playerround[[#This Row],[satisfaction_house_measures]]+playerround[[#This Row],[satisfaction_personal_measures]]-playerround[[#This Row],[Calculated Satisfaction Penalties]])</f>
        <v>10</v>
      </c>
      <c r="AY287" s="9">
        <f>+playerround[[#This Row],[satisfaction_total]]-playerround[[#This Row],[Calculated satisfaction]]</f>
        <v>0</v>
      </c>
    </row>
    <row r="288" spans="1:51" x14ac:dyDescent="0.35">
      <c r="A288" s="2">
        <v>708</v>
      </c>
      <c r="B288" s="3">
        <v>45559.437523148146</v>
      </c>
      <c r="C288" s="2">
        <v>180000</v>
      </c>
      <c r="D288" s="2">
        <v>105000</v>
      </c>
      <c r="E288" s="2">
        <v>0</v>
      </c>
      <c r="F288" s="2">
        <v>30000</v>
      </c>
      <c r="G288" s="2">
        <v>0</v>
      </c>
      <c r="H288" s="2">
        <v>0</v>
      </c>
      <c r="I288" s="2">
        <v>20000</v>
      </c>
      <c r="J288" s="2">
        <v>33000</v>
      </c>
      <c r="K288" s="2">
        <v>0</v>
      </c>
      <c r="L288" s="2">
        <v>0</v>
      </c>
      <c r="M288" s="2">
        <v>4000</v>
      </c>
      <c r="N288" s="2">
        <v>28000</v>
      </c>
      <c r="O288" s="2">
        <v>0</v>
      </c>
      <c r="P288" s="2">
        <v>0</v>
      </c>
      <c r="Q288" s="2">
        <v>0</v>
      </c>
      <c r="R288" s="2">
        <v>0</v>
      </c>
      <c r="S288" s="2">
        <v>0</v>
      </c>
      <c r="T288" s="2">
        <v>1</v>
      </c>
      <c r="U288" s="2">
        <v>0</v>
      </c>
      <c r="V288" s="2">
        <v>9</v>
      </c>
      <c r="W288" s="2">
        <v>8</v>
      </c>
      <c r="X288" s="2">
        <v>300000</v>
      </c>
      <c r="Y288" s="2">
        <v>300000</v>
      </c>
      <c r="Z288" s="2">
        <v>240000</v>
      </c>
      <c r="AA288" s="2">
        <v>0</v>
      </c>
      <c r="AB288" s="2">
        <v>0</v>
      </c>
      <c r="AC288" s="2">
        <v>300000</v>
      </c>
      <c r="AD288" s="2">
        <v>210000</v>
      </c>
      <c r="AE288" s="2" t="s">
        <v>24</v>
      </c>
      <c r="AF288" s="2" t="s">
        <v>28</v>
      </c>
      <c r="AG288" s="2">
        <v>6</v>
      </c>
      <c r="AH288" s="2">
        <v>10</v>
      </c>
      <c r="AI288" s="2">
        <v>-2</v>
      </c>
      <c r="AJ288" s="2">
        <v>-1</v>
      </c>
      <c r="AK288" s="2">
        <v>0</v>
      </c>
      <c r="AL288" s="2">
        <v>1</v>
      </c>
      <c r="AM288" s="2" t="s">
        <v>771</v>
      </c>
      <c r="AN288" s="2">
        <v>529</v>
      </c>
      <c r="AO288" s="2" t="str">
        <f>+VLOOKUP(playerround[[#This Row],[player_id]],player[],2,FALSE)</f>
        <v>t2p6</v>
      </c>
      <c r="AP288" s="2">
        <v>186</v>
      </c>
      <c r="AQ288" s="2">
        <f>+VLOOKUP(playerround[[#This Row],[groupround_id]],groupround[],6,FALSE)</f>
        <v>3</v>
      </c>
      <c r="AR288" s="2" t="str">
        <f>+VLOOKUP(playerround[[#This Row],[groupround_id]],groupround[],8,FALSE)</f>
        <v>Ommen 24-09-2024</v>
      </c>
      <c r="AS28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192000</v>
      </c>
      <c r="AT288" s="5">
        <f>+IF(playerround[[#This Row],[Added round_number]]=0,playerround[[#This Row],[Spendable Income (copy)]],AT287+playerround[[#This Row],[round_income]]+playerround[[#This Row],[profit_sold_house]]-playerround[[#This Row],[Calculated Costs 
(Living costs+Taxes+Round Mortgage+Spentsavings for buying +cost measures+cost satisfaction+cost damage river and rain)]])</f>
        <v>28000</v>
      </c>
      <c r="AU288" s="10">
        <f>+playerround[[#This Row],[spendable_income]]</f>
        <v>28000</v>
      </c>
      <c r="AV288" s="5">
        <f>+playerround[[#This Row],[Calculated 
Spendable]]-playerround[[#This Row],[Spendable Income (copy)]]</f>
        <v>0</v>
      </c>
      <c r="AW288" s="11">
        <f>+playerround[[#This Row],[satisfaction_move_penalty]]+playerround[[#This Row],[satisfaction_fluvial_penalty]]+playerround[[#This Row],[satisfaction_pluvial_penalty]]+playerround[[#This Row],[satisfaction_debt_penalty]]</f>
        <v>1</v>
      </c>
      <c r="AX288" s="11">
        <f>+IF(playerround[[#This Row],[Added round_number]]=0,playerround[[#This Row],[satisfaction_total]],AX287+playerround[[#This Row],[satisfaction_house_rating_delta]]+playerround[[#This Row],[satisfaction_house_measures]]+playerround[[#This Row],[satisfaction_personal_measures]]-playerround[[#This Row],[Calculated Satisfaction Penalties]])</f>
        <v>9</v>
      </c>
      <c r="AY288" s="11">
        <f>+playerround[[#This Row],[satisfaction_total]]-playerround[[#This Row],[Calculated satisfaction]]</f>
        <v>0</v>
      </c>
    </row>
    <row r="289" spans="1:51" x14ac:dyDescent="0.35">
      <c r="A289">
        <v>91</v>
      </c>
      <c r="B289" s="1">
        <v>45277.872731481482</v>
      </c>
      <c r="C289">
        <v>50000</v>
      </c>
      <c r="D289">
        <v>20000</v>
      </c>
      <c r="E289">
        <v>0</v>
      </c>
      <c r="F289">
        <v>0</v>
      </c>
      <c r="G289">
        <v>0</v>
      </c>
      <c r="H289">
        <v>0</v>
      </c>
      <c r="I289">
        <v>0</v>
      </c>
      <c r="J289">
        <v>0</v>
      </c>
      <c r="K289">
        <v>0</v>
      </c>
      <c r="L289">
        <v>0</v>
      </c>
      <c r="M289">
        <v>0</v>
      </c>
      <c r="N289">
        <v>0</v>
      </c>
      <c r="O289">
        <v>0</v>
      </c>
      <c r="P289">
        <v>0</v>
      </c>
      <c r="Q289">
        <v>0</v>
      </c>
      <c r="R289">
        <v>0</v>
      </c>
      <c r="S289">
        <v>0</v>
      </c>
      <c r="T289">
        <v>0</v>
      </c>
      <c r="U289">
        <v>0</v>
      </c>
      <c r="V289">
        <v>5</v>
      </c>
      <c r="W289">
        <v>3</v>
      </c>
      <c r="X289">
        <v>80000</v>
      </c>
      <c r="Y289">
        <v>0</v>
      </c>
      <c r="Z289">
        <v>0</v>
      </c>
      <c r="AA289">
        <v>0</v>
      </c>
      <c r="AB289">
        <v>0</v>
      </c>
      <c r="AC289">
        <v>0</v>
      </c>
      <c r="AD289">
        <v>0</v>
      </c>
      <c r="AE289" t="s">
        <v>24</v>
      </c>
      <c r="AF289" t="s">
        <v>28</v>
      </c>
      <c r="AG289">
        <v>0</v>
      </c>
      <c r="AH289">
        <v>0</v>
      </c>
      <c r="AI289">
        <v>0</v>
      </c>
      <c r="AJ289">
        <v>0</v>
      </c>
      <c r="AK289">
        <v>0</v>
      </c>
      <c r="AL289">
        <v>0</v>
      </c>
      <c r="AM289" t="s">
        <v>102</v>
      </c>
      <c r="AN289">
        <v>218</v>
      </c>
      <c r="AO289" t="str">
        <f>+VLOOKUP(playerround[[#This Row],[player_id]],player[],2,FALSE)</f>
        <v>t2p7</v>
      </c>
      <c r="AP289">
        <v>13</v>
      </c>
      <c r="AQ289">
        <f>+VLOOKUP(playerround[[#This Row],[groupround_id]],groupround[],6,FALSE)</f>
        <v>0</v>
      </c>
      <c r="AR289" t="str">
        <f>+VLOOKUP(playerround[[#This Row],[groupround_id]],groupround[],8,FALSE)</f>
        <v>Ommen23 Afternoon</v>
      </c>
      <c r="AS28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289">
        <f>+IF(playerround[[#This Row],[Added round_number]]=0,playerround[[#This Row],[Spendable Income (copy)]],AT288+playerround[[#This Row],[round_income]]+playerround[[#This Row],[profit_sold_house]]-playerround[[#This Row],[Calculated Costs 
(Living costs+Taxes+Round Mortgage+Spentsavings for buying +cost measures+cost satisfaction+cost damage river and rain)]])</f>
        <v>0</v>
      </c>
      <c r="AU289" s="6">
        <f>+playerround[[#This Row],[spendable_income]]</f>
        <v>0</v>
      </c>
      <c r="AV289">
        <f>+playerround[[#This Row],[Calculated 
Spendable]]-playerround[[#This Row],[Spendable Income (copy)]]</f>
        <v>0</v>
      </c>
      <c r="AW289" s="9">
        <f>+playerround[[#This Row],[satisfaction_move_penalty]]+playerround[[#This Row],[satisfaction_fluvial_penalty]]+playerround[[#This Row],[satisfaction_pluvial_penalty]]+playerround[[#This Row],[satisfaction_debt_penalty]]</f>
        <v>0</v>
      </c>
      <c r="AX289" s="9">
        <f>+IF(playerround[[#This Row],[Added round_number]]=0,playerround[[#This Row],[satisfaction_total]],AX288+playerround[[#This Row],[satisfaction_house_rating_delta]]+playerround[[#This Row],[satisfaction_house_measures]]+playerround[[#This Row],[satisfaction_personal_measures]]-playerround[[#This Row],[Calculated Satisfaction Penalties]])</f>
        <v>5</v>
      </c>
      <c r="AY289" s="9">
        <f>+playerround[[#This Row],[satisfaction_total]]-playerround[[#This Row],[Calculated satisfaction]]</f>
        <v>0</v>
      </c>
    </row>
    <row r="290" spans="1:51" x14ac:dyDescent="0.35">
      <c r="A290">
        <v>92</v>
      </c>
      <c r="B290" s="1">
        <v>45277.872731481482</v>
      </c>
      <c r="C290">
        <v>50000</v>
      </c>
      <c r="D290">
        <v>20000</v>
      </c>
      <c r="E290">
        <v>0</v>
      </c>
      <c r="F290">
        <v>0</v>
      </c>
      <c r="G290">
        <v>0</v>
      </c>
      <c r="H290">
        <v>0</v>
      </c>
      <c r="I290">
        <v>0</v>
      </c>
      <c r="J290">
        <v>0</v>
      </c>
      <c r="K290">
        <v>0</v>
      </c>
      <c r="L290">
        <v>0</v>
      </c>
      <c r="M290">
        <v>0</v>
      </c>
      <c r="N290">
        <v>30000</v>
      </c>
      <c r="O290">
        <v>0</v>
      </c>
      <c r="P290">
        <v>0</v>
      </c>
      <c r="Q290">
        <v>0</v>
      </c>
      <c r="R290">
        <v>0</v>
      </c>
      <c r="S290">
        <v>0</v>
      </c>
      <c r="T290">
        <v>0</v>
      </c>
      <c r="U290">
        <v>0</v>
      </c>
      <c r="V290">
        <v>5</v>
      </c>
      <c r="W290">
        <v>3</v>
      </c>
      <c r="X290">
        <v>80000</v>
      </c>
      <c r="Y290">
        <v>0</v>
      </c>
      <c r="Z290">
        <v>0</v>
      </c>
      <c r="AA290">
        <v>0</v>
      </c>
      <c r="AB290">
        <v>0</v>
      </c>
      <c r="AC290">
        <v>0</v>
      </c>
      <c r="AD290">
        <v>0</v>
      </c>
      <c r="AE290" t="s">
        <v>24</v>
      </c>
      <c r="AF290" t="s">
        <v>28</v>
      </c>
      <c r="AG290">
        <v>0</v>
      </c>
      <c r="AH290">
        <v>0</v>
      </c>
      <c r="AI290">
        <v>0</v>
      </c>
      <c r="AJ290">
        <v>0</v>
      </c>
      <c r="AK290">
        <v>0</v>
      </c>
      <c r="AL290">
        <v>0</v>
      </c>
      <c r="AM290" t="s">
        <v>770</v>
      </c>
      <c r="AN290">
        <v>218</v>
      </c>
      <c r="AO290" t="str">
        <f>+VLOOKUP(playerround[[#This Row],[player_id]],player[],2,FALSE)</f>
        <v>t2p7</v>
      </c>
      <c r="AP290">
        <v>14</v>
      </c>
      <c r="AQ290">
        <f>+VLOOKUP(playerround[[#This Row],[groupround_id]],groupround[],6,FALSE)</f>
        <v>1</v>
      </c>
      <c r="AR290" t="str">
        <f>+VLOOKUP(playerround[[#This Row],[groupround_id]],groupround[],8,FALSE)</f>
        <v>Ommen23 Afternoon</v>
      </c>
      <c r="AS29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290">
        <f>+IF(playerround[[#This Row],[Added round_number]]=0,playerround[[#This Row],[Spendable Income (copy)]],AT289+playerround[[#This Row],[round_income]]+playerround[[#This Row],[profit_sold_house]]-playerround[[#This Row],[Calculated Costs 
(Living costs+Taxes+Round Mortgage+Spentsavings for buying +cost measures+cost satisfaction+cost damage river and rain)]])</f>
        <v>30000</v>
      </c>
      <c r="AU290" s="6">
        <f>+playerround[[#This Row],[spendable_income]]</f>
        <v>30000</v>
      </c>
      <c r="AV290">
        <f>+playerround[[#This Row],[Calculated 
Spendable]]-playerround[[#This Row],[Spendable Income (copy)]]</f>
        <v>0</v>
      </c>
      <c r="AW290" s="9">
        <f>+playerround[[#This Row],[satisfaction_move_penalty]]+playerround[[#This Row],[satisfaction_fluvial_penalty]]+playerround[[#This Row],[satisfaction_pluvial_penalty]]+playerround[[#This Row],[satisfaction_debt_penalty]]</f>
        <v>0</v>
      </c>
      <c r="AX290" s="9">
        <f>+IF(playerround[[#This Row],[Added round_number]]=0,playerround[[#This Row],[satisfaction_total]],AX289+playerround[[#This Row],[satisfaction_house_rating_delta]]+playerround[[#This Row],[satisfaction_house_measures]]+playerround[[#This Row],[satisfaction_personal_measures]]-playerround[[#This Row],[Calculated Satisfaction Penalties]])</f>
        <v>5</v>
      </c>
      <c r="AY290" s="9">
        <f>+playerround[[#This Row],[satisfaction_total]]-playerround[[#This Row],[Calculated satisfaction]]</f>
        <v>0</v>
      </c>
    </row>
    <row r="291" spans="1:51" x14ac:dyDescent="0.35">
      <c r="A291" s="2">
        <v>624</v>
      </c>
      <c r="B291" s="3">
        <v>45559.439884259256</v>
      </c>
      <c r="C291" s="2">
        <v>100000</v>
      </c>
      <c r="D291" s="2">
        <v>50000</v>
      </c>
      <c r="E291" s="2">
        <v>0</v>
      </c>
      <c r="F291" s="2">
        <v>0</v>
      </c>
      <c r="G291" s="2">
        <v>0</v>
      </c>
      <c r="H291" s="2">
        <v>0</v>
      </c>
      <c r="I291" s="2">
        <v>0</v>
      </c>
      <c r="J291" s="2">
        <v>0</v>
      </c>
      <c r="K291" s="2">
        <v>0</v>
      </c>
      <c r="L291" s="2">
        <v>0</v>
      </c>
      <c r="M291" s="2">
        <v>0</v>
      </c>
      <c r="N291" s="2">
        <v>30000</v>
      </c>
      <c r="O291" s="2">
        <v>0</v>
      </c>
      <c r="P291" s="2">
        <v>0</v>
      </c>
      <c r="Q291" s="2">
        <v>0</v>
      </c>
      <c r="R291" s="2">
        <v>0</v>
      </c>
      <c r="S291" s="2">
        <v>0</v>
      </c>
      <c r="T291" s="2">
        <v>0</v>
      </c>
      <c r="U291" s="2">
        <v>0</v>
      </c>
      <c r="V291" s="2">
        <v>5</v>
      </c>
      <c r="W291" s="2">
        <v>6</v>
      </c>
      <c r="X291" s="2">
        <v>170000</v>
      </c>
      <c r="Y291" s="2">
        <v>0</v>
      </c>
      <c r="Z291" s="2">
        <v>0</v>
      </c>
      <c r="AA291" s="2">
        <v>0</v>
      </c>
      <c r="AB291" s="2">
        <v>0</v>
      </c>
      <c r="AC291" s="2">
        <v>0</v>
      </c>
      <c r="AD291" s="2">
        <v>0</v>
      </c>
      <c r="AE291" s="2" t="s">
        <v>24</v>
      </c>
      <c r="AF291" s="2" t="s">
        <v>28</v>
      </c>
      <c r="AG291" s="2">
        <v>0</v>
      </c>
      <c r="AH291" s="2">
        <v>0</v>
      </c>
      <c r="AI291" s="2">
        <v>0</v>
      </c>
      <c r="AJ291" s="2">
        <v>0</v>
      </c>
      <c r="AK291" s="2">
        <v>0</v>
      </c>
      <c r="AL291" s="2">
        <v>0</v>
      </c>
      <c r="AM291" s="2" t="s">
        <v>102</v>
      </c>
      <c r="AN291" s="2">
        <v>530</v>
      </c>
      <c r="AO291" s="2" t="str">
        <f>+VLOOKUP(playerround[[#This Row],[player_id]],player[],2,FALSE)</f>
        <v>t2p7</v>
      </c>
      <c r="AP291" s="2">
        <v>174</v>
      </c>
      <c r="AQ291" s="2">
        <f>+VLOOKUP(playerround[[#This Row],[groupround_id]],groupround[],6,FALSE)</f>
        <v>0</v>
      </c>
      <c r="AR291" s="2" t="str">
        <f>+VLOOKUP(playerround[[#This Row],[groupround_id]],groupround[],8,FALSE)</f>
        <v>Ommen 24-09-2024</v>
      </c>
      <c r="AS29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291">
        <f>+IF(playerround[[#This Row],[Added round_number]]=0,playerround[[#This Row],[Spendable Income (copy)]],AT290+playerround[[#This Row],[round_income]]+playerround[[#This Row],[profit_sold_house]]-playerround[[#This Row],[Calculated Costs 
(Living costs+Taxes+Round Mortgage+Spentsavings for buying +cost measures+cost satisfaction+cost damage river and rain)]])</f>
        <v>30000</v>
      </c>
      <c r="AU291" s="6">
        <f>+playerround[[#This Row],[spendable_income]]</f>
        <v>30000</v>
      </c>
      <c r="AV291">
        <f>+playerround[[#This Row],[Calculated 
Spendable]]-playerround[[#This Row],[Spendable Income (copy)]]</f>
        <v>0</v>
      </c>
      <c r="AW291" s="9">
        <f>+playerround[[#This Row],[satisfaction_move_penalty]]+playerround[[#This Row],[satisfaction_fluvial_penalty]]+playerround[[#This Row],[satisfaction_pluvial_penalty]]+playerround[[#This Row],[satisfaction_debt_penalty]]</f>
        <v>0</v>
      </c>
      <c r="AX291" s="9">
        <f>+IF(playerround[[#This Row],[Added round_number]]=0,playerround[[#This Row],[satisfaction_total]],AX290+playerround[[#This Row],[satisfaction_house_rating_delta]]+playerround[[#This Row],[satisfaction_house_measures]]+playerround[[#This Row],[satisfaction_personal_measures]]-playerround[[#This Row],[Calculated Satisfaction Penalties]])</f>
        <v>5</v>
      </c>
      <c r="AY291" s="9">
        <f>+playerround[[#This Row],[satisfaction_total]]-playerround[[#This Row],[Calculated satisfaction]]</f>
        <v>0</v>
      </c>
    </row>
    <row r="292" spans="1:51" x14ac:dyDescent="0.35">
      <c r="A292" s="2">
        <v>639</v>
      </c>
      <c r="B292" s="3">
        <v>45559.439884259256</v>
      </c>
      <c r="C292" s="2">
        <v>100000</v>
      </c>
      <c r="D292" s="2">
        <v>50000</v>
      </c>
      <c r="E292" s="2">
        <v>0</v>
      </c>
      <c r="F292" s="2">
        <v>17000</v>
      </c>
      <c r="G292" s="2">
        <v>0</v>
      </c>
      <c r="H292" s="2">
        <v>30000</v>
      </c>
      <c r="I292" s="2">
        <v>15000</v>
      </c>
      <c r="J292" s="2">
        <v>15000</v>
      </c>
      <c r="K292" s="2">
        <v>0</v>
      </c>
      <c r="L292" s="2">
        <v>0</v>
      </c>
      <c r="M292" s="2">
        <v>0</v>
      </c>
      <c r="N292" s="2">
        <v>3000</v>
      </c>
      <c r="O292" s="2">
        <v>0</v>
      </c>
      <c r="P292" s="2">
        <v>0</v>
      </c>
      <c r="Q292" s="2">
        <v>0</v>
      </c>
      <c r="R292" s="2">
        <v>0</v>
      </c>
      <c r="S292" s="2">
        <v>0</v>
      </c>
      <c r="T292" s="2">
        <v>0</v>
      </c>
      <c r="U292" s="2">
        <v>0</v>
      </c>
      <c r="V292" s="2">
        <v>5</v>
      </c>
      <c r="W292" s="2">
        <v>6</v>
      </c>
      <c r="X292" s="2">
        <v>170000</v>
      </c>
      <c r="Y292" s="2">
        <v>0</v>
      </c>
      <c r="Z292" s="2">
        <v>0</v>
      </c>
      <c r="AA292" s="2">
        <v>0</v>
      </c>
      <c r="AB292" s="2">
        <v>200000</v>
      </c>
      <c r="AC292" s="2">
        <v>170000</v>
      </c>
      <c r="AD292" s="2">
        <v>153000</v>
      </c>
      <c r="AE292" s="2" t="s">
        <v>24</v>
      </c>
      <c r="AF292" s="2" t="s">
        <v>28</v>
      </c>
      <c r="AG292" s="2">
        <v>8</v>
      </c>
      <c r="AH292" s="2">
        <v>7</v>
      </c>
      <c r="AI292" s="2">
        <v>0</v>
      </c>
      <c r="AJ292" s="2">
        <v>0</v>
      </c>
      <c r="AK292" s="2">
        <v>1</v>
      </c>
      <c r="AL292" s="2">
        <v>2</v>
      </c>
      <c r="AM292" s="2" t="s">
        <v>771</v>
      </c>
      <c r="AN292" s="2">
        <v>530</v>
      </c>
      <c r="AO292" s="2" t="str">
        <f>+VLOOKUP(playerround[[#This Row],[player_id]],player[],2,FALSE)</f>
        <v>t2p7</v>
      </c>
      <c r="AP292" s="2">
        <v>177</v>
      </c>
      <c r="AQ292" s="2">
        <f>+VLOOKUP(playerround[[#This Row],[groupround_id]],groupround[],6,FALSE)</f>
        <v>1</v>
      </c>
      <c r="AR292" s="2" t="str">
        <f>+VLOOKUP(playerround[[#This Row],[groupround_id]],groupround[],8,FALSE)</f>
        <v>Ommen 24-09-2024</v>
      </c>
      <c r="AS29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127000</v>
      </c>
      <c r="AT292">
        <f>+IF(playerround[[#This Row],[Added round_number]]=0,playerround[[#This Row],[Spendable Income (copy)]],AT291+playerround[[#This Row],[round_income]]+playerround[[#This Row],[profit_sold_house]]-playerround[[#This Row],[Calculated Costs 
(Living costs+Taxes+Round Mortgage+Spentsavings for buying +cost measures+cost satisfaction+cost damage river and rain)]])</f>
        <v>3000</v>
      </c>
      <c r="AU292" s="6">
        <f>+playerround[[#This Row],[spendable_income]]</f>
        <v>3000</v>
      </c>
      <c r="AV292">
        <f>+playerround[[#This Row],[Calculated 
Spendable]]-playerround[[#This Row],[Spendable Income (copy)]]</f>
        <v>0</v>
      </c>
      <c r="AW292" s="9">
        <f>+playerround[[#This Row],[satisfaction_move_penalty]]+playerround[[#This Row],[satisfaction_fluvial_penalty]]+playerround[[#This Row],[satisfaction_pluvial_penalty]]+playerround[[#This Row],[satisfaction_debt_penalty]]</f>
        <v>0</v>
      </c>
      <c r="AX292" s="9">
        <f>+IF(playerround[[#This Row],[Added round_number]]=0,playerround[[#This Row],[satisfaction_total]],AX291+playerround[[#This Row],[satisfaction_house_rating_delta]]+playerround[[#This Row],[satisfaction_house_measures]]+playerround[[#This Row],[satisfaction_personal_measures]]-playerround[[#This Row],[Calculated Satisfaction Penalties]])</f>
        <v>5</v>
      </c>
      <c r="AY292" s="9">
        <f>+playerround[[#This Row],[satisfaction_total]]-playerround[[#This Row],[Calculated satisfaction]]</f>
        <v>0</v>
      </c>
    </row>
    <row r="293" spans="1:51" x14ac:dyDescent="0.35">
      <c r="A293" s="2">
        <v>670</v>
      </c>
      <c r="B293" s="3">
        <v>45559.439884259256</v>
      </c>
      <c r="C293" s="2">
        <v>100000</v>
      </c>
      <c r="D293" s="2">
        <v>50000</v>
      </c>
      <c r="E293" s="2">
        <v>0</v>
      </c>
      <c r="F293" s="2">
        <v>17000</v>
      </c>
      <c r="G293" s="2">
        <v>0</v>
      </c>
      <c r="H293" s="2">
        <v>0</v>
      </c>
      <c r="I293" s="2">
        <v>15000</v>
      </c>
      <c r="J293" s="2">
        <v>20000</v>
      </c>
      <c r="K293" s="2">
        <v>0</v>
      </c>
      <c r="L293" s="2">
        <v>4000</v>
      </c>
      <c r="M293" s="2">
        <v>0</v>
      </c>
      <c r="N293" s="2">
        <v>-3000</v>
      </c>
      <c r="O293" s="2">
        <v>0</v>
      </c>
      <c r="P293" s="2">
        <v>0</v>
      </c>
      <c r="Q293" s="2">
        <v>1</v>
      </c>
      <c r="R293" s="2">
        <v>0</v>
      </c>
      <c r="S293" s="2">
        <v>2</v>
      </c>
      <c r="T293" s="2">
        <v>0</v>
      </c>
      <c r="U293" s="2">
        <v>0</v>
      </c>
      <c r="V293" s="2">
        <v>4</v>
      </c>
      <c r="W293" s="2">
        <v>6</v>
      </c>
      <c r="X293" s="2">
        <v>170000</v>
      </c>
      <c r="Y293" s="2">
        <v>170000</v>
      </c>
      <c r="Z293" s="2">
        <v>153000</v>
      </c>
      <c r="AA293" s="2">
        <v>0</v>
      </c>
      <c r="AB293" s="2">
        <v>0</v>
      </c>
      <c r="AC293" s="2">
        <v>170000</v>
      </c>
      <c r="AD293" s="2">
        <v>136000</v>
      </c>
      <c r="AE293" s="2" t="s">
        <v>24</v>
      </c>
      <c r="AF293" s="2" t="s">
        <v>28</v>
      </c>
      <c r="AG293" s="2">
        <v>8</v>
      </c>
      <c r="AH293" s="2">
        <v>7</v>
      </c>
      <c r="AI293" s="2">
        <v>-2</v>
      </c>
      <c r="AJ293" s="2">
        <v>-1</v>
      </c>
      <c r="AK293" s="2">
        <v>1</v>
      </c>
      <c r="AL293" s="2">
        <v>1</v>
      </c>
      <c r="AM293" s="2" t="s">
        <v>771</v>
      </c>
      <c r="AN293" s="2">
        <v>530</v>
      </c>
      <c r="AO293" s="2" t="str">
        <f>+VLOOKUP(playerround[[#This Row],[player_id]],player[],2,FALSE)</f>
        <v>t2p7</v>
      </c>
      <c r="AP293" s="2">
        <v>181</v>
      </c>
      <c r="AQ293" s="2">
        <f>+VLOOKUP(playerround[[#This Row],[groupround_id]],groupround[],6,FALSE)</f>
        <v>2</v>
      </c>
      <c r="AR293" s="2" t="str">
        <f>+VLOOKUP(playerround[[#This Row],[groupround_id]],groupround[],8,FALSE)</f>
        <v>Ommen 24-09-2024</v>
      </c>
      <c r="AS29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106000</v>
      </c>
      <c r="AT293" s="5">
        <f>+IF(playerround[[#This Row],[Added round_number]]=0,playerround[[#This Row],[Spendable Income (copy)]],AT292+playerround[[#This Row],[round_income]]+playerround[[#This Row],[profit_sold_house]]-playerround[[#This Row],[Calculated Costs 
(Living costs+Taxes+Round Mortgage+Spentsavings for buying +cost measures+cost satisfaction+cost damage river and rain)]])</f>
        <v>-3000</v>
      </c>
      <c r="AU293" s="10">
        <f>+playerround[[#This Row],[spendable_income]]</f>
        <v>-3000</v>
      </c>
      <c r="AV293" s="5">
        <f>+playerround[[#This Row],[Calculated 
Spendable]]-playerround[[#This Row],[Spendable Income (copy)]]</f>
        <v>0</v>
      </c>
      <c r="AW293" s="11">
        <f>+playerround[[#This Row],[satisfaction_move_penalty]]+playerround[[#This Row],[satisfaction_fluvial_penalty]]+playerround[[#This Row],[satisfaction_pluvial_penalty]]+playerround[[#This Row],[satisfaction_debt_penalty]]</f>
        <v>2</v>
      </c>
      <c r="AX293" s="11">
        <f>+IF(playerround[[#This Row],[Added round_number]]=0,playerround[[#This Row],[satisfaction_total]],AX292+playerround[[#This Row],[satisfaction_house_rating_delta]]+playerround[[#This Row],[satisfaction_house_measures]]+playerround[[#This Row],[satisfaction_personal_measures]]-playerround[[#This Row],[Calculated Satisfaction Penalties]])</f>
        <v>4</v>
      </c>
      <c r="AY293" s="11">
        <f>+playerround[[#This Row],[satisfaction_total]]-playerround[[#This Row],[Calculated satisfaction]]</f>
        <v>0</v>
      </c>
    </row>
    <row r="294" spans="1:51" x14ac:dyDescent="0.35">
      <c r="A294" s="2">
        <v>710</v>
      </c>
      <c r="B294" s="3">
        <v>45559.439884259256</v>
      </c>
      <c r="C294" s="2">
        <v>100000</v>
      </c>
      <c r="D294" s="2">
        <v>50000</v>
      </c>
      <c r="E294" s="2">
        <v>3000</v>
      </c>
      <c r="F294" s="2">
        <v>17000</v>
      </c>
      <c r="G294" s="2">
        <v>0</v>
      </c>
      <c r="H294" s="2">
        <v>0</v>
      </c>
      <c r="I294" s="2">
        <v>15000</v>
      </c>
      <c r="J294" s="2">
        <v>12000</v>
      </c>
      <c r="K294" s="2">
        <v>0</v>
      </c>
      <c r="L294" s="2">
        <v>0</v>
      </c>
      <c r="M294" s="2">
        <v>0</v>
      </c>
      <c r="N294" s="2">
        <v>3000</v>
      </c>
      <c r="O294" s="2">
        <v>0</v>
      </c>
      <c r="P294" s="2">
        <v>0</v>
      </c>
      <c r="Q294" s="2">
        <v>1</v>
      </c>
      <c r="R294" s="2">
        <v>0</v>
      </c>
      <c r="S294" s="2">
        <v>0</v>
      </c>
      <c r="T294" s="2">
        <v>0</v>
      </c>
      <c r="U294" s="2">
        <v>1</v>
      </c>
      <c r="V294" s="2">
        <v>4</v>
      </c>
      <c r="W294" s="2">
        <v>6</v>
      </c>
      <c r="X294" s="2">
        <v>170000</v>
      </c>
      <c r="Y294" s="2">
        <v>170000</v>
      </c>
      <c r="Z294" s="2">
        <v>136000</v>
      </c>
      <c r="AA294" s="2">
        <v>0</v>
      </c>
      <c r="AB294" s="2">
        <v>0</v>
      </c>
      <c r="AC294" s="2">
        <v>170000</v>
      </c>
      <c r="AD294" s="2">
        <v>119000</v>
      </c>
      <c r="AE294" s="2" t="s">
        <v>24</v>
      </c>
      <c r="AF294" s="2" t="s">
        <v>28</v>
      </c>
      <c r="AG294" s="2">
        <v>8</v>
      </c>
      <c r="AH294" s="2">
        <v>7</v>
      </c>
      <c r="AI294" s="2">
        <v>-2</v>
      </c>
      <c r="AJ294" s="2">
        <v>-1</v>
      </c>
      <c r="AK294" s="2">
        <v>1</v>
      </c>
      <c r="AL294" s="2">
        <v>0</v>
      </c>
      <c r="AM294" s="2" t="s">
        <v>771</v>
      </c>
      <c r="AN294" s="2">
        <v>530</v>
      </c>
      <c r="AO294" s="2" t="str">
        <f>+VLOOKUP(playerround[[#This Row],[player_id]],player[],2,FALSE)</f>
        <v>t2p7</v>
      </c>
      <c r="AP294" s="2">
        <v>186</v>
      </c>
      <c r="AQ294" s="2">
        <f>+VLOOKUP(playerround[[#This Row],[groupround_id]],groupround[],6,FALSE)</f>
        <v>3</v>
      </c>
      <c r="AR294" s="2" t="str">
        <f>+VLOOKUP(playerround[[#This Row],[groupround_id]],groupround[],8,FALSE)</f>
        <v>Ommen 24-09-2024</v>
      </c>
      <c r="AS29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94000</v>
      </c>
      <c r="AT294" s="5">
        <f>+IF(playerround[[#This Row],[Added round_number]]=0,playerround[[#This Row],[Spendable Income (copy)]],AT293+playerround[[#This Row],[round_income]]+playerround[[#This Row],[profit_sold_house]]-playerround[[#This Row],[Calculated Costs 
(Living costs+Taxes+Round Mortgage+Spentsavings for buying +cost measures+cost satisfaction+cost damage river and rain)]])</f>
        <v>3000</v>
      </c>
      <c r="AU294" s="10">
        <f>+playerround[[#This Row],[spendable_income]]</f>
        <v>3000</v>
      </c>
      <c r="AV294" s="5">
        <f>+playerround[[#This Row],[Calculated 
Spendable]]-playerround[[#This Row],[Spendable Income (copy)]]</f>
        <v>0</v>
      </c>
      <c r="AW294" s="11">
        <f>+playerround[[#This Row],[satisfaction_move_penalty]]+playerround[[#This Row],[satisfaction_fluvial_penalty]]+playerround[[#This Row],[satisfaction_pluvial_penalty]]+playerround[[#This Row],[satisfaction_debt_penalty]]</f>
        <v>1</v>
      </c>
      <c r="AX294" s="11">
        <f>+IF(playerround[[#This Row],[Added round_number]]=0,playerround[[#This Row],[satisfaction_total]],AX293+playerround[[#This Row],[satisfaction_house_rating_delta]]+playerround[[#This Row],[satisfaction_house_measures]]+playerround[[#This Row],[satisfaction_personal_measures]]-playerround[[#This Row],[Calculated Satisfaction Penalties]])</f>
        <v>4</v>
      </c>
      <c r="AY294" s="11">
        <f>+playerround[[#This Row],[satisfaction_total]]-playerround[[#This Row],[Calculated satisfaction]]</f>
        <v>0</v>
      </c>
    </row>
    <row r="295" spans="1:51" x14ac:dyDescent="0.35">
      <c r="A295">
        <v>89</v>
      </c>
      <c r="B295" s="1">
        <v>45277.835011574076</v>
      </c>
      <c r="C295">
        <v>65000</v>
      </c>
      <c r="D295">
        <v>30000</v>
      </c>
      <c r="E295">
        <v>0</v>
      </c>
      <c r="F295">
        <v>0</v>
      </c>
      <c r="G295">
        <v>0</v>
      </c>
      <c r="H295">
        <v>0</v>
      </c>
      <c r="I295">
        <v>0</v>
      </c>
      <c r="J295">
        <v>0</v>
      </c>
      <c r="K295">
        <v>0</v>
      </c>
      <c r="L295">
        <v>0</v>
      </c>
      <c r="M295">
        <v>0</v>
      </c>
      <c r="N295">
        <v>5000</v>
      </c>
      <c r="O295">
        <v>0</v>
      </c>
      <c r="P295">
        <v>0</v>
      </c>
      <c r="Q295">
        <v>0</v>
      </c>
      <c r="R295">
        <v>0</v>
      </c>
      <c r="S295">
        <v>0</v>
      </c>
      <c r="T295">
        <v>0</v>
      </c>
      <c r="U295">
        <v>0</v>
      </c>
      <c r="V295">
        <v>5</v>
      </c>
      <c r="W295">
        <v>4</v>
      </c>
      <c r="X295">
        <v>110000</v>
      </c>
      <c r="Y295">
        <v>0</v>
      </c>
      <c r="Z295">
        <v>0</v>
      </c>
      <c r="AA295">
        <v>0</v>
      </c>
      <c r="AB295">
        <v>0</v>
      </c>
      <c r="AC295">
        <v>0</v>
      </c>
      <c r="AD295">
        <v>0</v>
      </c>
      <c r="AE295" t="s">
        <v>24</v>
      </c>
      <c r="AF295" t="s">
        <v>28</v>
      </c>
      <c r="AG295">
        <v>0</v>
      </c>
      <c r="AH295">
        <v>0</v>
      </c>
      <c r="AI295">
        <v>0</v>
      </c>
      <c r="AJ295">
        <v>0</v>
      </c>
      <c r="AK295">
        <v>0</v>
      </c>
      <c r="AL295">
        <v>0</v>
      </c>
      <c r="AM295" t="s">
        <v>102</v>
      </c>
      <c r="AN295">
        <v>219</v>
      </c>
      <c r="AO295" t="str">
        <f>+VLOOKUP(playerround[[#This Row],[player_id]],player[],2,FALSE)</f>
        <v>t2p8</v>
      </c>
      <c r="AP295">
        <v>13</v>
      </c>
      <c r="AQ295">
        <f>+VLOOKUP(playerround[[#This Row],[groupround_id]],groupround[],6,FALSE)</f>
        <v>0</v>
      </c>
      <c r="AR295" t="str">
        <f>+VLOOKUP(playerround[[#This Row],[groupround_id]],groupround[],8,FALSE)</f>
        <v>Ommen23 Afternoon</v>
      </c>
      <c r="AS29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295">
        <f>+IF(playerround[[#This Row],[Added round_number]]=0,playerround[[#This Row],[Spendable Income (copy)]],AT294+playerround[[#This Row],[round_income]]+playerround[[#This Row],[profit_sold_house]]-playerround[[#This Row],[Calculated Costs 
(Living costs+Taxes+Round Mortgage+Spentsavings for buying +cost measures+cost satisfaction+cost damage river and rain)]])</f>
        <v>5000</v>
      </c>
      <c r="AU295" s="6">
        <f>+playerround[[#This Row],[spendable_income]]</f>
        <v>5000</v>
      </c>
      <c r="AV295">
        <f>+playerround[[#This Row],[Calculated 
Spendable]]-playerround[[#This Row],[Spendable Income (copy)]]</f>
        <v>0</v>
      </c>
      <c r="AW295" s="9">
        <f>+playerround[[#This Row],[satisfaction_move_penalty]]+playerround[[#This Row],[satisfaction_fluvial_penalty]]+playerround[[#This Row],[satisfaction_pluvial_penalty]]+playerround[[#This Row],[satisfaction_debt_penalty]]</f>
        <v>0</v>
      </c>
      <c r="AX295" s="9">
        <f>+IF(playerround[[#This Row],[Added round_number]]=0,playerround[[#This Row],[satisfaction_total]],AX294+playerround[[#This Row],[satisfaction_house_rating_delta]]+playerround[[#This Row],[satisfaction_house_measures]]+playerround[[#This Row],[satisfaction_personal_measures]]-playerround[[#This Row],[Calculated Satisfaction Penalties]])</f>
        <v>5</v>
      </c>
      <c r="AY295" s="9">
        <f>+playerround[[#This Row],[satisfaction_total]]-playerround[[#This Row],[Calculated satisfaction]]</f>
        <v>0</v>
      </c>
    </row>
    <row r="296" spans="1:51" x14ac:dyDescent="0.35">
      <c r="A296">
        <v>90</v>
      </c>
      <c r="B296" s="1">
        <v>45277.835011574076</v>
      </c>
      <c r="C296">
        <v>65000</v>
      </c>
      <c r="D296">
        <v>30000</v>
      </c>
      <c r="E296">
        <v>0</v>
      </c>
      <c r="F296">
        <v>0</v>
      </c>
      <c r="G296">
        <v>0</v>
      </c>
      <c r="H296">
        <v>0</v>
      </c>
      <c r="I296">
        <v>0</v>
      </c>
      <c r="J296">
        <v>0</v>
      </c>
      <c r="K296">
        <v>0</v>
      </c>
      <c r="L296">
        <v>0</v>
      </c>
      <c r="M296">
        <v>0</v>
      </c>
      <c r="N296">
        <v>40000</v>
      </c>
      <c r="O296">
        <v>0</v>
      </c>
      <c r="P296">
        <v>0</v>
      </c>
      <c r="Q296">
        <v>0</v>
      </c>
      <c r="R296">
        <v>0</v>
      </c>
      <c r="S296">
        <v>0</v>
      </c>
      <c r="T296">
        <v>0</v>
      </c>
      <c r="U296">
        <v>0</v>
      </c>
      <c r="V296">
        <v>5</v>
      </c>
      <c r="W296">
        <v>4</v>
      </c>
      <c r="X296">
        <v>110000</v>
      </c>
      <c r="Y296">
        <v>0</v>
      </c>
      <c r="Z296">
        <v>0</v>
      </c>
      <c r="AA296">
        <v>0</v>
      </c>
      <c r="AB296">
        <v>0</v>
      </c>
      <c r="AC296">
        <v>0</v>
      </c>
      <c r="AD296">
        <v>0</v>
      </c>
      <c r="AE296" t="s">
        <v>24</v>
      </c>
      <c r="AF296" t="s">
        <v>28</v>
      </c>
      <c r="AG296">
        <v>0</v>
      </c>
      <c r="AH296">
        <v>0</v>
      </c>
      <c r="AI296">
        <v>0</v>
      </c>
      <c r="AJ296">
        <v>0</v>
      </c>
      <c r="AK296">
        <v>0</v>
      </c>
      <c r="AL296">
        <v>0</v>
      </c>
      <c r="AM296" t="s">
        <v>773</v>
      </c>
      <c r="AN296">
        <v>219</v>
      </c>
      <c r="AO296" t="str">
        <f>+VLOOKUP(playerround[[#This Row],[player_id]],player[],2,FALSE)</f>
        <v>t2p8</v>
      </c>
      <c r="AP296">
        <v>14</v>
      </c>
      <c r="AQ296">
        <f>+VLOOKUP(playerround[[#This Row],[groupround_id]],groupround[],6,FALSE)</f>
        <v>1</v>
      </c>
      <c r="AR296" t="str">
        <f>+VLOOKUP(playerround[[#This Row],[groupround_id]],groupround[],8,FALSE)</f>
        <v>Ommen23 Afternoon</v>
      </c>
      <c r="AS29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296">
        <f>+IF(playerround[[#This Row],[Added round_number]]=0,playerround[[#This Row],[Spendable Income (copy)]],AT295+playerround[[#This Row],[round_income]]+playerround[[#This Row],[profit_sold_house]]-playerround[[#This Row],[Calculated Costs 
(Living costs+Taxes+Round Mortgage+Spentsavings for buying +cost measures+cost satisfaction+cost damage river and rain)]])</f>
        <v>40000</v>
      </c>
      <c r="AU296" s="6">
        <f>+playerround[[#This Row],[spendable_income]]</f>
        <v>40000</v>
      </c>
      <c r="AV296">
        <f>+playerround[[#This Row],[Calculated 
Spendable]]-playerround[[#This Row],[Spendable Income (copy)]]</f>
        <v>0</v>
      </c>
      <c r="AW296" s="9">
        <f>+playerround[[#This Row],[satisfaction_move_penalty]]+playerround[[#This Row],[satisfaction_fluvial_penalty]]+playerround[[#This Row],[satisfaction_pluvial_penalty]]+playerround[[#This Row],[satisfaction_debt_penalty]]</f>
        <v>0</v>
      </c>
      <c r="AX296" s="9">
        <f>+IF(playerround[[#This Row],[Added round_number]]=0,playerround[[#This Row],[satisfaction_total]],AX295+playerround[[#This Row],[satisfaction_house_rating_delta]]+playerround[[#This Row],[satisfaction_house_measures]]+playerround[[#This Row],[satisfaction_personal_measures]]-playerround[[#This Row],[Calculated Satisfaction Penalties]])</f>
        <v>5</v>
      </c>
      <c r="AY296" s="9">
        <f>+playerround[[#This Row],[satisfaction_total]]-playerround[[#This Row],[Calculated satisfaction]]</f>
        <v>0</v>
      </c>
    </row>
    <row r="297" spans="1:51" x14ac:dyDescent="0.35">
      <c r="A297" s="2">
        <v>596</v>
      </c>
      <c r="B297" s="3">
        <v>45559.437534722223</v>
      </c>
      <c r="C297" s="2">
        <v>100000</v>
      </c>
      <c r="D297" s="2">
        <v>50000</v>
      </c>
      <c r="E297" s="2">
        <v>0</v>
      </c>
      <c r="F297" s="2">
        <v>0</v>
      </c>
      <c r="G297" s="2">
        <v>0</v>
      </c>
      <c r="H297" s="2">
        <v>0</v>
      </c>
      <c r="I297" s="2">
        <v>0</v>
      </c>
      <c r="J297" s="2">
        <v>0</v>
      </c>
      <c r="K297" s="2">
        <v>0</v>
      </c>
      <c r="L297" s="2">
        <v>0</v>
      </c>
      <c r="M297" s="2">
        <v>0</v>
      </c>
      <c r="N297" s="2">
        <v>30000</v>
      </c>
      <c r="O297" s="2">
        <v>0</v>
      </c>
      <c r="P297" s="2">
        <v>0</v>
      </c>
      <c r="Q297" s="2">
        <v>0</v>
      </c>
      <c r="R297" s="2">
        <v>0</v>
      </c>
      <c r="S297" s="2">
        <v>0</v>
      </c>
      <c r="T297" s="2">
        <v>0</v>
      </c>
      <c r="U297" s="2">
        <v>0</v>
      </c>
      <c r="V297" s="2">
        <v>5</v>
      </c>
      <c r="W297" s="2">
        <v>6</v>
      </c>
      <c r="X297" s="2">
        <v>170000</v>
      </c>
      <c r="Y297" s="2">
        <v>0</v>
      </c>
      <c r="Z297" s="2">
        <v>0</v>
      </c>
      <c r="AA297" s="2">
        <v>0</v>
      </c>
      <c r="AB297" s="2">
        <v>0</v>
      </c>
      <c r="AC297" s="2">
        <v>0</v>
      </c>
      <c r="AD297" s="2">
        <v>0</v>
      </c>
      <c r="AE297" s="2" t="s">
        <v>24</v>
      </c>
      <c r="AF297" s="2" t="s">
        <v>28</v>
      </c>
      <c r="AG297" s="2">
        <v>0</v>
      </c>
      <c r="AH297" s="2">
        <v>0</v>
      </c>
      <c r="AI297" s="2">
        <v>0</v>
      </c>
      <c r="AJ297" s="2">
        <v>0</v>
      </c>
      <c r="AK297" s="2">
        <v>0</v>
      </c>
      <c r="AL297" s="2">
        <v>0</v>
      </c>
      <c r="AM297" s="2" t="s">
        <v>102</v>
      </c>
      <c r="AN297" s="2">
        <v>531</v>
      </c>
      <c r="AO297" s="2" t="str">
        <f>+VLOOKUP(playerround[[#This Row],[player_id]],player[],2,FALSE)</f>
        <v>t2p8</v>
      </c>
      <c r="AP297" s="2">
        <v>174</v>
      </c>
      <c r="AQ297" s="2">
        <f>+VLOOKUP(playerround[[#This Row],[groupround_id]],groupround[],6,FALSE)</f>
        <v>0</v>
      </c>
      <c r="AR297" s="2" t="str">
        <f>+VLOOKUP(playerround[[#This Row],[groupround_id]],groupround[],8,FALSE)</f>
        <v>Ommen 24-09-2024</v>
      </c>
      <c r="AS29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297">
        <f>+IF(playerround[[#This Row],[Added round_number]]=0,playerround[[#This Row],[Spendable Income (copy)]],AT296+playerround[[#This Row],[round_income]]+playerround[[#This Row],[profit_sold_house]]-playerround[[#This Row],[Calculated Costs 
(Living costs+Taxes+Round Mortgage+Spentsavings for buying +cost measures+cost satisfaction+cost damage river and rain)]])</f>
        <v>30000</v>
      </c>
      <c r="AU297" s="6">
        <f>+playerround[[#This Row],[spendable_income]]</f>
        <v>30000</v>
      </c>
      <c r="AV297">
        <f>+playerround[[#This Row],[Calculated 
Spendable]]-playerround[[#This Row],[Spendable Income (copy)]]</f>
        <v>0</v>
      </c>
      <c r="AW297" s="9">
        <f>+playerround[[#This Row],[satisfaction_move_penalty]]+playerround[[#This Row],[satisfaction_fluvial_penalty]]+playerround[[#This Row],[satisfaction_pluvial_penalty]]+playerround[[#This Row],[satisfaction_debt_penalty]]</f>
        <v>0</v>
      </c>
      <c r="AX297" s="9">
        <f>+IF(playerround[[#This Row],[Added round_number]]=0,playerround[[#This Row],[satisfaction_total]],AX296+playerround[[#This Row],[satisfaction_house_rating_delta]]+playerround[[#This Row],[satisfaction_house_measures]]+playerround[[#This Row],[satisfaction_personal_measures]]-playerround[[#This Row],[Calculated Satisfaction Penalties]])</f>
        <v>5</v>
      </c>
      <c r="AY297" s="9">
        <f>+playerround[[#This Row],[satisfaction_total]]-playerround[[#This Row],[Calculated satisfaction]]</f>
        <v>0</v>
      </c>
    </row>
    <row r="298" spans="1:51" x14ac:dyDescent="0.35">
      <c r="A298" s="2">
        <v>634</v>
      </c>
      <c r="B298" s="3">
        <v>45559.437534722223</v>
      </c>
      <c r="C298" s="2">
        <v>100000</v>
      </c>
      <c r="D298" s="2">
        <v>50000</v>
      </c>
      <c r="E298" s="2">
        <v>0</v>
      </c>
      <c r="F298" s="2">
        <v>16000</v>
      </c>
      <c r="G298" s="2">
        <v>0</v>
      </c>
      <c r="H298" s="2">
        <v>0</v>
      </c>
      <c r="I298" s="2">
        <v>15000</v>
      </c>
      <c r="J298" s="2">
        <v>22000</v>
      </c>
      <c r="K298" s="2">
        <v>0</v>
      </c>
      <c r="L298" s="2">
        <v>0</v>
      </c>
      <c r="M298" s="2">
        <v>0</v>
      </c>
      <c r="N298" s="2">
        <v>27000</v>
      </c>
      <c r="O298" s="2">
        <v>0</v>
      </c>
      <c r="P298" s="2">
        <v>-1</v>
      </c>
      <c r="Q298" s="2">
        <v>0</v>
      </c>
      <c r="R298" s="2">
        <v>2</v>
      </c>
      <c r="S298" s="2">
        <v>0</v>
      </c>
      <c r="T298" s="2">
        <v>0</v>
      </c>
      <c r="U298" s="2">
        <v>0</v>
      </c>
      <c r="V298" s="2">
        <v>6</v>
      </c>
      <c r="W298" s="2">
        <v>6</v>
      </c>
      <c r="X298" s="2">
        <v>170000</v>
      </c>
      <c r="Y298" s="2">
        <v>0</v>
      </c>
      <c r="Z298" s="2">
        <v>0</v>
      </c>
      <c r="AA298" s="2">
        <v>0</v>
      </c>
      <c r="AB298" s="2">
        <v>160000</v>
      </c>
      <c r="AC298" s="2">
        <v>160000</v>
      </c>
      <c r="AD298" s="2">
        <v>144000</v>
      </c>
      <c r="AE298" s="2" t="s">
        <v>24</v>
      </c>
      <c r="AF298" s="2" t="s">
        <v>28</v>
      </c>
      <c r="AG298" s="2">
        <v>6</v>
      </c>
      <c r="AH298" s="2">
        <v>10</v>
      </c>
      <c r="AI298" s="2">
        <v>0</v>
      </c>
      <c r="AJ298" s="2">
        <v>0</v>
      </c>
      <c r="AK298" s="2">
        <v>1</v>
      </c>
      <c r="AL298" s="2">
        <v>0</v>
      </c>
      <c r="AM298" s="2" t="s">
        <v>771</v>
      </c>
      <c r="AN298" s="2">
        <v>531</v>
      </c>
      <c r="AO298" s="2" t="str">
        <f>+VLOOKUP(playerround[[#This Row],[player_id]],player[],2,FALSE)</f>
        <v>t2p8</v>
      </c>
      <c r="AP298" s="2">
        <v>177</v>
      </c>
      <c r="AQ298" s="2">
        <f>+VLOOKUP(playerround[[#This Row],[groupround_id]],groupround[],6,FALSE)</f>
        <v>1</v>
      </c>
      <c r="AR298" s="2" t="str">
        <f>+VLOOKUP(playerround[[#This Row],[groupround_id]],groupround[],8,FALSE)</f>
        <v>Ommen 24-09-2024</v>
      </c>
      <c r="AS29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103000</v>
      </c>
      <c r="AT298">
        <f>+IF(playerround[[#This Row],[Added round_number]]=0,playerround[[#This Row],[Spendable Income (copy)]],AT297+playerround[[#This Row],[round_income]]+playerround[[#This Row],[profit_sold_house]]-playerround[[#This Row],[Calculated Costs 
(Living costs+Taxes+Round Mortgage+Spentsavings for buying +cost measures+cost satisfaction+cost damage river and rain)]])</f>
        <v>27000</v>
      </c>
      <c r="AU298" s="6">
        <f>+playerround[[#This Row],[spendable_income]]</f>
        <v>27000</v>
      </c>
      <c r="AV298">
        <f>+playerround[[#This Row],[Calculated 
Spendable]]-playerround[[#This Row],[Spendable Income (copy)]]</f>
        <v>0</v>
      </c>
      <c r="AW298" s="9">
        <f>+playerround[[#This Row],[satisfaction_move_penalty]]+playerround[[#This Row],[satisfaction_fluvial_penalty]]+playerround[[#This Row],[satisfaction_pluvial_penalty]]+playerround[[#This Row],[satisfaction_debt_penalty]]</f>
        <v>0</v>
      </c>
      <c r="AX298" s="9">
        <f>+IF(playerround[[#This Row],[Added round_number]]=0,playerround[[#This Row],[satisfaction_total]],AX297+playerround[[#This Row],[satisfaction_house_rating_delta]]+playerround[[#This Row],[satisfaction_house_measures]]+playerround[[#This Row],[satisfaction_personal_measures]]-playerround[[#This Row],[Calculated Satisfaction Penalties]])</f>
        <v>6</v>
      </c>
      <c r="AY298" s="9">
        <f>+playerround[[#This Row],[satisfaction_total]]-playerround[[#This Row],[Calculated satisfaction]]</f>
        <v>0</v>
      </c>
    </row>
    <row r="299" spans="1:51" x14ac:dyDescent="0.35">
      <c r="A299" s="2">
        <v>668</v>
      </c>
      <c r="B299" s="3">
        <v>45559.437534722223</v>
      </c>
      <c r="C299" s="2">
        <v>100000</v>
      </c>
      <c r="D299" s="2">
        <v>50000</v>
      </c>
      <c r="E299" s="2">
        <v>0</v>
      </c>
      <c r="F299" s="2">
        <v>16000</v>
      </c>
      <c r="G299" s="2">
        <v>0</v>
      </c>
      <c r="H299" s="2">
        <v>0</v>
      </c>
      <c r="I299" s="2">
        <v>15000</v>
      </c>
      <c r="J299" s="2">
        <v>12000</v>
      </c>
      <c r="K299" s="2">
        <v>0</v>
      </c>
      <c r="L299" s="2">
        <v>0</v>
      </c>
      <c r="M299" s="2">
        <v>0</v>
      </c>
      <c r="N299" s="2">
        <v>34000</v>
      </c>
      <c r="O299" s="2">
        <v>0</v>
      </c>
      <c r="P299" s="2">
        <v>0</v>
      </c>
      <c r="Q299" s="2">
        <v>0</v>
      </c>
      <c r="R299" s="2">
        <v>0</v>
      </c>
      <c r="S299" s="2">
        <v>0</v>
      </c>
      <c r="T299" s="2">
        <v>0</v>
      </c>
      <c r="U299" s="2">
        <v>0</v>
      </c>
      <c r="V299" s="2">
        <v>6</v>
      </c>
      <c r="W299" s="2">
        <v>6</v>
      </c>
      <c r="X299" s="2">
        <v>170000</v>
      </c>
      <c r="Y299" s="2">
        <v>160000</v>
      </c>
      <c r="Z299" s="2">
        <v>144000</v>
      </c>
      <c r="AA299" s="2">
        <v>0</v>
      </c>
      <c r="AB299" s="2">
        <v>0</v>
      </c>
      <c r="AC299" s="2">
        <v>160000</v>
      </c>
      <c r="AD299" s="2">
        <v>128000</v>
      </c>
      <c r="AE299" s="2" t="s">
        <v>24</v>
      </c>
      <c r="AF299" s="2" t="s">
        <v>28</v>
      </c>
      <c r="AG299" s="2">
        <v>6</v>
      </c>
      <c r="AH299" s="2">
        <v>10</v>
      </c>
      <c r="AI299" s="2">
        <v>-2</v>
      </c>
      <c r="AJ299" s="2">
        <v>-1</v>
      </c>
      <c r="AK299" s="2">
        <v>1</v>
      </c>
      <c r="AL299" s="2">
        <v>1</v>
      </c>
      <c r="AM299" s="2" t="s">
        <v>771</v>
      </c>
      <c r="AN299" s="2">
        <v>531</v>
      </c>
      <c r="AO299" s="2" t="str">
        <f>+VLOOKUP(playerround[[#This Row],[player_id]],player[],2,FALSE)</f>
        <v>t2p8</v>
      </c>
      <c r="AP299" s="2">
        <v>181</v>
      </c>
      <c r="AQ299" s="2">
        <f>+VLOOKUP(playerround[[#This Row],[groupround_id]],groupround[],6,FALSE)</f>
        <v>2</v>
      </c>
      <c r="AR299" s="2" t="str">
        <f>+VLOOKUP(playerround[[#This Row],[groupround_id]],groupround[],8,FALSE)</f>
        <v>Ommen 24-09-2024</v>
      </c>
      <c r="AS29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93000</v>
      </c>
      <c r="AT299">
        <f>+IF(playerround[[#This Row],[Added round_number]]=0,playerround[[#This Row],[Spendable Income (copy)]],AT298+playerround[[#This Row],[round_income]]+playerround[[#This Row],[profit_sold_house]]-playerround[[#This Row],[Calculated Costs 
(Living costs+Taxes+Round Mortgage+Spentsavings for buying +cost measures+cost satisfaction+cost damage river and rain)]])</f>
        <v>34000</v>
      </c>
      <c r="AU299" s="6">
        <f>+playerround[[#This Row],[spendable_income]]</f>
        <v>34000</v>
      </c>
      <c r="AV299">
        <f>+playerround[[#This Row],[Calculated 
Spendable]]-playerround[[#This Row],[Spendable Income (copy)]]</f>
        <v>0</v>
      </c>
      <c r="AW299" s="9">
        <f>+playerround[[#This Row],[satisfaction_move_penalty]]+playerround[[#This Row],[satisfaction_fluvial_penalty]]+playerround[[#This Row],[satisfaction_pluvial_penalty]]+playerround[[#This Row],[satisfaction_debt_penalty]]</f>
        <v>0</v>
      </c>
      <c r="AX299" s="9">
        <f>+IF(playerround[[#This Row],[Added round_number]]=0,playerround[[#This Row],[satisfaction_total]],AX298+playerround[[#This Row],[satisfaction_house_rating_delta]]+playerround[[#This Row],[satisfaction_house_measures]]+playerround[[#This Row],[satisfaction_personal_measures]]-playerround[[#This Row],[Calculated Satisfaction Penalties]])</f>
        <v>6</v>
      </c>
      <c r="AY299" s="9">
        <f>+playerround[[#This Row],[satisfaction_total]]-playerround[[#This Row],[Calculated satisfaction]]</f>
        <v>0</v>
      </c>
    </row>
    <row r="300" spans="1:51" x14ac:dyDescent="0.35">
      <c r="A300" s="2">
        <v>706</v>
      </c>
      <c r="B300" s="3">
        <v>45559.437534722223</v>
      </c>
      <c r="C300" s="2">
        <v>100000</v>
      </c>
      <c r="D300" s="2">
        <v>50000</v>
      </c>
      <c r="E300" s="2">
        <v>0</v>
      </c>
      <c r="F300" s="2">
        <v>16000</v>
      </c>
      <c r="G300" s="2">
        <v>0</v>
      </c>
      <c r="H300" s="2">
        <v>0</v>
      </c>
      <c r="I300" s="2">
        <v>20000</v>
      </c>
      <c r="J300" s="2">
        <v>28000</v>
      </c>
      <c r="K300" s="2">
        <v>0</v>
      </c>
      <c r="L300" s="2">
        <v>0</v>
      </c>
      <c r="M300" s="2">
        <v>4000</v>
      </c>
      <c r="N300" s="2">
        <v>16000</v>
      </c>
      <c r="O300" s="2">
        <v>0</v>
      </c>
      <c r="P300" s="2">
        <v>0</v>
      </c>
      <c r="Q300" s="2">
        <v>1</v>
      </c>
      <c r="R300" s="2">
        <v>0</v>
      </c>
      <c r="S300" s="2">
        <v>0</v>
      </c>
      <c r="T300" s="2">
        <v>1</v>
      </c>
      <c r="U300" s="2">
        <v>0</v>
      </c>
      <c r="V300" s="2">
        <v>6</v>
      </c>
      <c r="W300" s="2">
        <v>6</v>
      </c>
      <c r="X300" s="2">
        <v>170000</v>
      </c>
      <c r="Y300" s="2">
        <v>160000</v>
      </c>
      <c r="Z300" s="2">
        <v>128000</v>
      </c>
      <c r="AA300" s="2">
        <v>0</v>
      </c>
      <c r="AB300" s="2">
        <v>0</v>
      </c>
      <c r="AC300" s="2">
        <v>160000</v>
      </c>
      <c r="AD300" s="2">
        <v>112000</v>
      </c>
      <c r="AE300" s="2" t="s">
        <v>24</v>
      </c>
      <c r="AF300" s="2" t="s">
        <v>28</v>
      </c>
      <c r="AG300" s="2">
        <v>6</v>
      </c>
      <c r="AH300" s="2">
        <v>10</v>
      </c>
      <c r="AI300" s="2">
        <v>-2</v>
      </c>
      <c r="AJ300" s="2">
        <v>-1</v>
      </c>
      <c r="AK300" s="2">
        <v>1</v>
      </c>
      <c r="AL300" s="2">
        <v>0</v>
      </c>
      <c r="AM300" s="2" t="s">
        <v>771</v>
      </c>
      <c r="AN300" s="2">
        <v>531</v>
      </c>
      <c r="AO300" s="2" t="str">
        <f>+VLOOKUP(playerround[[#This Row],[player_id]],player[],2,FALSE)</f>
        <v>t2p8</v>
      </c>
      <c r="AP300" s="2">
        <v>186</v>
      </c>
      <c r="AQ300" s="2">
        <f>+VLOOKUP(playerround[[#This Row],[groupround_id]],groupround[],6,FALSE)</f>
        <v>3</v>
      </c>
      <c r="AR300" s="2" t="str">
        <f>+VLOOKUP(playerround[[#This Row],[groupround_id]],groupround[],8,FALSE)</f>
        <v>Ommen 24-09-2024</v>
      </c>
      <c r="AS30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118000</v>
      </c>
      <c r="AT300" s="5">
        <f>+IF(playerround[[#This Row],[Added round_number]]=0,playerround[[#This Row],[Spendable Income (copy)]],AT299+playerround[[#This Row],[round_income]]+playerround[[#This Row],[profit_sold_house]]-playerround[[#This Row],[Calculated Costs 
(Living costs+Taxes+Round Mortgage+Spentsavings for buying +cost measures+cost satisfaction+cost damage river and rain)]])</f>
        <v>16000</v>
      </c>
      <c r="AU300" s="10">
        <f>+playerround[[#This Row],[spendable_income]]</f>
        <v>16000</v>
      </c>
      <c r="AV300" s="5">
        <f>+playerround[[#This Row],[Calculated 
Spendable]]-playerround[[#This Row],[Spendable Income (copy)]]</f>
        <v>0</v>
      </c>
      <c r="AW300" s="11">
        <f>+playerround[[#This Row],[satisfaction_move_penalty]]+playerround[[#This Row],[satisfaction_fluvial_penalty]]+playerround[[#This Row],[satisfaction_pluvial_penalty]]+playerround[[#This Row],[satisfaction_debt_penalty]]</f>
        <v>1</v>
      </c>
      <c r="AX300" s="11">
        <f>+IF(playerround[[#This Row],[Added round_number]]=0,playerround[[#This Row],[satisfaction_total]],AX299+playerround[[#This Row],[satisfaction_house_rating_delta]]+playerround[[#This Row],[satisfaction_house_measures]]+playerround[[#This Row],[satisfaction_personal_measures]]-playerround[[#This Row],[Calculated Satisfaction Penalties]])</f>
        <v>6</v>
      </c>
      <c r="AY300" s="11">
        <f>+playerround[[#This Row],[satisfaction_total]]-playerround[[#This Row],[Calculated satisfaction]]</f>
        <v>0</v>
      </c>
    </row>
    <row r="301" spans="1:51" x14ac:dyDescent="0.35">
      <c r="A301">
        <v>908</v>
      </c>
      <c r="B301" s="1">
        <v>45567.609050925923</v>
      </c>
      <c r="C301">
        <v>80000</v>
      </c>
      <c r="D301">
        <v>40000</v>
      </c>
      <c r="E301">
        <v>0</v>
      </c>
      <c r="F301">
        <v>0</v>
      </c>
      <c r="G301">
        <v>0</v>
      </c>
      <c r="H301">
        <v>0</v>
      </c>
      <c r="I301">
        <v>0</v>
      </c>
      <c r="J301">
        <v>0</v>
      </c>
      <c r="K301">
        <v>0</v>
      </c>
      <c r="L301">
        <v>0</v>
      </c>
      <c r="M301">
        <v>0</v>
      </c>
      <c r="N301">
        <v>15000</v>
      </c>
      <c r="O301">
        <v>0</v>
      </c>
      <c r="P301">
        <v>0</v>
      </c>
      <c r="Q301">
        <v>0</v>
      </c>
      <c r="R301">
        <v>0</v>
      </c>
      <c r="S301">
        <v>0</v>
      </c>
      <c r="T301">
        <v>0</v>
      </c>
      <c r="U301">
        <v>0</v>
      </c>
      <c r="V301">
        <v>5</v>
      </c>
      <c r="W301">
        <v>5</v>
      </c>
      <c r="X301">
        <v>130000</v>
      </c>
      <c r="Y301">
        <v>0</v>
      </c>
      <c r="Z301">
        <v>0</v>
      </c>
      <c r="AA301">
        <v>0</v>
      </c>
      <c r="AB301">
        <v>0</v>
      </c>
      <c r="AC301">
        <v>0</v>
      </c>
      <c r="AD301">
        <v>0</v>
      </c>
      <c r="AE301" t="s">
        <v>24</v>
      </c>
      <c r="AF301" t="s">
        <v>28</v>
      </c>
      <c r="AG301">
        <v>0</v>
      </c>
      <c r="AH301">
        <v>0</v>
      </c>
      <c r="AI301">
        <v>0</v>
      </c>
      <c r="AJ301">
        <v>0</v>
      </c>
      <c r="AK301">
        <v>0</v>
      </c>
      <c r="AL301">
        <v>0</v>
      </c>
      <c r="AM301" t="s">
        <v>102</v>
      </c>
      <c r="AN301">
        <v>611</v>
      </c>
      <c r="AO301" t="str">
        <f>+VLOOKUP(playerround[[#This Row],[player_id]],player[],2,FALSE)</f>
        <v>t2p8</v>
      </c>
      <c r="AP301">
        <v>214</v>
      </c>
      <c r="AQ301">
        <f>+VLOOKUP(playerround[[#This Row],[groupround_id]],groupround[],6,FALSE)</f>
        <v>0</v>
      </c>
      <c r="AR301" t="str">
        <f>+VLOOKUP(playerround[[#This Row],[groupround_id]],groupround[],8,FALSE)</f>
        <v>Grensmaas demo</v>
      </c>
      <c r="AS30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301">
        <f>+IF(playerround[[#This Row],[Added round_number]]=0,playerround[[#This Row],[Spendable Income (copy)]],AT300+playerround[[#This Row],[round_income]]+playerround[[#This Row],[profit_sold_house]]-playerround[[#This Row],[Calculated Costs 
(Living costs+Taxes+Round Mortgage+Spentsavings for buying +cost measures+cost satisfaction+cost damage river and rain)]])</f>
        <v>15000</v>
      </c>
      <c r="AU301" s="6">
        <f>+playerround[[#This Row],[spendable_income]]</f>
        <v>15000</v>
      </c>
      <c r="AV301">
        <f>+playerround[[#This Row],[Calculated 
Spendable]]-playerround[[#This Row],[Spendable Income (copy)]]</f>
        <v>0</v>
      </c>
      <c r="AW301" s="9">
        <f>+playerround[[#This Row],[satisfaction_move_penalty]]+playerround[[#This Row],[satisfaction_fluvial_penalty]]+playerround[[#This Row],[satisfaction_pluvial_penalty]]+playerround[[#This Row],[satisfaction_debt_penalty]]</f>
        <v>0</v>
      </c>
      <c r="AX301" s="9">
        <f>+IF(playerround[[#This Row],[Added round_number]]=0,playerround[[#This Row],[satisfaction_total]],AX300+playerround[[#This Row],[satisfaction_house_rating_delta]]+playerround[[#This Row],[satisfaction_house_measures]]+playerround[[#This Row],[satisfaction_personal_measures]]-playerround[[#This Row],[Calculated Satisfaction Penalties]])</f>
        <v>5</v>
      </c>
      <c r="AY301" s="9">
        <f>+playerround[[#This Row],[satisfaction_total]]-playerround[[#This Row],[Calculated satisfaction]]</f>
        <v>0</v>
      </c>
    </row>
    <row r="302" spans="1:51" x14ac:dyDescent="0.35">
      <c r="A302">
        <v>915</v>
      </c>
      <c r="B302" s="1">
        <v>45567.609050925923</v>
      </c>
      <c r="C302">
        <v>80000</v>
      </c>
      <c r="D302">
        <v>40000</v>
      </c>
      <c r="E302">
        <v>0</v>
      </c>
      <c r="F302">
        <v>7000</v>
      </c>
      <c r="G302">
        <v>0</v>
      </c>
      <c r="H302">
        <v>0</v>
      </c>
      <c r="I302">
        <v>15000</v>
      </c>
      <c r="J302">
        <v>26000</v>
      </c>
      <c r="K302">
        <v>0</v>
      </c>
      <c r="L302">
        <v>16000</v>
      </c>
      <c r="M302">
        <v>0</v>
      </c>
      <c r="N302">
        <v>-9000</v>
      </c>
      <c r="O302">
        <v>0</v>
      </c>
      <c r="P302">
        <v>-3</v>
      </c>
      <c r="Q302">
        <v>1</v>
      </c>
      <c r="R302">
        <v>2</v>
      </c>
      <c r="S302">
        <v>5</v>
      </c>
      <c r="T302">
        <v>0</v>
      </c>
      <c r="U302">
        <v>0</v>
      </c>
      <c r="V302">
        <v>0</v>
      </c>
      <c r="W302">
        <v>5</v>
      </c>
      <c r="X302">
        <v>130000</v>
      </c>
      <c r="Y302">
        <v>0</v>
      </c>
      <c r="Z302">
        <v>0</v>
      </c>
      <c r="AA302">
        <v>0</v>
      </c>
      <c r="AB302">
        <v>70000</v>
      </c>
      <c r="AC302">
        <v>70000</v>
      </c>
      <c r="AD302">
        <v>63000</v>
      </c>
      <c r="AE302" t="s">
        <v>24</v>
      </c>
      <c r="AF302" t="s">
        <v>28</v>
      </c>
      <c r="AG302">
        <v>8</v>
      </c>
      <c r="AH302">
        <v>7</v>
      </c>
      <c r="AI302">
        <v>0</v>
      </c>
      <c r="AJ302">
        <v>0</v>
      </c>
      <c r="AK302">
        <v>1</v>
      </c>
      <c r="AL302">
        <v>0</v>
      </c>
      <c r="AM302" t="s">
        <v>771</v>
      </c>
      <c r="AN302">
        <v>611</v>
      </c>
      <c r="AO302" t="str">
        <f>+VLOOKUP(playerround[[#This Row],[player_id]],player[],2,FALSE)</f>
        <v>t2p8</v>
      </c>
      <c r="AP302">
        <v>215</v>
      </c>
      <c r="AQ302">
        <f>+VLOOKUP(playerround[[#This Row],[groupround_id]],groupround[],6,FALSE)</f>
        <v>1</v>
      </c>
      <c r="AR302" t="str">
        <f>+VLOOKUP(playerround[[#This Row],[groupround_id]],groupround[],8,FALSE)</f>
        <v>Grensmaas demo</v>
      </c>
      <c r="AS30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104000</v>
      </c>
      <c r="AT302">
        <f>+IF(playerround[[#This Row],[Added round_number]]=0,playerround[[#This Row],[Spendable Income (copy)]],AT301+playerround[[#This Row],[round_income]]+playerround[[#This Row],[profit_sold_house]]-playerround[[#This Row],[Calculated Costs 
(Living costs+Taxes+Round Mortgage+Spentsavings for buying +cost measures+cost satisfaction+cost damage river and rain)]])</f>
        <v>-9000</v>
      </c>
      <c r="AU302" s="6">
        <f>+playerround[[#This Row],[spendable_income]]</f>
        <v>-9000</v>
      </c>
      <c r="AV302">
        <f>+playerround[[#This Row],[Calculated 
Spendable]]-playerround[[#This Row],[Spendable Income (copy)]]</f>
        <v>0</v>
      </c>
      <c r="AW302" s="9">
        <f>+playerround[[#This Row],[satisfaction_move_penalty]]+playerround[[#This Row],[satisfaction_fluvial_penalty]]+playerround[[#This Row],[satisfaction_pluvial_penalty]]+playerround[[#This Row],[satisfaction_debt_penalty]]</f>
        <v>5</v>
      </c>
      <c r="AX302" s="9">
        <f>+IF(playerround[[#This Row],[Added round_number]]=0,playerround[[#This Row],[satisfaction_total]],AX301+playerround[[#This Row],[satisfaction_house_rating_delta]]+playerround[[#This Row],[satisfaction_house_measures]]+playerround[[#This Row],[satisfaction_personal_measures]]-playerround[[#This Row],[Calculated Satisfaction Penalties]])</f>
        <v>0</v>
      </c>
      <c r="AY302" s="9">
        <f>+playerround[[#This Row],[satisfaction_total]]-playerround[[#This Row],[Calculated satisfaction]]</f>
        <v>0</v>
      </c>
    </row>
    <row r="303" spans="1:51" x14ac:dyDescent="0.35">
      <c r="A303">
        <v>926</v>
      </c>
      <c r="B303" s="1">
        <v>45567.609050925923</v>
      </c>
      <c r="C303">
        <v>80000</v>
      </c>
      <c r="D303">
        <v>40000</v>
      </c>
      <c r="E303">
        <v>9000</v>
      </c>
      <c r="F303">
        <v>0</v>
      </c>
      <c r="G303">
        <v>0</v>
      </c>
      <c r="H303">
        <v>0</v>
      </c>
      <c r="I303">
        <v>0</v>
      </c>
      <c r="J303">
        <v>0</v>
      </c>
      <c r="K303">
        <v>0</v>
      </c>
      <c r="L303">
        <v>0</v>
      </c>
      <c r="M303">
        <v>0</v>
      </c>
      <c r="N303">
        <v>31000</v>
      </c>
      <c r="O303">
        <v>0</v>
      </c>
      <c r="P303">
        <v>0</v>
      </c>
      <c r="Q303">
        <v>0</v>
      </c>
      <c r="R303">
        <v>0</v>
      </c>
      <c r="S303">
        <v>0</v>
      </c>
      <c r="T303">
        <v>0</v>
      </c>
      <c r="U303">
        <v>1</v>
      </c>
      <c r="V303">
        <v>-1</v>
      </c>
      <c r="W303">
        <v>5</v>
      </c>
      <c r="X303">
        <v>130000</v>
      </c>
      <c r="Y303">
        <v>70000</v>
      </c>
      <c r="Z303">
        <v>63000</v>
      </c>
      <c r="AA303">
        <v>0</v>
      </c>
      <c r="AB303">
        <v>0</v>
      </c>
      <c r="AC303">
        <v>70000</v>
      </c>
      <c r="AD303">
        <v>63000</v>
      </c>
      <c r="AE303" t="s">
        <v>24</v>
      </c>
      <c r="AF303" t="s">
        <v>28</v>
      </c>
      <c r="AG303">
        <v>7</v>
      </c>
      <c r="AH303">
        <v>7</v>
      </c>
      <c r="AI303">
        <v>0</v>
      </c>
      <c r="AJ303">
        <v>0</v>
      </c>
      <c r="AK303">
        <v>1</v>
      </c>
      <c r="AL303">
        <v>0</v>
      </c>
      <c r="AM303" t="s">
        <v>778</v>
      </c>
      <c r="AN303">
        <v>611</v>
      </c>
      <c r="AO303" t="str">
        <f>+VLOOKUP(playerround[[#This Row],[player_id]],player[],2,FALSE)</f>
        <v>t2p8</v>
      </c>
      <c r="AP303">
        <v>217</v>
      </c>
      <c r="AQ303">
        <f>+VLOOKUP(playerround[[#This Row],[groupround_id]],groupround[],6,FALSE)</f>
        <v>2</v>
      </c>
      <c r="AR303" t="str">
        <f>+VLOOKUP(playerround[[#This Row],[groupround_id]],groupround[],8,FALSE)</f>
        <v>Grensmaas demo</v>
      </c>
      <c r="AS30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303">
        <f>+IF(playerround[[#This Row],[Added round_number]]=0,playerround[[#This Row],[Spendable Income (copy)]],AT302+playerround[[#This Row],[round_income]]+playerround[[#This Row],[profit_sold_house]]-playerround[[#This Row],[Calculated Costs 
(Living costs+Taxes+Round Mortgage+Spentsavings for buying +cost measures+cost satisfaction+cost damage river and rain)]])</f>
        <v>31000</v>
      </c>
      <c r="AU303" s="6">
        <f>+playerround[[#This Row],[spendable_income]]</f>
        <v>31000</v>
      </c>
      <c r="AV303">
        <f>+playerround[[#This Row],[Calculated 
Spendable]]-playerround[[#This Row],[Spendable Income (copy)]]</f>
        <v>0</v>
      </c>
      <c r="AW303" s="9">
        <f>+playerround[[#This Row],[satisfaction_move_penalty]]+playerround[[#This Row],[satisfaction_fluvial_penalty]]+playerround[[#This Row],[satisfaction_pluvial_penalty]]+playerround[[#This Row],[satisfaction_debt_penalty]]</f>
        <v>1</v>
      </c>
      <c r="AX303" s="9">
        <f>+IF(playerround[[#This Row],[Added round_number]]=0,playerround[[#This Row],[satisfaction_total]],AX302+playerround[[#This Row],[satisfaction_house_rating_delta]]+playerround[[#This Row],[satisfaction_house_measures]]+playerround[[#This Row],[satisfaction_personal_measures]]-playerround[[#This Row],[Calculated Satisfaction Penalties]])</f>
        <v>-1</v>
      </c>
      <c r="AY303" s="9">
        <f>+playerround[[#This Row],[satisfaction_total]]-playerround[[#This Row],[Calculated satisfaction]]</f>
        <v>0</v>
      </c>
    </row>
    <row r="304" spans="1:51" x14ac:dyDescent="0.35">
      <c r="A304">
        <v>84</v>
      </c>
      <c r="B304" s="1">
        <v>45277.538958333331</v>
      </c>
      <c r="C304">
        <v>50000</v>
      </c>
      <c r="D304">
        <v>20000</v>
      </c>
      <c r="E304">
        <v>0</v>
      </c>
      <c r="F304">
        <v>0</v>
      </c>
      <c r="G304">
        <v>0</v>
      </c>
      <c r="H304">
        <v>0</v>
      </c>
      <c r="I304">
        <v>0</v>
      </c>
      <c r="J304">
        <v>0</v>
      </c>
      <c r="K304">
        <v>0</v>
      </c>
      <c r="L304">
        <v>0</v>
      </c>
      <c r="M304">
        <v>0</v>
      </c>
      <c r="N304">
        <v>0</v>
      </c>
      <c r="O304">
        <v>0</v>
      </c>
      <c r="P304">
        <v>0</v>
      </c>
      <c r="Q304">
        <v>0</v>
      </c>
      <c r="R304">
        <v>0</v>
      </c>
      <c r="S304">
        <v>0</v>
      </c>
      <c r="T304">
        <v>0</v>
      </c>
      <c r="U304">
        <v>0</v>
      </c>
      <c r="V304">
        <v>5</v>
      </c>
      <c r="W304">
        <v>3</v>
      </c>
      <c r="X304">
        <v>80000</v>
      </c>
      <c r="Y304">
        <v>0</v>
      </c>
      <c r="Z304">
        <v>0</v>
      </c>
      <c r="AA304">
        <v>0</v>
      </c>
      <c r="AB304">
        <v>0</v>
      </c>
      <c r="AC304">
        <v>0</v>
      </c>
      <c r="AD304">
        <v>0</v>
      </c>
      <c r="AE304" t="s">
        <v>24</v>
      </c>
      <c r="AF304" t="s">
        <v>28</v>
      </c>
      <c r="AG304">
        <v>0</v>
      </c>
      <c r="AH304">
        <v>0</v>
      </c>
      <c r="AI304">
        <v>0</v>
      </c>
      <c r="AJ304">
        <v>0</v>
      </c>
      <c r="AK304">
        <v>0</v>
      </c>
      <c r="AL304">
        <v>0</v>
      </c>
      <c r="AM304" t="s">
        <v>102</v>
      </c>
      <c r="AN304">
        <v>220</v>
      </c>
      <c r="AO304" t="str">
        <f>+VLOOKUP(playerround[[#This Row],[player_id]],player[],2,FALSE)</f>
        <v>t3p1</v>
      </c>
      <c r="AP304">
        <v>15</v>
      </c>
      <c r="AQ304">
        <f>+VLOOKUP(playerround[[#This Row],[groupround_id]],groupround[],6,FALSE)</f>
        <v>0</v>
      </c>
      <c r="AR304" t="str">
        <f>+VLOOKUP(playerround[[#This Row],[groupround_id]],groupround[],8,FALSE)</f>
        <v>Ommen23 Afternoon</v>
      </c>
      <c r="AS30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304">
        <f>+IF(playerround[[#This Row],[Added round_number]]=0,playerround[[#This Row],[Spendable Income (copy)]],AT303+playerround[[#This Row],[round_income]]+playerround[[#This Row],[profit_sold_house]]-playerround[[#This Row],[Calculated Costs 
(Living costs+Taxes+Round Mortgage+Spentsavings for buying +cost measures+cost satisfaction+cost damage river and rain)]])</f>
        <v>0</v>
      </c>
      <c r="AU304" s="6">
        <f>+playerround[[#This Row],[spendable_income]]</f>
        <v>0</v>
      </c>
      <c r="AV304">
        <f>+playerround[[#This Row],[Calculated 
Spendable]]-playerround[[#This Row],[Spendable Income (copy)]]</f>
        <v>0</v>
      </c>
      <c r="AW304" s="9">
        <f>+playerround[[#This Row],[satisfaction_move_penalty]]+playerround[[#This Row],[satisfaction_fluvial_penalty]]+playerround[[#This Row],[satisfaction_pluvial_penalty]]+playerround[[#This Row],[satisfaction_debt_penalty]]</f>
        <v>0</v>
      </c>
      <c r="AX304" s="9">
        <f>+IF(playerround[[#This Row],[Added round_number]]=0,playerround[[#This Row],[satisfaction_total]],AX303+playerround[[#This Row],[satisfaction_house_rating_delta]]+playerround[[#This Row],[satisfaction_house_measures]]+playerround[[#This Row],[satisfaction_personal_measures]]-playerround[[#This Row],[Calculated Satisfaction Penalties]])</f>
        <v>5</v>
      </c>
      <c r="AY304" s="9">
        <f>+playerround[[#This Row],[satisfaction_total]]-playerround[[#This Row],[Calculated satisfaction]]</f>
        <v>0</v>
      </c>
    </row>
    <row r="305" spans="1:51" x14ac:dyDescent="0.35">
      <c r="A305">
        <v>95</v>
      </c>
      <c r="B305" s="1">
        <v>45277.538958333331</v>
      </c>
      <c r="C305">
        <v>50000</v>
      </c>
      <c r="D305">
        <v>20000</v>
      </c>
      <c r="E305">
        <v>0</v>
      </c>
      <c r="F305">
        <v>8000</v>
      </c>
      <c r="G305">
        <v>0</v>
      </c>
      <c r="H305">
        <v>20000</v>
      </c>
      <c r="I305">
        <v>20000</v>
      </c>
      <c r="J305">
        <v>0</v>
      </c>
      <c r="K305">
        <v>0</v>
      </c>
      <c r="L305">
        <v>0</v>
      </c>
      <c r="M305">
        <v>0</v>
      </c>
      <c r="N305">
        <v>-18000</v>
      </c>
      <c r="O305">
        <v>0</v>
      </c>
      <c r="P305">
        <v>0</v>
      </c>
      <c r="Q305">
        <v>0</v>
      </c>
      <c r="R305">
        <v>0</v>
      </c>
      <c r="S305">
        <v>0</v>
      </c>
      <c r="T305">
        <v>0</v>
      </c>
      <c r="U305">
        <v>0</v>
      </c>
      <c r="V305">
        <v>5</v>
      </c>
      <c r="W305">
        <v>3</v>
      </c>
      <c r="X305">
        <v>80000</v>
      </c>
      <c r="Y305">
        <v>0</v>
      </c>
      <c r="Z305">
        <v>0</v>
      </c>
      <c r="AA305">
        <v>0</v>
      </c>
      <c r="AB305">
        <v>100000</v>
      </c>
      <c r="AC305">
        <v>80000</v>
      </c>
      <c r="AD305">
        <v>72000</v>
      </c>
      <c r="AE305" t="s">
        <v>24</v>
      </c>
      <c r="AF305" t="s">
        <v>28</v>
      </c>
      <c r="AG305">
        <v>0</v>
      </c>
      <c r="AH305">
        <v>0</v>
      </c>
      <c r="AI305">
        <v>0</v>
      </c>
      <c r="AJ305">
        <v>0</v>
      </c>
      <c r="AK305">
        <v>0</v>
      </c>
      <c r="AL305">
        <v>0</v>
      </c>
      <c r="AM305" t="s">
        <v>774</v>
      </c>
      <c r="AN305">
        <v>220</v>
      </c>
      <c r="AO305" t="str">
        <f>+VLOOKUP(playerround[[#This Row],[player_id]],player[],2,FALSE)</f>
        <v>t3p1</v>
      </c>
      <c r="AP305">
        <v>19</v>
      </c>
      <c r="AQ305">
        <f>+VLOOKUP(playerround[[#This Row],[groupround_id]],groupround[],6,FALSE)</f>
        <v>1</v>
      </c>
      <c r="AR305" t="str">
        <f>+VLOOKUP(playerround[[#This Row],[groupround_id]],groupround[],8,FALSE)</f>
        <v>Ommen23 Afternoon</v>
      </c>
      <c r="AS30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68000</v>
      </c>
      <c r="AT305">
        <f>+IF(playerround[[#This Row],[Added round_number]]=0,playerround[[#This Row],[Spendable Income (copy)]],AT304+playerround[[#This Row],[round_income]]+playerround[[#This Row],[profit_sold_house]]-playerround[[#This Row],[Calculated Costs 
(Living costs+Taxes+Round Mortgage+Spentsavings for buying +cost measures+cost satisfaction+cost damage river and rain)]])</f>
        <v>-18000</v>
      </c>
      <c r="AU305" s="6">
        <f>+playerround[[#This Row],[spendable_income]]</f>
        <v>-18000</v>
      </c>
      <c r="AV305">
        <f>+playerround[[#This Row],[Calculated 
Spendable]]-playerround[[#This Row],[Spendable Income (copy)]]</f>
        <v>0</v>
      </c>
      <c r="AW305" s="9">
        <f>+playerround[[#This Row],[satisfaction_move_penalty]]+playerround[[#This Row],[satisfaction_fluvial_penalty]]+playerround[[#This Row],[satisfaction_pluvial_penalty]]+playerround[[#This Row],[satisfaction_debt_penalty]]</f>
        <v>0</v>
      </c>
      <c r="AX305" s="9">
        <f>+IF(playerround[[#This Row],[Added round_number]]=0,playerround[[#This Row],[satisfaction_total]],AX304+playerround[[#This Row],[satisfaction_house_rating_delta]]+playerround[[#This Row],[satisfaction_house_measures]]+playerround[[#This Row],[satisfaction_personal_measures]]-playerround[[#This Row],[Calculated Satisfaction Penalties]])</f>
        <v>5</v>
      </c>
      <c r="AY305" s="9">
        <f>+playerround[[#This Row],[satisfaction_total]]-playerround[[#This Row],[Calculated satisfaction]]</f>
        <v>0</v>
      </c>
    </row>
    <row r="306" spans="1:51" x14ac:dyDescent="0.35">
      <c r="A306">
        <v>164</v>
      </c>
      <c r="B306" s="1">
        <v>45334.153460648151</v>
      </c>
      <c r="C306">
        <v>65000</v>
      </c>
      <c r="D306">
        <v>30000</v>
      </c>
      <c r="E306">
        <v>0</v>
      </c>
      <c r="F306">
        <v>0</v>
      </c>
      <c r="G306">
        <v>0</v>
      </c>
      <c r="H306">
        <v>0</v>
      </c>
      <c r="I306">
        <v>0</v>
      </c>
      <c r="J306">
        <v>0</v>
      </c>
      <c r="K306">
        <v>0</v>
      </c>
      <c r="L306">
        <v>0</v>
      </c>
      <c r="M306">
        <v>0</v>
      </c>
      <c r="N306">
        <v>5000</v>
      </c>
      <c r="O306">
        <v>0</v>
      </c>
      <c r="P306">
        <v>0</v>
      </c>
      <c r="Q306">
        <v>0</v>
      </c>
      <c r="R306">
        <v>0</v>
      </c>
      <c r="S306">
        <v>0</v>
      </c>
      <c r="T306">
        <v>0</v>
      </c>
      <c r="U306">
        <v>0</v>
      </c>
      <c r="V306">
        <v>5</v>
      </c>
      <c r="W306">
        <v>4</v>
      </c>
      <c r="X306">
        <v>110000</v>
      </c>
      <c r="Y306">
        <v>0</v>
      </c>
      <c r="Z306">
        <v>0</v>
      </c>
      <c r="AA306">
        <v>0</v>
      </c>
      <c r="AB306">
        <v>0</v>
      </c>
      <c r="AC306">
        <v>0</v>
      </c>
      <c r="AD306">
        <v>0</v>
      </c>
      <c r="AE306" t="s">
        <v>24</v>
      </c>
      <c r="AF306" t="s">
        <v>28</v>
      </c>
      <c r="AG306">
        <v>0</v>
      </c>
      <c r="AH306">
        <v>0</v>
      </c>
      <c r="AI306">
        <v>0</v>
      </c>
      <c r="AJ306">
        <v>0</v>
      </c>
      <c r="AK306">
        <v>0</v>
      </c>
      <c r="AL306">
        <v>0</v>
      </c>
      <c r="AM306" t="s">
        <v>102</v>
      </c>
      <c r="AN306">
        <v>172</v>
      </c>
      <c r="AO306" t="str">
        <f>+VLOOKUP(playerround[[#This Row],[player_id]],player[],2,FALSE)</f>
        <v>t3p1</v>
      </c>
      <c r="AP306">
        <v>37</v>
      </c>
      <c r="AQ306">
        <f>+VLOOKUP(playerround[[#This Row],[groupround_id]],groupround[],6,FALSE)</f>
        <v>0</v>
      </c>
      <c r="AR306" t="str">
        <f>+VLOOKUP(playerround[[#This Row],[groupround_id]],groupround[],8,FALSE)</f>
        <v>Ommen23 Morning</v>
      </c>
      <c r="AS30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306">
        <f>+IF(playerround[[#This Row],[Added round_number]]=0,playerround[[#This Row],[Spendable Income (copy)]],AT305+playerround[[#This Row],[round_income]]+playerround[[#This Row],[profit_sold_house]]-playerround[[#This Row],[Calculated Costs 
(Living costs+Taxes+Round Mortgage+Spentsavings for buying +cost measures+cost satisfaction+cost damage river and rain)]])</f>
        <v>5000</v>
      </c>
      <c r="AU306" s="6">
        <f>+playerround[[#This Row],[spendable_income]]</f>
        <v>5000</v>
      </c>
      <c r="AV306">
        <f>+playerround[[#This Row],[Calculated 
Spendable]]-playerround[[#This Row],[Spendable Income (copy)]]</f>
        <v>0</v>
      </c>
      <c r="AW306" s="9">
        <f>+playerround[[#This Row],[satisfaction_move_penalty]]+playerround[[#This Row],[satisfaction_fluvial_penalty]]+playerround[[#This Row],[satisfaction_pluvial_penalty]]+playerround[[#This Row],[satisfaction_debt_penalty]]</f>
        <v>0</v>
      </c>
      <c r="AX306" s="9">
        <f>+IF(playerround[[#This Row],[Added round_number]]=0,playerround[[#This Row],[satisfaction_total]],AX305+playerround[[#This Row],[satisfaction_house_rating_delta]]+playerround[[#This Row],[satisfaction_house_measures]]+playerround[[#This Row],[satisfaction_personal_measures]]-playerround[[#This Row],[Calculated Satisfaction Penalties]])</f>
        <v>5</v>
      </c>
      <c r="AY306" s="9">
        <f>+playerround[[#This Row],[satisfaction_total]]-playerround[[#This Row],[Calculated satisfaction]]</f>
        <v>0</v>
      </c>
    </row>
    <row r="307" spans="1:51" x14ac:dyDescent="0.35">
      <c r="A307">
        <v>165</v>
      </c>
      <c r="B307" s="1">
        <v>45334.153460648151</v>
      </c>
      <c r="C307">
        <v>65000</v>
      </c>
      <c r="D307">
        <v>30000</v>
      </c>
      <c r="E307">
        <v>0</v>
      </c>
      <c r="F307">
        <v>10000</v>
      </c>
      <c r="G307">
        <v>0</v>
      </c>
      <c r="H307">
        <v>0</v>
      </c>
      <c r="I307">
        <v>20000</v>
      </c>
      <c r="J307">
        <v>0</v>
      </c>
      <c r="K307">
        <v>0</v>
      </c>
      <c r="L307">
        <v>8000</v>
      </c>
      <c r="M307">
        <v>4000</v>
      </c>
      <c r="N307">
        <v>-2000</v>
      </c>
      <c r="O307">
        <v>0</v>
      </c>
      <c r="P307">
        <v>-1</v>
      </c>
      <c r="Q307">
        <v>0</v>
      </c>
      <c r="R307">
        <v>0</v>
      </c>
      <c r="S307">
        <v>3</v>
      </c>
      <c r="T307">
        <v>1</v>
      </c>
      <c r="U307">
        <v>0</v>
      </c>
      <c r="V307">
        <v>0</v>
      </c>
      <c r="W307">
        <v>4</v>
      </c>
      <c r="X307">
        <v>110000</v>
      </c>
      <c r="Y307">
        <v>0</v>
      </c>
      <c r="Z307">
        <v>0</v>
      </c>
      <c r="AA307">
        <v>0</v>
      </c>
      <c r="AB307">
        <v>100000</v>
      </c>
      <c r="AC307">
        <v>100000</v>
      </c>
      <c r="AD307">
        <v>90000</v>
      </c>
      <c r="AE307" t="s">
        <v>24</v>
      </c>
      <c r="AF307" t="s">
        <v>28</v>
      </c>
      <c r="AG307">
        <v>8</v>
      </c>
      <c r="AH307">
        <v>10</v>
      </c>
      <c r="AI307">
        <v>0</v>
      </c>
      <c r="AJ307">
        <v>0</v>
      </c>
      <c r="AK307">
        <v>0</v>
      </c>
      <c r="AL307">
        <v>0</v>
      </c>
      <c r="AM307" t="s">
        <v>771</v>
      </c>
      <c r="AN307">
        <v>172</v>
      </c>
      <c r="AO307" t="str">
        <f>+VLOOKUP(playerround[[#This Row],[player_id]],player[],2,FALSE)</f>
        <v>t3p1</v>
      </c>
      <c r="AP307">
        <v>38</v>
      </c>
      <c r="AQ307">
        <f>+VLOOKUP(playerround[[#This Row],[groupround_id]],groupround[],6,FALSE)</f>
        <v>1</v>
      </c>
      <c r="AR307" t="str">
        <f>+VLOOKUP(playerround[[#This Row],[groupround_id]],groupround[],8,FALSE)</f>
        <v>Ommen23 Morning</v>
      </c>
      <c r="AS30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72000</v>
      </c>
      <c r="AT307">
        <f>+IF(playerround[[#This Row],[Added round_number]]=0,playerround[[#This Row],[Spendable Income (copy)]],AT306+playerround[[#This Row],[round_income]]+playerround[[#This Row],[profit_sold_house]]-playerround[[#This Row],[Calculated Costs 
(Living costs+Taxes+Round Mortgage+Spentsavings for buying +cost measures+cost satisfaction+cost damage river and rain)]])</f>
        <v>-2000</v>
      </c>
      <c r="AU307" s="6">
        <f>+playerround[[#This Row],[spendable_income]]</f>
        <v>-2000</v>
      </c>
      <c r="AV307">
        <f>+playerround[[#This Row],[Calculated 
Spendable]]-playerround[[#This Row],[Spendable Income (copy)]]</f>
        <v>0</v>
      </c>
      <c r="AW307" s="9">
        <f>+playerround[[#This Row],[satisfaction_move_penalty]]+playerround[[#This Row],[satisfaction_fluvial_penalty]]+playerround[[#This Row],[satisfaction_pluvial_penalty]]+playerround[[#This Row],[satisfaction_debt_penalty]]</f>
        <v>4</v>
      </c>
      <c r="AX307" s="9">
        <f>+IF(playerround[[#This Row],[Added round_number]]=0,playerround[[#This Row],[satisfaction_total]],AX306+playerround[[#This Row],[satisfaction_house_rating_delta]]+playerround[[#This Row],[satisfaction_house_measures]]+playerround[[#This Row],[satisfaction_personal_measures]]-playerround[[#This Row],[Calculated Satisfaction Penalties]])</f>
        <v>0</v>
      </c>
      <c r="AY307" s="9">
        <f>+playerround[[#This Row],[satisfaction_total]]-playerround[[#This Row],[Calculated satisfaction]]</f>
        <v>0</v>
      </c>
    </row>
    <row r="308" spans="1:51" x14ac:dyDescent="0.35">
      <c r="A308">
        <v>351</v>
      </c>
      <c r="B308" s="1">
        <v>45393.455277777779</v>
      </c>
      <c r="C308">
        <v>65000</v>
      </c>
      <c r="D308">
        <v>30000</v>
      </c>
      <c r="E308">
        <v>0</v>
      </c>
      <c r="F308">
        <v>0</v>
      </c>
      <c r="G308">
        <v>0</v>
      </c>
      <c r="H308">
        <v>0</v>
      </c>
      <c r="I308">
        <v>0</v>
      </c>
      <c r="J308">
        <v>0</v>
      </c>
      <c r="K308">
        <v>0</v>
      </c>
      <c r="L308">
        <v>0</v>
      </c>
      <c r="M308">
        <v>0</v>
      </c>
      <c r="N308">
        <v>5000</v>
      </c>
      <c r="O308">
        <v>0</v>
      </c>
      <c r="P308">
        <v>0</v>
      </c>
      <c r="Q308">
        <v>0</v>
      </c>
      <c r="R308">
        <v>0</v>
      </c>
      <c r="S308">
        <v>0</v>
      </c>
      <c r="T308">
        <v>0</v>
      </c>
      <c r="U308">
        <v>0</v>
      </c>
      <c r="V308">
        <v>5</v>
      </c>
      <c r="W308">
        <v>4</v>
      </c>
      <c r="X308">
        <v>110000</v>
      </c>
      <c r="Y308">
        <v>0</v>
      </c>
      <c r="Z308">
        <v>0</v>
      </c>
      <c r="AA308">
        <v>0</v>
      </c>
      <c r="AB308">
        <v>0</v>
      </c>
      <c r="AC308">
        <v>0</v>
      </c>
      <c r="AD308">
        <v>0</v>
      </c>
      <c r="AE308" t="s">
        <v>24</v>
      </c>
      <c r="AF308" t="s">
        <v>28</v>
      </c>
      <c r="AG308">
        <v>0</v>
      </c>
      <c r="AH308">
        <v>0</v>
      </c>
      <c r="AI308">
        <v>0</v>
      </c>
      <c r="AJ308">
        <v>0</v>
      </c>
      <c r="AK308">
        <v>0</v>
      </c>
      <c r="AL308">
        <v>0</v>
      </c>
      <c r="AM308" t="s">
        <v>102</v>
      </c>
      <c r="AN308">
        <v>404</v>
      </c>
      <c r="AO308" t="str">
        <f>+VLOOKUP(playerround[[#This Row],[player_id]],player[],2,FALSE)</f>
        <v>t3p1</v>
      </c>
      <c r="AP308">
        <v>107</v>
      </c>
      <c r="AQ308">
        <f>+VLOOKUP(playerround[[#This Row],[groupround_id]],groupround[],6,FALSE)</f>
        <v>0</v>
      </c>
      <c r="AR308" t="str">
        <f>+VLOOKUP(playerround[[#This Row],[groupround_id]],groupround[],8,FALSE)</f>
        <v>civWAT-110424</v>
      </c>
      <c r="AS30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308">
        <f>+IF(playerround[[#This Row],[Added round_number]]=0,playerround[[#This Row],[Spendable Income (copy)]],AT307+playerround[[#This Row],[round_income]]+playerround[[#This Row],[profit_sold_house]]-playerround[[#This Row],[Calculated Costs 
(Living costs+Taxes+Round Mortgage+Spentsavings for buying +cost measures+cost satisfaction+cost damage river and rain)]])</f>
        <v>5000</v>
      </c>
      <c r="AU308" s="6">
        <f>+playerround[[#This Row],[spendable_income]]</f>
        <v>5000</v>
      </c>
      <c r="AV308">
        <f>+playerround[[#This Row],[Calculated 
Spendable]]-playerround[[#This Row],[Spendable Income (copy)]]</f>
        <v>0</v>
      </c>
      <c r="AW308" s="9">
        <f>+playerround[[#This Row],[satisfaction_move_penalty]]+playerround[[#This Row],[satisfaction_fluvial_penalty]]+playerround[[#This Row],[satisfaction_pluvial_penalty]]+playerround[[#This Row],[satisfaction_debt_penalty]]</f>
        <v>0</v>
      </c>
      <c r="AX308" s="9">
        <f>+IF(playerround[[#This Row],[Added round_number]]=0,playerround[[#This Row],[satisfaction_total]],AX307+playerround[[#This Row],[satisfaction_house_rating_delta]]+playerround[[#This Row],[satisfaction_house_measures]]+playerround[[#This Row],[satisfaction_personal_measures]]-playerround[[#This Row],[Calculated Satisfaction Penalties]])</f>
        <v>5</v>
      </c>
      <c r="AY308" s="9">
        <f>+playerround[[#This Row],[satisfaction_total]]-playerround[[#This Row],[Calculated satisfaction]]</f>
        <v>0</v>
      </c>
    </row>
    <row r="309" spans="1:51" x14ac:dyDescent="0.35">
      <c r="A309">
        <v>364</v>
      </c>
      <c r="B309" s="1">
        <v>45393.455277777779</v>
      </c>
      <c r="C309">
        <v>65000</v>
      </c>
      <c r="D309">
        <v>30000</v>
      </c>
      <c r="E309">
        <v>0</v>
      </c>
      <c r="F309">
        <v>8000</v>
      </c>
      <c r="G309">
        <v>0</v>
      </c>
      <c r="H309">
        <v>0</v>
      </c>
      <c r="I309">
        <v>15000</v>
      </c>
      <c r="J309">
        <v>11000</v>
      </c>
      <c r="K309">
        <v>0</v>
      </c>
      <c r="L309">
        <v>0</v>
      </c>
      <c r="M309">
        <v>0</v>
      </c>
      <c r="N309">
        <v>6000</v>
      </c>
      <c r="O309">
        <v>0</v>
      </c>
      <c r="P309">
        <v>-2</v>
      </c>
      <c r="Q309">
        <v>1</v>
      </c>
      <c r="R309">
        <v>0</v>
      </c>
      <c r="S309">
        <v>0</v>
      </c>
      <c r="T309">
        <v>0</v>
      </c>
      <c r="U309">
        <v>0</v>
      </c>
      <c r="V309">
        <v>3</v>
      </c>
      <c r="W309">
        <v>4</v>
      </c>
      <c r="X309">
        <v>110000</v>
      </c>
      <c r="Y309">
        <v>0</v>
      </c>
      <c r="Z309">
        <v>0</v>
      </c>
      <c r="AA309">
        <v>0</v>
      </c>
      <c r="AB309">
        <v>80000</v>
      </c>
      <c r="AC309">
        <v>80000</v>
      </c>
      <c r="AD309">
        <v>72000</v>
      </c>
      <c r="AE309" t="s">
        <v>24</v>
      </c>
      <c r="AF309" t="s">
        <v>28</v>
      </c>
      <c r="AG309">
        <v>6</v>
      </c>
      <c r="AH309">
        <v>10</v>
      </c>
      <c r="AI309">
        <v>0</v>
      </c>
      <c r="AJ309">
        <v>0</v>
      </c>
      <c r="AK309">
        <v>1</v>
      </c>
      <c r="AL309">
        <v>0</v>
      </c>
      <c r="AM309" t="s">
        <v>771</v>
      </c>
      <c r="AN309">
        <v>404</v>
      </c>
      <c r="AO309" t="str">
        <f>+VLOOKUP(playerround[[#This Row],[player_id]],player[],2,FALSE)</f>
        <v>t3p1</v>
      </c>
      <c r="AP309">
        <v>115</v>
      </c>
      <c r="AQ309">
        <f>+VLOOKUP(playerround[[#This Row],[groupround_id]],groupround[],6,FALSE)</f>
        <v>1</v>
      </c>
      <c r="AR309" t="str">
        <f>+VLOOKUP(playerround[[#This Row],[groupround_id]],groupround[],8,FALSE)</f>
        <v>civWAT-110424</v>
      </c>
      <c r="AS30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64000</v>
      </c>
      <c r="AT309">
        <f>+IF(playerround[[#This Row],[Added round_number]]=0,playerround[[#This Row],[Spendable Income (copy)]],AT308+playerround[[#This Row],[round_income]]+playerround[[#This Row],[profit_sold_house]]-playerround[[#This Row],[Calculated Costs 
(Living costs+Taxes+Round Mortgage+Spentsavings for buying +cost measures+cost satisfaction+cost damage river and rain)]])</f>
        <v>6000</v>
      </c>
      <c r="AU309" s="6">
        <f>+playerround[[#This Row],[spendable_income]]</f>
        <v>6000</v>
      </c>
      <c r="AV309">
        <f>+playerround[[#This Row],[Calculated 
Spendable]]-playerround[[#This Row],[Spendable Income (copy)]]</f>
        <v>0</v>
      </c>
      <c r="AW309" s="9">
        <f>+playerround[[#This Row],[satisfaction_move_penalty]]+playerround[[#This Row],[satisfaction_fluvial_penalty]]+playerround[[#This Row],[satisfaction_pluvial_penalty]]+playerround[[#This Row],[satisfaction_debt_penalty]]</f>
        <v>0</v>
      </c>
      <c r="AX309" s="9">
        <f>+IF(playerround[[#This Row],[Added round_number]]=0,playerround[[#This Row],[satisfaction_total]],AX308+playerround[[#This Row],[satisfaction_house_rating_delta]]+playerround[[#This Row],[satisfaction_house_measures]]+playerround[[#This Row],[satisfaction_personal_measures]]-playerround[[#This Row],[Calculated Satisfaction Penalties]])</f>
        <v>4</v>
      </c>
      <c r="AY309" s="9">
        <f>+playerround[[#This Row],[satisfaction_total]]-playerround[[#This Row],[Calculated satisfaction]]</f>
        <v>-1</v>
      </c>
    </row>
    <row r="310" spans="1:51" x14ac:dyDescent="0.35">
      <c r="A310">
        <v>416</v>
      </c>
      <c r="B310" s="1">
        <v>45393.455277777779</v>
      </c>
      <c r="C310">
        <v>65000</v>
      </c>
      <c r="D310">
        <v>30000</v>
      </c>
      <c r="E310">
        <v>0</v>
      </c>
      <c r="F310">
        <v>8000</v>
      </c>
      <c r="G310">
        <v>0</v>
      </c>
      <c r="H310">
        <v>0</v>
      </c>
      <c r="I310">
        <v>15000</v>
      </c>
      <c r="J310">
        <v>12000</v>
      </c>
      <c r="K310">
        <v>0</v>
      </c>
      <c r="L310">
        <v>0</v>
      </c>
      <c r="M310">
        <v>4000</v>
      </c>
      <c r="N310">
        <v>2000</v>
      </c>
      <c r="O310">
        <v>0</v>
      </c>
      <c r="P310">
        <v>0</v>
      </c>
      <c r="Q310">
        <v>0</v>
      </c>
      <c r="R310">
        <v>0</v>
      </c>
      <c r="S310">
        <v>1</v>
      </c>
      <c r="T310">
        <v>1</v>
      </c>
      <c r="U310">
        <v>0</v>
      </c>
      <c r="V310">
        <v>1</v>
      </c>
      <c r="W310">
        <v>4</v>
      </c>
      <c r="X310">
        <v>110000</v>
      </c>
      <c r="Y310">
        <v>80000</v>
      </c>
      <c r="Z310">
        <v>72000</v>
      </c>
      <c r="AA310">
        <v>0</v>
      </c>
      <c r="AB310">
        <v>0</v>
      </c>
      <c r="AC310">
        <v>80000</v>
      </c>
      <c r="AD310">
        <v>64000</v>
      </c>
      <c r="AE310" t="s">
        <v>24</v>
      </c>
      <c r="AF310" t="s">
        <v>28</v>
      </c>
      <c r="AG310">
        <v>6</v>
      </c>
      <c r="AH310">
        <v>10</v>
      </c>
      <c r="AI310">
        <v>-2</v>
      </c>
      <c r="AJ310">
        <v>-1</v>
      </c>
      <c r="AK310">
        <v>2</v>
      </c>
      <c r="AL310">
        <v>1</v>
      </c>
      <c r="AM310" t="s">
        <v>771</v>
      </c>
      <c r="AN310">
        <v>404</v>
      </c>
      <c r="AO310" t="str">
        <f>+VLOOKUP(playerround[[#This Row],[player_id]],player[],2,FALSE)</f>
        <v>t3p1</v>
      </c>
      <c r="AP310">
        <v>122</v>
      </c>
      <c r="AQ310">
        <f>+VLOOKUP(playerround[[#This Row],[groupround_id]],groupround[],6,FALSE)</f>
        <v>2</v>
      </c>
      <c r="AR310" t="str">
        <f>+VLOOKUP(playerround[[#This Row],[groupround_id]],groupround[],8,FALSE)</f>
        <v>civWAT-110424</v>
      </c>
      <c r="AS31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69000</v>
      </c>
      <c r="AT310">
        <f>+IF(playerround[[#This Row],[Added round_number]]=0,playerround[[#This Row],[Spendable Income (copy)]],AT309+playerround[[#This Row],[round_income]]+playerround[[#This Row],[profit_sold_house]]-playerround[[#This Row],[Calculated Costs 
(Living costs+Taxes+Round Mortgage+Spentsavings for buying +cost measures+cost satisfaction+cost damage river and rain)]])</f>
        <v>2000</v>
      </c>
      <c r="AU310" s="6">
        <f>+playerround[[#This Row],[spendable_income]]</f>
        <v>2000</v>
      </c>
      <c r="AV310">
        <f>+playerround[[#This Row],[Calculated 
Spendable]]-playerround[[#This Row],[Spendable Income (copy)]]</f>
        <v>0</v>
      </c>
      <c r="AW310" s="9">
        <f>+playerround[[#This Row],[satisfaction_move_penalty]]+playerround[[#This Row],[satisfaction_fluvial_penalty]]+playerround[[#This Row],[satisfaction_pluvial_penalty]]+playerround[[#This Row],[satisfaction_debt_penalty]]</f>
        <v>2</v>
      </c>
      <c r="AX310" s="9">
        <f>+IF(playerround[[#This Row],[Added round_number]]=0,playerround[[#This Row],[satisfaction_total]],AX309+playerround[[#This Row],[satisfaction_house_rating_delta]]+playerround[[#This Row],[satisfaction_house_measures]]+playerround[[#This Row],[satisfaction_personal_measures]]-playerround[[#This Row],[Calculated Satisfaction Penalties]])</f>
        <v>2</v>
      </c>
      <c r="AY310" s="9">
        <f>+playerround[[#This Row],[satisfaction_total]]-playerround[[#This Row],[Calculated satisfaction]]</f>
        <v>-1</v>
      </c>
    </row>
    <row r="311" spans="1:51" x14ac:dyDescent="0.35">
      <c r="A311">
        <v>449</v>
      </c>
      <c r="B311" s="1">
        <v>45393.455277777779</v>
      </c>
      <c r="C311">
        <v>65000</v>
      </c>
      <c r="D311">
        <v>30000</v>
      </c>
      <c r="E311">
        <v>0</v>
      </c>
      <c r="F311">
        <v>8000</v>
      </c>
      <c r="G311">
        <v>0</v>
      </c>
      <c r="H311">
        <v>0</v>
      </c>
      <c r="I311">
        <v>20000</v>
      </c>
      <c r="J311">
        <v>0</v>
      </c>
      <c r="K311">
        <v>6000</v>
      </c>
      <c r="L311">
        <v>0</v>
      </c>
      <c r="M311">
        <v>4000</v>
      </c>
      <c r="N311">
        <v>-1000</v>
      </c>
      <c r="O311">
        <v>0</v>
      </c>
      <c r="P311">
        <v>0</v>
      </c>
      <c r="Q311">
        <v>0</v>
      </c>
      <c r="R311">
        <v>1</v>
      </c>
      <c r="S311">
        <v>0</v>
      </c>
      <c r="T311">
        <v>1</v>
      </c>
      <c r="U311">
        <v>0</v>
      </c>
      <c r="V311">
        <v>1</v>
      </c>
      <c r="W311">
        <v>4</v>
      </c>
      <c r="X311">
        <v>110000</v>
      </c>
      <c r="Y311">
        <v>80000</v>
      </c>
      <c r="Z311">
        <v>64000</v>
      </c>
      <c r="AA311">
        <v>0</v>
      </c>
      <c r="AB311">
        <v>0</v>
      </c>
      <c r="AC311">
        <v>80000</v>
      </c>
      <c r="AD311">
        <v>56000</v>
      </c>
      <c r="AE311" t="s">
        <v>24</v>
      </c>
      <c r="AF311" t="s">
        <v>28</v>
      </c>
      <c r="AG311">
        <v>6</v>
      </c>
      <c r="AH311">
        <v>10</v>
      </c>
      <c r="AI311">
        <v>-2</v>
      </c>
      <c r="AJ311">
        <v>-1</v>
      </c>
      <c r="AK311">
        <v>2</v>
      </c>
      <c r="AL311">
        <v>1</v>
      </c>
      <c r="AM311" t="s">
        <v>771</v>
      </c>
      <c r="AN311">
        <v>404</v>
      </c>
      <c r="AO311" t="str">
        <f>+VLOOKUP(playerround[[#This Row],[player_id]],player[],2,FALSE)</f>
        <v>t3p1</v>
      </c>
      <c r="AP311">
        <v>129</v>
      </c>
      <c r="AQ311">
        <f>+VLOOKUP(playerround[[#This Row],[groupround_id]],groupround[],6,FALSE)</f>
        <v>3</v>
      </c>
      <c r="AR311" t="str">
        <f>+VLOOKUP(playerround[[#This Row],[groupround_id]],groupround[],8,FALSE)</f>
        <v>civWAT-110424</v>
      </c>
      <c r="AS31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68000</v>
      </c>
      <c r="AT311">
        <f>+IF(playerround[[#This Row],[Added round_number]]=0,playerround[[#This Row],[Spendable Income (copy)]],AT310+playerround[[#This Row],[round_income]]+playerround[[#This Row],[profit_sold_house]]-playerround[[#This Row],[Calculated Costs 
(Living costs+Taxes+Round Mortgage+Spentsavings for buying +cost measures+cost satisfaction+cost damage river and rain)]])</f>
        <v>-1000</v>
      </c>
      <c r="AU311" s="6">
        <f>+playerround[[#This Row],[spendable_income]]</f>
        <v>-1000</v>
      </c>
      <c r="AV311">
        <f>+playerround[[#This Row],[Calculated 
Spendable]]-playerround[[#This Row],[Spendable Income (copy)]]</f>
        <v>0</v>
      </c>
      <c r="AW311" s="9">
        <f>+playerround[[#This Row],[satisfaction_move_penalty]]+playerround[[#This Row],[satisfaction_fluvial_penalty]]+playerround[[#This Row],[satisfaction_pluvial_penalty]]+playerround[[#This Row],[satisfaction_debt_penalty]]</f>
        <v>1</v>
      </c>
      <c r="AX311" s="9">
        <f>+IF(playerround[[#This Row],[Added round_number]]=0,playerround[[#This Row],[satisfaction_total]],AX310+playerround[[#This Row],[satisfaction_house_rating_delta]]+playerround[[#This Row],[satisfaction_house_measures]]+playerround[[#This Row],[satisfaction_personal_measures]]-playerround[[#This Row],[Calculated Satisfaction Penalties]])</f>
        <v>2</v>
      </c>
      <c r="AY311" s="9">
        <f>+playerround[[#This Row],[satisfaction_total]]-playerround[[#This Row],[Calculated satisfaction]]</f>
        <v>-1</v>
      </c>
    </row>
    <row r="312" spans="1:51" x14ac:dyDescent="0.35">
      <c r="A312">
        <v>499</v>
      </c>
      <c r="B312" s="1">
        <v>45393.455277777779</v>
      </c>
      <c r="C312">
        <v>65000</v>
      </c>
      <c r="D312">
        <v>30000</v>
      </c>
      <c r="E312">
        <v>1000</v>
      </c>
      <c r="F312">
        <v>8000</v>
      </c>
      <c r="G312">
        <v>0</v>
      </c>
      <c r="H312">
        <v>0</v>
      </c>
      <c r="I312">
        <v>20000</v>
      </c>
      <c r="J312">
        <v>0</v>
      </c>
      <c r="K312">
        <v>6000</v>
      </c>
      <c r="L312">
        <v>0</v>
      </c>
      <c r="M312">
        <v>4000</v>
      </c>
      <c r="N312">
        <v>-4000</v>
      </c>
      <c r="O312">
        <v>0</v>
      </c>
      <c r="P312">
        <v>0</v>
      </c>
      <c r="Q312">
        <v>0</v>
      </c>
      <c r="R312">
        <v>1</v>
      </c>
      <c r="S312">
        <v>0</v>
      </c>
      <c r="T312">
        <v>1</v>
      </c>
      <c r="U312">
        <v>1</v>
      </c>
      <c r="V312">
        <v>0</v>
      </c>
      <c r="W312">
        <v>4</v>
      </c>
      <c r="X312">
        <v>110000</v>
      </c>
      <c r="Y312">
        <v>80000</v>
      </c>
      <c r="Z312">
        <v>56000</v>
      </c>
      <c r="AA312">
        <v>0</v>
      </c>
      <c r="AB312">
        <v>0</v>
      </c>
      <c r="AC312">
        <v>80000</v>
      </c>
      <c r="AD312">
        <v>48000</v>
      </c>
      <c r="AE312" t="s">
        <v>24</v>
      </c>
      <c r="AF312" t="s">
        <v>28</v>
      </c>
      <c r="AG312">
        <v>6</v>
      </c>
      <c r="AH312">
        <v>10</v>
      </c>
      <c r="AI312">
        <v>-2</v>
      </c>
      <c r="AJ312">
        <v>-1</v>
      </c>
      <c r="AK312">
        <v>2</v>
      </c>
      <c r="AL312">
        <v>1</v>
      </c>
      <c r="AM312" t="s">
        <v>771</v>
      </c>
      <c r="AN312">
        <v>404</v>
      </c>
      <c r="AO312" t="str">
        <f>+VLOOKUP(playerround[[#This Row],[player_id]],player[],2,FALSE)</f>
        <v>t3p1</v>
      </c>
      <c r="AP312">
        <v>137</v>
      </c>
      <c r="AQ312">
        <f>+VLOOKUP(playerround[[#This Row],[groupround_id]],groupround[],6,FALSE)</f>
        <v>4</v>
      </c>
      <c r="AR312" t="str">
        <f>+VLOOKUP(playerround[[#This Row],[groupround_id]],groupround[],8,FALSE)</f>
        <v>civWAT-110424</v>
      </c>
      <c r="AS31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68000</v>
      </c>
      <c r="AT312">
        <f>+IF(playerround[[#This Row],[Added round_number]]=0,playerround[[#This Row],[Spendable Income (copy)]],AT311+playerround[[#This Row],[round_income]]+playerround[[#This Row],[profit_sold_house]]-playerround[[#This Row],[Calculated Costs 
(Living costs+Taxes+Round Mortgage+Spentsavings for buying +cost measures+cost satisfaction+cost damage river and rain)]])</f>
        <v>-4000</v>
      </c>
      <c r="AU312" s="6">
        <f>+playerround[[#This Row],[spendable_income]]</f>
        <v>-4000</v>
      </c>
      <c r="AV312">
        <f>+playerround[[#This Row],[Calculated 
Spendable]]-playerround[[#This Row],[Spendable Income (copy)]]</f>
        <v>0</v>
      </c>
      <c r="AW312" s="9">
        <f>+playerround[[#This Row],[satisfaction_move_penalty]]+playerround[[#This Row],[satisfaction_fluvial_penalty]]+playerround[[#This Row],[satisfaction_pluvial_penalty]]+playerround[[#This Row],[satisfaction_debt_penalty]]</f>
        <v>2</v>
      </c>
      <c r="AX312" s="9">
        <f>+IF(playerround[[#This Row],[Added round_number]]=0,playerround[[#This Row],[satisfaction_total]],AX311+playerround[[#This Row],[satisfaction_house_rating_delta]]+playerround[[#This Row],[satisfaction_house_measures]]+playerround[[#This Row],[satisfaction_personal_measures]]-playerround[[#This Row],[Calculated Satisfaction Penalties]])</f>
        <v>1</v>
      </c>
      <c r="AY312" s="9">
        <f>+playerround[[#This Row],[satisfaction_total]]-playerround[[#This Row],[Calculated satisfaction]]</f>
        <v>-1</v>
      </c>
    </row>
    <row r="313" spans="1:51" x14ac:dyDescent="0.35">
      <c r="A313" s="2">
        <v>608</v>
      </c>
      <c r="B313" s="3">
        <v>45559.438888888886</v>
      </c>
      <c r="C313" s="2">
        <v>65000</v>
      </c>
      <c r="D313" s="2">
        <v>30000</v>
      </c>
      <c r="E313" s="2">
        <v>0</v>
      </c>
      <c r="F313" s="2">
        <v>0</v>
      </c>
      <c r="G313" s="2">
        <v>0</v>
      </c>
      <c r="H313" s="2">
        <v>0</v>
      </c>
      <c r="I313" s="2">
        <v>0</v>
      </c>
      <c r="J313" s="2">
        <v>0</v>
      </c>
      <c r="K313" s="2">
        <v>0</v>
      </c>
      <c r="L313" s="2">
        <v>0</v>
      </c>
      <c r="M313" s="2">
        <v>0</v>
      </c>
      <c r="N313" s="2">
        <v>5000</v>
      </c>
      <c r="O313" s="2">
        <v>0</v>
      </c>
      <c r="P313" s="2">
        <v>0</v>
      </c>
      <c r="Q313" s="2">
        <v>0</v>
      </c>
      <c r="R313" s="2">
        <v>0</v>
      </c>
      <c r="S313" s="2">
        <v>0</v>
      </c>
      <c r="T313" s="2">
        <v>0</v>
      </c>
      <c r="U313" s="2">
        <v>0</v>
      </c>
      <c r="V313" s="2">
        <v>5</v>
      </c>
      <c r="W313" s="2">
        <v>4</v>
      </c>
      <c r="X313" s="2">
        <v>110000</v>
      </c>
      <c r="Y313" s="2">
        <v>0</v>
      </c>
      <c r="Z313" s="2">
        <v>0</v>
      </c>
      <c r="AA313" s="2">
        <v>0</v>
      </c>
      <c r="AB313" s="2">
        <v>0</v>
      </c>
      <c r="AC313" s="2">
        <v>0</v>
      </c>
      <c r="AD313" s="2">
        <v>0</v>
      </c>
      <c r="AE313" s="2" t="s">
        <v>24</v>
      </c>
      <c r="AF313" s="2" t="s">
        <v>28</v>
      </c>
      <c r="AG313" s="2">
        <v>0</v>
      </c>
      <c r="AH313" s="2">
        <v>0</v>
      </c>
      <c r="AI313" s="2">
        <v>0</v>
      </c>
      <c r="AJ313" s="2">
        <v>0</v>
      </c>
      <c r="AK313" s="2">
        <v>0</v>
      </c>
      <c r="AL313" s="2">
        <v>0</v>
      </c>
      <c r="AM313" s="2" t="s">
        <v>102</v>
      </c>
      <c r="AN313" s="2">
        <v>532</v>
      </c>
      <c r="AO313" s="2" t="str">
        <f>+VLOOKUP(playerround[[#This Row],[player_id]],player[],2,FALSE)</f>
        <v>t3p1</v>
      </c>
      <c r="AP313" s="2">
        <v>171</v>
      </c>
      <c r="AQ313" s="2">
        <f>+VLOOKUP(playerround[[#This Row],[groupround_id]],groupround[],6,FALSE)</f>
        <v>0</v>
      </c>
      <c r="AR313" s="2" t="str">
        <f>+VLOOKUP(playerround[[#This Row],[groupround_id]],groupround[],8,FALSE)</f>
        <v>Ommen 24-09-2024</v>
      </c>
      <c r="AS31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313">
        <f>+IF(playerround[[#This Row],[Added round_number]]=0,playerround[[#This Row],[Spendable Income (copy)]],AT312+playerround[[#This Row],[round_income]]+playerround[[#This Row],[profit_sold_house]]-playerround[[#This Row],[Calculated Costs 
(Living costs+Taxes+Round Mortgage+Spentsavings for buying +cost measures+cost satisfaction+cost damage river and rain)]])</f>
        <v>5000</v>
      </c>
      <c r="AU313" s="6">
        <f>+playerround[[#This Row],[spendable_income]]</f>
        <v>5000</v>
      </c>
      <c r="AV313">
        <f>+playerround[[#This Row],[Calculated 
Spendable]]-playerround[[#This Row],[Spendable Income (copy)]]</f>
        <v>0</v>
      </c>
      <c r="AW313" s="9">
        <f>+playerround[[#This Row],[satisfaction_move_penalty]]+playerround[[#This Row],[satisfaction_fluvial_penalty]]+playerround[[#This Row],[satisfaction_pluvial_penalty]]+playerround[[#This Row],[satisfaction_debt_penalty]]</f>
        <v>0</v>
      </c>
      <c r="AX313" s="9">
        <f>+IF(playerround[[#This Row],[Added round_number]]=0,playerround[[#This Row],[satisfaction_total]],AX312+playerround[[#This Row],[satisfaction_house_rating_delta]]+playerround[[#This Row],[satisfaction_house_measures]]+playerround[[#This Row],[satisfaction_personal_measures]]-playerround[[#This Row],[Calculated Satisfaction Penalties]])</f>
        <v>5</v>
      </c>
      <c r="AY313" s="9">
        <f>+playerround[[#This Row],[satisfaction_total]]-playerround[[#This Row],[Calculated satisfaction]]</f>
        <v>0</v>
      </c>
    </row>
    <row r="314" spans="1:51" x14ac:dyDescent="0.35">
      <c r="A314" s="2">
        <v>641</v>
      </c>
      <c r="B314" s="3">
        <v>45559.438888888886</v>
      </c>
      <c r="C314" s="2">
        <v>65000</v>
      </c>
      <c r="D314" s="2">
        <v>30000</v>
      </c>
      <c r="E314" s="2">
        <v>0</v>
      </c>
      <c r="F314" s="2">
        <v>11000</v>
      </c>
      <c r="G314" s="2">
        <v>0</v>
      </c>
      <c r="H314" s="2">
        <v>16000</v>
      </c>
      <c r="I314" s="2">
        <v>20000</v>
      </c>
      <c r="J314" s="2">
        <v>0</v>
      </c>
      <c r="K314" s="2">
        <v>0</v>
      </c>
      <c r="L314" s="2">
        <v>0</v>
      </c>
      <c r="M314" s="2">
        <v>0</v>
      </c>
      <c r="N314" s="2">
        <v>-7000</v>
      </c>
      <c r="O314" s="2">
        <v>0</v>
      </c>
      <c r="P314" s="2">
        <v>-1</v>
      </c>
      <c r="Q314" s="2">
        <v>0</v>
      </c>
      <c r="R314" s="2">
        <v>0</v>
      </c>
      <c r="S314" s="2">
        <v>0</v>
      </c>
      <c r="T314" s="2">
        <v>0</v>
      </c>
      <c r="U314" s="2">
        <v>0</v>
      </c>
      <c r="V314" s="2">
        <v>4</v>
      </c>
      <c r="W314" s="2">
        <v>4</v>
      </c>
      <c r="X314" s="2">
        <v>110000</v>
      </c>
      <c r="Y314" s="2">
        <v>0</v>
      </c>
      <c r="Z314" s="2">
        <v>0</v>
      </c>
      <c r="AA314" s="2">
        <v>0</v>
      </c>
      <c r="AB314" s="2">
        <v>126000</v>
      </c>
      <c r="AC314" s="2">
        <v>110000</v>
      </c>
      <c r="AD314" s="2">
        <v>99000</v>
      </c>
      <c r="AE314" s="2" t="s">
        <v>24</v>
      </c>
      <c r="AF314" s="2" t="s">
        <v>28</v>
      </c>
      <c r="AG314" s="2">
        <v>8</v>
      </c>
      <c r="AH314" s="2">
        <v>10</v>
      </c>
      <c r="AI314" s="2">
        <v>0</v>
      </c>
      <c r="AJ314" s="2">
        <v>0</v>
      </c>
      <c r="AK314" s="2">
        <v>0</v>
      </c>
      <c r="AL314" s="2">
        <v>0</v>
      </c>
      <c r="AM314" s="2" t="s">
        <v>771</v>
      </c>
      <c r="AN314" s="2">
        <v>532</v>
      </c>
      <c r="AO314" s="2" t="str">
        <f>+VLOOKUP(playerround[[#This Row],[player_id]],player[],2,FALSE)</f>
        <v>t3p1</v>
      </c>
      <c r="AP314" s="2">
        <v>178</v>
      </c>
      <c r="AQ314" s="2">
        <f>+VLOOKUP(playerround[[#This Row],[groupround_id]],groupround[],6,FALSE)</f>
        <v>1</v>
      </c>
      <c r="AR314" s="2" t="str">
        <f>+VLOOKUP(playerround[[#This Row],[groupround_id]],groupround[],8,FALSE)</f>
        <v>Ommen 24-09-2024</v>
      </c>
      <c r="AS31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77000</v>
      </c>
      <c r="AT314">
        <f>+IF(playerround[[#This Row],[Added round_number]]=0,playerround[[#This Row],[Spendable Income (copy)]],AT313+playerround[[#This Row],[round_income]]+playerround[[#This Row],[profit_sold_house]]-playerround[[#This Row],[Calculated Costs 
(Living costs+Taxes+Round Mortgage+Spentsavings for buying +cost measures+cost satisfaction+cost damage river and rain)]])</f>
        <v>-7000</v>
      </c>
      <c r="AU314" s="6">
        <f>+playerround[[#This Row],[spendable_income]]</f>
        <v>-7000</v>
      </c>
      <c r="AV314">
        <f>+playerround[[#This Row],[Calculated 
Spendable]]-playerround[[#This Row],[Spendable Income (copy)]]</f>
        <v>0</v>
      </c>
      <c r="AW314" s="9">
        <f>+playerround[[#This Row],[satisfaction_move_penalty]]+playerround[[#This Row],[satisfaction_fluvial_penalty]]+playerround[[#This Row],[satisfaction_pluvial_penalty]]+playerround[[#This Row],[satisfaction_debt_penalty]]</f>
        <v>0</v>
      </c>
      <c r="AX314" s="9">
        <f>+IF(playerround[[#This Row],[Added round_number]]=0,playerround[[#This Row],[satisfaction_total]],AX313+playerround[[#This Row],[satisfaction_house_rating_delta]]+playerround[[#This Row],[satisfaction_house_measures]]+playerround[[#This Row],[satisfaction_personal_measures]]-playerround[[#This Row],[Calculated Satisfaction Penalties]])</f>
        <v>4</v>
      </c>
      <c r="AY314" s="9">
        <f>+playerround[[#This Row],[satisfaction_total]]-playerround[[#This Row],[Calculated satisfaction]]</f>
        <v>0</v>
      </c>
    </row>
    <row r="315" spans="1:51" x14ac:dyDescent="0.35">
      <c r="A315" s="2">
        <v>698</v>
      </c>
      <c r="B315" s="3">
        <v>45559.438888888886</v>
      </c>
      <c r="C315" s="2">
        <v>65000</v>
      </c>
      <c r="D315" s="2">
        <v>30000</v>
      </c>
      <c r="E315" s="2">
        <v>7000</v>
      </c>
      <c r="F315" s="2">
        <v>11000</v>
      </c>
      <c r="G315" s="2">
        <v>0</v>
      </c>
      <c r="H315" s="2">
        <v>0</v>
      </c>
      <c r="I315" s="2">
        <v>15000</v>
      </c>
      <c r="J315" s="2">
        <v>0</v>
      </c>
      <c r="K315" s="2">
        <v>0</v>
      </c>
      <c r="L315" s="2">
        <v>0</v>
      </c>
      <c r="M315" s="2">
        <v>0</v>
      </c>
      <c r="N315" s="2">
        <v>2000</v>
      </c>
      <c r="O315" s="2">
        <v>0</v>
      </c>
      <c r="P315" s="2">
        <v>0</v>
      </c>
      <c r="Q315" s="2">
        <v>0</v>
      </c>
      <c r="R315" s="2">
        <v>0</v>
      </c>
      <c r="S315" s="2">
        <v>0</v>
      </c>
      <c r="T315" s="2">
        <v>0</v>
      </c>
      <c r="U315" s="2">
        <v>1</v>
      </c>
      <c r="V315" s="2">
        <v>3</v>
      </c>
      <c r="W315" s="2">
        <v>4</v>
      </c>
      <c r="X315" s="2">
        <v>110000</v>
      </c>
      <c r="Y315" s="2">
        <v>110000</v>
      </c>
      <c r="Z315" s="2">
        <v>99000</v>
      </c>
      <c r="AA315" s="2">
        <v>0</v>
      </c>
      <c r="AB315" s="2">
        <v>0</v>
      </c>
      <c r="AC315" s="2">
        <v>110000</v>
      </c>
      <c r="AD315" s="2">
        <v>88000</v>
      </c>
      <c r="AE315" s="2" t="s">
        <v>24</v>
      </c>
      <c r="AF315" s="2" t="s">
        <v>28</v>
      </c>
      <c r="AG315" s="2">
        <v>8</v>
      </c>
      <c r="AH315" s="2">
        <v>10</v>
      </c>
      <c r="AI315" s="2">
        <v>-2</v>
      </c>
      <c r="AJ315" s="2">
        <v>-1</v>
      </c>
      <c r="AK315" s="2">
        <v>0</v>
      </c>
      <c r="AL315" s="2">
        <v>0</v>
      </c>
      <c r="AM315" s="2" t="s">
        <v>771</v>
      </c>
      <c r="AN315" s="2">
        <v>532</v>
      </c>
      <c r="AO315" s="2" t="str">
        <f>+VLOOKUP(playerround[[#This Row],[player_id]],player[],2,FALSE)</f>
        <v>t3p1</v>
      </c>
      <c r="AP315" s="2">
        <v>185</v>
      </c>
      <c r="AQ315" s="2">
        <f>+VLOOKUP(playerround[[#This Row],[groupround_id]],groupround[],6,FALSE)</f>
        <v>2</v>
      </c>
      <c r="AR315" s="2" t="str">
        <f>+VLOOKUP(playerround[[#This Row],[groupround_id]],groupround[],8,FALSE)</f>
        <v>Ommen 24-09-2024</v>
      </c>
      <c r="AS31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56000</v>
      </c>
      <c r="AT315" s="5">
        <f>+IF(playerround[[#This Row],[Added round_number]]=0,playerround[[#This Row],[Spendable Income (copy)]],AT314+playerround[[#This Row],[round_income]]+playerround[[#This Row],[profit_sold_house]]-playerround[[#This Row],[Calculated Costs 
(Living costs+Taxes+Round Mortgage+Spentsavings for buying +cost measures+cost satisfaction+cost damage river and rain)]])</f>
        <v>2000</v>
      </c>
      <c r="AU315" s="10">
        <f>+playerround[[#This Row],[spendable_income]]</f>
        <v>2000</v>
      </c>
      <c r="AV315" s="5">
        <f>+playerround[[#This Row],[Calculated 
Spendable]]-playerround[[#This Row],[Spendable Income (copy)]]</f>
        <v>0</v>
      </c>
      <c r="AW315" s="11">
        <f>+playerround[[#This Row],[satisfaction_move_penalty]]+playerround[[#This Row],[satisfaction_fluvial_penalty]]+playerround[[#This Row],[satisfaction_pluvial_penalty]]+playerround[[#This Row],[satisfaction_debt_penalty]]</f>
        <v>1</v>
      </c>
      <c r="AX315" s="11">
        <f>+IF(playerround[[#This Row],[Added round_number]]=0,playerround[[#This Row],[satisfaction_total]],AX314+playerround[[#This Row],[satisfaction_house_rating_delta]]+playerround[[#This Row],[satisfaction_house_measures]]+playerround[[#This Row],[satisfaction_personal_measures]]-playerround[[#This Row],[Calculated Satisfaction Penalties]])</f>
        <v>3</v>
      </c>
      <c r="AY315" s="11">
        <f>+playerround[[#This Row],[satisfaction_total]]-playerround[[#This Row],[Calculated satisfaction]]</f>
        <v>0</v>
      </c>
    </row>
    <row r="316" spans="1:51" x14ac:dyDescent="0.35">
      <c r="A316" s="2">
        <v>728</v>
      </c>
      <c r="B316" s="3">
        <v>45559.438888888886</v>
      </c>
      <c r="C316" s="2">
        <v>65000</v>
      </c>
      <c r="D316" s="2">
        <v>30000</v>
      </c>
      <c r="E316" s="2">
        <v>0</v>
      </c>
      <c r="F316" s="2">
        <v>11000</v>
      </c>
      <c r="G316" s="2">
        <v>0</v>
      </c>
      <c r="H316" s="2">
        <v>0</v>
      </c>
      <c r="I316" s="2">
        <v>30000</v>
      </c>
      <c r="J316" s="2">
        <v>0</v>
      </c>
      <c r="K316" s="2">
        <v>0</v>
      </c>
      <c r="L316" s="2">
        <v>0</v>
      </c>
      <c r="M316" s="2">
        <v>0</v>
      </c>
      <c r="N316" s="2">
        <v>-4000</v>
      </c>
      <c r="O316" s="2">
        <v>0</v>
      </c>
      <c r="P316" s="2">
        <v>0</v>
      </c>
      <c r="Q316" s="2">
        <v>0</v>
      </c>
      <c r="R316" s="2">
        <v>0</v>
      </c>
      <c r="S316" s="2">
        <v>0</v>
      </c>
      <c r="T316" s="2">
        <v>0</v>
      </c>
      <c r="U316" s="2">
        <v>0</v>
      </c>
      <c r="V316" s="2">
        <v>3</v>
      </c>
      <c r="W316" s="2">
        <v>4</v>
      </c>
      <c r="X316" s="2">
        <v>110000</v>
      </c>
      <c r="Y316" s="2">
        <v>110000</v>
      </c>
      <c r="Z316" s="2">
        <v>88000</v>
      </c>
      <c r="AA316" s="2">
        <v>0</v>
      </c>
      <c r="AB316" s="2">
        <v>0</v>
      </c>
      <c r="AC316" s="2">
        <v>110000</v>
      </c>
      <c r="AD316" s="2">
        <v>77000</v>
      </c>
      <c r="AE316" s="2" t="s">
        <v>24</v>
      </c>
      <c r="AF316" s="2" t="s">
        <v>28</v>
      </c>
      <c r="AG316" s="2">
        <v>8</v>
      </c>
      <c r="AH316" s="2">
        <v>10</v>
      </c>
      <c r="AI316" s="2">
        <v>-2</v>
      </c>
      <c r="AJ316" s="2">
        <v>-1</v>
      </c>
      <c r="AK316" s="2">
        <v>0</v>
      </c>
      <c r="AL316" s="2">
        <v>0</v>
      </c>
      <c r="AM316" s="2" t="s">
        <v>771</v>
      </c>
      <c r="AN316" s="2">
        <v>532</v>
      </c>
      <c r="AO316" s="2" t="str">
        <f>+VLOOKUP(playerround[[#This Row],[player_id]],player[],2,FALSE)</f>
        <v>t3p1</v>
      </c>
      <c r="AP316" s="2">
        <v>189</v>
      </c>
      <c r="AQ316" s="2">
        <f>+VLOOKUP(playerround[[#This Row],[groupround_id]],groupround[],6,FALSE)</f>
        <v>3</v>
      </c>
      <c r="AR316" s="2" t="str">
        <f>+VLOOKUP(playerround[[#This Row],[groupround_id]],groupround[],8,FALSE)</f>
        <v>Ommen 24-09-2024</v>
      </c>
      <c r="AS31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71000</v>
      </c>
      <c r="AT316" s="5">
        <f>+IF(playerround[[#This Row],[Added round_number]]=0,playerround[[#This Row],[Spendable Income (copy)]],AT315+playerround[[#This Row],[round_income]]+playerround[[#This Row],[profit_sold_house]]-playerround[[#This Row],[Calculated Costs 
(Living costs+Taxes+Round Mortgage+Spentsavings for buying +cost measures+cost satisfaction+cost damage river and rain)]])</f>
        <v>-4000</v>
      </c>
      <c r="AU316" s="10">
        <f>+playerround[[#This Row],[spendable_income]]</f>
        <v>-4000</v>
      </c>
      <c r="AV316" s="5">
        <f>+playerround[[#This Row],[Calculated 
Spendable]]-playerround[[#This Row],[Spendable Income (copy)]]</f>
        <v>0</v>
      </c>
      <c r="AW316" s="11">
        <f>+playerround[[#This Row],[satisfaction_move_penalty]]+playerround[[#This Row],[satisfaction_fluvial_penalty]]+playerround[[#This Row],[satisfaction_pluvial_penalty]]+playerround[[#This Row],[satisfaction_debt_penalty]]</f>
        <v>0</v>
      </c>
      <c r="AX316" s="11">
        <f>+IF(playerround[[#This Row],[Added round_number]]=0,playerround[[#This Row],[satisfaction_total]],AX315+playerround[[#This Row],[satisfaction_house_rating_delta]]+playerround[[#This Row],[satisfaction_house_measures]]+playerround[[#This Row],[satisfaction_personal_measures]]-playerround[[#This Row],[Calculated Satisfaction Penalties]])</f>
        <v>3</v>
      </c>
      <c r="AY316" s="11">
        <f>+playerround[[#This Row],[satisfaction_total]]-playerround[[#This Row],[Calculated satisfaction]]</f>
        <v>0</v>
      </c>
    </row>
    <row r="317" spans="1:51" x14ac:dyDescent="0.35">
      <c r="A317">
        <v>96</v>
      </c>
      <c r="B317" s="1">
        <v>45280.886157407411</v>
      </c>
      <c r="C317">
        <v>65000</v>
      </c>
      <c r="D317">
        <v>30000</v>
      </c>
      <c r="E317">
        <v>0</v>
      </c>
      <c r="F317">
        <v>0</v>
      </c>
      <c r="G317">
        <v>0</v>
      </c>
      <c r="H317">
        <v>0</v>
      </c>
      <c r="I317">
        <v>0</v>
      </c>
      <c r="J317">
        <v>0</v>
      </c>
      <c r="K317">
        <v>0</v>
      </c>
      <c r="L317">
        <v>0</v>
      </c>
      <c r="M317">
        <v>0</v>
      </c>
      <c r="N317">
        <v>5000</v>
      </c>
      <c r="O317">
        <v>0</v>
      </c>
      <c r="P317">
        <v>0</v>
      </c>
      <c r="Q317">
        <v>0</v>
      </c>
      <c r="R317">
        <v>0</v>
      </c>
      <c r="S317">
        <v>0</v>
      </c>
      <c r="T317">
        <v>0</v>
      </c>
      <c r="U317">
        <v>0</v>
      </c>
      <c r="V317">
        <v>5</v>
      </c>
      <c r="W317">
        <v>4</v>
      </c>
      <c r="X317">
        <v>110000</v>
      </c>
      <c r="Y317">
        <v>0</v>
      </c>
      <c r="Z317">
        <v>0</v>
      </c>
      <c r="AA317">
        <v>0</v>
      </c>
      <c r="AB317">
        <v>0</v>
      </c>
      <c r="AC317">
        <v>0</v>
      </c>
      <c r="AD317">
        <v>0</v>
      </c>
      <c r="AE317" t="s">
        <v>24</v>
      </c>
      <c r="AF317" t="s">
        <v>28</v>
      </c>
      <c r="AG317">
        <v>0</v>
      </c>
      <c r="AH317">
        <v>0</v>
      </c>
      <c r="AI317">
        <v>0</v>
      </c>
      <c r="AJ317">
        <v>0</v>
      </c>
      <c r="AK317">
        <v>0</v>
      </c>
      <c r="AL317">
        <v>0</v>
      </c>
      <c r="AM317" t="s">
        <v>102</v>
      </c>
      <c r="AN317">
        <v>221</v>
      </c>
      <c r="AO317" t="str">
        <f>+VLOOKUP(playerround[[#This Row],[player_id]],player[],2,FALSE)</f>
        <v>t3p2</v>
      </c>
      <c r="AP317">
        <v>15</v>
      </c>
      <c r="AQ317">
        <f>+VLOOKUP(playerround[[#This Row],[groupround_id]],groupround[],6,FALSE)</f>
        <v>0</v>
      </c>
      <c r="AR317" t="str">
        <f>+VLOOKUP(playerround[[#This Row],[groupround_id]],groupround[],8,FALSE)</f>
        <v>Ommen23 Afternoon</v>
      </c>
      <c r="AS31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317">
        <f>+IF(playerround[[#This Row],[Added round_number]]=0,playerround[[#This Row],[Spendable Income (copy)]],AT316+playerround[[#This Row],[round_income]]+playerround[[#This Row],[profit_sold_house]]-playerround[[#This Row],[Calculated Costs 
(Living costs+Taxes+Round Mortgage+Spentsavings for buying +cost measures+cost satisfaction+cost damage river and rain)]])</f>
        <v>5000</v>
      </c>
      <c r="AU317" s="6">
        <f>+playerround[[#This Row],[spendable_income]]</f>
        <v>5000</v>
      </c>
      <c r="AV317">
        <f>+playerround[[#This Row],[Calculated 
Spendable]]-playerround[[#This Row],[Spendable Income (copy)]]</f>
        <v>0</v>
      </c>
      <c r="AW317" s="9">
        <f>+playerround[[#This Row],[satisfaction_move_penalty]]+playerround[[#This Row],[satisfaction_fluvial_penalty]]+playerround[[#This Row],[satisfaction_pluvial_penalty]]+playerround[[#This Row],[satisfaction_debt_penalty]]</f>
        <v>0</v>
      </c>
      <c r="AX317" s="9">
        <f>+IF(playerround[[#This Row],[Added round_number]]=0,playerround[[#This Row],[satisfaction_total]],AX316+playerround[[#This Row],[satisfaction_house_rating_delta]]+playerround[[#This Row],[satisfaction_house_measures]]+playerround[[#This Row],[satisfaction_personal_measures]]-playerround[[#This Row],[Calculated Satisfaction Penalties]])</f>
        <v>5</v>
      </c>
      <c r="AY317" s="9">
        <f>+playerround[[#This Row],[satisfaction_total]]-playerround[[#This Row],[Calculated satisfaction]]</f>
        <v>0</v>
      </c>
    </row>
    <row r="318" spans="1:51" x14ac:dyDescent="0.35">
      <c r="A318">
        <v>97</v>
      </c>
      <c r="B318" s="1">
        <v>45280.886157407411</v>
      </c>
      <c r="C318">
        <v>65000</v>
      </c>
      <c r="D318">
        <v>30000</v>
      </c>
      <c r="E318">
        <v>0</v>
      </c>
      <c r="F318">
        <v>11000</v>
      </c>
      <c r="G318">
        <v>0</v>
      </c>
      <c r="H318">
        <v>15000</v>
      </c>
      <c r="I318">
        <v>20000</v>
      </c>
      <c r="J318">
        <v>0</v>
      </c>
      <c r="K318">
        <v>0</v>
      </c>
      <c r="L318">
        <v>0</v>
      </c>
      <c r="M318">
        <v>0</v>
      </c>
      <c r="N318">
        <v>-6000</v>
      </c>
      <c r="O318">
        <v>0</v>
      </c>
      <c r="P318">
        <v>0</v>
      </c>
      <c r="Q318">
        <v>0</v>
      </c>
      <c r="R318">
        <v>0</v>
      </c>
      <c r="S318">
        <v>0</v>
      </c>
      <c r="T318">
        <v>0</v>
      </c>
      <c r="U318">
        <v>0</v>
      </c>
      <c r="V318">
        <v>5</v>
      </c>
      <c r="W318">
        <v>4</v>
      </c>
      <c r="X318">
        <v>110000</v>
      </c>
      <c r="Y318">
        <v>0</v>
      </c>
      <c r="Z318">
        <v>0</v>
      </c>
      <c r="AA318">
        <v>0</v>
      </c>
      <c r="AB318">
        <v>125000</v>
      </c>
      <c r="AC318">
        <v>110000</v>
      </c>
      <c r="AD318">
        <v>99000</v>
      </c>
      <c r="AE318" t="s">
        <v>24</v>
      </c>
      <c r="AF318" t="s">
        <v>28</v>
      </c>
      <c r="AG318">
        <v>0</v>
      </c>
      <c r="AH318">
        <v>0</v>
      </c>
      <c r="AI318">
        <v>0</v>
      </c>
      <c r="AJ318">
        <v>0</v>
      </c>
      <c r="AK318">
        <v>0</v>
      </c>
      <c r="AL318">
        <v>0</v>
      </c>
      <c r="AM318" t="s">
        <v>773</v>
      </c>
      <c r="AN318">
        <v>221</v>
      </c>
      <c r="AO318" t="str">
        <f>+VLOOKUP(playerround[[#This Row],[player_id]],player[],2,FALSE)</f>
        <v>t3p2</v>
      </c>
      <c r="AP318">
        <v>19</v>
      </c>
      <c r="AQ318">
        <f>+VLOOKUP(playerround[[#This Row],[groupround_id]],groupround[],6,FALSE)</f>
        <v>1</v>
      </c>
      <c r="AR318" t="str">
        <f>+VLOOKUP(playerround[[#This Row],[groupround_id]],groupround[],8,FALSE)</f>
        <v>Ommen23 Afternoon</v>
      </c>
      <c r="AS31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76000</v>
      </c>
      <c r="AT318">
        <f>+IF(playerround[[#This Row],[Added round_number]]=0,playerround[[#This Row],[Spendable Income (copy)]],AT317+playerround[[#This Row],[round_income]]+playerround[[#This Row],[profit_sold_house]]-playerround[[#This Row],[Calculated Costs 
(Living costs+Taxes+Round Mortgage+Spentsavings for buying +cost measures+cost satisfaction+cost damage river and rain)]])</f>
        <v>-6000</v>
      </c>
      <c r="AU318" s="6">
        <f>+playerround[[#This Row],[spendable_income]]</f>
        <v>-6000</v>
      </c>
      <c r="AV318">
        <f>+playerround[[#This Row],[Calculated 
Spendable]]-playerround[[#This Row],[Spendable Income (copy)]]</f>
        <v>0</v>
      </c>
      <c r="AW318" s="9">
        <f>+playerround[[#This Row],[satisfaction_move_penalty]]+playerround[[#This Row],[satisfaction_fluvial_penalty]]+playerround[[#This Row],[satisfaction_pluvial_penalty]]+playerround[[#This Row],[satisfaction_debt_penalty]]</f>
        <v>0</v>
      </c>
      <c r="AX318" s="9">
        <f>+IF(playerround[[#This Row],[Added round_number]]=0,playerround[[#This Row],[satisfaction_total]],AX317+playerround[[#This Row],[satisfaction_house_rating_delta]]+playerround[[#This Row],[satisfaction_house_measures]]+playerround[[#This Row],[satisfaction_personal_measures]]-playerround[[#This Row],[Calculated Satisfaction Penalties]])</f>
        <v>5</v>
      </c>
      <c r="AY318" s="9">
        <f>+playerround[[#This Row],[satisfaction_total]]-playerround[[#This Row],[Calculated satisfaction]]</f>
        <v>0</v>
      </c>
    </row>
    <row r="319" spans="1:51" x14ac:dyDescent="0.35">
      <c r="A319">
        <v>352</v>
      </c>
      <c r="B319" s="1">
        <v>45393.455289351848</v>
      </c>
      <c r="C319">
        <v>100000</v>
      </c>
      <c r="D319">
        <v>50000</v>
      </c>
      <c r="E319">
        <v>0</v>
      </c>
      <c r="F319">
        <v>0</v>
      </c>
      <c r="G319">
        <v>0</v>
      </c>
      <c r="H319">
        <v>0</v>
      </c>
      <c r="I319">
        <v>0</v>
      </c>
      <c r="J319">
        <v>0</v>
      </c>
      <c r="K319">
        <v>0</v>
      </c>
      <c r="L319">
        <v>0</v>
      </c>
      <c r="M319">
        <v>0</v>
      </c>
      <c r="N319">
        <v>30000</v>
      </c>
      <c r="O319">
        <v>0</v>
      </c>
      <c r="P319">
        <v>0</v>
      </c>
      <c r="Q319">
        <v>0</v>
      </c>
      <c r="R319">
        <v>0</v>
      </c>
      <c r="S319">
        <v>0</v>
      </c>
      <c r="T319">
        <v>0</v>
      </c>
      <c r="U319">
        <v>0</v>
      </c>
      <c r="V319">
        <v>5</v>
      </c>
      <c r="W319">
        <v>6</v>
      </c>
      <c r="X319">
        <v>170000</v>
      </c>
      <c r="Y319">
        <v>0</v>
      </c>
      <c r="Z319">
        <v>0</v>
      </c>
      <c r="AA319">
        <v>0</v>
      </c>
      <c r="AB319">
        <v>0</v>
      </c>
      <c r="AC319">
        <v>0</v>
      </c>
      <c r="AD319">
        <v>0</v>
      </c>
      <c r="AE319" t="s">
        <v>24</v>
      </c>
      <c r="AF319" t="s">
        <v>28</v>
      </c>
      <c r="AG319">
        <v>0</v>
      </c>
      <c r="AH319">
        <v>0</v>
      </c>
      <c r="AI319">
        <v>0</v>
      </c>
      <c r="AJ319">
        <v>0</v>
      </c>
      <c r="AK319">
        <v>0</v>
      </c>
      <c r="AL319">
        <v>0</v>
      </c>
      <c r="AM319" t="s">
        <v>102</v>
      </c>
      <c r="AN319">
        <v>405</v>
      </c>
      <c r="AO319" t="str">
        <f>+VLOOKUP(playerround[[#This Row],[player_id]],player[],2,FALSE)</f>
        <v>t3p2</v>
      </c>
      <c r="AP319">
        <v>107</v>
      </c>
      <c r="AQ319">
        <f>+VLOOKUP(playerround[[#This Row],[groupround_id]],groupround[],6,FALSE)</f>
        <v>0</v>
      </c>
      <c r="AR319" t="str">
        <f>+VLOOKUP(playerround[[#This Row],[groupround_id]],groupround[],8,FALSE)</f>
        <v>civWAT-110424</v>
      </c>
      <c r="AS31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319">
        <f>+IF(playerround[[#This Row],[Added round_number]]=0,playerround[[#This Row],[Spendable Income (copy)]],AT318+playerround[[#This Row],[round_income]]+playerround[[#This Row],[profit_sold_house]]-playerround[[#This Row],[Calculated Costs 
(Living costs+Taxes+Round Mortgage+Spentsavings for buying +cost measures+cost satisfaction+cost damage river and rain)]])</f>
        <v>30000</v>
      </c>
      <c r="AU319" s="6">
        <f>+playerround[[#This Row],[spendable_income]]</f>
        <v>30000</v>
      </c>
      <c r="AV319">
        <f>+playerround[[#This Row],[Calculated 
Spendable]]-playerround[[#This Row],[Spendable Income (copy)]]</f>
        <v>0</v>
      </c>
      <c r="AW319" s="9">
        <f>+playerround[[#This Row],[satisfaction_move_penalty]]+playerround[[#This Row],[satisfaction_fluvial_penalty]]+playerround[[#This Row],[satisfaction_pluvial_penalty]]+playerround[[#This Row],[satisfaction_debt_penalty]]</f>
        <v>0</v>
      </c>
      <c r="AX319" s="9">
        <f>+IF(playerround[[#This Row],[Added round_number]]=0,playerround[[#This Row],[satisfaction_total]],AX318+playerround[[#This Row],[satisfaction_house_rating_delta]]+playerround[[#This Row],[satisfaction_house_measures]]+playerround[[#This Row],[satisfaction_personal_measures]]-playerround[[#This Row],[Calculated Satisfaction Penalties]])</f>
        <v>5</v>
      </c>
      <c r="AY319" s="9">
        <f>+playerround[[#This Row],[satisfaction_total]]-playerround[[#This Row],[Calculated satisfaction]]</f>
        <v>0</v>
      </c>
    </row>
    <row r="320" spans="1:51" x14ac:dyDescent="0.35">
      <c r="A320">
        <v>365</v>
      </c>
      <c r="B320" s="1">
        <v>45393.455289351848</v>
      </c>
      <c r="C320">
        <v>100000</v>
      </c>
      <c r="D320">
        <v>50000</v>
      </c>
      <c r="E320">
        <v>0</v>
      </c>
      <c r="F320">
        <v>17000</v>
      </c>
      <c r="G320">
        <v>0</v>
      </c>
      <c r="H320">
        <v>30000</v>
      </c>
      <c r="I320">
        <v>15000</v>
      </c>
      <c r="J320">
        <v>11000</v>
      </c>
      <c r="K320">
        <v>0</v>
      </c>
      <c r="L320">
        <v>0</v>
      </c>
      <c r="M320">
        <v>0</v>
      </c>
      <c r="N320">
        <v>7000</v>
      </c>
      <c r="O320">
        <v>0</v>
      </c>
      <c r="P320">
        <v>0</v>
      </c>
      <c r="Q320">
        <v>1</v>
      </c>
      <c r="R320">
        <v>0</v>
      </c>
      <c r="S320">
        <v>0</v>
      </c>
      <c r="T320">
        <v>0</v>
      </c>
      <c r="U320">
        <v>0</v>
      </c>
      <c r="V320">
        <v>5</v>
      </c>
      <c r="W320">
        <v>6</v>
      </c>
      <c r="X320">
        <v>170000</v>
      </c>
      <c r="Y320">
        <v>0</v>
      </c>
      <c r="Z320">
        <v>0</v>
      </c>
      <c r="AA320">
        <v>0</v>
      </c>
      <c r="AB320">
        <v>200000</v>
      </c>
      <c r="AC320">
        <v>170000</v>
      </c>
      <c r="AD320">
        <v>153000</v>
      </c>
      <c r="AE320" t="s">
        <v>24</v>
      </c>
      <c r="AF320" t="s">
        <v>28</v>
      </c>
      <c r="AG320">
        <v>8</v>
      </c>
      <c r="AH320">
        <v>10</v>
      </c>
      <c r="AI320">
        <v>0</v>
      </c>
      <c r="AJ320">
        <v>0</v>
      </c>
      <c r="AK320">
        <v>1</v>
      </c>
      <c r="AL320">
        <v>0</v>
      </c>
      <c r="AM320" t="s">
        <v>771</v>
      </c>
      <c r="AN320">
        <v>405</v>
      </c>
      <c r="AO320" t="str">
        <f>+VLOOKUP(playerround[[#This Row],[player_id]],player[],2,FALSE)</f>
        <v>t3p2</v>
      </c>
      <c r="AP320">
        <v>115</v>
      </c>
      <c r="AQ320">
        <f>+VLOOKUP(playerround[[#This Row],[groupround_id]],groupround[],6,FALSE)</f>
        <v>1</v>
      </c>
      <c r="AR320" t="str">
        <f>+VLOOKUP(playerround[[#This Row],[groupround_id]],groupround[],8,FALSE)</f>
        <v>civWAT-110424</v>
      </c>
      <c r="AS32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123000</v>
      </c>
      <c r="AT320">
        <f>+IF(playerround[[#This Row],[Added round_number]]=0,playerround[[#This Row],[Spendable Income (copy)]],AT319+playerround[[#This Row],[round_income]]+playerround[[#This Row],[profit_sold_house]]-playerround[[#This Row],[Calculated Costs 
(Living costs+Taxes+Round Mortgage+Spentsavings for buying +cost measures+cost satisfaction+cost damage river and rain)]])</f>
        <v>7000</v>
      </c>
      <c r="AU320" s="6">
        <f>+playerround[[#This Row],[spendable_income]]</f>
        <v>7000</v>
      </c>
      <c r="AV320">
        <f>+playerround[[#This Row],[Calculated 
Spendable]]-playerround[[#This Row],[Spendable Income (copy)]]</f>
        <v>0</v>
      </c>
      <c r="AW320" s="9">
        <f>+playerround[[#This Row],[satisfaction_move_penalty]]+playerround[[#This Row],[satisfaction_fluvial_penalty]]+playerround[[#This Row],[satisfaction_pluvial_penalty]]+playerround[[#This Row],[satisfaction_debt_penalty]]</f>
        <v>0</v>
      </c>
      <c r="AX320" s="9">
        <f>+IF(playerround[[#This Row],[Added round_number]]=0,playerround[[#This Row],[satisfaction_total]],AX319+playerround[[#This Row],[satisfaction_house_rating_delta]]+playerround[[#This Row],[satisfaction_house_measures]]+playerround[[#This Row],[satisfaction_personal_measures]]-playerround[[#This Row],[Calculated Satisfaction Penalties]])</f>
        <v>6</v>
      </c>
      <c r="AY320" s="9">
        <f>+playerround[[#This Row],[satisfaction_total]]-playerround[[#This Row],[Calculated satisfaction]]</f>
        <v>-1</v>
      </c>
    </row>
    <row r="321" spans="1:51" x14ac:dyDescent="0.35">
      <c r="A321">
        <v>418</v>
      </c>
      <c r="B321" s="1">
        <v>45393.455289351848</v>
      </c>
      <c r="C321">
        <v>100000</v>
      </c>
      <c r="D321">
        <v>50000</v>
      </c>
      <c r="E321">
        <v>0</v>
      </c>
      <c r="F321">
        <v>17000</v>
      </c>
      <c r="G321">
        <v>0</v>
      </c>
      <c r="H321">
        <v>0</v>
      </c>
      <c r="I321">
        <v>15000</v>
      </c>
      <c r="J321">
        <v>20000</v>
      </c>
      <c r="K321">
        <v>0</v>
      </c>
      <c r="L321">
        <v>0</v>
      </c>
      <c r="M321">
        <v>0</v>
      </c>
      <c r="N321">
        <v>5000</v>
      </c>
      <c r="O321">
        <v>0</v>
      </c>
      <c r="P321">
        <v>0</v>
      </c>
      <c r="Q321">
        <v>0</v>
      </c>
      <c r="R321">
        <v>0</v>
      </c>
      <c r="S321">
        <v>1</v>
      </c>
      <c r="T321">
        <v>0</v>
      </c>
      <c r="U321">
        <v>0</v>
      </c>
      <c r="V321">
        <v>4</v>
      </c>
      <c r="W321">
        <v>6</v>
      </c>
      <c r="X321">
        <v>170000</v>
      </c>
      <c r="Y321">
        <v>170000</v>
      </c>
      <c r="Z321">
        <v>153000</v>
      </c>
      <c r="AA321">
        <v>0</v>
      </c>
      <c r="AB321">
        <v>0</v>
      </c>
      <c r="AC321">
        <v>170000</v>
      </c>
      <c r="AD321">
        <v>136000</v>
      </c>
      <c r="AE321" t="s">
        <v>24</v>
      </c>
      <c r="AF321" t="s">
        <v>28</v>
      </c>
      <c r="AG321">
        <v>8</v>
      </c>
      <c r="AH321">
        <v>10</v>
      </c>
      <c r="AI321">
        <v>-2</v>
      </c>
      <c r="AJ321">
        <v>-1</v>
      </c>
      <c r="AK321">
        <v>2</v>
      </c>
      <c r="AL321">
        <v>2</v>
      </c>
      <c r="AM321" t="s">
        <v>771</v>
      </c>
      <c r="AN321">
        <v>405</v>
      </c>
      <c r="AO321" t="str">
        <f>+VLOOKUP(playerround[[#This Row],[player_id]],player[],2,FALSE)</f>
        <v>t3p2</v>
      </c>
      <c r="AP321">
        <v>122</v>
      </c>
      <c r="AQ321">
        <f>+VLOOKUP(playerround[[#This Row],[groupround_id]],groupround[],6,FALSE)</f>
        <v>2</v>
      </c>
      <c r="AR321" t="str">
        <f>+VLOOKUP(playerround[[#This Row],[groupround_id]],groupround[],8,FALSE)</f>
        <v>civWAT-110424</v>
      </c>
      <c r="AS32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102000</v>
      </c>
      <c r="AT321">
        <f>+IF(playerround[[#This Row],[Added round_number]]=0,playerround[[#This Row],[Spendable Income (copy)]],AT320+playerround[[#This Row],[round_income]]+playerround[[#This Row],[profit_sold_house]]-playerround[[#This Row],[Calculated Costs 
(Living costs+Taxes+Round Mortgage+Spentsavings for buying +cost measures+cost satisfaction+cost damage river and rain)]])</f>
        <v>5000</v>
      </c>
      <c r="AU321" s="6">
        <f>+playerround[[#This Row],[spendable_income]]</f>
        <v>5000</v>
      </c>
      <c r="AV321">
        <f>+playerround[[#This Row],[Calculated 
Spendable]]-playerround[[#This Row],[Spendable Income (copy)]]</f>
        <v>0</v>
      </c>
      <c r="AW321" s="9">
        <f>+playerround[[#This Row],[satisfaction_move_penalty]]+playerround[[#This Row],[satisfaction_fluvial_penalty]]+playerround[[#This Row],[satisfaction_pluvial_penalty]]+playerround[[#This Row],[satisfaction_debt_penalty]]</f>
        <v>1</v>
      </c>
      <c r="AX321" s="9">
        <f>+IF(playerround[[#This Row],[Added round_number]]=0,playerround[[#This Row],[satisfaction_total]],AX320+playerround[[#This Row],[satisfaction_house_rating_delta]]+playerround[[#This Row],[satisfaction_house_measures]]+playerround[[#This Row],[satisfaction_personal_measures]]-playerround[[#This Row],[Calculated Satisfaction Penalties]])</f>
        <v>5</v>
      </c>
      <c r="AY321" s="9">
        <f>+playerround[[#This Row],[satisfaction_total]]-playerround[[#This Row],[Calculated satisfaction]]</f>
        <v>-1</v>
      </c>
    </row>
    <row r="322" spans="1:51" x14ac:dyDescent="0.35">
      <c r="A322">
        <v>450</v>
      </c>
      <c r="B322" s="1">
        <v>45393.455289351848</v>
      </c>
      <c r="C322">
        <v>100000</v>
      </c>
      <c r="D322">
        <v>50000</v>
      </c>
      <c r="E322">
        <v>0</v>
      </c>
      <c r="F322">
        <v>17000</v>
      </c>
      <c r="G322">
        <v>0</v>
      </c>
      <c r="H322">
        <v>0</v>
      </c>
      <c r="I322">
        <v>20000</v>
      </c>
      <c r="J322">
        <v>0</v>
      </c>
      <c r="K322">
        <v>10000</v>
      </c>
      <c r="L322">
        <v>0</v>
      </c>
      <c r="M322">
        <v>0</v>
      </c>
      <c r="N322">
        <v>8000</v>
      </c>
      <c r="O322">
        <v>0</v>
      </c>
      <c r="P322">
        <v>0</v>
      </c>
      <c r="Q322">
        <v>0</v>
      </c>
      <c r="R322">
        <v>1</v>
      </c>
      <c r="S322">
        <v>0</v>
      </c>
      <c r="T322">
        <v>0</v>
      </c>
      <c r="U322">
        <v>0</v>
      </c>
      <c r="V322">
        <v>5</v>
      </c>
      <c r="W322">
        <v>6</v>
      </c>
      <c r="X322">
        <v>170000</v>
      </c>
      <c r="Y322">
        <v>170000</v>
      </c>
      <c r="Z322">
        <v>136000</v>
      </c>
      <c r="AA322">
        <v>0</v>
      </c>
      <c r="AB322">
        <v>0</v>
      </c>
      <c r="AC322">
        <v>170000</v>
      </c>
      <c r="AD322">
        <v>119000</v>
      </c>
      <c r="AE322" t="s">
        <v>24</v>
      </c>
      <c r="AF322" t="s">
        <v>28</v>
      </c>
      <c r="AG322">
        <v>8</v>
      </c>
      <c r="AH322">
        <v>10</v>
      </c>
      <c r="AI322">
        <v>-2</v>
      </c>
      <c r="AJ322">
        <v>-1</v>
      </c>
      <c r="AK322">
        <v>2</v>
      </c>
      <c r="AL322">
        <v>2</v>
      </c>
      <c r="AM322" t="s">
        <v>771</v>
      </c>
      <c r="AN322">
        <v>405</v>
      </c>
      <c r="AO322" t="str">
        <f>+VLOOKUP(playerround[[#This Row],[player_id]],player[],2,FALSE)</f>
        <v>t3p2</v>
      </c>
      <c r="AP322">
        <v>129</v>
      </c>
      <c r="AQ322">
        <f>+VLOOKUP(playerround[[#This Row],[groupround_id]],groupround[],6,FALSE)</f>
        <v>3</v>
      </c>
      <c r="AR322" t="str">
        <f>+VLOOKUP(playerround[[#This Row],[groupround_id]],groupround[],8,FALSE)</f>
        <v>civWAT-110424</v>
      </c>
      <c r="AS32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97000</v>
      </c>
      <c r="AT322">
        <f>+IF(playerround[[#This Row],[Added round_number]]=0,playerround[[#This Row],[Spendable Income (copy)]],AT321+playerround[[#This Row],[round_income]]+playerround[[#This Row],[profit_sold_house]]-playerround[[#This Row],[Calculated Costs 
(Living costs+Taxes+Round Mortgage+Spentsavings for buying +cost measures+cost satisfaction+cost damage river and rain)]])</f>
        <v>8000</v>
      </c>
      <c r="AU322" s="6">
        <f>+playerround[[#This Row],[spendable_income]]</f>
        <v>8000</v>
      </c>
      <c r="AV322">
        <f>+playerround[[#This Row],[Calculated 
Spendable]]-playerround[[#This Row],[Spendable Income (copy)]]</f>
        <v>0</v>
      </c>
      <c r="AW322" s="9">
        <f>+playerround[[#This Row],[satisfaction_move_penalty]]+playerround[[#This Row],[satisfaction_fluvial_penalty]]+playerround[[#This Row],[satisfaction_pluvial_penalty]]+playerround[[#This Row],[satisfaction_debt_penalty]]</f>
        <v>0</v>
      </c>
      <c r="AX322" s="9">
        <f>+IF(playerround[[#This Row],[Added round_number]]=0,playerround[[#This Row],[satisfaction_total]],AX321+playerround[[#This Row],[satisfaction_house_rating_delta]]+playerround[[#This Row],[satisfaction_house_measures]]+playerround[[#This Row],[satisfaction_personal_measures]]-playerround[[#This Row],[Calculated Satisfaction Penalties]])</f>
        <v>6</v>
      </c>
      <c r="AY322" s="9">
        <f>+playerround[[#This Row],[satisfaction_total]]-playerround[[#This Row],[Calculated satisfaction]]</f>
        <v>-1</v>
      </c>
    </row>
    <row r="323" spans="1:51" x14ac:dyDescent="0.35">
      <c r="A323">
        <v>498</v>
      </c>
      <c r="B323" s="1">
        <v>45393.455289351848</v>
      </c>
      <c r="C323">
        <v>100000</v>
      </c>
      <c r="D323">
        <v>50000</v>
      </c>
      <c r="E323">
        <v>0</v>
      </c>
      <c r="F323">
        <v>17000</v>
      </c>
      <c r="G323">
        <v>0</v>
      </c>
      <c r="H323">
        <v>0</v>
      </c>
      <c r="I323">
        <v>20000</v>
      </c>
      <c r="J323">
        <v>0</v>
      </c>
      <c r="K323">
        <v>20000</v>
      </c>
      <c r="L323">
        <v>0</v>
      </c>
      <c r="M323">
        <v>0</v>
      </c>
      <c r="N323">
        <v>1000</v>
      </c>
      <c r="O323">
        <v>0</v>
      </c>
      <c r="P323">
        <v>0</v>
      </c>
      <c r="Q323">
        <v>0</v>
      </c>
      <c r="R323">
        <v>2</v>
      </c>
      <c r="S323">
        <v>0</v>
      </c>
      <c r="T323">
        <v>0</v>
      </c>
      <c r="U323">
        <v>0</v>
      </c>
      <c r="V323">
        <v>7</v>
      </c>
      <c r="W323">
        <v>6</v>
      </c>
      <c r="X323">
        <v>170000</v>
      </c>
      <c r="Y323">
        <v>170000</v>
      </c>
      <c r="Z323">
        <v>119000</v>
      </c>
      <c r="AA323">
        <v>0</v>
      </c>
      <c r="AB323">
        <v>0</v>
      </c>
      <c r="AC323">
        <v>170000</v>
      </c>
      <c r="AD323">
        <v>102000</v>
      </c>
      <c r="AE323" t="s">
        <v>24</v>
      </c>
      <c r="AF323" t="s">
        <v>28</v>
      </c>
      <c r="AG323">
        <v>8</v>
      </c>
      <c r="AH323">
        <v>10</v>
      </c>
      <c r="AI323">
        <v>-2</v>
      </c>
      <c r="AJ323">
        <v>-1</v>
      </c>
      <c r="AK323">
        <v>2</v>
      </c>
      <c r="AL323">
        <v>2</v>
      </c>
      <c r="AM323" t="s">
        <v>771</v>
      </c>
      <c r="AN323">
        <v>405</v>
      </c>
      <c r="AO323" t="str">
        <f>+VLOOKUP(playerround[[#This Row],[player_id]],player[],2,FALSE)</f>
        <v>t3p2</v>
      </c>
      <c r="AP323">
        <v>137</v>
      </c>
      <c r="AQ323">
        <f>+VLOOKUP(playerround[[#This Row],[groupround_id]],groupround[],6,FALSE)</f>
        <v>4</v>
      </c>
      <c r="AR323" t="str">
        <f>+VLOOKUP(playerround[[#This Row],[groupround_id]],groupround[],8,FALSE)</f>
        <v>civWAT-110424</v>
      </c>
      <c r="AS32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107000</v>
      </c>
      <c r="AT323">
        <f>+IF(playerround[[#This Row],[Added round_number]]=0,playerround[[#This Row],[Spendable Income (copy)]],AT322+playerround[[#This Row],[round_income]]+playerround[[#This Row],[profit_sold_house]]-playerround[[#This Row],[Calculated Costs 
(Living costs+Taxes+Round Mortgage+Spentsavings for buying +cost measures+cost satisfaction+cost damage river and rain)]])</f>
        <v>1000</v>
      </c>
      <c r="AU323" s="6">
        <f>+playerround[[#This Row],[spendable_income]]</f>
        <v>1000</v>
      </c>
      <c r="AV323">
        <f>+playerround[[#This Row],[Calculated 
Spendable]]-playerround[[#This Row],[Spendable Income (copy)]]</f>
        <v>0</v>
      </c>
      <c r="AW323" s="9">
        <f>+playerround[[#This Row],[satisfaction_move_penalty]]+playerround[[#This Row],[satisfaction_fluvial_penalty]]+playerround[[#This Row],[satisfaction_pluvial_penalty]]+playerround[[#This Row],[satisfaction_debt_penalty]]</f>
        <v>0</v>
      </c>
      <c r="AX323" s="9">
        <f>+IF(playerround[[#This Row],[Added round_number]]=0,playerround[[#This Row],[satisfaction_total]],AX322+playerround[[#This Row],[satisfaction_house_rating_delta]]+playerround[[#This Row],[satisfaction_house_measures]]+playerround[[#This Row],[satisfaction_personal_measures]]-playerround[[#This Row],[Calculated Satisfaction Penalties]])</f>
        <v>8</v>
      </c>
      <c r="AY323" s="9">
        <f>+playerround[[#This Row],[satisfaction_total]]-playerround[[#This Row],[Calculated satisfaction]]</f>
        <v>-1</v>
      </c>
    </row>
    <row r="324" spans="1:51" x14ac:dyDescent="0.35">
      <c r="A324" s="2">
        <v>614</v>
      </c>
      <c r="B324" s="3">
        <v>45559.439120370371</v>
      </c>
      <c r="C324" s="2">
        <v>100000</v>
      </c>
      <c r="D324" s="2">
        <v>50000</v>
      </c>
      <c r="E324" s="2">
        <v>0</v>
      </c>
      <c r="F324" s="2">
        <v>0</v>
      </c>
      <c r="G324" s="2">
        <v>0</v>
      </c>
      <c r="H324" s="2">
        <v>0</v>
      </c>
      <c r="I324" s="2">
        <v>0</v>
      </c>
      <c r="J324" s="2">
        <v>0</v>
      </c>
      <c r="K324" s="2">
        <v>0</v>
      </c>
      <c r="L324" s="2">
        <v>0</v>
      </c>
      <c r="M324" s="2">
        <v>0</v>
      </c>
      <c r="N324" s="2">
        <v>30000</v>
      </c>
      <c r="O324" s="2">
        <v>0</v>
      </c>
      <c r="P324" s="2">
        <v>0</v>
      </c>
      <c r="Q324" s="2">
        <v>0</v>
      </c>
      <c r="R324" s="2">
        <v>0</v>
      </c>
      <c r="S324" s="2">
        <v>0</v>
      </c>
      <c r="T324" s="2">
        <v>0</v>
      </c>
      <c r="U324" s="2">
        <v>0</v>
      </c>
      <c r="V324" s="2">
        <v>5</v>
      </c>
      <c r="W324" s="2">
        <v>6</v>
      </c>
      <c r="X324" s="2">
        <v>170000</v>
      </c>
      <c r="Y324" s="2">
        <v>0</v>
      </c>
      <c r="Z324" s="2">
        <v>0</v>
      </c>
      <c r="AA324" s="2">
        <v>0</v>
      </c>
      <c r="AB324" s="2">
        <v>0</v>
      </c>
      <c r="AC324" s="2">
        <v>0</v>
      </c>
      <c r="AD324" s="2">
        <v>0</v>
      </c>
      <c r="AE324" s="2" t="s">
        <v>24</v>
      </c>
      <c r="AF324" s="2" t="s">
        <v>28</v>
      </c>
      <c r="AG324" s="2">
        <v>0</v>
      </c>
      <c r="AH324" s="2">
        <v>0</v>
      </c>
      <c r="AI324" s="2">
        <v>0</v>
      </c>
      <c r="AJ324" s="2">
        <v>0</v>
      </c>
      <c r="AK324" s="2">
        <v>0</v>
      </c>
      <c r="AL324" s="2">
        <v>0</v>
      </c>
      <c r="AM324" s="2" t="s">
        <v>102</v>
      </c>
      <c r="AN324" s="2">
        <v>533</v>
      </c>
      <c r="AO324" s="2" t="str">
        <f>+VLOOKUP(playerround[[#This Row],[player_id]],player[],2,FALSE)</f>
        <v>t3p2</v>
      </c>
      <c r="AP324" s="2">
        <v>171</v>
      </c>
      <c r="AQ324" s="2">
        <f>+VLOOKUP(playerround[[#This Row],[groupround_id]],groupround[],6,FALSE)</f>
        <v>0</v>
      </c>
      <c r="AR324" s="2" t="str">
        <f>+VLOOKUP(playerround[[#This Row],[groupround_id]],groupround[],8,FALSE)</f>
        <v>Ommen 24-09-2024</v>
      </c>
      <c r="AS32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324">
        <f>+IF(playerround[[#This Row],[Added round_number]]=0,playerround[[#This Row],[Spendable Income (copy)]],AT323+playerround[[#This Row],[round_income]]+playerround[[#This Row],[profit_sold_house]]-playerround[[#This Row],[Calculated Costs 
(Living costs+Taxes+Round Mortgage+Spentsavings for buying +cost measures+cost satisfaction+cost damage river and rain)]])</f>
        <v>30000</v>
      </c>
      <c r="AU324" s="6">
        <f>+playerround[[#This Row],[spendable_income]]</f>
        <v>30000</v>
      </c>
      <c r="AV324">
        <f>+playerround[[#This Row],[Calculated 
Spendable]]-playerround[[#This Row],[Spendable Income (copy)]]</f>
        <v>0</v>
      </c>
      <c r="AW324" s="9">
        <f>+playerround[[#This Row],[satisfaction_move_penalty]]+playerround[[#This Row],[satisfaction_fluvial_penalty]]+playerround[[#This Row],[satisfaction_pluvial_penalty]]+playerround[[#This Row],[satisfaction_debt_penalty]]</f>
        <v>0</v>
      </c>
      <c r="AX324" s="9">
        <f>+IF(playerround[[#This Row],[Added round_number]]=0,playerround[[#This Row],[satisfaction_total]],AX323+playerround[[#This Row],[satisfaction_house_rating_delta]]+playerround[[#This Row],[satisfaction_house_measures]]+playerround[[#This Row],[satisfaction_personal_measures]]-playerround[[#This Row],[Calculated Satisfaction Penalties]])</f>
        <v>5</v>
      </c>
      <c r="AY324" s="9">
        <f>+playerround[[#This Row],[satisfaction_total]]-playerround[[#This Row],[Calculated satisfaction]]</f>
        <v>0</v>
      </c>
    </row>
    <row r="325" spans="1:51" x14ac:dyDescent="0.35">
      <c r="A325" s="2">
        <v>648</v>
      </c>
      <c r="B325" s="3">
        <v>45559.439120370371</v>
      </c>
      <c r="C325" s="2">
        <v>100000</v>
      </c>
      <c r="D325" s="2">
        <v>50000</v>
      </c>
      <c r="E325" s="2">
        <v>0</v>
      </c>
      <c r="F325" s="2">
        <v>17000</v>
      </c>
      <c r="G325" s="2">
        <v>0</v>
      </c>
      <c r="H325" s="2">
        <v>30000</v>
      </c>
      <c r="I325" s="2">
        <v>20000</v>
      </c>
      <c r="J325" s="2">
        <v>12000</v>
      </c>
      <c r="K325" s="2">
        <v>0</v>
      </c>
      <c r="L325" s="2">
        <v>0</v>
      </c>
      <c r="M325" s="2">
        <v>0</v>
      </c>
      <c r="N325" s="2">
        <v>1000</v>
      </c>
      <c r="O325" s="2">
        <v>0</v>
      </c>
      <c r="P325" s="2">
        <v>0</v>
      </c>
      <c r="Q325" s="2">
        <v>0</v>
      </c>
      <c r="R325" s="2">
        <v>0</v>
      </c>
      <c r="S325" s="2">
        <v>0</v>
      </c>
      <c r="T325" s="2">
        <v>0</v>
      </c>
      <c r="U325" s="2">
        <v>0</v>
      </c>
      <c r="V325" s="2">
        <v>5</v>
      </c>
      <c r="W325" s="2">
        <v>6</v>
      </c>
      <c r="X325" s="2">
        <v>170000</v>
      </c>
      <c r="Y325" s="2">
        <v>0</v>
      </c>
      <c r="Z325" s="2">
        <v>0</v>
      </c>
      <c r="AA325" s="2">
        <v>0</v>
      </c>
      <c r="AB325" s="2">
        <v>200000</v>
      </c>
      <c r="AC325" s="2">
        <v>170000</v>
      </c>
      <c r="AD325" s="2">
        <v>153000</v>
      </c>
      <c r="AE325" s="2" t="s">
        <v>24</v>
      </c>
      <c r="AF325" s="2" t="s">
        <v>28</v>
      </c>
      <c r="AG325" s="2">
        <v>8</v>
      </c>
      <c r="AH325" s="2">
        <v>7</v>
      </c>
      <c r="AI325" s="2">
        <v>0</v>
      </c>
      <c r="AJ325" s="2">
        <v>0</v>
      </c>
      <c r="AK325" s="2">
        <v>1</v>
      </c>
      <c r="AL325" s="2">
        <v>1</v>
      </c>
      <c r="AM325" s="2" t="s">
        <v>771</v>
      </c>
      <c r="AN325" s="2">
        <v>533</v>
      </c>
      <c r="AO325" s="2" t="str">
        <f>+VLOOKUP(playerround[[#This Row],[player_id]],player[],2,FALSE)</f>
        <v>t3p2</v>
      </c>
      <c r="AP325" s="2">
        <v>178</v>
      </c>
      <c r="AQ325" s="2">
        <f>+VLOOKUP(playerround[[#This Row],[groupround_id]],groupround[],6,FALSE)</f>
        <v>1</v>
      </c>
      <c r="AR325" s="2" t="str">
        <f>+VLOOKUP(playerround[[#This Row],[groupround_id]],groupround[],8,FALSE)</f>
        <v>Ommen 24-09-2024</v>
      </c>
      <c r="AS32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129000</v>
      </c>
      <c r="AT325">
        <f>+IF(playerround[[#This Row],[Added round_number]]=0,playerround[[#This Row],[Spendable Income (copy)]],AT324+playerround[[#This Row],[round_income]]+playerround[[#This Row],[profit_sold_house]]-playerround[[#This Row],[Calculated Costs 
(Living costs+Taxes+Round Mortgage+Spentsavings for buying +cost measures+cost satisfaction+cost damage river and rain)]])</f>
        <v>1000</v>
      </c>
      <c r="AU325" s="6">
        <f>+playerround[[#This Row],[spendable_income]]</f>
        <v>1000</v>
      </c>
      <c r="AV325">
        <f>+playerround[[#This Row],[Calculated 
Spendable]]-playerround[[#This Row],[Spendable Income (copy)]]</f>
        <v>0</v>
      </c>
      <c r="AW325" s="9">
        <f>+playerround[[#This Row],[satisfaction_move_penalty]]+playerround[[#This Row],[satisfaction_fluvial_penalty]]+playerround[[#This Row],[satisfaction_pluvial_penalty]]+playerround[[#This Row],[satisfaction_debt_penalty]]</f>
        <v>0</v>
      </c>
      <c r="AX325" s="9">
        <f>+IF(playerround[[#This Row],[Added round_number]]=0,playerround[[#This Row],[satisfaction_total]],AX324+playerround[[#This Row],[satisfaction_house_rating_delta]]+playerround[[#This Row],[satisfaction_house_measures]]+playerround[[#This Row],[satisfaction_personal_measures]]-playerround[[#This Row],[Calculated Satisfaction Penalties]])</f>
        <v>5</v>
      </c>
      <c r="AY325" s="9">
        <f>+playerround[[#This Row],[satisfaction_total]]-playerround[[#This Row],[Calculated satisfaction]]</f>
        <v>0</v>
      </c>
    </row>
    <row r="326" spans="1:51" x14ac:dyDescent="0.35">
      <c r="A326" s="2">
        <v>696</v>
      </c>
      <c r="B326" s="3">
        <v>45559.439120370371</v>
      </c>
      <c r="C326" s="2">
        <v>100000</v>
      </c>
      <c r="D326" s="2">
        <v>50000</v>
      </c>
      <c r="E326" s="2">
        <v>0</v>
      </c>
      <c r="F326" s="2">
        <v>17000</v>
      </c>
      <c r="G326" s="2">
        <v>47000</v>
      </c>
      <c r="H326" s="2">
        <v>30000</v>
      </c>
      <c r="I326" s="2">
        <v>15000</v>
      </c>
      <c r="J326" s="2">
        <v>32000</v>
      </c>
      <c r="K326" s="2">
        <v>0</v>
      </c>
      <c r="L326" s="2">
        <v>0</v>
      </c>
      <c r="M326" s="2">
        <v>0</v>
      </c>
      <c r="N326" s="2">
        <v>4000</v>
      </c>
      <c r="O326" s="2">
        <v>1</v>
      </c>
      <c r="P326" s="2">
        <v>0</v>
      </c>
      <c r="Q326" s="2">
        <v>2</v>
      </c>
      <c r="R326" s="2">
        <v>0</v>
      </c>
      <c r="S326" s="2">
        <v>0</v>
      </c>
      <c r="T326" s="2">
        <v>0</v>
      </c>
      <c r="U326" s="2">
        <v>0</v>
      </c>
      <c r="V326" s="2">
        <v>6</v>
      </c>
      <c r="W326" s="2">
        <v>6</v>
      </c>
      <c r="X326" s="2">
        <v>170000</v>
      </c>
      <c r="Y326" s="2">
        <v>170000</v>
      </c>
      <c r="Z326" s="2">
        <v>153000</v>
      </c>
      <c r="AA326" s="2">
        <v>200000</v>
      </c>
      <c r="AB326" s="2">
        <v>200000</v>
      </c>
      <c r="AC326" s="2">
        <v>170000</v>
      </c>
      <c r="AD326" s="2">
        <v>153000</v>
      </c>
      <c r="AE326" s="2" t="s">
        <v>783</v>
      </c>
      <c r="AF326" s="2" t="s">
        <v>784</v>
      </c>
      <c r="AG326" s="2">
        <v>8</v>
      </c>
      <c r="AH326" s="2">
        <v>10</v>
      </c>
      <c r="AI326" s="2">
        <v>-2</v>
      </c>
      <c r="AJ326" s="2">
        <v>-1</v>
      </c>
      <c r="AK326" s="2">
        <v>2</v>
      </c>
      <c r="AL326" s="2">
        <v>1</v>
      </c>
      <c r="AM326" s="2" t="s">
        <v>771</v>
      </c>
      <c r="AN326" s="2">
        <v>533</v>
      </c>
      <c r="AO326" s="2" t="str">
        <f>+VLOOKUP(playerround[[#This Row],[player_id]],player[],2,FALSE)</f>
        <v>t3p2</v>
      </c>
      <c r="AP326" s="2">
        <v>185</v>
      </c>
      <c r="AQ326" s="2">
        <f>+VLOOKUP(playerround[[#This Row],[groupround_id]],groupround[],6,FALSE)</f>
        <v>2</v>
      </c>
      <c r="AR326" s="2" t="str">
        <f>+VLOOKUP(playerround[[#This Row],[groupround_id]],groupround[],8,FALSE)</f>
        <v>Ommen 24-09-2024</v>
      </c>
      <c r="AS32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144000</v>
      </c>
      <c r="AT326" s="5">
        <f>+IF(playerround[[#This Row],[Added round_number]]=0,playerround[[#This Row],[Spendable Income (copy)]],AT325+playerround[[#This Row],[round_income]]+playerround[[#This Row],[profit_sold_house]]-playerround[[#This Row],[Calculated Costs 
(Living costs+Taxes+Round Mortgage+Spentsavings for buying +cost measures+cost satisfaction+cost damage river and rain)]])</f>
        <v>4000</v>
      </c>
      <c r="AU326" s="10">
        <f>+playerround[[#This Row],[spendable_income]]</f>
        <v>4000</v>
      </c>
      <c r="AV326" s="5">
        <f>+playerround[[#This Row],[Calculated 
Spendable]]-playerround[[#This Row],[Spendable Income (copy)]]</f>
        <v>0</v>
      </c>
      <c r="AW326" s="11">
        <f>+playerround[[#This Row],[satisfaction_move_penalty]]+playerround[[#This Row],[satisfaction_fluvial_penalty]]+playerround[[#This Row],[satisfaction_pluvial_penalty]]+playerround[[#This Row],[satisfaction_debt_penalty]]</f>
        <v>1</v>
      </c>
      <c r="AX326" s="11">
        <f>+IF(playerround[[#This Row],[Added round_number]]=0,playerround[[#This Row],[satisfaction_total]],AX325+playerround[[#This Row],[satisfaction_house_rating_delta]]+playerround[[#This Row],[satisfaction_house_measures]]+playerround[[#This Row],[satisfaction_personal_measures]]-playerround[[#This Row],[Calculated Satisfaction Penalties]])</f>
        <v>6</v>
      </c>
      <c r="AY326" s="11">
        <f>+playerround[[#This Row],[satisfaction_total]]-playerround[[#This Row],[Calculated satisfaction]]</f>
        <v>0</v>
      </c>
    </row>
    <row r="327" spans="1:51" x14ac:dyDescent="0.35">
      <c r="A327" s="2">
        <v>729</v>
      </c>
      <c r="B327" s="3">
        <v>45559.439120370371</v>
      </c>
      <c r="C327" s="2">
        <v>100000</v>
      </c>
      <c r="D327" s="2">
        <v>50000</v>
      </c>
      <c r="E327" s="2">
        <v>0</v>
      </c>
      <c r="F327" s="2">
        <v>17000</v>
      </c>
      <c r="G327" s="2">
        <v>0</v>
      </c>
      <c r="H327" s="2">
        <v>0</v>
      </c>
      <c r="I327" s="2">
        <v>30000</v>
      </c>
      <c r="J327" s="2">
        <v>0</v>
      </c>
      <c r="K327" s="2">
        <v>0</v>
      </c>
      <c r="L327" s="2">
        <v>0</v>
      </c>
      <c r="M327" s="2">
        <v>0</v>
      </c>
      <c r="N327" s="2">
        <v>7000</v>
      </c>
      <c r="O327" s="2">
        <v>0</v>
      </c>
      <c r="P327" s="2">
        <v>0</v>
      </c>
      <c r="Q327" s="2">
        <v>0</v>
      </c>
      <c r="R327" s="2">
        <v>0</v>
      </c>
      <c r="S327" s="2">
        <v>0</v>
      </c>
      <c r="T327" s="2">
        <v>0</v>
      </c>
      <c r="U327" s="2">
        <v>0</v>
      </c>
      <c r="V327" s="2">
        <v>6</v>
      </c>
      <c r="W327" s="2">
        <v>6</v>
      </c>
      <c r="X327" s="2">
        <v>170000</v>
      </c>
      <c r="Y327" s="2">
        <v>170000</v>
      </c>
      <c r="Z327" s="2">
        <v>153000</v>
      </c>
      <c r="AA327" s="2">
        <v>0</v>
      </c>
      <c r="AB327" s="2">
        <v>0</v>
      </c>
      <c r="AC327" s="2">
        <v>170000</v>
      </c>
      <c r="AD327" s="2">
        <v>136000</v>
      </c>
      <c r="AE327" s="2" t="s">
        <v>24</v>
      </c>
      <c r="AF327" s="2" t="s">
        <v>28</v>
      </c>
      <c r="AG327" s="2">
        <v>8</v>
      </c>
      <c r="AH327" s="2">
        <v>10</v>
      </c>
      <c r="AI327" s="2">
        <v>-2</v>
      </c>
      <c r="AJ327" s="2">
        <v>-1</v>
      </c>
      <c r="AK327" s="2">
        <v>0</v>
      </c>
      <c r="AL327" s="2">
        <v>0</v>
      </c>
      <c r="AM327" s="2" t="s">
        <v>108</v>
      </c>
      <c r="AN327" s="2">
        <v>533</v>
      </c>
      <c r="AO327" s="2" t="str">
        <f>+VLOOKUP(playerround[[#This Row],[player_id]],player[],2,FALSE)</f>
        <v>t3p2</v>
      </c>
      <c r="AP327" s="2">
        <v>189</v>
      </c>
      <c r="AQ327" s="2">
        <f>+VLOOKUP(playerround[[#This Row],[groupround_id]],groupround[],6,FALSE)</f>
        <v>3</v>
      </c>
      <c r="AR327" s="2" t="str">
        <f>+VLOOKUP(playerround[[#This Row],[groupround_id]],groupround[],8,FALSE)</f>
        <v>Ommen 24-09-2024</v>
      </c>
      <c r="AS32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97000</v>
      </c>
      <c r="AT327" s="5">
        <f>+IF(playerround[[#This Row],[Added round_number]]=0,playerround[[#This Row],[Spendable Income (copy)]],AT326+playerround[[#This Row],[round_income]]+playerround[[#This Row],[profit_sold_house]]-playerround[[#This Row],[Calculated Costs 
(Living costs+Taxes+Round Mortgage+Spentsavings for buying +cost measures+cost satisfaction+cost damage river and rain)]])</f>
        <v>7000</v>
      </c>
      <c r="AU327" s="10">
        <f>+playerround[[#This Row],[spendable_income]]</f>
        <v>7000</v>
      </c>
      <c r="AV327" s="5">
        <f>+playerround[[#This Row],[Calculated 
Spendable]]-playerround[[#This Row],[Spendable Income (copy)]]</f>
        <v>0</v>
      </c>
      <c r="AW327" s="11">
        <f>+playerround[[#This Row],[satisfaction_move_penalty]]+playerround[[#This Row],[satisfaction_fluvial_penalty]]+playerround[[#This Row],[satisfaction_pluvial_penalty]]+playerround[[#This Row],[satisfaction_debt_penalty]]</f>
        <v>0</v>
      </c>
      <c r="AX327" s="11">
        <f>+IF(playerround[[#This Row],[Added round_number]]=0,playerround[[#This Row],[satisfaction_total]],AX326+playerround[[#This Row],[satisfaction_house_rating_delta]]+playerround[[#This Row],[satisfaction_house_measures]]+playerround[[#This Row],[satisfaction_personal_measures]]-playerround[[#This Row],[Calculated Satisfaction Penalties]])</f>
        <v>6</v>
      </c>
      <c r="AY327" s="11">
        <f>+playerround[[#This Row],[satisfaction_total]]-playerround[[#This Row],[Calculated satisfaction]]</f>
        <v>0</v>
      </c>
    </row>
    <row r="328" spans="1:51" x14ac:dyDescent="0.35">
      <c r="A328">
        <v>98</v>
      </c>
      <c r="B328" s="1">
        <v>45280.886412037034</v>
      </c>
      <c r="C328">
        <v>80000</v>
      </c>
      <c r="D328">
        <v>40000</v>
      </c>
      <c r="E328">
        <v>0</v>
      </c>
      <c r="F328">
        <v>0</v>
      </c>
      <c r="G328">
        <v>0</v>
      </c>
      <c r="H328">
        <v>0</v>
      </c>
      <c r="I328">
        <v>0</v>
      </c>
      <c r="J328">
        <v>0</v>
      </c>
      <c r="K328">
        <v>0</v>
      </c>
      <c r="L328">
        <v>0</v>
      </c>
      <c r="M328">
        <v>0</v>
      </c>
      <c r="N328">
        <v>15000</v>
      </c>
      <c r="O328">
        <v>0</v>
      </c>
      <c r="P328">
        <v>0</v>
      </c>
      <c r="Q328">
        <v>0</v>
      </c>
      <c r="R328">
        <v>0</v>
      </c>
      <c r="S328">
        <v>0</v>
      </c>
      <c r="T328">
        <v>0</v>
      </c>
      <c r="U328">
        <v>0</v>
      </c>
      <c r="V328">
        <v>5</v>
      </c>
      <c r="W328">
        <v>5</v>
      </c>
      <c r="X328">
        <v>130000</v>
      </c>
      <c r="Y328">
        <v>0</v>
      </c>
      <c r="Z328">
        <v>0</v>
      </c>
      <c r="AA328">
        <v>0</v>
      </c>
      <c r="AB328">
        <v>0</v>
      </c>
      <c r="AC328">
        <v>0</v>
      </c>
      <c r="AD328">
        <v>0</v>
      </c>
      <c r="AE328" t="s">
        <v>24</v>
      </c>
      <c r="AF328" t="s">
        <v>28</v>
      </c>
      <c r="AG328">
        <v>0</v>
      </c>
      <c r="AH328">
        <v>0</v>
      </c>
      <c r="AI328">
        <v>0</v>
      </c>
      <c r="AJ328">
        <v>0</v>
      </c>
      <c r="AK328">
        <v>0</v>
      </c>
      <c r="AL328">
        <v>0</v>
      </c>
      <c r="AM328" t="s">
        <v>102</v>
      </c>
      <c r="AN328">
        <v>222</v>
      </c>
      <c r="AO328" t="str">
        <f>+VLOOKUP(playerround[[#This Row],[player_id]],player[],2,FALSE)</f>
        <v>t3p3</v>
      </c>
      <c r="AP328">
        <v>15</v>
      </c>
      <c r="AQ328">
        <f>+VLOOKUP(playerround[[#This Row],[groupround_id]],groupround[],6,FALSE)</f>
        <v>0</v>
      </c>
      <c r="AR328" t="str">
        <f>+VLOOKUP(playerround[[#This Row],[groupround_id]],groupround[],8,FALSE)</f>
        <v>Ommen23 Afternoon</v>
      </c>
      <c r="AS32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328">
        <f>+IF(playerround[[#This Row],[Added round_number]]=0,playerround[[#This Row],[Spendable Income (copy)]],AT327+playerround[[#This Row],[round_income]]+playerround[[#This Row],[profit_sold_house]]-playerround[[#This Row],[Calculated Costs 
(Living costs+Taxes+Round Mortgage+Spentsavings for buying +cost measures+cost satisfaction+cost damage river and rain)]])</f>
        <v>15000</v>
      </c>
      <c r="AU328" s="6">
        <f>+playerround[[#This Row],[spendable_income]]</f>
        <v>15000</v>
      </c>
      <c r="AV328">
        <f>+playerround[[#This Row],[Calculated 
Spendable]]-playerround[[#This Row],[Spendable Income (copy)]]</f>
        <v>0</v>
      </c>
      <c r="AW328" s="9">
        <f>+playerround[[#This Row],[satisfaction_move_penalty]]+playerround[[#This Row],[satisfaction_fluvial_penalty]]+playerround[[#This Row],[satisfaction_pluvial_penalty]]+playerround[[#This Row],[satisfaction_debt_penalty]]</f>
        <v>0</v>
      </c>
      <c r="AX328" s="9">
        <f>+IF(playerround[[#This Row],[Added round_number]]=0,playerround[[#This Row],[satisfaction_total]],AX327+playerround[[#This Row],[satisfaction_house_rating_delta]]+playerround[[#This Row],[satisfaction_house_measures]]+playerround[[#This Row],[satisfaction_personal_measures]]-playerround[[#This Row],[Calculated Satisfaction Penalties]])</f>
        <v>5</v>
      </c>
      <c r="AY328" s="9">
        <f>+playerround[[#This Row],[satisfaction_total]]-playerround[[#This Row],[Calculated satisfaction]]</f>
        <v>0</v>
      </c>
    </row>
    <row r="329" spans="1:51" x14ac:dyDescent="0.35">
      <c r="A329">
        <v>99</v>
      </c>
      <c r="B329" s="1">
        <v>45280.886412037034</v>
      </c>
      <c r="C329">
        <v>80000</v>
      </c>
      <c r="D329">
        <v>40000</v>
      </c>
      <c r="E329">
        <v>0</v>
      </c>
      <c r="F329">
        <v>13000</v>
      </c>
      <c r="G329">
        <v>0</v>
      </c>
      <c r="H329">
        <v>30000</v>
      </c>
      <c r="I329">
        <v>20000</v>
      </c>
      <c r="J329">
        <v>0</v>
      </c>
      <c r="K329">
        <v>0</v>
      </c>
      <c r="L329">
        <v>0</v>
      </c>
      <c r="M329">
        <v>0</v>
      </c>
      <c r="N329">
        <v>-8000</v>
      </c>
      <c r="O329">
        <v>0</v>
      </c>
      <c r="P329">
        <v>0</v>
      </c>
      <c r="Q329">
        <v>0</v>
      </c>
      <c r="R329">
        <v>0</v>
      </c>
      <c r="S329">
        <v>0</v>
      </c>
      <c r="T329">
        <v>0</v>
      </c>
      <c r="U329">
        <v>0</v>
      </c>
      <c r="V329">
        <v>5</v>
      </c>
      <c r="W329">
        <v>5</v>
      </c>
      <c r="X329">
        <v>130000</v>
      </c>
      <c r="Y329">
        <v>0</v>
      </c>
      <c r="Z329">
        <v>0</v>
      </c>
      <c r="AA329">
        <v>0</v>
      </c>
      <c r="AB329">
        <v>160000</v>
      </c>
      <c r="AC329">
        <v>130000</v>
      </c>
      <c r="AD329">
        <v>117000</v>
      </c>
      <c r="AE329" t="s">
        <v>24</v>
      </c>
      <c r="AF329" t="s">
        <v>28</v>
      </c>
      <c r="AG329">
        <v>0</v>
      </c>
      <c r="AH329">
        <v>0</v>
      </c>
      <c r="AI329">
        <v>0</v>
      </c>
      <c r="AJ329">
        <v>0</v>
      </c>
      <c r="AK329">
        <v>0</v>
      </c>
      <c r="AL329">
        <v>0</v>
      </c>
      <c r="AM329" t="s">
        <v>770</v>
      </c>
      <c r="AN329">
        <v>222</v>
      </c>
      <c r="AO329" t="str">
        <f>+VLOOKUP(playerround[[#This Row],[player_id]],player[],2,FALSE)</f>
        <v>t3p3</v>
      </c>
      <c r="AP329">
        <v>19</v>
      </c>
      <c r="AQ329">
        <f>+VLOOKUP(playerround[[#This Row],[groupround_id]],groupround[],6,FALSE)</f>
        <v>1</v>
      </c>
      <c r="AR329" t="str">
        <f>+VLOOKUP(playerround[[#This Row],[groupround_id]],groupround[],8,FALSE)</f>
        <v>Ommen23 Afternoon</v>
      </c>
      <c r="AS32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103000</v>
      </c>
      <c r="AT329">
        <f>+IF(playerround[[#This Row],[Added round_number]]=0,playerround[[#This Row],[Spendable Income (copy)]],AT328+playerround[[#This Row],[round_income]]+playerround[[#This Row],[profit_sold_house]]-playerround[[#This Row],[Calculated Costs 
(Living costs+Taxes+Round Mortgage+Spentsavings for buying +cost measures+cost satisfaction+cost damage river and rain)]])</f>
        <v>-8000</v>
      </c>
      <c r="AU329" s="6">
        <f>+playerround[[#This Row],[spendable_income]]</f>
        <v>-8000</v>
      </c>
      <c r="AV329">
        <f>+playerround[[#This Row],[Calculated 
Spendable]]-playerround[[#This Row],[Spendable Income (copy)]]</f>
        <v>0</v>
      </c>
      <c r="AW329" s="9">
        <f>+playerround[[#This Row],[satisfaction_move_penalty]]+playerround[[#This Row],[satisfaction_fluvial_penalty]]+playerround[[#This Row],[satisfaction_pluvial_penalty]]+playerround[[#This Row],[satisfaction_debt_penalty]]</f>
        <v>0</v>
      </c>
      <c r="AX329" s="9">
        <f>+IF(playerround[[#This Row],[Added round_number]]=0,playerround[[#This Row],[satisfaction_total]],AX328+playerround[[#This Row],[satisfaction_house_rating_delta]]+playerround[[#This Row],[satisfaction_house_measures]]+playerround[[#This Row],[satisfaction_personal_measures]]-playerround[[#This Row],[Calculated Satisfaction Penalties]])</f>
        <v>5</v>
      </c>
      <c r="AY329" s="9">
        <f>+playerround[[#This Row],[satisfaction_total]]-playerround[[#This Row],[Calculated satisfaction]]</f>
        <v>0</v>
      </c>
    </row>
    <row r="330" spans="1:51" x14ac:dyDescent="0.35">
      <c r="A330">
        <v>345</v>
      </c>
      <c r="B330" s="1">
        <v>45393.455023148148</v>
      </c>
      <c r="C330">
        <v>50000</v>
      </c>
      <c r="D330">
        <v>20000</v>
      </c>
      <c r="E330">
        <v>0</v>
      </c>
      <c r="F330">
        <v>0</v>
      </c>
      <c r="G330">
        <v>0</v>
      </c>
      <c r="H330">
        <v>0</v>
      </c>
      <c r="I330">
        <v>0</v>
      </c>
      <c r="J330">
        <v>0</v>
      </c>
      <c r="K330">
        <v>0</v>
      </c>
      <c r="L330">
        <v>0</v>
      </c>
      <c r="M330">
        <v>0</v>
      </c>
      <c r="N330">
        <v>0</v>
      </c>
      <c r="O330">
        <v>0</v>
      </c>
      <c r="P330">
        <v>0</v>
      </c>
      <c r="Q330">
        <v>0</v>
      </c>
      <c r="R330">
        <v>0</v>
      </c>
      <c r="S330">
        <v>0</v>
      </c>
      <c r="T330">
        <v>0</v>
      </c>
      <c r="U330">
        <v>0</v>
      </c>
      <c r="V330">
        <v>5</v>
      </c>
      <c r="W330">
        <v>3</v>
      </c>
      <c r="X330">
        <v>80000</v>
      </c>
      <c r="Y330">
        <v>0</v>
      </c>
      <c r="Z330">
        <v>0</v>
      </c>
      <c r="AA330">
        <v>0</v>
      </c>
      <c r="AB330">
        <v>0</v>
      </c>
      <c r="AC330">
        <v>0</v>
      </c>
      <c r="AD330">
        <v>0</v>
      </c>
      <c r="AE330" t="s">
        <v>24</v>
      </c>
      <c r="AF330" t="s">
        <v>28</v>
      </c>
      <c r="AG330">
        <v>0</v>
      </c>
      <c r="AH330">
        <v>0</v>
      </c>
      <c r="AI330">
        <v>0</v>
      </c>
      <c r="AJ330">
        <v>0</v>
      </c>
      <c r="AK330">
        <v>0</v>
      </c>
      <c r="AL330">
        <v>0</v>
      </c>
      <c r="AM330" t="s">
        <v>102</v>
      </c>
      <c r="AN330">
        <v>406</v>
      </c>
      <c r="AO330" t="str">
        <f>+VLOOKUP(playerround[[#This Row],[player_id]],player[],2,FALSE)</f>
        <v>t3p3</v>
      </c>
      <c r="AP330">
        <v>107</v>
      </c>
      <c r="AQ330">
        <f>+VLOOKUP(playerround[[#This Row],[groupround_id]],groupround[],6,FALSE)</f>
        <v>0</v>
      </c>
      <c r="AR330" t="str">
        <f>+VLOOKUP(playerround[[#This Row],[groupround_id]],groupround[],8,FALSE)</f>
        <v>civWAT-110424</v>
      </c>
      <c r="AS33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330">
        <f>+IF(playerround[[#This Row],[Added round_number]]=0,playerround[[#This Row],[Spendable Income (copy)]],AT329+playerround[[#This Row],[round_income]]+playerround[[#This Row],[profit_sold_house]]-playerround[[#This Row],[Calculated Costs 
(Living costs+Taxes+Round Mortgage+Spentsavings for buying +cost measures+cost satisfaction+cost damage river and rain)]])</f>
        <v>0</v>
      </c>
      <c r="AU330" s="6">
        <f>+playerround[[#This Row],[spendable_income]]</f>
        <v>0</v>
      </c>
      <c r="AV330">
        <f>+playerround[[#This Row],[Calculated 
Spendable]]-playerround[[#This Row],[Spendable Income (copy)]]</f>
        <v>0</v>
      </c>
      <c r="AW330" s="9">
        <f>+playerround[[#This Row],[satisfaction_move_penalty]]+playerround[[#This Row],[satisfaction_fluvial_penalty]]+playerround[[#This Row],[satisfaction_pluvial_penalty]]+playerround[[#This Row],[satisfaction_debt_penalty]]</f>
        <v>0</v>
      </c>
      <c r="AX330" s="9">
        <f>+IF(playerround[[#This Row],[Added round_number]]=0,playerround[[#This Row],[satisfaction_total]],AX329+playerround[[#This Row],[satisfaction_house_rating_delta]]+playerround[[#This Row],[satisfaction_house_measures]]+playerround[[#This Row],[satisfaction_personal_measures]]-playerround[[#This Row],[Calculated Satisfaction Penalties]])</f>
        <v>5</v>
      </c>
      <c r="AY330" s="9">
        <f>+playerround[[#This Row],[satisfaction_total]]-playerround[[#This Row],[Calculated satisfaction]]</f>
        <v>0</v>
      </c>
    </row>
    <row r="331" spans="1:51" x14ac:dyDescent="0.35">
      <c r="A331">
        <v>361</v>
      </c>
      <c r="B331" s="1">
        <v>45393.455023148148</v>
      </c>
      <c r="C331">
        <v>50000</v>
      </c>
      <c r="D331">
        <v>20000</v>
      </c>
      <c r="E331">
        <v>0</v>
      </c>
      <c r="F331">
        <v>7000</v>
      </c>
      <c r="G331">
        <v>0</v>
      </c>
      <c r="H331">
        <v>0</v>
      </c>
      <c r="I331">
        <v>20000</v>
      </c>
      <c r="J331">
        <v>0</v>
      </c>
      <c r="K331">
        <v>0</v>
      </c>
      <c r="L331">
        <v>8000</v>
      </c>
      <c r="M331">
        <v>0</v>
      </c>
      <c r="N331">
        <v>-5000</v>
      </c>
      <c r="O331">
        <v>0</v>
      </c>
      <c r="P331">
        <v>-1</v>
      </c>
      <c r="Q331">
        <v>0</v>
      </c>
      <c r="R331">
        <v>0</v>
      </c>
      <c r="S331">
        <v>3</v>
      </c>
      <c r="T331">
        <v>0</v>
      </c>
      <c r="U331">
        <v>0</v>
      </c>
      <c r="V331">
        <v>1</v>
      </c>
      <c r="W331">
        <v>3</v>
      </c>
      <c r="X331">
        <v>80000</v>
      </c>
      <c r="Y331">
        <v>0</v>
      </c>
      <c r="Z331">
        <v>0</v>
      </c>
      <c r="AA331">
        <v>0</v>
      </c>
      <c r="AB331">
        <v>70000</v>
      </c>
      <c r="AC331">
        <v>70000</v>
      </c>
      <c r="AD331">
        <v>63000</v>
      </c>
      <c r="AE331" t="s">
        <v>24</v>
      </c>
      <c r="AF331" t="s">
        <v>28</v>
      </c>
      <c r="AG331">
        <v>8</v>
      </c>
      <c r="AH331">
        <v>7</v>
      </c>
      <c r="AI331">
        <v>0</v>
      </c>
      <c r="AJ331">
        <v>0</v>
      </c>
      <c r="AK331">
        <v>0</v>
      </c>
      <c r="AL331">
        <v>0</v>
      </c>
      <c r="AM331" t="s">
        <v>771</v>
      </c>
      <c r="AN331">
        <v>406</v>
      </c>
      <c r="AO331" t="str">
        <f>+VLOOKUP(playerround[[#This Row],[player_id]],player[],2,FALSE)</f>
        <v>t3p3</v>
      </c>
      <c r="AP331">
        <v>115</v>
      </c>
      <c r="AQ331">
        <f>+VLOOKUP(playerround[[#This Row],[groupround_id]],groupround[],6,FALSE)</f>
        <v>1</v>
      </c>
      <c r="AR331" t="str">
        <f>+VLOOKUP(playerround[[#This Row],[groupround_id]],groupround[],8,FALSE)</f>
        <v>civWAT-110424</v>
      </c>
      <c r="AS33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55000</v>
      </c>
      <c r="AT331">
        <f>+IF(playerround[[#This Row],[Added round_number]]=0,playerround[[#This Row],[Spendable Income (copy)]],AT330+playerround[[#This Row],[round_income]]+playerround[[#This Row],[profit_sold_house]]-playerround[[#This Row],[Calculated Costs 
(Living costs+Taxes+Round Mortgage+Spentsavings for buying +cost measures+cost satisfaction+cost damage river and rain)]])</f>
        <v>-5000</v>
      </c>
      <c r="AU331" s="6">
        <f>+playerround[[#This Row],[spendable_income]]</f>
        <v>-5000</v>
      </c>
      <c r="AV331">
        <f>+playerround[[#This Row],[Calculated 
Spendable]]-playerround[[#This Row],[Spendable Income (copy)]]</f>
        <v>0</v>
      </c>
      <c r="AW331" s="9">
        <f>+playerround[[#This Row],[satisfaction_move_penalty]]+playerround[[#This Row],[satisfaction_fluvial_penalty]]+playerround[[#This Row],[satisfaction_pluvial_penalty]]+playerround[[#This Row],[satisfaction_debt_penalty]]</f>
        <v>3</v>
      </c>
      <c r="AX331" s="9">
        <f>+IF(playerround[[#This Row],[Added round_number]]=0,playerround[[#This Row],[satisfaction_total]],AX330+playerround[[#This Row],[satisfaction_house_rating_delta]]+playerround[[#This Row],[satisfaction_house_measures]]+playerround[[#This Row],[satisfaction_personal_measures]]-playerround[[#This Row],[Calculated Satisfaction Penalties]])</f>
        <v>1</v>
      </c>
      <c r="AY331" s="9">
        <f>+playerround[[#This Row],[satisfaction_total]]-playerround[[#This Row],[Calculated satisfaction]]</f>
        <v>0</v>
      </c>
    </row>
    <row r="332" spans="1:51" x14ac:dyDescent="0.35">
      <c r="A332">
        <v>414</v>
      </c>
      <c r="B332" s="1">
        <v>45393.455023148148</v>
      </c>
      <c r="C332">
        <v>50000</v>
      </c>
      <c r="D332">
        <v>20000</v>
      </c>
      <c r="E332">
        <v>5000</v>
      </c>
      <c r="F332">
        <v>7000</v>
      </c>
      <c r="G332">
        <v>0</v>
      </c>
      <c r="H332">
        <v>0</v>
      </c>
      <c r="I332">
        <v>20000</v>
      </c>
      <c r="J332">
        <v>0</v>
      </c>
      <c r="K332">
        <v>0</v>
      </c>
      <c r="L332">
        <v>16000</v>
      </c>
      <c r="M332">
        <v>4000</v>
      </c>
      <c r="N332">
        <v>-22000</v>
      </c>
      <c r="O332">
        <v>0</v>
      </c>
      <c r="P332">
        <v>0</v>
      </c>
      <c r="Q332">
        <v>0</v>
      </c>
      <c r="R332">
        <v>0</v>
      </c>
      <c r="S332">
        <v>5</v>
      </c>
      <c r="T332">
        <v>1</v>
      </c>
      <c r="U332">
        <v>1</v>
      </c>
      <c r="V332">
        <v>-6</v>
      </c>
      <c r="W332">
        <v>3</v>
      </c>
      <c r="X332">
        <v>80000</v>
      </c>
      <c r="Y332">
        <v>70000</v>
      </c>
      <c r="Z332">
        <v>63000</v>
      </c>
      <c r="AA332">
        <v>0</v>
      </c>
      <c r="AB332">
        <v>0</v>
      </c>
      <c r="AC332">
        <v>70000</v>
      </c>
      <c r="AD332">
        <v>56000</v>
      </c>
      <c r="AE332" t="s">
        <v>24</v>
      </c>
      <c r="AF332" t="s">
        <v>28</v>
      </c>
      <c r="AG332">
        <v>8</v>
      </c>
      <c r="AH332">
        <v>7</v>
      </c>
      <c r="AI332">
        <v>-2</v>
      </c>
      <c r="AJ332">
        <v>-1</v>
      </c>
      <c r="AK332">
        <v>0</v>
      </c>
      <c r="AL332">
        <v>0</v>
      </c>
      <c r="AM332" t="s">
        <v>771</v>
      </c>
      <c r="AN332">
        <v>406</v>
      </c>
      <c r="AO332" t="str">
        <f>+VLOOKUP(playerround[[#This Row],[player_id]],player[],2,FALSE)</f>
        <v>t3p3</v>
      </c>
      <c r="AP332">
        <v>122</v>
      </c>
      <c r="AQ332">
        <f>+VLOOKUP(playerround[[#This Row],[groupround_id]],groupround[],6,FALSE)</f>
        <v>2</v>
      </c>
      <c r="AR332" t="str">
        <f>+VLOOKUP(playerround[[#This Row],[groupround_id]],groupround[],8,FALSE)</f>
        <v>civWAT-110424</v>
      </c>
      <c r="AS33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67000</v>
      </c>
      <c r="AT332">
        <f>+IF(playerround[[#This Row],[Added round_number]]=0,playerround[[#This Row],[Spendable Income (copy)]],AT331+playerround[[#This Row],[round_income]]+playerround[[#This Row],[profit_sold_house]]-playerround[[#This Row],[Calculated Costs 
(Living costs+Taxes+Round Mortgage+Spentsavings for buying +cost measures+cost satisfaction+cost damage river and rain)]])</f>
        <v>-22000</v>
      </c>
      <c r="AU332" s="6">
        <f>+playerround[[#This Row],[spendable_income]]</f>
        <v>-22000</v>
      </c>
      <c r="AV332">
        <f>+playerround[[#This Row],[Calculated 
Spendable]]-playerround[[#This Row],[Spendable Income (copy)]]</f>
        <v>0</v>
      </c>
      <c r="AW332" s="9">
        <f>+playerround[[#This Row],[satisfaction_move_penalty]]+playerround[[#This Row],[satisfaction_fluvial_penalty]]+playerround[[#This Row],[satisfaction_pluvial_penalty]]+playerround[[#This Row],[satisfaction_debt_penalty]]</f>
        <v>7</v>
      </c>
      <c r="AX332" s="9">
        <f>+IF(playerround[[#This Row],[Added round_number]]=0,playerround[[#This Row],[satisfaction_total]],AX331+playerround[[#This Row],[satisfaction_house_rating_delta]]+playerround[[#This Row],[satisfaction_house_measures]]+playerround[[#This Row],[satisfaction_personal_measures]]-playerround[[#This Row],[Calculated Satisfaction Penalties]])</f>
        <v>-6</v>
      </c>
      <c r="AY332" s="9">
        <f>+playerround[[#This Row],[satisfaction_total]]-playerround[[#This Row],[Calculated satisfaction]]</f>
        <v>0</v>
      </c>
    </row>
    <row r="333" spans="1:51" x14ac:dyDescent="0.35">
      <c r="A333">
        <v>447</v>
      </c>
      <c r="B333" s="1">
        <v>45393.455023148148</v>
      </c>
      <c r="C333">
        <v>50000</v>
      </c>
      <c r="D333">
        <v>20000</v>
      </c>
      <c r="E333">
        <v>22000</v>
      </c>
      <c r="F333">
        <v>7000</v>
      </c>
      <c r="G333">
        <v>0</v>
      </c>
      <c r="H333">
        <v>0</v>
      </c>
      <c r="I333">
        <v>15000</v>
      </c>
      <c r="J333">
        <v>0</v>
      </c>
      <c r="K333">
        <v>0</v>
      </c>
      <c r="L333">
        <v>12000</v>
      </c>
      <c r="M333">
        <v>4000</v>
      </c>
      <c r="N333">
        <v>-30000</v>
      </c>
      <c r="O333">
        <v>0</v>
      </c>
      <c r="P333">
        <v>0</v>
      </c>
      <c r="Q333">
        <v>0</v>
      </c>
      <c r="R333">
        <v>0</v>
      </c>
      <c r="S333">
        <v>4</v>
      </c>
      <c r="T333">
        <v>1</v>
      </c>
      <c r="U333">
        <v>1</v>
      </c>
      <c r="V333">
        <v>-12</v>
      </c>
      <c r="W333">
        <v>3</v>
      </c>
      <c r="X333">
        <v>80000</v>
      </c>
      <c r="Y333">
        <v>70000</v>
      </c>
      <c r="Z333">
        <v>56000</v>
      </c>
      <c r="AA333">
        <v>0</v>
      </c>
      <c r="AB333">
        <v>0</v>
      </c>
      <c r="AC333">
        <v>70000</v>
      </c>
      <c r="AD333">
        <v>49000</v>
      </c>
      <c r="AE333" t="s">
        <v>24</v>
      </c>
      <c r="AF333" t="s">
        <v>28</v>
      </c>
      <c r="AG333">
        <v>8</v>
      </c>
      <c r="AH333">
        <v>7</v>
      </c>
      <c r="AI333">
        <v>-2</v>
      </c>
      <c r="AJ333">
        <v>-1</v>
      </c>
      <c r="AK333">
        <v>0</v>
      </c>
      <c r="AL333">
        <v>0</v>
      </c>
      <c r="AM333" t="s">
        <v>771</v>
      </c>
      <c r="AN333">
        <v>406</v>
      </c>
      <c r="AO333" t="str">
        <f>+VLOOKUP(playerround[[#This Row],[player_id]],player[],2,FALSE)</f>
        <v>t3p3</v>
      </c>
      <c r="AP333">
        <v>129</v>
      </c>
      <c r="AQ333">
        <f>+VLOOKUP(playerround[[#This Row],[groupround_id]],groupround[],6,FALSE)</f>
        <v>3</v>
      </c>
      <c r="AR333" t="str">
        <f>+VLOOKUP(playerround[[#This Row],[groupround_id]],groupround[],8,FALSE)</f>
        <v>civWAT-110424</v>
      </c>
      <c r="AS33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58000</v>
      </c>
      <c r="AT333">
        <f>+IF(playerround[[#This Row],[Added round_number]]=0,playerround[[#This Row],[Spendable Income (copy)]],AT332+playerround[[#This Row],[round_income]]+playerround[[#This Row],[profit_sold_house]]-playerround[[#This Row],[Calculated Costs 
(Living costs+Taxes+Round Mortgage+Spentsavings for buying +cost measures+cost satisfaction+cost damage river and rain)]])</f>
        <v>-30000</v>
      </c>
      <c r="AU333" s="6">
        <f>+playerround[[#This Row],[spendable_income]]</f>
        <v>-30000</v>
      </c>
      <c r="AV333">
        <f>+playerround[[#This Row],[Calculated 
Spendable]]-playerround[[#This Row],[Spendable Income (copy)]]</f>
        <v>0</v>
      </c>
      <c r="AW333" s="9">
        <f>+playerround[[#This Row],[satisfaction_move_penalty]]+playerround[[#This Row],[satisfaction_fluvial_penalty]]+playerround[[#This Row],[satisfaction_pluvial_penalty]]+playerround[[#This Row],[satisfaction_debt_penalty]]</f>
        <v>6</v>
      </c>
      <c r="AX333" s="9">
        <f>+IF(playerround[[#This Row],[Added round_number]]=0,playerround[[#This Row],[satisfaction_total]],AX332+playerround[[#This Row],[satisfaction_house_rating_delta]]+playerround[[#This Row],[satisfaction_house_measures]]+playerround[[#This Row],[satisfaction_personal_measures]]-playerround[[#This Row],[Calculated Satisfaction Penalties]])</f>
        <v>-12</v>
      </c>
      <c r="AY333" s="9">
        <f>+playerround[[#This Row],[satisfaction_total]]-playerround[[#This Row],[Calculated satisfaction]]</f>
        <v>0</v>
      </c>
    </row>
    <row r="334" spans="1:51" x14ac:dyDescent="0.35">
      <c r="A334">
        <v>501</v>
      </c>
      <c r="B334" s="1">
        <v>45393.455023148148</v>
      </c>
      <c r="C334">
        <v>50000</v>
      </c>
      <c r="D334">
        <v>20000</v>
      </c>
      <c r="E334">
        <v>30000</v>
      </c>
      <c r="F334">
        <v>7000</v>
      </c>
      <c r="G334">
        <v>0</v>
      </c>
      <c r="H334">
        <v>0</v>
      </c>
      <c r="I334">
        <v>15000</v>
      </c>
      <c r="J334">
        <v>0</v>
      </c>
      <c r="K334">
        <v>0</v>
      </c>
      <c r="L334">
        <v>4000</v>
      </c>
      <c r="M334">
        <v>4000</v>
      </c>
      <c r="N334">
        <v>-30000</v>
      </c>
      <c r="O334">
        <v>0</v>
      </c>
      <c r="P334">
        <v>0</v>
      </c>
      <c r="Q334">
        <v>0</v>
      </c>
      <c r="R334">
        <v>0</v>
      </c>
      <c r="S334">
        <v>2</v>
      </c>
      <c r="T334">
        <v>1</v>
      </c>
      <c r="U334">
        <v>1</v>
      </c>
      <c r="V334">
        <v>-16</v>
      </c>
      <c r="W334">
        <v>3</v>
      </c>
      <c r="X334">
        <v>80000</v>
      </c>
      <c r="Y334">
        <v>70000</v>
      </c>
      <c r="Z334">
        <v>49000</v>
      </c>
      <c r="AA334">
        <v>0</v>
      </c>
      <c r="AB334">
        <v>0</v>
      </c>
      <c r="AC334">
        <v>70000</v>
      </c>
      <c r="AD334">
        <v>42000</v>
      </c>
      <c r="AE334" t="s">
        <v>24</v>
      </c>
      <c r="AF334" t="s">
        <v>28</v>
      </c>
      <c r="AG334">
        <v>8</v>
      </c>
      <c r="AH334">
        <v>7</v>
      </c>
      <c r="AI334">
        <v>-2</v>
      </c>
      <c r="AJ334">
        <v>-1</v>
      </c>
      <c r="AK334">
        <v>0</v>
      </c>
      <c r="AL334">
        <v>0</v>
      </c>
      <c r="AM334" t="s">
        <v>771</v>
      </c>
      <c r="AN334">
        <v>406</v>
      </c>
      <c r="AO334" t="str">
        <f>+VLOOKUP(playerround[[#This Row],[player_id]],player[],2,FALSE)</f>
        <v>t3p3</v>
      </c>
      <c r="AP334">
        <v>137</v>
      </c>
      <c r="AQ334">
        <f>+VLOOKUP(playerround[[#This Row],[groupround_id]],groupround[],6,FALSE)</f>
        <v>4</v>
      </c>
      <c r="AR334" t="str">
        <f>+VLOOKUP(playerround[[#This Row],[groupround_id]],groupround[],8,FALSE)</f>
        <v>civWAT-110424</v>
      </c>
      <c r="AS33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334">
        <f>+IF(playerround[[#This Row],[Added round_number]]=0,playerround[[#This Row],[Spendable Income (copy)]],AT333+playerround[[#This Row],[round_income]]+playerround[[#This Row],[profit_sold_house]]-playerround[[#This Row],[Calculated Costs 
(Living costs+Taxes+Round Mortgage+Spentsavings for buying +cost measures+cost satisfaction+cost damage river and rain)]])</f>
        <v>-30000</v>
      </c>
      <c r="AU334" s="6">
        <f>+playerround[[#This Row],[spendable_income]]</f>
        <v>-30000</v>
      </c>
      <c r="AV334">
        <f>+playerround[[#This Row],[Calculated 
Spendable]]-playerround[[#This Row],[Spendable Income (copy)]]</f>
        <v>0</v>
      </c>
      <c r="AW334" s="9">
        <f>+playerround[[#This Row],[satisfaction_move_penalty]]+playerround[[#This Row],[satisfaction_fluvial_penalty]]+playerround[[#This Row],[satisfaction_pluvial_penalty]]+playerround[[#This Row],[satisfaction_debt_penalty]]</f>
        <v>4</v>
      </c>
      <c r="AX334" s="9">
        <f>+IF(playerround[[#This Row],[Added round_number]]=0,playerround[[#This Row],[satisfaction_total]],AX333+playerround[[#This Row],[satisfaction_house_rating_delta]]+playerround[[#This Row],[satisfaction_house_measures]]+playerround[[#This Row],[satisfaction_personal_measures]]-playerround[[#This Row],[Calculated Satisfaction Penalties]])</f>
        <v>-16</v>
      </c>
      <c r="AY334" s="9">
        <f>+playerround[[#This Row],[satisfaction_total]]-playerround[[#This Row],[Calculated satisfaction]]</f>
        <v>0</v>
      </c>
    </row>
    <row r="335" spans="1:51" x14ac:dyDescent="0.35">
      <c r="A335" s="2">
        <v>586</v>
      </c>
      <c r="B335" s="3">
        <v>45559.432372685187</v>
      </c>
      <c r="C335" s="2">
        <v>50000</v>
      </c>
      <c r="D335" s="2">
        <v>20000</v>
      </c>
      <c r="E335" s="2">
        <v>0</v>
      </c>
      <c r="F335" s="2">
        <v>0</v>
      </c>
      <c r="G335" s="2">
        <v>0</v>
      </c>
      <c r="H335" s="2">
        <v>0</v>
      </c>
      <c r="I335" s="2">
        <v>0</v>
      </c>
      <c r="J335" s="2">
        <v>0</v>
      </c>
      <c r="K335" s="2">
        <v>0</v>
      </c>
      <c r="L335" s="2">
        <v>0</v>
      </c>
      <c r="M335" s="2">
        <v>0</v>
      </c>
      <c r="N335" s="2">
        <v>0</v>
      </c>
      <c r="O335" s="2">
        <v>0</v>
      </c>
      <c r="P335" s="2">
        <v>0</v>
      </c>
      <c r="Q335" s="2">
        <v>0</v>
      </c>
      <c r="R335" s="2">
        <v>0</v>
      </c>
      <c r="S335" s="2">
        <v>0</v>
      </c>
      <c r="T335" s="2">
        <v>0</v>
      </c>
      <c r="U335" s="2">
        <v>0</v>
      </c>
      <c r="V335" s="2">
        <v>5</v>
      </c>
      <c r="W335" s="2">
        <v>3</v>
      </c>
      <c r="X335" s="2">
        <v>80000</v>
      </c>
      <c r="Y335" s="2">
        <v>0</v>
      </c>
      <c r="Z335" s="2">
        <v>0</v>
      </c>
      <c r="AA335" s="2">
        <v>0</v>
      </c>
      <c r="AB335" s="2">
        <v>0</v>
      </c>
      <c r="AC335" s="2">
        <v>0</v>
      </c>
      <c r="AD335" s="2">
        <v>0</v>
      </c>
      <c r="AE335" s="2" t="s">
        <v>24</v>
      </c>
      <c r="AF335" s="2" t="s">
        <v>28</v>
      </c>
      <c r="AG335" s="2">
        <v>0</v>
      </c>
      <c r="AH335" s="2">
        <v>0</v>
      </c>
      <c r="AI335" s="2">
        <v>0</v>
      </c>
      <c r="AJ335" s="2">
        <v>0</v>
      </c>
      <c r="AK335" s="2">
        <v>0</v>
      </c>
      <c r="AL335" s="2">
        <v>0</v>
      </c>
      <c r="AM335" s="2" t="s">
        <v>102</v>
      </c>
      <c r="AN335" s="2">
        <v>534</v>
      </c>
      <c r="AO335" s="2" t="str">
        <f>+VLOOKUP(playerround[[#This Row],[player_id]],player[],2,FALSE)</f>
        <v>t3p3</v>
      </c>
      <c r="AP335" s="2">
        <v>171</v>
      </c>
      <c r="AQ335" s="2">
        <f>+VLOOKUP(playerround[[#This Row],[groupround_id]],groupround[],6,FALSE)</f>
        <v>0</v>
      </c>
      <c r="AR335" s="2" t="str">
        <f>+VLOOKUP(playerround[[#This Row],[groupround_id]],groupround[],8,FALSE)</f>
        <v>Ommen 24-09-2024</v>
      </c>
      <c r="AS33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335">
        <f>+IF(playerround[[#This Row],[Added round_number]]=0,playerround[[#This Row],[Spendable Income (copy)]],AT334+playerround[[#This Row],[round_income]]+playerround[[#This Row],[profit_sold_house]]-playerround[[#This Row],[Calculated Costs 
(Living costs+Taxes+Round Mortgage+Spentsavings for buying +cost measures+cost satisfaction+cost damage river and rain)]])</f>
        <v>0</v>
      </c>
      <c r="AU335" s="6">
        <f>+playerround[[#This Row],[spendable_income]]</f>
        <v>0</v>
      </c>
      <c r="AV335">
        <f>+playerround[[#This Row],[Calculated 
Spendable]]-playerround[[#This Row],[Spendable Income (copy)]]</f>
        <v>0</v>
      </c>
      <c r="AW335" s="9">
        <f>+playerround[[#This Row],[satisfaction_move_penalty]]+playerround[[#This Row],[satisfaction_fluvial_penalty]]+playerround[[#This Row],[satisfaction_pluvial_penalty]]+playerround[[#This Row],[satisfaction_debt_penalty]]</f>
        <v>0</v>
      </c>
      <c r="AX335" s="9">
        <f>+IF(playerround[[#This Row],[Added round_number]]=0,playerround[[#This Row],[satisfaction_total]],AX334+playerround[[#This Row],[satisfaction_house_rating_delta]]+playerround[[#This Row],[satisfaction_house_measures]]+playerround[[#This Row],[satisfaction_personal_measures]]-playerround[[#This Row],[Calculated Satisfaction Penalties]])</f>
        <v>5</v>
      </c>
      <c r="AY335" s="9">
        <f>+playerround[[#This Row],[satisfaction_total]]-playerround[[#This Row],[Calculated satisfaction]]</f>
        <v>0</v>
      </c>
    </row>
    <row r="336" spans="1:51" x14ac:dyDescent="0.35">
      <c r="A336" s="2">
        <v>645</v>
      </c>
      <c r="B336" s="3">
        <v>45559.432372685187</v>
      </c>
      <c r="C336" s="2">
        <v>50000</v>
      </c>
      <c r="D336" s="2">
        <v>20000</v>
      </c>
      <c r="E336" s="2">
        <v>0</v>
      </c>
      <c r="F336" s="2">
        <v>7000</v>
      </c>
      <c r="G336" s="2">
        <v>0</v>
      </c>
      <c r="H336" s="2">
        <v>0</v>
      </c>
      <c r="I336" s="2">
        <v>20000</v>
      </c>
      <c r="J336" s="2">
        <v>3000</v>
      </c>
      <c r="K336" s="2">
        <v>0</v>
      </c>
      <c r="L336" s="2">
        <v>0</v>
      </c>
      <c r="M336" s="2">
        <v>0</v>
      </c>
      <c r="N336" s="2">
        <v>0</v>
      </c>
      <c r="O336" s="2">
        <v>0</v>
      </c>
      <c r="P336" s="2">
        <v>-1</v>
      </c>
      <c r="Q336" s="2">
        <v>0</v>
      </c>
      <c r="R336" s="2">
        <v>0</v>
      </c>
      <c r="S336" s="2">
        <v>0</v>
      </c>
      <c r="T336" s="2">
        <v>0</v>
      </c>
      <c r="U336" s="2">
        <v>0</v>
      </c>
      <c r="V336" s="2">
        <v>4</v>
      </c>
      <c r="W336" s="2">
        <v>3</v>
      </c>
      <c r="X336" s="2">
        <v>80000</v>
      </c>
      <c r="Y336" s="2">
        <v>0</v>
      </c>
      <c r="Z336" s="2">
        <v>0</v>
      </c>
      <c r="AA336" s="2">
        <v>0</v>
      </c>
      <c r="AB336" s="2">
        <v>70000</v>
      </c>
      <c r="AC336" s="2">
        <v>70000</v>
      </c>
      <c r="AD336" s="2">
        <v>63000</v>
      </c>
      <c r="AE336" s="2" t="s">
        <v>24</v>
      </c>
      <c r="AF336" s="2" t="s">
        <v>28</v>
      </c>
      <c r="AG336" s="2">
        <v>8</v>
      </c>
      <c r="AH336" s="2">
        <v>7</v>
      </c>
      <c r="AI336" s="2">
        <v>0</v>
      </c>
      <c r="AJ336" s="2">
        <v>0</v>
      </c>
      <c r="AK336" s="2">
        <v>0</v>
      </c>
      <c r="AL336" s="2">
        <v>1</v>
      </c>
      <c r="AM336" s="2" t="s">
        <v>771</v>
      </c>
      <c r="AN336" s="2">
        <v>534</v>
      </c>
      <c r="AO336" s="2" t="str">
        <f>+VLOOKUP(playerround[[#This Row],[player_id]],player[],2,FALSE)</f>
        <v>t3p3</v>
      </c>
      <c r="AP336" s="2">
        <v>178</v>
      </c>
      <c r="AQ336" s="2">
        <f>+VLOOKUP(playerround[[#This Row],[groupround_id]],groupround[],6,FALSE)</f>
        <v>1</v>
      </c>
      <c r="AR336" s="2" t="str">
        <f>+VLOOKUP(playerround[[#This Row],[groupround_id]],groupround[],8,FALSE)</f>
        <v>Ommen 24-09-2024</v>
      </c>
      <c r="AS33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336">
        <f>+IF(playerround[[#This Row],[Added round_number]]=0,playerround[[#This Row],[Spendable Income (copy)]],AT335+playerround[[#This Row],[round_income]]+playerround[[#This Row],[profit_sold_house]]-playerround[[#This Row],[Calculated Costs 
(Living costs+Taxes+Round Mortgage+Spentsavings for buying +cost measures+cost satisfaction+cost damage river and rain)]])</f>
        <v>0</v>
      </c>
      <c r="AU336" s="6">
        <f>+playerround[[#This Row],[spendable_income]]</f>
        <v>0</v>
      </c>
      <c r="AV336">
        <f>+playerround[[#This Row],[Calculated 
Spendable]]-playerround[[#This Row],[Spendable Income (copy)]]</f>
        <v>0</v>
      </c>
      <c r="AW336" s="9">
        <f>+playerround[[#This Row],[satisfaction_move_penalty]]+playerround[[#This Row],[satisfaction_fluvial_penalty]]+playerround[[#This Row],[satisfaction_pluvial_penalty]]+playerround[[#This Row],[satisfaction_debt_penalty]]</f>
        <v>0</v>
      </c>
      <c r="AX336" s="9">
        <f>+IF(playerround[[#This Row],[Added round_number]]=0,playerround[[#This Row],[satisfaction_total]],AX335+playerround[[#This Row],[satisfaction_house_rating_delta]]+playerround[[#This Row],[satisfaction_house_measures]]+playerround[[#This Row],[satisfaction_personal_measures]]-playerround[[#This Row],[Calculated Satisfaction Penalties]])</f>
        <v>4</v>
      </c>
      <c r="AY336" s="9">
        <f>+playerround[[#This Row],[satisfaction_total]]-playerround[[#This Row],[Calculated satisfaction]]</f>
        <v>0</v>
      </c>
    </row>
    <row r="337" spans="1:51" x14ac:dyDescent="0.35">
      <c r="A337" s="2">
        <v>693</v>
      </c>
      <c r="B337" s="3">
        <v>45559.432372685187</v>
      </c>
      <c r="C337" s="2">
        <v>50000</v>
      </c>
      <c r="D337" s="2">
        <v>20000</v>
      </c>
      <c r="E337" s="2">
        <v>0</v>
      </c>
      <c r="F337" s="2">
        <v>7000</v>
      </c>
      <c r="G337" s="2">
        <v>0</v>
      </c>
      <c r="H337" s="2">
        <v>0</v>
      </c>
      <c r="I337" s="2">
        <v>20000</v>
      </c>
      <c r="J337" s="2">
        <v>0</v>
      </c>
      <c r="K337" s="2">
        <v>0</v>
      </c>
      <c r="L337" s="2">
        <v>0</v>
      </c>
      <c r="M337" s="2">
        <v>0</v>
      </c>
      <c r="N337" s="2">
        <v>3000</v>
      </c>
      <c r="O337" s="2">
        <v>0</v>
      </c>
      <c r="P337" s="2">
        <v>0</v>
      </c>
      <c r="Q337" s="2">
        <v>0</v>
      </c>
      <c r="R337" s="2">
        <v>0</v>
      </c>
      <c r="S337" s="2">
        <v>0</v>
      </c>
      <c r="T337" s="2">
        <v>0</v>
      </c>
      <c r="U337" s="2">
        <v>0</v>
      </c>
      <c r="V337" s="2">
        <v>4</v>
      </c>
      <c r="W337" s="2">
        <v>3</v>
      </c>
      <c r="X337" s="2">
        <v>80000</v>
      </c>
      <c r="Y337" s="2">
        <v>70000</v>
      </c>
      <c r="Z337" s="2">
        <v>63000</v>
      </c>
      <c r="AA337" s="2">
        <v>0</v>
      </c>
      <c r="AB337" s="2">
        <v>0</v>
      </c>
      <c r="AC337" s="2">
        <v>70000</v>
      </c>
      <c r="AD337" s="2">
        <v>56000</v>
      </c>
      <c r="AE337" s="2" t="s">
        <v>24</v>
      </c>
      <c r="AF337" s="2" t="s">
        <v>28</v>
      </c>
      <c r="AG337" s="2">
        <v>8</v>
      </c>
      <c r="AH337" s="2">
        <v>7</v>
      </c>
      <c r="AI337" s="2">
        <v>-2</v>
      </c>
      <c r="AJ337" s="2">
        <v>-1</v>
      </c>
      <c r="AK337" s="2">
        <v>0</v>
      </c>
      <c r="AL337" s="2">
        <v>0</v>
      </c>
      <c r="AM337" s="2" t="s">
        <v>771</v>
      </c>
      <c r="AN337" s="2">
        <v>534</v>
      </c>
      <c r="AO337" s="2" t="str">
        <f>+VLOOKUP(playerround[[#This Row],[player_id]],player[],2,FALSE)</f>
        <v>t3p3</v>
      </c>
      <c r="AP337" s="2">
        <v>185</v>
      </c>
      <c r="AQ337" s="2">
        <f>+VLOOKUP(playerround[[#This Row],[groupround_id]],groupround[],6,FALSE)</f>
        <v>2</v>
      </c>
      <c r="AR337" s="2" t="str">
        <f>+VLOOKUP(playerround[[#This Row],[groupround_id]],groupround[],8,FALSE)</f>
        <v>Ommen 24-09-2024</v>
      </c>
      <c r="AS33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47000</v>
      </c>
      <c r="AT337">
        <f>+IF(playerround[[#This Row],[Added round_number]]=0,playerround[[#This Row],[Spendable Income (copy)]],AT336+playerround[[#This Row],[round_income]]+playerround[[#This Row],[profit_sold_house]]-playerround[[#This Row],[Calculated Costs 
(Living costs+Taxes+Round Mortgage+Spentsavings for buying +cost measures+cost satisfaction+cost damage river and rain)]])</f>
        <v>3000</v>
      </c>
      <c r="AU337" s="6">
        <f>+playerround[[#This Row],[spendable_income]]</f>
        <v>3000</v>
      </c>
      <c r="AV337">
        <f>+playerround[[#This Row],[Calculated 
Spendable]]-playerround[[#This Row],[Spendable Income (copy)]]</f>
        <v>0</v>
      </c>
      <c r="AW337" s="9">
        <f>+playerround[[#This Row],[satisfaction_move_penalty]]+playerround[[#This Row],[satisfaction_fluvial_penalty]]+playerround[[#This Row],[satisfaction_pluvial_penalty]]+playerround[[#This Row],[satisfaction_debt_penalty]]</f>
        <v>0</v>
      </c>
      <c r="AX337" s="9">
        <f>+IF(playerround[[#This Row],[Added round_number]]=0,playerround[[#This Row],[satisfaction_total]],AX336+playerround[[#This Row],[satisfaction_house_rating_delta]]+playerround[[#This Row],[satisfaction_house_measures]]+playerround[[#This Row],[satisfaction_personal_measures]]-playerround[[#This Row],[Calculated Satisfaction Penalties]])</f>
        <v>4</v>
      </c>
      <c r="AY337" s="9">
        <f>+playerround[[#This Row],[satisfaction_total]]-playerround[[#This Row],[Calculated satisfaction]]</f>
        <v>0</v>
      </c>
    </row>
    <row r="338" spans="1:51" x14ac:dyDescent="0.35">
      <c r="A338" s="2">
        <v>733</v>
      </c>
      <c r="B338" s="3">
        <v>45559.432372685187</v>
      </c>
      <c r="C338" s="2">
        <v>50000</v>
      </c>
      <c r="D338" s="2">
        <v>20000</v>
      </c>
      <c r="E338" s="2">
        <v>0</v>
      </c>
      <c r="F338" s="2">
        <v>7000</v>
      </c>
      <c r="G338" s="2">
        <v>0</v>
      </c>
      <c r="H338" s="2">
        <v>0</v>
      </c>
      <c r="I338" s="2">
        <v>20000</v>
      </c>
      <c r="J338" s="2">
        <v>5000</v>
      </c>
      <c r="K338" s="2">
        <v>0</v>
      </c>
      <c r="L338" s="2">
        <v>0</v>
      </c>
      <c r="M338" s="2">
        <v>0</v>
      </c>
      <c r="N338" s="2">
        <v>1000</v>
      </c>
      <c r="O338" s="2">
        <v>0</v>
      </c>
      <c r="P338" s="2">
        <v>0</v>
      </c>
      <c r="Q338" s="2">
        <v>0</v>
      </c>
      <c r="R338" s="2">
        <v>1</v>
      </c>
      <c r="S338" s="2">
        <v>0</v>
      </c>
      <c r="T338" s="2">
        <v>0</v>
      </c>
      <c r="U338" s="2">
        <v>0</v>
      </c>
      <c r="V338" s="2">
        <v>5</v>
      </c>
      <c r="W338" s="2">
        <v>3</v>
      </c>
      <c r="X338" s="2">
        <v>80000</v>
      </c>
      <c r="Y338" s="2">
        <v>70000</v>
      </c>
      <c r="Z338" s="2">
        <v>56000</v>
      </c>
      <c r="AA338" s="2">
        <v>0</v>
      </c>
      <c r="AB338" s="2">
        <v>0</v>
      </c>
      <c r="AC338" s="2">
        <v>70000</v>
      </c>
      <c r="AD338" s="2">
        <v>49000</v>
      </c>
      <c r="AE338" s="2" t="s">
        <v>24</v>
      </c>
      <c r="AF338" s="2" t="s">
        <v>28</v>
      </c>
      <c r="AG338" s="2">
        <v>8</v>
      </c>
      <c r="AH338" s="2">
        <v>7</v>
      </c>
      <c r="AI338" s="2">
        <v>-2</v>
      </c>
      <c r="AJ338" s="2">
        <v>-1</v>
      </c>
      <c r="AK338" s="2">
        <v>0</v>
      </c>
      <c r="AL338" s="2">
        <v>0</v>
      </c>
      <c r="AM338" s="2" t="s">
        <v>771</v>
      </c>
      <c r="AN338" s="2">
        <v>534</v>
      </c>
      <c r="AO338" s="2" t="str">
        <f>+VLOOKUP(playerround[[#This Row],[player_id]],player[],2,FALSE)</f>
        <v>t3p3</v>
      </c>
      <c r="AP338" s="2">
        <v>189</v>
      </c>
      <c r="AQ338" s="2">
        <f>+VLOOKUP(playerround[[#This Row],[groupround_id]],groupround[],6,FALSE)</f>
        <v>3</v>
      </c>
      <c r="AR338" s="2" t="str">
        <f>+VLOOKUP(playerround[[#This Row],[groupround_id]],groupround[],8,FALSE)</f>
        <v>Ommen 24-09-2024</v>
      </c>
      <c r="AS33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52000</v>
      </c>
      <c r="AT338">
        <f>+IF(playerround[[#This Row],[Added round_number]]=0,playerround[[#This Row],[Spendable Income (copy)]],AT337+playerround[[#This Row],[round_income]]+playerround[[#This Row],[profit_sold_house]]-playerround[[#This Row],[Calculated Costs 
(Living costs+Taxes+Round Mortgage+Spentsavings for buying +cost measures+cost satisfaction+cost damage river and rain)]])</f>
        <v>1000</v>
      </c>
      <c r="AU338" s="6">
        <f>+playerround[[#This Row],[spendable_income]]</f>
        <v>1000</v>
      </c>
      <c r="AV338">
        <f>+playerround[[#This Row],[Calculated 
Spendable]]-playerround[[#This Row],[Spendable Income (copy)]]</f>
        <v>0</v>
      </c>
      <c r="AW338" s="9">
        <f>+playerround[[#This Row],[satisfaction_move_penalty]]+playerround[[#This Row],[satisfaction_fluvial_penalty]]+playerround[[#This Row],[satisfaction_pluvial_penalty]]+playerround[[#This Row],[satisfaction_debt_penalty]]</f>
        <v>0</v>
      </c>
      <c r="AX338" s="9">
        <f>+IF(playerround[[#This Row],[Added round_number]]=0,playerround[[#This Row],[satisfaction_total]],AX337+playerround[[#This Row],[satisfaction_house_rating_delta]]+playerround[[#This Row],[satisfaction_house_measures]]+playerround[[#This Row],[satisfaction_personal_measures]]-playerround[[#This Row],[Calculated Satisfaction Penalties]])</f>
        <v>5</v>
      </c>
      <c r="AY338" s="9">
        <f>+playerround[[#This Row],[satisfaction_total]]-playerround[[#This Row],[Calculated satisfaction]]</f>
        <v>0</v>
      </c>
    </row>
    <row r="339" spans="1:51" x14ac:dyDescent="0.35">
      <c r="A339">
        <v>100</v>
      </c>
      <c r="B339" s="1">
        <v>45280.886747685188</v>
      </c>
      <c r="C339">
        <v>120000</v>
      </c>
      <c r="D339">
        <v>65000</v>
      </c>
      <c r="E339">
        <v>0</v>
      </c>
      <c r="F339">
        <v>0</v>
      </c>
      <c r="G339">
        <v>0</v>
      </c>
      <c r="H339">
        <v>0</v>
      </c>
      <c r="I339">
        <v>0</v>
      </c>
      <c r="J339">
        <v>0</v>
      </c>
      <c r="K339">
        <v>0</v>
      </c>
      <c r="L339">
        <v>0</v>
      </c>
      <c r="M339">
        <v>0</v>
      </c>
      <c r="N339">
        <v>50000</v>
      </c>
      <c r="O339">
        <v>0</v>
      </c>
      <c r="P339">
        <v>0</v>
      </c>
      <c r="Q339">
        <v>0</v>
      </c>
      <c r="R339">
        <v>0</v>
      </c>
      <c r="S339">
        <v>0</v>
      </c>
      <c r="T339">
        <v>0</v>
      </c>
      <c r="U339">
        <v>0</v>
      </c>
      <c r="V339">
        <v>5</v>
      </c>
      <c r="W339">
        <v>7</v>
      </c>
      <c r="X339">
        <v>200000</v>
      </c>
      <c r="Y339">
        <v>0</v>
      </c>
      <c r="Z339">
        <v>0</v>
      </c>
      <c r="AA339">
        <v>0</v>
      </c>
      <c r="AB339">
        <v>0</v>
      </c>
      <c r="AC339">
        <v>0</v>
      </c>
      <c r="AD339">
        <v>0</v>
      </c>
      <c r="AE339" t="s">
        <v>24</v>
      </c>
      <c r="AF339" t="s">
        <v>28</v>
      </c>
      <c r="AG339">
        <v>0</v>
      </c>
      <c r="AH339">
        <v>0</v>
      </c>
      <c r="AI339">
        <v>0</v>
      </c>
      <c r="AJ339">
        <v>0</v>
      </c>
      <c r="AK339">
        <v>0</v>
      </c>
      <c r="AL339">
        <v>0</v>
      </c>
      <c r="AM339" t="s">
        <v>102</v>
      </c>
      <c r="AN339">
        <v>223</v>
      </c>
      <c r="AO339" t="str">
        <f>+VLOOKUP(playerround[[#This Row],[player_id]],player[],2,FALSE)</f>
        <v>t3p4</v>
      </c>
      <c r="AP339">
        <v>15</v>
      </c>
      <c r="AQ339">
        <f>+VLOOKUP(playerround[[#This Row],[groupround_id]],groupround[],6,FALSE)</f>
        <v>0</v>
      </c>
      <c r="AR339" t="str">
        <f>+VLOOKUP(playerround[[#This Row],[groupround_id]],groupround[],8,FALSE)</f>
        <v>Ommen23 Afternoon</v>
      </c>
      <c r="AS33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339">
        <f>+IF(playerround[[#This Row],[Added round_number]]=0,playerround[[#This Row],[Spendable Income (copy)]],AT338+playerround[[#This Row],[round_income]]+playerround[[#This Row],[profit_sold_house]]-playerround[[#This Row],[Calculated Costs 
(Living costs+Taxes+Round Mortgage+Spentsavings for buying +cost measures+cost satisfaction+cost damage river and rain)]])</f>
        <v>50000</v>
      </c>
      <c r="AU339" s="6">
        <f>+playerround[[#This Row],[spendable_income]]</f>
        <v>50000</v>
      </c>
      <c r="AV339">
        <f>+playerround[[#This Row],[Calculated 
Spendable]]-playerround[[#This Row],[Spendable Income (copy)]]</f>
        <v>0</v>
      </c>
      <c r="AW339" s="9">
        <f>+playerround[[#This Row],[satisfaction_move_penalty]]+playerround[[#This Row],[satisfaction_fluvial_penalty]]+playerround[[#This Row],[satisfaction_pluvial_penalty]]+playerround[[#This Row],[satisfaction_debt_penalty]]</f>
        <v>0</v>
      </c>
      <c r="AX339" s="9">
        <f>+IF(playerround[[#This Row],[Added round_number]]=0,playerround[[#This Row],[satisfaction_total]],AX338+playerround[[#This Row],[satisfaction_house_rating_delta]]+playerround[[#This Row],[satisfaction_house_measures]]+playerround[[#This Row],[satisfaction_personal_measures]]-playerround[[#This Row],[Calculated Satisfaction Penalties]])</f>
        <v>5</v>
      </c>
      <c r="AY339" s="9">
        <f>+playerround[[#This Row],[satisfaction_total]]-playerround[[#This Row],[Calculated satisfaction]]</f>
        <v>0</v>
      </c>
    </row>
    <row r="340" spans="1:51" x14ac:dyDescent="0.35">
      <c r="A340">
        <v>101</v>
      </c>
      <c r="B340" s="1">
        <v>45280.886747685188</v>
      </c>
      <c r="C340">
        <v>120000</v>
      </c>
      <c r="D340">
        <v>65000</v>
      </c>
      <c r="E340">
        <v>0</v>
      </c>
      <c r="F340">
        <v>20000</v>
      </c>
      <c r="G340">
        <v>0</v>
      </c>
      <c r="H340">
        <v>0</v>
      </c>
      <c r="I340">
        <v>20000</v>
      </c>
      <c r="J340">
        <v>0</v>
      </c>
      <c r="K340">
        <v>0</v>
      </c>
      <c r="L340">
        <v>0</v>
      </c>
      <c r="M340">
        <v>0</v>
      </c>
      <c r="N340">
        <v>65000</v>
      </c>
      <c r="O340">
        <v>0</v>
      </c>
      <c r="P340">
        <v>-1</v>
      </c>
      <c r="Q340">
        <v>0</v>
      </c>
      <c r="R340">
        <v>0</v>
      </c>
      <c r="S340">
        <v>0</v>
      </c>
      <c r="T340">
        <v>0</v>
      </c>
      <c r="U340">
        <v>0</v>
      </c>
      <c r="V340">
        <v>4</v>
      </c>
      <c r="W340">
        <v>7</v>
      </c>
      <c r="X340">
        <v>200000</v>
      </c>
      <c r="Y340">
        <v>0</v>
      </c>
      <c r="Z340">
        <v>0</v>
      </c>
      <c r="AA340">
        <v>0</v>
      </c>
      <c r="AB340">
        <v>200000</v>
      </c>
      <c r="AC340">
        <v>200000</v>
      </c>
      <c r="AD340">
        <v>180000</v>
      </c>
      <c r="AE340" t="s">
        <v>24</v>
      </c>
      <c r="AF340" t="s">
        <v>28</v>
      </c>
      <c r="AG340">
        <v>0</v>
      </c>
      <c r="AH340">
        <v>0</v>
      </c>
      <c r="AI340">
        <v>0</v>
      </c>
      <c r="AJ340">
        <v>0</v>
      </c>
      <c r="AK340">
        <v>0</v>
      </c>
      <c r="AL340">
        <v>0</v>
      </c>
      <c r="AM340" t="s">
        <v>770</v>
      </c>
      <c r="AN340">
        <v>223</v>
      </c>
      <c r="AO340" t="str">
        <f>+VLOOKUP(playerround[[#This Row],[player_id]],player[],2,FALSE)</f>
        <v>t3p4</v>
      </c>
      <c r="AP340">
        <v>19</v>
      </c>
      <c r="AQ340">
        <f>+VLOOKUP(playerround[[#This Row],[groupround_id]],groupround[],6,FALSE)</f>
        <v>1</v>
      </c>
      <c r="AR340" t="str">
        <f>+VLOOKUP(playerround[[#This Row],[groupround_id]],groupround[],8,FALSE)</f>
        <v>Ommen23 Afternoon</v>
      </c>
      <c r="AS34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340">
        <f>+IF(playerround[[#This Row],[Added round_number]]=0,playerround[[#This Row],[Spendable Income (copy)]],AT339+playerround[[#This Row],[round_income]]+playerround[[#This Row],[profit_sold_house]]-playerround[[#This Row],[Calculated Costs 
(Living costs+Taxes+Round Mortgage+Spentsavings for buying +cost measures+cost satisfaction+cost damage river and rain)]])</f>
        <v>65000</v>
      </c>
      <c r="AU340" s="6">
        <f>+playerround[[#This Row],[spendable_income]]</f>
        <v>65000</v>
      </c>
      <c r="AV340">
        <f>+playerround[[#This Row],[Calculated 
Spendable]]-playerround[[#This Row],[Spendable Income (copy)]]</f>
        <v>0</v>
      </c>
      <c r="AW340" s="9">
        <f>+playerround[[#This Row],[satisfaction_move_penalty]]+playerround[[#This Row],[satisfaction_fluvial_penalty]]+playerround[[#This Row],[satisfaction_pluvial_penalty]]+playerround[[#This Row],[satisfaction_debt_penalty]]</f>
        <v>0</v>
      </c>
      <c r="AX340" s="9">
        <f>+IF(playerround[[#This Row],[Added round_number]]=0,playerround[[#This Row],[satisfaction_total]],AX339+playerround[[#This Row],[satisfaction_house_rating_delta]]+playerround[[#This Row],[satisfaction_house_measures]]+playerround[[#This Row],[satisfaction_personal_measures]]-playerround[[#This Row],[Calculated Satisfaction Penalties]])</f>
        <v>4</v>
      </c>
      <c r="AY340" s="9">
        <f>+playerround[[#This Row],[satisfaction_total]]-playerround[[#This Row],[Calculated satisfaction]]</f>
        <v>0</v>
      </c>
    </row>
    <row r="341" spans="1:51" x14ac:dyDescent="0.35">
      <c r="A341">
        <v>285</v>
      </c>
      <c r="B341" s="1">
        <v>45390.476840277777</v>
      </c>
      <c r="C341">
        <v>50000</v>
      </c>
      <c r="D341">
        <v>20000</v>
      </c>
      <c r="E341">
        <v>0</v>
      </c>
      <c r="F341">
        <v>0</v>
      </c>
      <c r="G341">
        <v>0</v>
      </c>
      <c r="H341">
        <v>0</v>
      </c>
      <c r="I341">
        <v>0</v>
      </c>
      <c r="J341">
        <v>0</v>
      </c>
      <c r="K341">
        <v>0</v>
      </c>
      <c r="L341">
        <v>0</v>
      </c>
      <c r="M341">
        <v>0</v>
      </c>
      <c r="N341">
        <v>0</v>
      </c>
      <c r="O341">
        <v>0</v>
      </c>
      <c r="P341">
        <v>0</v>
      </c>
      <c r="Q341">
        <v>0</v>
      </c>
      <c r="R341">
        <v>0</v>
      </c>
      <c r="S341">
        <v>0</v>
      </c>
      <c r="T341">
        <v>0</v>
      </c>
      <c r="U341">
        <v>0</v>
      </c>
      <c r="V341">
        <v>5</v>
      </c>
      <c r="W341">
        <v>3</v>
      </c>
      <c r="X341">
        <v>80000</v>
      </c>
      <c r="Y341">
        <v>0</v>
      </c>
      <c r="Z341">
        <v>0</v>
      </c>
      <c r="AA341">
        <v>0</v>
      </c>
      <c r="AB341">
        <v>0</v>
      </c>
      <c r="AC341">
        <v>0</v>
      </c>
      <c r="AD341">
        <v>0</v>
      </c>
      <c r="AE341" t="s">
        <v>24</v>
      </c>
      <c r="AF341" t="s">
        <v>28</v>
      </c>
      <c r="AG341">
        <v>0</v>
      </c>
      <c r="AH341">
        <v>0</v>
      </c>
      <c r="AI341">
        <v>0</v>
      </c>
      <c r="AJ341">
        <v>0</v>
      </c>
      <c r="AK341">
        <v>0</v>
      </c>
      <c r="AL341">
        <v>0</v>
      </c>
      <c r="AM341" t="s">
        <v>102</v>
      </c>
      <c r="AN341">
        <v>271</v>
      </c>
      <c r="AO341" t="str">
        <f>+VLOOKUP(playerround[[#This Row],[player_id]],player[],2,FALSE)</f>
        <v>t3p4</v>
      </c>
      <c r="AP341">
        <v>94</v>
      </c>
      <c r="AQ341">
        <f>+VLOOKUP(playerround[[#This Row],[groupround_id]],groupround[],6,FALSE)</f>
        <v>0</v>
      </c>
      <c r="AR341" t="str">
        <f>+VLOOKUP(playerround[[#This Row],[groupround_id]],groupround[],8,FALSE)</f>
        <v>Test</v>
      </c>
      <c r="AS34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341">
        <f>+IF(playerround[[#This Row],[Added round_number]]=0,playerround[[#This Row],[Spendable Income (copy)]],AT340+playerround[[#This Row],[round_income]]+playerround[[#This Row],[profit_sold_house]]-playerround[[#This Row],[Calculated Costs 
(Living costs+Taxes+Round Mortgage+Spentsavings for buying +cost measures+cost satisfaction+cost damage river and rain)]])</f>
        <v>0</v>
      </c>
      <c r="AU341" s="6">
        <f>+playerround[[#This Row],[spendable_income]]</f>
        <v>0</v>
      </c>
      <c r="AV341">
        <f>+playerround[[#This Row],[Calculated 
Spendable]]-playerround[[#This Row],[Spendable Income (copy)]]</f>
        <v>0</v>
      </c>
      <c r="AW341" s="9">
        <f>+playerround[[#This Row],[satisfaction_move_penalty]]+playerround[[#This Row],[satisfaction_fluvial_penalty]]+playerround[[#This Row],[satisfaction_pluvial_penalty]]+playerround[[#This Row],[satisfaction_debt_penalty]]</f>
        <v>0</v>
      </c>
      <c r="AX341" s="9">
        <f>+IF(playerround[[#This Row],[Added round_number]]=0,playerround[[#This Row],[satisfaction_total]],AX340+playerround[[#This Row],[satisfaction_house_rating_delta]]+playerround[[#This Row],[satisfaction_house_measures]]+playerround[[#This Row],[satisfaction_personal_measures]]-playerround[[#This Row],[Calculated Satisfaction Penalties]])</f>
        <v>5</v>
      </c>
      <c r="AY341" s="9">
        <f>+playerround[[#This Row],[satisfaction_total]]-playerround[[#This Row],[Calculated satisfaction]]</f>
        <v>0</v>
      </c>
    </row>
    <row r="342" spans="1:51" x14ac:dyDescent="0.35">
      <c r="A342">
        <v>292</v>
      </c>
      <c r="B342" s="1">
        <v>45390.476840277777</v>
      </c>
      <c r="C342">
        <v>50000</v>
      </c>
      <c r="D342">
        <v>20000</v>
      </c>
      <c r="E342">
        <v>0</v>
      </c>
      <c r="F342">
        <v>7000</v>
      </c>
      <c r="G342">
        <v>0</v>
      </c>
      <c r="H342">
        <v>0</v>
      </c>
      <c r="I342">
        <v>20000</v>
      </c>
      <c r="J342">
        <v>3000</v>
      </c>
      <c r="K342">
        <v>0</v>
      </c>
      <c r="L342">
        <v>0</v>
      </c>
      <c r="M342">
        <v>0</v>
      </c>
      <c r="N342">
        <v>0</v>
      </c>
      <c r="O342">
        <v>0</v>
      </c>
      <c r="P342">
        <v>-1</v>
      </c>
      <c r="Q342">
        <v>0</v>
      </c>
      <c r="R342">
        <v>0</v>
      </c>
      <c r="S342">
        <v>0</v>
      </c>
      <c r="T342">
        <v>0</v>
      </c>
      <c r="U342">
        <v>0</v>
      </c>
      <c r="V342">
        <v>4</v>
      </c>
      <c r="W342">
        <v>3</v>
      </c>
      <c r="X342">
        <v>80000</v>
      </c>
      <c r="Y342">
        <v>0</v>
      </c>
      <c r="Z342">
        <v>0</v>
      </c>
      <c r="AA342">
        <v>0</v>
      </c>
      <c r="AB342">
        <v>70000</v>
      </c>
      <c r="AC342">
        <v>70000</v>
      </c>
      <c r="AD342">
        <v>63000</v>
      </c>
      <c r="AE342" t="s">
        <v>24</v>
      </c>
      <c r="AF342" t="s">
        <v>28</v>
      </c>
      <c r="AG342">
        <v>8</v>
      </c>
      <c r="AH342">
        <v>7</v>
      </c>
      <c r="AI342">
        <v>0</v>
      </c>
      <c r="AJ342">
        <v>0</v>
      </c>
      <c r="AK342">
        <v>0</v>
      </c>
      <c r="AL342">
        <v>1</v>
      </c>
      <c r="AM342" t="s">
        <v>771</v>
      </c>
      <c r="AN342">
        <v>271</v>
      </c>
      <c r="AO342" t="str">
        <f>+VLOOKUP(playerround[[#This Row],[player_id]],player[],2,FALSE)</f>
        <v>t3p4</v>
      </c>
      <c r="AP342">
        <v>95</v>
      </c>
      <c r="AQ342">
        <f>+VLOOKUP(playerround[[#This Row],[groupround_id]],groupround[],6,FALSE)</f>
        <v>1</v>
      </c>
      <c r="AR342" t="str">
        <f>+VLOOKUP(playerround[[#This Row],[groupround_id]],groupround[],8,FALSE)</f>
        <v>Test</v>
      </c>
      <c r="AS34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342">
        <f>+IF(playerround[[#This Row],[Added round_number]]=0,playerround[[#This Row],[Spendable Income (copy)]],AT341+playerround[[#This Row],[round_income]]+playerround[[#This Row],[profit_sold_house]]-playerround[[#This Row],[Calculated Costs 
(Living costs+Taxes+Round Mortgage+Spentsavings for buying +cost measures+cost satisfaction+cost damage river and rain)]])</f>
        <v>0</v>
      </c>
      <c r="AU342" s="6">
        <f>+playerround[[#This Row],[spendable_income]]</f>
        <v>0</v>
      </c>
      <c r="AV342">
        <f>+playerround[[#This Row],[Calculated 
Spendable]]-playerround[[#This Row],[Spendable Income (copy)]]</f>
        <v>0</v>
      </c>
      <c r="AW342" s="9">
        <f>+playerround[[#This Row],[satisfaction_move_penalty]]+playerround[[#This Row],[satisfaction_fluvial_penalty]]+playerround[[#This Row],[satisfaction_pluvial_penalty]]+playerround[[#This Row],[satisfaction_debt_penalty]]</f>
        <v>0</v>
      </c>
      <c r="AX342" s="9">
        <f>+IF(playerround[[#This Row],[Added round_number]]=0,playerround[[#This Row],[satisfaction_total]],AX341+playerround[[#This Row],[satisfaction_house_rating_delta]]+playerround[[#This Row],[satisfaction_house_measures]]+playerround[[#This Row],[satisfaction_personal_measures]]-playerround[[#This Row],[Calculated Satisfaction Penalties]])</f>
        <v>4</v>
      </c>
      <c r="AY342" s="9">
        <f>+playerround[[#This Row],[satisfaction_total]]-playerround[[#This Row],[Calculated satisfaction]]</f>
        <v>0</v>
      </c>
    </row>
    <row r="343" spans="1:51" x14ac:dyDescent="0.35">
      <c r="A343">
        <v>293</v>
      </c>
      <c r="B343" s="1">
        <v>45390.476840277777</v>
      </c>
      <c r="C343">
        <v>50000</v>
      </c>
      <c r="D343">
        <v>20000</v>
      </c>
      <c r="E343">
        <v>0</v>
      </c>
      <c r="F343">
        <v>7000</v>
      </c>
      <c r="G343">
        <v>0</v>
      </c>
      <c r="H343">
        <v>0</v>
      </c>
      <c r="I343">
        <v>20000</v>
      </c>
      <c r="J343">
        <v>0</v>
      </c>
      <c r="K343">
        <v>0</v>
      </c>
      <c r="L343">
        <v>8000</v>
      </c>
      <c r="M343">
        <v>0</v>
      </c>
      <c r="N343">
        <v>-5000</v>
      </c>
      <c r="O343">
        <v>0</v>
      </c>
      <c r="P343">
        <v>0</v>
      </c>
      <c r="Q343">
        <v>0</v>
      </c>
      <c r="R343">
        <v>0</v>
      </c>
      <c r="S343">
        <v>3</v>
      </c>
      <c r="T343">
        <v>0</v>
      </c>
      <c r="U343">
        <v>0</v>
      </c>
      <c r="V343">
        <v>1</v>
      </c>
      <c r="W343">
        <v>3</v>
      </c>
      <c r="X343">
        <v>80000</v>
      </c>
      <c r="Y343">
        <v>70000</v>
      </c>
      <c r="Z343">
        <v>63000</v>
      </c>
      <c r="AA343">
        <v>0</v>
      </c>
      <c r="AB343">
        <v>0</v>
      </c>
      <c r="AC343">
        <v>70000</v>
      </c>
      <c r="AD343">
        <v>56000</v>
      </c>
      <c r="AE343" t="s">
        <v>24</v>
      </c>
      <c r="AF343" t="s">
        <v>28</v>
      </c>
      <c r="AG343">
        <v>8</v>
      </c>
      <c r="AH343">
        <v>7</v>
      </c>
      <c r="AI343">
        <v>0</v>
      </c>
      <c r="AJ343">
        <v>0</v>
      </c>
      <c r="AK343">
        <v>0</v>
      </c>
      <c r="AL343">
        <v>1</v>
      </c>
      <c r="AM343" t="s">
        <v>771</v>
      </c>
      <c r="AN343">
        <v>271</v>
      </c>
      <c r="AO343" t="str">
        <f>+VLOOKUP(playerround[[#This Row],[player_id]],player[],2,FALSE)</f>
        <v>t3p4</v>
      </c>
      <c r="AP343">
        <v>96</v>
      </c>
      <c r="AQ343">
        <f>+VLOOKUP(playerround[[#This Row],[groupround_id]],groupround[],6,FALSE)</f>
        <v>2</v>
      </c>
      <c r="AR343" t="str">
        <f>+VLOOKUP(playerround[[#This Row],[groupround_id]],groupround[],8,FALSE)</f>
        <v>Test</v>
      </c>
      <c r="AS34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55000</v>
      </c>
      <c r="AT343">
        <f>+IF(playerround[[#This Row],[Added round_number]]=0,playerround[[#This Row],[Spendable Income (copy)]],AT342+playerround[[#This Row],[round_income]]+playerround[[#This Row],[profit_sold_house]]-playerround[[#This Row],[Calculated Costs 
(Living costs+Taxes+Round Mortgage+Spentsavings for buying +cost measures+cost satisfaction+cost damage river and rain)]])</f>
        <v>-5000</v>
      </c>
      <c r="AU343" s="6">
        <f>+playerround[[#This Row],[spendable_income]]</f>
        <v>-5000</v>
      </c>
      <c r="AV343">
        <f>+playerround[[#This Row],[Calculated 
Spendable]]-playerround[[#This Row],[Spendable Income (copy)]]</f>
        <v>0</v>
      </c>
      <c r="AW343" s="9">
        <f>+playerround[[#This Row],[satisfaction_move_penalty]]+playerround[[#This Row],[satisfaction_fluvial_penalty]]+playerround[[#This Row],[satisfaction_pluvial_penalty]]+playerround[[#This Row],[satisfaction_debt_penalty]]</f>
        <v>3</v>
      </c>
      <c r="AX343" s="9">
        <f>+IF(playerround[[#This Row],[Added round_number]]=0,playerround[[#This Row],[satisfaction_total]],AX342+playerround[[#This Row],[satisfaction_house_rating_delta]]+playerround[[#This Row],[satisfaction_house_measures]]+playerround[[#This Row],[satisfaction_personal_measures]]-playerround[[#This Row],[Calculated Satisfaction Penalties]])</f>
        <v>1</v>
      </c>
      <c r="AY343" s="9">
        <f>+playerround[[#This Row],[satisfaction_total]]-playerround[[#This Row],[Calculated satisfaction]]</f>
        <v>0</v>
      </c>
    </row>
    <row r="344" spans="1:51" x14ac:dyDescent="0.35">
      <c r="A344">
        <v>298</v>
      </c>
      <c r="B344" s="1">
        <v>45390.476840277777</v>
      </c>
      <c r="C344">
        <v>50000</v>
      </c>
      <c r="D344">
        <v>20000</v>
      </c>
      <c r="E344">
        <v>5000</v>
      </c>
      <c r="F344">
        <v>8000</v>
      </c>
      <c r="G344">
        <v>63000</v>
      </c>
      <c r="H344">
        <v>20000</v>
      </c>
      <c r="I344">
        <v>20000</v>
      </c>
      <c r="J344">
        <v>35000</v>
      </c>
      <c r="K344">
        <v>4000</v>
      </c>
      <c r="L344">
        <v>0</v>
      </c>
      <c r="M344">
        <v>0</v>
      </c>
      <c r="N344">
        <v>1000</v>
      </c>
      <c r="O344">
        <v>1</v>
      </c>
      <c r="P344">
        <v>0</v>
      </c>
      <c r="Q344">
        <v>3</v>
      </c>
      <c r="R344">
        <v>1</v>
      </c>
      <c r="S344">
        <v>1</v>
      </c>
      <c r="T344">
        <v>0</v>
      </c>
      <c r="U344">
        <v>1</v>
      </c>
      <c r="V344">
        <v>-1</v>
      </c>
      <c r="W344">
        <v>3</v>
      </c>
      <c r="X344">
        <v>80000</v>
      </c>
      <c r="Y344">
        <v>70000</v>
      </c>
      <c r="Z344">
        <v>56000</v>
      </c>
      <c r="AA344">
        <v>119000</v>
      </c>
      <c r="AB344">
        <v>100000</v>
      </c>
      <c r="AC344">
        <v>80000</v>
      </c>
      <c r="AD344">
        <v>72000</v>
      </c>
      <c r="AE344" t="s">
        <v>113</v>
      </c>
      <c r="AF344" t="s">
        <v>28</v>
      </c>
      <c r="AG344">
        <v>8</v>
      </c>
      <c r="AH344">
        <v>10</v>
      </c>
      <c r="AI344">
        <v>-2</v>
      </c>
      <c r="AJ344">
        <v>-1</v>
      </c>
      <c r="AK344">
        <v>1</v>
      </c>
      <c r="AL344">
        <v>3</v>
      </c>
      <c r="AM344" t="s">
        <v>771</v>
      </c>
      <c r="AN344">
        <v>271</v>
      </c>
      <c r="AO344" t="str">
        <f>+VLOOKUP(playerround[[#This Row],[player_id]],player[],2,FALSE)</f>
        <v>t3p4</v>
      </c>
      <c r="AP344">
        <v>97</v>
      </c>
      <c r="AQ344">
        <f>+VLOOKUP(playerround[[#This Row],[groupround_id]],groupround[],6,FALSE)</f>
        <v>3</v>
      </c>
      <c r="AR344" t="str">
        <f>+VLOOKUP(playerround[[#This Row],[groupround_id]],groupround[],8,FALSE)</f>
        <v>Test</v>
      </c>
      <c r="AS34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107000</v>
      </c>
      <c r="AT344">
        <f>+IF(playerround[[#This Row],[Added round_number]]=0,playerround[[#This Row],[Spendable Income (copy)]],AT343+playerround[[#This Row],[round_income]]+playerround[[#This Row],[profit_sold_house]]-playerround[[#This Row],[Calculated Costs 
(Living costs+Taxes+Round Mortgage+Spentsavings for buying +cost measures+cost satisfaction+cost damage river and rain)]])</f>
        <v>1000</v>
      </c>
      <c r="AU344" s="6">
        <f>+playerround[[#This Row],[spendable_income]]</f>
        <v>1000</v>
      </c>
      <c r="AV344">
        <f>+playerround[[#This Row],[Calculated 
Spendable]]-playerround[[#This Row],[Spendable Income (copy)]]</f>
        <v>0</v>
      </c>
      <c r="AW344" s="9">
        <f>+playerround[[#This Row],[satisfaction_move_penalty]]+playerround[[#This Row],[satisfaction_fluvial_penalty]]+playerround[[#This Row],[satisfaction_pluvial_penalty]]+playerround[[#This Row],[satisfaction_debt_penalty]]</f>
        <v>3</v>
      </c>
      <c r="AX344" s="9">
        <f>+IF(playerround[[#This Row],[Added round_number]]=0,playerround[[#This Row],[satisfaction_total]],AX343+playerround[[#This Row],[satisfaction_house_rating_delta]]+playerround[[#This Row],[satisfaction_house_measures]]+playerround[[#This Row],[satisfaction_personal_measures]]-playerround[[#This Row],[Calculated Satisfaction Penalties]])</f>
        <v>2</v>
      </c>
      <c r="AY344" s="9">
        <f>+playerround[[#This Row],[satisfaction_total]]-playerround[[#This Row],[Calculated satisfaction]]</f>
        <v>-3</v>
      </c>
    </row>
    <row r="345" spans="1:51" x14ac:dyDescent="0.35">
      <c r="A345">
        <v>303</v>
      </c>
      <c r="B345" s="1">
        <v>45390.476840277777</v>
      </c>
      <c r="C345">
        <v>50000</v>
      </c>
      <c r="D345">
        <v>20000</v>
      </c>
      <c r="E345">
        <v>0</v>
      </c>
      <c r="F345">
        <v>8000</v>
      </c>
      <c r="G345">
        <v>0</v>
      </c>
      <c r="H345">
        <v>0</v>
      </c>
      <c r="I345">
        <v>25000</v>
      </c>
      <c r="J345">
        <v>0</v>
      </c>
      <c r="K345">
        <v>0</v>
      </c>
      <c r="L345">
        <v>0</v>
      </c>
      <c r="M345">
        <v>0</v>
      </c>
      <c r="N345">
        <v>-2000</v>
      </c>
      <c r="O345">
        <v>0</v>
      </c>
      <c r="P345">
        <v>0</v>
      </c>
      <c r="Q345">
        <v>0</v>
      </c>
      <c r="R345">
        <v>0</v>
      </c>
      <c r="S345">
        <v>0</v>
      </c>
      <c r="T345">
        <v>0</v>
      </c>
      <c r="U345">
        <v>0</v>
      </c>
      <c r="V345">
        <v>-1</v>
      </c>
      <c r="W345">
        <v>3</v>
      </c>
      <c r="X345">
        <v>80000</v>
      </c>
      <c r="Y345">
        <v>80000</v>
      </c>
      <c r="Z345">
        <v>72000</v>
      </c>
      <c r="AA345">
        <v>0</v>
      </c>
      <c r="AB345">
        <v>0</v>
      </c>
      <c r="AC345">
        <v>80000</v>
      </c>
      <c r="AD345">
        <v>64000</v>
      </c>
      <c r="AE345" t="s">
        <v>24</v>
      </c>
      <c r="AF345" t="s">
        <v>28</v>
      </c>
      <c r="AG345">
        <v>8</v>
      </c>
      <c r="AH345">
        <v>10</v>
      </c>
      <c r="AI345">
        <v>-2</v>
      </c>
      <c r="AJ345">
        <v>-1</v>
      </c>
      <c r="AK345">
        <v>1</v>
      </c>
      <c r="AL345">
        <v>3</v>
      </c>
      <c r="AM345" t="s">
        <v>771</v>
      </c>
      <c r="AN345">
        <v>271</v>
      </c>
      <c r="AO345" t="str">
        <f>+VLOOKUP(playerround[[#This Row],[player_id]],player[],2,FALSE)</f>
        <v>t3p4</v>
      </c>
      <c r="AP345">
        <v>98</v>
      </c>
      <c r="AQ345">
        <f>+VLOOKUP(playerround[[#This Row],[groupround_id]],groupround[],6,FALSE)</f>
        <v>4</v>
      </c>
      <c r="AR345" t="str">
        <f>+VLOOKUP(playerround[[#This Row],[groupround_id]],groupround[],8,FALSE)</f>
        <v>Test</v>
      </c>
      <c r="AS34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53000</v>
      </c>
      <c r="AT345">
        <f>+IF(playerround[[#This Row],[Added round_number]]=0,playerround[[#This Row],[Spendable Income (copy)]],AT344+playerround[[#This Row],[round_income]]+playerround[[#This Row],[profit_sold_house]]-playerround[[#This Row],[Calculated Costs 
(Living costs+Taxes+Round Mortgage+Spentsavings for buying +cost measures+cost satisfaction+cost damage river and rain)]])</f>
        <v>-2000</v>
      </c>
      <c r="AU345" s="6">
        <f>+playerround[[#This Row],[spendable_income]]</f>
        <v>-2000</v>
      </c>
      <c r="AV345">
        <f>+playerround[[#This Row],[Calculated 
Spendable]]-playerround[[#This Row],[Spendable Income (copy)]]</f>
        <v>0</v>
      </c>
      <c r="AW345" s="9">
        <f>+playerround[[#This Row],[satisfaction_move_penalty]]+playerround[[#This Row],[satisfaction_fluvial_penalty]]+playerround[[#This Row],[satisfaction_pluvial_penalty]]+playerround[[#This Row],[satisfaction_debt_penalty]]</f>
        <v>0</v>
      </c>
      <c r="AX345" s="9">
        <f>+IF(playerround[[#This Row],[Added round_number]]=0,playerround[[#This Row],[satisfaction_total]],AX344+playerround[[#This Row],[satisfaction_house_rating_delta]]+playerround[[#This Row],[satisfaction_house_measures]]+playerround[[#This Row],[satisfaction_personal_measures]]-playerround[[#This Row],[Calculated Satisfaction Penalties]])</f>
        <v>2</v>
      </c>
      <c r="AY345" s="9">
        <f>+playerround[[#This Row],[satisfaction_total]]-playerround[[#This Row],[Calculated satisfaction]]</f>
        <v>-3</v>
      </c>
    </row>
    <row r="346" spans="1:51" x14ac:dyDescent="0.35">
      <c r="A346">
        <v>334</v>
      </c>
      <c r="B346" s="1">
        <v>45393.452627314815</v>
      </c>
      <c r="C346">
        <v>180000</v>
      </c>
      <c r="D346">
        <v>105000</v>
      </c>
      <c r="E346">
        <v>0</v>
      </c>
      <c r="F346">
        <v>0</v>
      </c>
      <c r="G346">
        <v>0</v>
      </c>
      <c r="H346">
        <v>0</v>
      </c>
      <c r="I346">
        <v>0</v>
      </c>
      <c r="J346">
        <v>0</v>
      </c>
      <c r="K346">
        <v>0</v>
      </c>
      <c r="L346">
        <v>0</v>
      </c>
      <c r="M346">
        <v>0</v>
      </c>
      <c r="N346">
        <v>80000</v>
      </c>
      <c r="O346">
        <v>0</v>
      </c>
      <c r="P346">
        <v>0</v>
      </c>
      <c r="Q346">
        <v>0</v>
      </c>
      <c r="R346">
        <v>0</v>
      </c>
      <c r="S346">
        <v>0</v>
      </c>
      <c r="T346">
        <v>0</v>
      </c>
      <c r="U346">
        <v>0</v>
      </c>
      <c r="V346">
        <v>5</v>
      </c>
      <c r="W346">
        <v>8</v>
      </c>
      <c r="X346">
        <v>300000</v>
      </c>
      <c r="Y346">
        <v>0</v>
      </c>
      <c r="Z346">
        <v>0</v>
      </c>
      <c r="AA346">
        <v>0</v>
      </c>
      <c r="AB346">
        <v>0</v>
      </c>
      <c r="AC346">
        <v>0</v>
      </c>
      <c r="AD346">
        <v>0</v>
      </c>
      <c r="AE346" t="s">
        <v>24</v>
      </c>
      <c r="AF346" t="s">
        <v>28</v>
      </c>
      <c r="AG346">
        <v>0</v>
      </c>
      <c r="AH346">
        <v>0</v>
      </c>
      <c r="AI346">
        <v>0</v>
      </c>
      <c r="AJ346">
        <v>0</v>
      </c>
      <c r="AK346">
        <v>0</v>
      </c>
      <c r="AL346">
        <v>0</v>
      </c>
      <c r="AM346" t="s">
        <v>102</v>
      </c>
      <c r="AN346">
        <v>407</v>
      </c>
      <c r="AO346" t="str">
        <f>+VLOOKUP(playerround[[#This Row],[player_id]],player[],2,FALSE)</f>
        <v>t3p4</v>
      </c>
      <c r="AP346">
        <v>107</v>
      </c>
      <c r="AQ346">
        <f>+VLOOKUP(playerround[[#This Row],[groupround_id]],groupround[],6,FALSE)</f>
        <v>0</v>
      </c>
      <c r="AR346" t="str">
        <f>+VLOOKUP(playerround[[#This Row],[groupround_id]],groupround[],8,FALSE)</f>
        <v>civWAT-110424</v>
      </c>
      <c r="AS34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346">
        <f>+IF(playerround[[#This Row],[Added round_number]]=0,playerround[[#This Row],[Spendable Income (copy)]],AT345+playerround[[#This Row],[round_income]]+playerround[[#This Row],[profit_sold_house]]-playerround[[#This Row],[Calculated Costs 
(Living costs+Taxes+Round Mortgage+Spentsavings for buying +cost measures+cost satisfaction+cost damage river and rain)]])</f>
        <v>80000</v>
      </c>
      <c r="AU346" s="6">
        <f>+playerround[[#This Row],[spendable_income]]</f>
        <v>80000</v>
      </c>
      <c r="AV346">
        <f>+playerround[[#This Row],[Calculated 
Spendable]]-playerround[[#This Row],[Spendable Income (copy)]]</f>
        <v>0</v>
      </c>
      <c r="AW346" s="9">
        <f>+playerround[[#This Row],[satisfaction_move_penalty]]+playerround[[#This Row],[satisfaction_fluvial_penalty]]+playerround[[#This Row],[satisfaction_pluvial_penalty]]+playerround[[#This Row],[satisfaction_debt_penalty]]</f>
        <v>0</v>
      </c>
      <c r="AX346" s="9">
        <f>+IF(playerround[[#This Row],[Added round_number]]=0,playerround[[#This Row],[satisfaction_total]],AX345+playerround[[#This Row],[satisfaction_house_rating_delta]]+playerround[[#This Row],[satisfaction_house_measures]]+playerround[[#This Row],[satisfaction_personal_measures]]-playerround[[#This Row],[Calculated Satisfaction Penalties]])</f>
        <v>5</v>
      </c>
      <c r="AY346" s="9">
        <f>+playerround[[#This Row],[satisfaction_total]]-playerround[[#This Row],[Calculated satisfaction]]</f>
        <v>0</v>
      </c>
    </row>
    <row r="347" spans="1:51" x14ac:dyDescent="0.35">
      <c r="A347">
        <v>355</v>
      </c>
      <c r="B347" s="1">
        <v>45393.452627314815</v>
      </c>
      <c r="C347">
        <v>180000</v>
      </c>
      <c r="D347">
        <v>105000</v>
      </c>
      <c r="E347">
        <v>0</v>
      </c>
      <c r="F347">
        <v>30000</v>
      </c>
      <c r="G347">
        <v>0</v>
      </c>
      <c r="H347">
        <v>125000</v>
      </c>
      <c r="I347">
        <v>15000</v>
      </c>
      <c r="J347">
        <v>0</v>
      </c>
      <c r="K347">
        <v>0</v>
      </c>
      <c r="L347">
        <v>0</v>
      </c>
      <c r="M347">
        <v>0</v>
      </c>
      <c r="N347">
        <v>-15000</v>
      </c>
      <c r="O347">
        <v>0</v>
      </c>
      <c r="P347">
        <v>1</v>
      </c>
      <c r="Q347">
        <v>0</v>
      </c>
      <c r="R347">
        <v>0</v>
      </c>
      <c r="S347">
        <v>0</v>
      </c>
      <c r="T347">
        <v>0</v>
      </c>
      <c r="U347">
        <v>0</v>
      </c>
      <c r="V347">
        <v>6</v>
      </c>
      <c r="W347">
        <v>8</v>
      </c>
      <c r="X347">
        <v>300000</v>
      </c>
      <c r="Y347">
        <v>0</v>
      </c>
      <c r="Z347">
        <v>0</v>
      </c>
      <c r="AA347">
        <v>0</v>
      </c>
      <c r="AB347">
        <v>425000</v>
      </c>
      <c r="AC347">
        <v>300000</v>
      </c>
      <c r="AD347">
        <v>270000</v>
      </c>
      <c r="AE347" t="s">
        <v>24</v>
      </c>
      <c r="AF347" t="s">
        <v>28</v>
      </c>
      <c r="AG347">
        <v>8</v>
      </c>
      <c r="AH347">
        <v>10</v>
      </c>
      <c r="AI347">
        <v>0</v>
      </c>
      <c r="AJ347">
        <v>0</v>
      </c>
      <c r="AK347">
        <v>0</v>
      </c>
      <c r="AL347">
        <v>0</v>
      </c>
      <c r="AM347" t="s">
        <v>771</v>
      </c>
      <c r="AN347">
        <v>407</v>
      </c>
      <c r="AO347" t="str">
        <f>+VLOOKUP(playerround[[#This Row],[player_id]],player[],2,FALSE)</f>
        <v>t3p4</v>
      </c>
      <c r="AP347">
        <v>115</v>
      </c>
      <c r="AQ347">
        <f>+VLOOKUP(playerround[[#This Row],[groupround_id]],groupround[],6,FALSE)</f>
        <v>1</v>
      </c>
      <c r="AR347" t="str">
        <f>+VLOOKUP(playerround[[#This Row],[groupround_id]],groupround[],8,FALSE)</f>
        <v>civWAT-110424</v>
      </c>
      <c r="AS34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275000</v>
      </c>
      <c r="AT347">
        <f>+IF(playerround[[#This Row],[Added round_number]]=0,playerround[[#This Row],[Spendable Income (copy)]],AT346+playerround[[#This Row],[round_income]]+playerround[[#This Row],[profit_sold_house]]-playerround[[#This Row],[Calculated Costs 
(Living costs+Taxes+Round Mortgage+Spentsavings for buying +cost measures+cost satisfaction+cost damage river and rain)]])</f>
        <v>-15000</v>
      </c>
      <c r="AU347" s="6">
        <f>+playerround[[#This Row],[spendable_income]]</f>
        <v>-15000</v>
      </c>
      <c r="AV347">
        <f>+playerround[[#This Row],[Calculated 
Spendable]]-playerround[[#This Row],[Spendable Income (copy)]]</f>
        <v>0</v>
      </c>
      <c r="AW347" s="9">
        <f>+playerround[[#This Row],[satisfaction_move_penalty]]+playerround[[#This Row],[satisfaction_fluvial_penalty]]+playerround[[#This Row],[satisfaction_pluvial_penalty]]+playerround[[#This Row],[satisfaction_debt_penalty]]</f>
        <v>0</v>
      </c>
      <c r="AX347" s="9">
        <f>+IF(playerround[[#This Row],[Added round_number]]=0,playerround[[#This Row],[satisfaction_total]],AX346+playerround[[#This Row],[satisfaction_house_rating_delta]]+playerround[[#This Row],[satisfaction_house_measures]]+playerround[[#This Row],[satisfaction_personal_measures]]-playerround[[#This Row],[Calculated Satisfaction Penalties]])</f>
        <v>6</v>
      </c>
      <c r="AY347" s="9">
        <f>+playerround[[#This Row],[satisfaction_total]]-playerround[[#This Row],[Calculated satisfaction]]</f>
        <v>0</v>
      </c>
    </row>
    <row r="348" spans="1:51" x14ac:dyDescent="0.35">
      <c r="A348">
        <v>419</v>
      </c>
      <c r="B348" s="1">
        <v>45393.452627314815</v>
      </c>
      <c r="C348">
        <v>180000</v>
      </c>
      <c r="D348">
        <v>105000</v>
      </c>
      <c r="E348">
        <v>15000</v>
      </c>
      <c r="F348">
        <v>30000</v>
      </c>
      <c r="G348">
        <v>0</v>
      </c>
      <c r="H348">
        <v>0</v>
      </c>
      <c r="I348">
        <v>15000</v>
      </c>
      <c r="J348">
        <v>12000</v>
      </c>
      <c r="K348">
        <v>0</v>
      </c>
      <c r="L348">
        <v>0</v>
      </c>
      <c r="M348">
        <v>4000</v>
      </c>
      <c r="N348">
        <v>-1000</v>
      </c>
      <c r="O348">
        <v>0</v>
      </c>
      <c r="P348">
        <v>0</v>
      </c>
      <c r="Q348">
        <v>0</v>
      </c>
      <c r="R348">
        <v>0</v>
      </c>
      <c r="S348">
        <v>1</v>
      </c>
      <c r="T348">
        <v>1</v>
      </c>
      <c r="U348">
        <v>1</v>
      </c>
      <c r="V348">
        <v>3</v>
      </c>
      <c r="W348">
        <v>8</v>
      </c>
      <c r="X348">
        <v>300000</v>
      </c>
      <c r="Y348">
        <v>300000</v>
      </c>
      <c r="Z348">
        <v>270000</v>
      </c>
      <c r="AA348">
        <v>0</v>
      </c>
      <c r="AB348">
        <v>0</v>
      </c>
      <c r="AC348">
        <v>300000</v>
      </c>
      <c r="AD348">
        <v>240000</v>
      </c>
      <c r="AE348" t="s">
        <v>24</v>
      </c>
      <c r="AF348" t="s">
        <v>28</v>
      </c>
      <c r="AG348">
        <v>8</v>
      </c>
      <c r="AH348">
        <v>10</v>
      </c>
      <c r="AI348">
        <v>-2</v>
      </c>
      <c r="AJ348">
        <v>-1</v>
      </c>
      <c r="AK348">
        <v>1</v>
      </c>
      <c r="AL348">
        <v>1</v>
      </c>
      <c r="AM348" t="s">
        <v>771</v>
      </c>
      <c r="AN348">
        <v>407</v>
      </c>
      <c r="AO348" t="str">
        <f>+VLOOKUP(playerround[[#This Row],[player_id]],player[],2,FALSE)</f>
        <v>t3p4</v>
      </c>
      <c r="AP348">
        <v>122</v>
      </c>
      <c r="AQ348">
        <f>+VLOOKUP(playerround[[#This Row],[groupround_id]],groupround[],6,FALSE)</f>
        <v>2</v>
      </c>
      <c r="AR348" t="str">
        <f>+VLOOKUP(playerround[[#This Row],[groupround_id]],groupround[],8,FALSE)</f>
        <v>civWAT-110424</v>
      </c>
      <c r="AS34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166000</v>
      </c>
      <c r="AT348">
        <f>+IF(playerround[[#This Row],[Added round_number]]=0,playerround[[#This Row],[Spendable Income (copy)]],AT347+playerround[[#This Row],[round_income]]+playerround[[#This Row],[profit_sold_house]]-playerround[[#This Row],[Calculated Costs 
(Living costs+Taxes+Round Mortgage+Spentsavings for buying +cost measures+cost satisfaction+cost damage river and rain)]])</f>
        <v>-1000</v>
      </c>
      <c r="AU348" s="6">
        <f>+playerround[[#This Row],[spendable_income]]</f>
        <v>-1000</v>
      </c>
      <c r="AV348">
        <f>+playerround[[#This Row],[Calculated 
Spendable]]-playerround[[#This Row],[Spendable Income (copy)]]</f>
        <v>0</v>
      </c>
      <c r="AW348" s="9">
        <f>+playerround[[#This Row],[satisfaction_move_penalty]]+playerround[[#This Row],[satisfaction_fluvial_penalty]]+playerround[[#This Row],[satisfaction_pluvial_penalty]]+playerround[[#This Row],[satisfaction_debt_penalty]]</f>
        <v>3</v>
      </c>
      <c r="AX348" s="9">
        <f>+IF(playerround[[#This Row],[Added round_number]]=0,playerround[[#This Row],[satisfaction_total]],AX347+playerround[[#This Row],[satisfaction_house_rating_delta]]+playerround[[#This Row],[satisfaction_house_measures]]+playerround[[#This Row],[satisfaction_personal_measures]]-playerround[[#This Row],[Calculated Satisfaction Penalties]])</f>
        <v>3</v>
      </c>
      <c r="AY348" s="9">
        <f>+playerround[[#This Row],[satisfaction_total]]-playerround[[#This Row],[Calculated satisfaction]]</f>
        <v>0</v>
      </c>
    </row>
    <row r="349" spans="1:51" x14ac:dyDescent="0.35">
      <c r="A349">
        <v>452</v>
      </c>
      <c r="B349" s="1">
        <v>45393.452627314815</v>
      </c>
      <c r="C349">
        <v>180000</v>
      </c>
      <c r="D349">
        <v>105000</v>
      </c>
      <c r="E349">
        <v>1000</v>
      </c>
      <c r="F349">
        <v>30000</v>
      </c>
      <c r="G349">
        <v>0</v>
      </c>
      <c r="H349">
        <v>0</v>
      </c>
      <c r="I349">
        <v>20000</v>
      </c>
      <c r="J349">
        <v>14000</v>
      </c>
      <c r="K349">
        <v>0</v>
      </c>
      <c r="L349">
        <v>0</v>
      </c>
      <c r="M349">
        <v>0</v>
      </c>
      <c r="N349">
        <v>10000</v>
      </c>
      <c r="O349">
        <v>0</v>
      </c>
      <c r="P349">
        <v>0</v>
      </c>
      <c r="Q349">
        <v>1</v>
      </c>
      <c r="R349">
        <v>0</v>
      </c>
      <c r="S349">
        <v>0</v>
      </c>
      <c r="T349">
        <v>0</v>
      </c>
      <c r="U349">
        <v>1</v>
      </c>
      <c r="V349">
        <v>2</v>
      </c>
      <c r="W349">
        <v>8</v>
      </c>
      <c r="X349">
        <v>300000</v>
      </c>
      <c r="Y349">
        <v>300000</v>
      </c>
      <c r="Z349">
        <v>240000</v>
      </c>
      <c r="AA349">
        <v>0</v>
      </c>
      <c r="AB349">
        <v>0</v>
      </c>
      <c r="AC349">
        <v>300000</v>
      </c>
      <c r="AD349">
        <v>210000</v>
      </c>
      <c r="AE349" t="s">
        <v>24</v>
      </c>
      <c r="AF349" t="s">
        <v>28</v>
      </c>
      <c r="AG349">
        <v>8</v>
      </c>
      <c r="AH349">
        <v>10</v>
      </c>
      <c r="AI349">
        <v>-2</v>
      </c>
      <c r="AJ349">
        <v>-1</v>
      </c>
      <c r="AK349">
        <v>2</v>
      </c>
      <c r="AL349">
        <v>2</v>
      </c>
      <c r="AM349" t="s">
        <v>771</v>
      </c>
      <c r="AN349">
        <v>407</v>
      </c>
      <c r="AO349" t="str">
        <f>+VLOOKUP(playerround[[#This Row],[player_id]],player[],2,FALSE)</f>
        <v>t3p4</v>
      </c>
      <c r="AP349">
        <v>129</v>
      </c>
      <c r="AQ349">
        <f>+VLOOKUP(playerround[[#This Row],[groupround_id]],groupround[],6,FALSE)</f>
        <v>3</v>
      </c>
      <c r="AR349" t="str">
        <f>+VLOOKUP(playerround[[#This Row],[groupround_id]],groupround[],8,FALSE)</f>
        <v>civWAT-110424</v>
      </c>
      <c r="AS34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169000</v>
      </c>
      <c r="AT349">
        <f>+IF(playerround[[#This Row],[Added round_number]]=0,playerround[[#This Row],[Spendable Income (copy)]],AT348+playerround[[#This Row],[round_income]]+playerround[[#This Row],[profit_sold_house]]-playerround[[#This Row],[Calculated Costs 
(Living costs+Taxes+Round Mortgage+Spentsavings for buying +cost measures+cost satisfaction+cost damage river and rain)]])</f>
        <v>10000</v>
      </c>
      <c r="AU349" s="6">
        <f>+playerround[[#This Row],[spendable_income]]</f>
        <v>10000</v>
      </c>
      <c r="AV349">
        <f>+playerround[[#This Row],[Calculated 
Spendable]]-playerround[[#This Row],[Spendable Income (copy)]]</f>
        <v>0</v>
      </c>
      <c r="AW349" s="9">
        <f>+playerround[[#This Row],[satisfaction_move_penalty]]+playerround[[#This Row],[satisfaction_fluvial_penalty]]+playerround[[#This Row],[satisfaction_pluvial_penalty]]+playerround[[#This Row],[satisfaction_debt_penalty]]</f>
        <v>1</v>
      </c>
      <c r="AX349" s="9">
        <f>+IF(playerround[[#This Row],[Added round_number]]=0,playerround[[#This Row],[satisfaction_total]],AX348+playerround[[#This Row],[satisfaction_house_rating_delta]]+playerround[[#This Row],[satisfaction_house_measures]]+playerround[[#This Row],[satisfaction_personal_measures]]-playerround[[#This Row],[Calculated Satisfaction Penalties]])</f>
        <v>3</v>
      </c>
      <c r="AY349" s="9">
        <f>+playerround[[#This Row],[satisfaction_total]]-playerround[[#This Row],[Calculated satisfaction]]</f>
        <v>-1</v>
      </c>
    </row>
    <row r="350" spans="1:51" x14ac:dyDescent="0.35">
      <c r="A350">
        <v>502</v>
      </c>
      <c r="B350" s="1">
        <v>45393.452627314815</v>
      </c>
      <c r="C350">
        <v>180000</v>
      </c>
      <c r="D350">
        <v>105000</v>
      </c>
      <c r="E350">
        <v>0</v>
      </c>
      <c r="F350">
        <v>30000</v>
      </c>
      <c r="G350">
        <v>0</v>
      </c>
      <c r="H350">
        <v>0</v>
      </c>
      <c r="I350">
        <v>20000</v>
      </c>
      <c r="J350">
        <v>35000</v>
      </c>
      <c r="K350">
        <v>0</v>
      </c>
      <c r="L350">
        <v>0</v>
      </c>
      <c r="M350">
        <v>0</v>
      </c>
      <c r="N350">
        <v>0</v>
      </c>
      <c r="O350">
        <v>0</v>
      </c>
      <c r="P350">
        <v>0</v>
      </c>
      <c r="Q350">
        <v>3</v>
      </c>
      <c r="R350">
        <v>0</v>
      </c>
      <c r="S350">
        <v>0</v>
      </c>
      <c r="T350">
        <v>0</v>
      </c>
      <c r="U350">
        <v>0</v>
      </c>
      <c r="V350">
        <v>2</v>
      </c>
      <c r="W350">
        <v>8</v>
      </c>
      <c r="X350">
        <v>300000</v>
      </c>
      <c r="Y350">
        <v>300000</v>
      </c>
      <c r="Z350">
        <v>210000</v>
      </c>
      <c r="AA350">
        <v>0</v>
      </c>
      <c r="AB350">
        <v>0</v>
      </c>
      <c r="AC350">
        <v>300000</v>
      </c>
      <c r="AD350">
        <v>180000</v>
      </c>
      <c r="AE350" t="s">
        <v>24</v>
      </c>
      <c r="AF350" t="s">
        <v>28</v>
      </c>
      <c r="AG350">
        <v>8</v>
      </c>
      <c r="AH350">
        <v>10</v>
      </c>
      <c r="AI350">
        <v>-2</v>
      </c>
      <c r="AJ350">
        <v>-1</v>
      </c>
      <c r="AK350">
        <v>3</v>
      </c>
      <c r="AL350">
        <v>4</v>
      </c>
      <c r="AM350" t="s">
        <v>771</v>
      </c>
      <c r="AN350">
        <v>407</v>
      </c>
      <c r="AO350" t="str">
        <f>+VLOOKUP(playerround[[#This Row],[player_id]],player[],2,FALSE)</f>
        <v>t3p4</v>
      </c>
      <c r="AP350">
        <v>137</v>
      </c>
      <c r="AQ350">
        <f>+VLOOKUP(playerround[[#This Row],[groupround_id]],groupround[],6,FALSE)</f>
        <v>4</v>
      </c>
      <c r="AR350" t="str">
        <f>+VLOOKUP(playerround[[#This Row],[groupround_id]],groupround[],8,FALSE)</f>
        <v>civWAT-110424</v>
      </c>
      <c r="AS35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190000</v>
      </c>
      <c r="AT350">
        <f>+IF(playerround[[#This Row],[Added round_number]]=0,playerround[[#This Row],[Spendable Income (copy)]],AT349+playerround[[#This Row],[round_income]]+playerround[[#This Row],[profit_sold_house]]-playerround[[#This Row],[Calculated Costs 
(Living costs+Taxes+Round Mortgage+Spentsavings for buying +cost measures+cost satisfaction+cost damage river and rain)]])</f>
        <v>0</v>
      </c>
      <c r="AU350" s="6">
        <f>+playerround[[#This Row],[spendable_income]]</f>
        <v>0</v>
      </c>
      <c r="AV350">
        <f>+playerround[[#This Row],[Calculated 
Spendable]]-playerround[[#This Row],[Spendable Income (copy)]]</f>
        <v>0</v>
      </c>
      <c r="AW350" s="9">
        <f>+playerround[[#This Row],[satisfaction_move_penalty]]+playerround[[#This Row],[satisfaction_fluvial_penalty]]+playerround[[#This Row],[satisfaction_pluvial_penalty]]+playerround[[#This Row],[satisfaction_debt_penalty]]</f>
        <v>0</v>
      </c>
      <c r="AX350" s="9">
        <f>+IF(playerround[[#This Row],[Added round_number]]=0,playerround[[#This Row],[satisfaction_total]],AX349+playerround[[#This Row],[satisfaction_house_rating_delta]]+playerround[[#This Row],[satisfaction_house_measures]]+playerround[[#This Row],[satisfaction_personal_measures]]-playerround[[#This Row],[Calculated Satisfaction Penalties]])</f>
        <v>6</v>
      </c>
      <c r="AY350" s="9">
        <f>+playerround[[#This Row],[satisfaction_total]]-playerround[[#This Row],[Calculated satisfaction]]</f>
        <v>-4</v>
      </c>
    </row>
    <row r="351" spans="1:51" x14ac:dyDescent="0.35">
      <c r="A351" s="2">
        <v>615</v>
      </c>
      <c r="B351" s="3">
        <v>45559.439131944448</v>
      </c>
      <c r="C351" s="2">
        <v>80000</v>
      </c>
      <c r="D351" s="2">
        <v>40000</v>
      </c>
      <c r="E351" s="2">
        <v>0</v>
      </c>
      <c r="F351" s="2">
        <v>0</v>
      </c>
      <c r="G351" s="2">
        <v>0</v>
      </c>
      <c r="H351" s="2">
        <v>0</v>
      </c>
      <c r="I351" s="2">
        <v>0</v>
      </c>
      <c r="J351" s="2">
        <v>0</v>
      </c>
      <c r="K351" s="2">
        <v>0</v>
      </c>
      <c r="L351" s="2">
        <v>0</v>
      </c>
      <c r="M351" s="2">
        <v>0</v>
      </c>
      <c r="N351" s="2">
        <v>15000</v>
      </c>
      <c r="O351" s="2">
        <v>0</v>
      </c>
      <c r="P351" s="2">
        <v>0</v>
      </c>
      <c r="Q351" s="2">
        <v>0</v>
      </c>
      <c r="R351" s="2">
        <v>0</v>
      </c>
      <c r="S351" s="2">
        <v>0</v>
      </c>
      <c r="T351" s="2">
        <v>0</v>
      </c>
      <c r="U351" s="2">
        <v>0</v>
      </c>
      <c r="V351" s="2">
        <v>5</v>
      </c>
      <c r="W351" s="2">
        <v>5</v>
      </c>
      <c r="X351" s="2">
        <v>130000</v>
      </c>
      <c r="Y351" s="2">
        <v>0</v>
      </c>
      <c r="Z351" s="2">
        <v>0</v>
      </c>
      <c r="AA351" s="2">
        <v>0</v>
      </c>
      <c r="AB351" s="2">
        <v>0</v>
      </c>
      <c r="AC351" s="2">
        <v>0</v>
      </c>
      <c r="AD351" s="2">
        <v>0</v>
      </c>
      <c r="AE351" s="2" t="s">
        <v>24</v>
      </c>
      <c r="AF351" s="2" t="s">
        <v>28</v>
      </c>
      <c r="AG351" s="2">
        <v>0</v>
      </c>
      <c r="AH351" s="2">
        <v>0</v>
      </c>
      <c r="AI351" s="2">
        <v>0</v>
      </c>
      <c r="AJ351" s="2">
        <v>0</v>
      </c>
      <c r="AK351" s="2">
        <v>0</v>
      </c>
      <c r="AL351" s="2">
        <v>0</v>
      </c>
      <c r="AM351" s="2" t="s">
        <v>102</v>
      </c>
      <c r="AN351" s="2">
        <v>535</v>
      </c>
      <c r="AO351" s="2" t="str">
        <f>+VLOOKUP(playerround[[#This Row],[player_id]],player[],2,FALSE)</f>
        <v>t3p4</v>
      </c>
      <c r="AP351" s="2">
        <v>171</v>
      </c>
      <c r="AQ351" s="2">
        <f>+VLOOKUP(playerround[[#This Row],[groupround_id]],groupround[],6,FALSE)</f>
        <v>0</v>
      </c>
      <c r="AR351" s="2" t="str">
        <f>+VLOOKUP(playerround[[#This Row],[groupround_id]],groupround[],8,FALSE)</f>
        <v>Ommen 24-09-2024</v>
      </c>
      <c r="AS35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351">
        <f>+IF(playerround[[#This Row],[Added round_number]]=0,playerround[[#This Row],[Spendable Income (copy)]],AT350+playerround[[#This Row],[round_income]]+playerround[[#This Row],[profit_sold_house]]-playerround[[#This Row],[Calculated Costs 
(Living costs+Taxes+Round Mortgage+Spentsavings for buying +cost measures+cost satisfaction+cost damage river and rain)]])</f>
        <v>15000</v>
      </c>
      <c r="AU351" s="6">
        <f>+playerround[[#This Row],[spendable_income]]</f>
        <v>15000</v>
      </c>
      <c r="AV351">
        <f>+playerround[[#This Row],[Calculated 
Spendable]]-playerround[[#This Row],[Spendable Income (copy)]]</f>
        <v>0</v>
      </c>
      <c r="AW351" s="9">
        <f>+playerround[[#This Row],[satisfaction_move_penalty]]+playerround[[#This Row],[satisfaction_fluvial_penalty]]+playerround[[#This Row],[satisfaction_pluvial_penalty]]+playerround[[#This Row],[satisfaction_debt_penalty]]</f>
        <v>0</v>
      </c>
      <c r="AX351" s="9">
        <f>+IF(playerround[[#This Row],[Added round_number]]=0,playerround[[#This Row],[satisfaction_total]],AX350+playerround[[#This Row],[satisfaction_house_rating_delta]]+playerround[[#This Row],[satisfaction_house_measures]]+playerround[[#This Row],[satisfaction_personal_measures]]-playerround[[#This Row],[Calculated Satisfaction Penalties]])</f>
        <v>5</v>
      </c>
      <c r="AY351" s="9">
        <f>+playerround[[#This Row],[satisfaction_total]]-playerround[[#This Row],[Calculated satisfaction]]</f>
        <v>0</v>
      </c>
    </row>
    <row r="352" spans="1:51" x14ac:dyDescent="0.35">
      <c r="A352" s="2">
        <v>644</v>
      </c>
      <c r="B352" s="3">
        <v>45559.439131944448</v>
      </c>
      <c r="C352" s="2">
        <v>80000</v>
      </c>
      <c r="D352" s="2">
        <v>40000</v>
      </c>
      <c r="E352" s="2">
        <v>0</v>
      </c>
      <c r="F352" s="2">
        <v>13000</v>
      </c>
      <c r="G352" s="2">
        <v>0</v>
      </c>
      <c r="H352" s="2">
        <v>30000</v>
      </c>
      <c r="I352" s="2">
        <v>15000</v>
      </c>
      <c r="J352" s="2">
        <v>0</v>
      </c>
      <c r="K352" s="2">
        <v>0</v>
      </c>
      <c r="L352" s="2">
        <v>0</v>
      </c>
      <c r="M352" s="2">
        <v>0</v>
      </c>
      <c r="N352" s="2">
        <v>-3000</v>
      </c>
      <c r="O352" s="2">
        <v>0</v>
      </c>
      <c r="P352" s="2">
        <v>0</v>
      </c>
      <c r="Q352" s="2">
        <v>0</v>
      </c>
      <c r="R352" s="2">
        <v>0</v>
      </c>
      <c r="S352" s="2">
        <v>0</v>
      </c>
      <c r="T352" s="2">
        <v>0</v>
      </c>
      <c r="U352" s="2">
        <v>0</v>
      </c>
      <c r="V352" s="2">
        <v>5</v>
      </c>
      <c r="W352" s="2">
        <v>5</v>
      </c>
      <c r="X352" s="2">
        <v>130000</v>
      </c>
      <c r="Y352" s="2">
        <v>0</v>
      </c>
      <c r="Z352" s="2">
        <v>0</v>
      </c>
      <c r="AA352" s="2">
        <v>0</v>
      </c>
      <c r="AB352" s="2">
        <v>160000</v>
      </c>
      <c r="AC352" s="2">
        <v>130000</v>
      </c>
      <c r="AD352" s="2">
        <v>117000</v>
      </c>
      <c r="AE352" s="2" t="s">
        <v>24</v>
      </c>
      <c r="AF352" s="2" t="s">
        <v>28</v>
      </c>
      <c r="AG352" s="2">
        <v>6</v>
      </c>
      <c r="AH352" s="2">
        <v>10</v>
      </c>
      <c r="AI352" s="2">
        <v>0</v>
      </c>
      <c r="AJ352" s="2">
        <v>0</v>
      </c>
      <c r="AK352" s="2">
        <v>0</v>
      </c>
      <c r="AL352" s="2">
        <v>0</v>
      </c>
      <c r="AM352" s="2" t="s">
        <v>771</v>
      </c>
      <c r="AN352" s="2">
        <v>535</v>
      </c>
      <c r="AO352" s="2" t="str">
        <f>+VLOOKUP(playerround[[#This Row],[player_id]],player[],2,FALSE)</f>
        <v>t3p4</v>
      </c>
      <c r="AP352" s="2">
        <v>178</v>
      </c>
      <c r="AQ352" s="2">
        <f>+VLOOKUP(playerround[[#This Row],[groupround_id]],groupround[],6,FALSE)</f>
        <v>1</v>
      </c>
      <c r="AR352" s="2" t="str">
        <f>+VLOOKUP(playerround[[#This Row],[groupround_id]],groupround[],8,FALSE)</f>
        <v>Ommen 24-09-2024</v>
      </c>
      <c r="AS35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98000</v>
      </c>
      <c r="AT352">
        <f>+IF(playerround[[#This Row],[Added round_number]]=0,playerround[[#This Row],[Spendable Income (copy)]],AT351+playerround[[#This Row],[round_income]]+playerround[[#This Row],[profit_sold_house]]-playerround[[#This Row],[Calculated Costs 
(Living costs+Taxes+Round Mortgage+Spentsavings for buying +cost measures+cost satisfaction+cost damage river and rain)]])</f>
        <v>-3000</v>
      </c>
      <c r="AU352" s="6">
        <f>+playerround[[#This Row],[spendable_income]]</f>
        <v>-3000</v>
      </c>
      <c r="AV352">
        <f>+playerround[[#This Row],[Calculated 
Spendable]]-playerround[[#This Row],[Spendable Income (copy)]]</f>
        <v>0</v>
      </c>
      <c r="AW352" s="9">
        <f>+playerround[[#This Row],[satisfaction_move_penalty]]+playerround[[#This Row],[satisfaction_fluvial_penalty]]+playerround[[#This Row],[satisfaction_pluvial_penalty]]+playerround[[#This Row],[satisfaction_debt_penalty]]</f>
        <v>0</v>
      </c>
      <c r="AX352" s="9">
        <f>+IF(playerround[[#This Row],[Added round_number]]=0,playerround[[#This Row],[satisfaction_total]],AX351+playerround[[#This Row],[satisfaction_house_rating_delta]]+playerround[[#This Row],[satisfaction_house_measures]]+playerround[[#This Row],[satisfaction_personal_measures]]-playerround[[#This Row],[Calculated Satisfaction Penalties]])</f>
        <v>5</v>
      </c>
      <c r="AY352" s="9">
        <f>+playerround[[#This Row],[satisfaction_total]]-playerround[[#This Row],[Calculated satisfaction]]</f>
        <v>0</v>
      </c>
    </row>
    <row r="353" spans="1:51" x14ac:dyDescent="0.35">
      <c r="A353" s="2">
        <v>700</v>
      </c>
      <c r="B353" s="3">
        <v>45559.439131944448</v>
      </c>
      <c r="C353" s="2">
        <v>80000</v>
      </c>
      <c r="D353" s="2">
        <v>40000</v>
      </c>
      <c r="E353" s="2">
        <v>3000</v>
      </c>
      <c r="F353" s="2">
        <v>13000</v>
      </c>
      <c r="G353" s="2">
        <v>0</v>
      </c>
      <c r="H353" s="2">
        <v>0</v>
      </c>
      <c r="I353" s="2">
        <v>15000</v>
      </c>
      <c r="J353" s="2">
        <v>6000</v>
      </c>
      <c r="K353" s="2">
        <v>0</v>
      </c>
      <c r="L353" s="2">
        <v>0</v>
      </c>
      <c r="M353" s="2">
        <v>0</v>
      </c>
      <c r="N353" s="2">
        <v>3000</v>
      </c>
      <c r="O353" s="2">
        <v>0</v>
      </c>
      <c r="P353" s="2">
        <v>0</v>
      </c>
      <c r="Q353" s="2">
        <v>0</v>
      </c>
      <c r="R353" s="2">
        <v>0</v>
      </c>
      <c r="S353" s="2">
        <v>0</v>
      </c>
      <c r="T353" s="2">
        <v>0</v>
      </c>
      <c r="U353" s="2">
        <v>1</v>
      </c>
      <c r="V353" s="2">
        <v>4</v>
      </c>
      <c r="W353" s="2">
        <v>5</v>
      </c>
      <c r="X353" s="2">
        <v>130000</v>
      </c>
      <c r="Y353" s="2">
        <v>130000</v>
      </c>
      <c r="Z353" s="2">
        <v>117000</v>
      </c>
      <c r="AA353" s="2">
        <v>0</v>
      </c>
      <c r="AB353" s="2">
        <v>0</v>
      </c>
      <c r="AC353" s="2">
        <v>130000</v>
      </c>
      <c r="AD353" s="2">
        <v>104000</v>
      </c>
      <c r="AE353" s="2" t="s">
        <v>24</v>
      </c>
      <c r="AF353" s="2" t="s">
        <v>28</v>
      </c>
      <c r="AG353" s="2">
        <v>6</v>
      </c>
      <c r="AH353" s="2">
        <v>10</v>
      </c>
      <c r="AI353" s="2">
        <v>-2</v>
      </c>
      <c r="AJ353" s="2">
        <v>-1</v>
      </c>
      <c r="AK353" s="2">
        <v>1</v>
      </c>
      <c r="AL353" s="2">
        <v>0</v>
      </c>
      <c r="AM353" s="2" t="s">
        <v>771</v>
      </c>
      <c r="AN353" s="2">
        <v>535</v>
      </c>
      <c r="AO353" s="2" t="str">
        <f>+VLOOKUP(playerround[[#This Row],[player_id]],player[],2,FALSE)</f>
        <v>t3p4</v>
      </c>
      <c r="AP353" s="2">
        <v>185</v>
      </c>
      <c r="AQ353" s="2">
        <f>+VLOOKUP(playerround[[#This Row],[groupround_id]],groupround[],6,FALSE)</f>
        <v>2</v>
      </c>
      <c r="AR353" s="2" t="str">
        <f>+VLOOKUP(playerround[[#This Row],[groupround_id]],groupround[],8,FALSE)</f>
        <v>Ommen 24-09-2024</v>
      </c>
      <c r="AS35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74000</v>
      </c>
      <c r="AT353" s="5">
        <f>+IF(playerround[[#This Row],[Added round_number]]=0,playerround[[#This Row],[Spendable Income (copy)]],AT352+playerround[[#This Row],[round_income]]+playerround[[#This Row],[profit_sold_house]]-playerround[[#This Row],[Calculated Costs 
(Living costs+Taxes+Round Mortgage+Spentsavings for buying +cost measures+cost satisfaction+cost damage river and rain)]])</f>
        <v>3000</v>
      </c>
      <c r="AU353" s="10">
        <f>+playerround[[#This Row],[spendable_income]]</f>
        <v>3000</v>
      </c>
      <c r="AV353" s="5">
        <f>+playerround[[#This Row],[Calculated 
Spendable]]-playerround[[#This Row],[Spendable Income (copy)]]</f>
        <v>0</v>
      </c>
      <c r="AW353" s="11">
        <f>+playerround[[#This Row],[satisfaction_move_penalty]]+playerround[[#This Row],[satisfaction_fluvial_penalty]]+playerround[[#This Row],[satisfaction_pluvial_penalty]]+playerround[[#This Row],[satisfaction_debt_penalty]]</f>
        <v>1</v>
      </c>
      <c r="AX353" s="11">
        <f>+IF(playerround[[#This Row],[Added round_number]]=0,playerround[[#This Row],[satisfaction_total]],AX352+playerround[[#This Row],[satisfaction_house_rating_delta]]+playerround[[#This Row],[satisfaction_house_measures]]+playerround[[#This Row],[satisfaction_personal_measures]]-playerround[[#This Row],[Calculated Satisfaction Penalties]])</f>
        <v>4</v>
      </c>
      <c r="AY353" s="11">
        <f>+playerround[[#This Row],[satisfaction_total]]-playerround[[#This Row],[Calculated satisfaction]]</f>
        <v>0</v>
      </c>
    </row>
    <row r="354" spans="1:51" x14ac:dyDescent="0.35">
      <c r="A354" s="2">
        <v>727</v>
      </c>
      <c r="B354" s="3">
        <v>45559.439131944448</v>
      </c>
      <c r="C354" s="2">
        <v>80000</v>
      </c>
      <c r="D354" s="2">
        <v>40000</v>
      </c>
      <c r="E354" s="2">
        <v>0</v>
      </c>
      <c r="F354" s="2">
        <v>10000</v>
      </c>
      <c r="G354" s="2">
        <v>56000</v>
      </c>
      <c r="H354" s="2">
        <v>0</v>
      </c>
      <c r="I354" s="2">
        <v>30000</v>
      </c>
      <c r="J354" s="2">
        <v>0</v>
      </c>
      <c r="K354" s="2">
        <v>0</v>
      </c>
      <c r="L354" s="2">
        <v>0</v>
      </c>
      <c r="M354" s="2">
        <v>0</v>
      </c>
      <c r="N354" s="2">
        <v>323000</v>
      </c>
      <c r="O354" s="2">
        <v>1</v>
      </c>
      <c r="P354" s="2">
        <v>-2</v>
      </c>
      <c r="Q354" s="2">
        <v>0</v>
      </c>
      <c r="R354" s="2">
        <v>0</v>
      </c>
      <c r="S354" s="2">
        <v>0</v>
      </c>
      <c r="T354" s="2">
        <v>0</v>
      </c>
      <c r="U354" s="2">
        <v>0</v>
      </c>
      <c r="V354" s="2">
        <v>1</v>
      </c>
      <c r="W354" s="2">
        <v>5</v>
      </c>
      <c r="X354" s="2">
        <v>130000</v>
      </c>
      <c r="Y354" s="2">
        <v>130000</v>
      </c>
      <c r="Z354" s="2">
        <v>104000</v>
      </c>
      <c r="AA354" s="2">
        <v>160000</v>
      </c>
      <c r="AB354" s="2">
        <v>100000</v>
      </c>
      <c r="AC354" s="2">
        <v>100000</v>
      </c>
      <c r="AD354" s="2">
        <v>90000</v>
      </c>
      <c r="AE354" s="2" t="s">
        <v>782</v>
      </c>
      <c r="AF354" s="2" t="s">
        <v>28</v>
      </c>
      <c r="AG354" s="2">
        <v>8</v>
      </c>
      <c r="AH354" s="2">
        <v>10</v>
      </c>
      <c r="AI354" s="2">
        <v>-2</v>
      </c>
      <c r="AJ354" s="2">
        <v>-1</v>
      </c>
      <c r="AK354" s="2">
        <v>5</v>
      </c>
      <c r="AL354" s="2">
        <v>3</v>
      </c>
      <c r="AM354" s="2" t="s">
        <v>771</v>
      </c>
      <c r="AN354" s="2">
        <v>535</v>
      </c>
      <c r="AO354" s="2" t="str">
        <f>+VLOOKUP(playerround[[#This Row],[player_id]],player[],2,FALSE)</f>
        <v>t3p4</v>
      </c>
      <c r="AP354" s="2">
        <v>189</v>
      </c>
      <c r="AQ354" s="2">
        <f>+VLOOKUP(playerround[[#This Row],[groupround_id]],groupround[],6,FALSE)</f>
        <v>3</v>
      </c>
      <c r="AR354" s="2" t="str">
        <f>+VLOOKUP(playerround[[#This Row],[groupround_id]],groupround[],8,FALSE)</f>
        <v>Ommen 24-09-2024</v>
      </c>
      <c r="AS35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80000</v>
      </c>
      <c r="AT354" s="5">
        <f>+IF(playerround[[#This Row],[Added round_number]]=0,playerround[[#This Row],[Spendable Income (copy)]],AT353+playerround[[#This Row],[round_income]]+playerround[[#This Row],[profit_sold_house]]-playerround[[#This Row],[Calculated Costs 
(Living costs+Taxes+Round Mortgage+Spentsavings for buying +cost measures+cost satisfaction+cost damage river and rain)]])</f>
        <v>59000</v>
      </c>
      <c r="AU354" s="10">
        <f>+playerround[[#This Row],[spendable_income]]</f>
        <v>323000</v>
      </c>
      <c r="AV354" s="5">
        <f>+playerround[[#This Row],[Calculated 
Spendable]]-playerround[[#This Row],[Spendable Income (copy)]]</f>
        <v>-264000</v>
      </c>
      <c r="AW354" s="11">
        <f>+playerround[[#This Row],[satisfaction_move_penalty]]+playerround[[#This Row],[satisfaction_fluvial_penalty]]+playerround[[#This Row],[satisfaction_pluvial_penalty]]+playerround[[#This Row],[satisfaction_debt_penalty]]</f>
        <v>1</v>
      </c>
      <c r="AX354" s="11">
        <f>+IF(playerround[[#This Row],[Added round_number]]=0,playerround[[#This Row],[satisfaction_total]],AX353+playerround[[#This Row],[satisfaction_house_rating_delta]]+playerround[[#This Row],[satisfaction_house_measures]]+playerround[[#This Row],[satisfaction_personal_measures]]-playerround[[#This Row],[Calculated Satisfaction Penalties]])</f>
        <v>1</v>
      </c>
      <c r="AY354" s="11">
        <f>+playerround[[#This Row],[satisfaction_total]]-playerround[[#This Row],[Calculated satisfaction]]</f>
        <v>0</v>
      </c>
    </row>
    <row r="355" spans="1:51" x14ac:dyDescent="0.35">
      <c r="A355">
        <v>102</v>
      </c>
      <c r="B355" s="1">
        <v>45280.887291666666</v>
      </c>
      <c r="C355">
        <v>180000</v>
      </c>
      <c r="D355">
        <v>105000</v>
      </c>
      <c r="E355">
        <v>0</v>
      </c>
      <c r="F355">
        <v>0</v>
      </c>
      <c r="G355">
        <v>0</v>
      </c>
      <c r="H355">
        <v>0</v>
      </c>
      <c r="I355">
        <v>0</v>
      </c>
      <c r="J355">
        <v>0</v>
      </c>
      <c r="K355">
        <v>0</v>
      </c>
      <c r="L355">
        <v>0</v>
      </c>
      <c r="M355">
        <v>0</v>
      </c>
      <c r="N355">
        <v>80000</v>
      </c>
      <c r="O355">
        <v>0</v>
      </c>
      <c r="P355">
        <v>0</v>
      </c>
      <c r="Q355">
        <v>0</v>
      </c>
      <c r="R355">
        <v>0</v>
      </c>
      <c r="S355">
        <v>0</v>
      </c>
      <c r="T355">
        <v>0</v>
      </c>
      <c r="U355">
        <v>0</v>
      </c>
      <c r="V355">
        <v>5</v>
      </c>
      <c r="W355">
        <v>8</v>
      </c>
      <c r="X355">
        <v>300000</v>
      </c>
      <c r="Y355">
        <v>0</v>
      </c>
      <c r="Z355">
        <v>0</v>
      </c>
      <c r="AA355">
        <v>0</v>
      </c>
      <c r="AB355">
        <v>0</v>
      </c>
      <c r="AC355">
        <v>0</v>
      </c>
      <c r="AD355">
        <v>0</v>
      </c>
      <c r="AE355" t="s">
        <v>24</v>
      </c>
      <c r="AF355" t="s">
        <v>28</v>
      </c>
      <c r="AG355">
        <v>0</v>
      </c>
      <c r="AH355">
        <v>0</v>
      </c>
      <c r="AI355">
        <v>0</v>
      </c>
      <c r="AJ355">
        <v>0</v>
      </c>
      <c r="AK355">
        <v>0</v>
      </c>
      <c r="AL355">
        <v>0</v>
      </c>
      <c r="AM355" t="s">
        <v>102</v>
      </c>
      <c r="AN355">
        <v>224</v>
      </c>
      <c r="AO355" t="str">
        <f>+VLOOKUP(playerround[[#This Row],[player_id]],player[],2,FALSE)</f>
        <v>t3p5</v>
      </c>
      <c r="AP355">
        <v>15</v>
      </c>
      <c r="AQ355">
        <f>+VLOOKUP(playerround[[#This Row],[groupround_id]],groupround[],6,FALSE)</f>
        <v>0</v>
      </c>
      <c r="AR355" t="str">
        <f>+VLOOKUP(playerround[[#This Row],[groupround_id]],groupround[],8,FALSE)</f>
        <v>Ommen23 Afternoon</v>
      </c>
      <c r="AS35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355">
        <f>+IF(playerround[[#This Row],[Added round_number]]=0,playerround[[#This Row],[Spendable Income (copy)]],AT354+playerround[[#This Row],[round_income]]+playerround[[#This Row],[profit_sold_house]]-playerround[[#This Row],[Calculated Costs 
(Living costs+Taxes+Round Mortgage+Spentsavings for buying +cost measures+cost satisfaction+cost damage river and rain)]])</f>
        <v>80000</v>
      </c>
      <c r="AU355" s="6">
        <f>+playerround[[#This Row],[spendable_income]]</f>
        <v>80000</v>
      </c>
      <c r="AV355">
        <f>+playerround[[#This Row],[Calculated 
Spendable]]-playerround[[#This Row],[Spendable Income (copy)]]</f>
        <v>0</v>
      </c>
      <c r="AW355" s="9">
        <f>+playerround[[#This Row],[satisfaction_move_penalty]]+playerround[[#This Row],[satisfaction_fluvial_penalty]]+playerround[[#This Row],[satisfaction_pluvial_penalty]]+playerround[[#This Row],[satisfaction_debt_penalty]]</f>
        <v>0</v>
      </c>
      <c r="AX355" s="9">
        <f>+IF(playerround[[#This Row],[Added round_number]]=0,playerround[[#This Row],[satisfaction_total]],AX354+playerround[[#This Row],[satisfaction_house_rating_delta]]+playerround[[#This Row],[satisfaction_house_measures]]+playerround[[#This Row],[satisfaction_personal_measures]]-playerround[[#This Row],[Calculated Satisfaction Penalties]])</f>
        <v>5</v>
      </c>
      <c r="AY355" s="9">
        <f>+playerround[[#This Row],[satisfaction_total]]-playerround[[#This Row],[Calculated satisfaction]]</f>
        <v>0</v>
      </c>
    </row>
    <row r="356" spans="1:51" x14ac:dyDescent="0.35">
      <c r="A356">
        <v>103</v>
      </c>
      <c r="B356" s="1">
        <v>45280.887291666666</v>
      </c>
      <c r="C356">
        <v>180000</v>
      </c>
      <c r="D356">
        <v>105000</v>
      </c>
      <c r="E356">
        <v>0</v>
      </c>
      <c r="F356">
        <v>30000</v>
      </c>
      <c r="G356">
        <v>0</v>
      </c>
      <c r="H356">
        <v>125000</v>
      </c>
      <c r="I356">
        <v>20000</v>
      </c>
      <c r="J356">
        <v>0</v>
      </c>
      <c r="K356">
        <v>0</v>
      </c>
      <c r="L356">
        <v>0</v>
      </c>
      <c r="M356">
        <v>0</v>
      </c>
      <c r="N356">
        <v>-20000</v>
      </c>
      <c r="O356">
        <v>0</v>
      </c>
      <c r="P356">
        <v>1</v>
      </c>
      <c r="Q356">
        <v>0</v>
      </c>
      <c r="R356">
        <v>0</v>
      </c>
      <c r="S356">
        <v>0</v>
      </c>
      <c r="T356">
        <v>0</v>
      </c>
      <c r="U356">
        <v>0</v>
      </c>
      <c r="V356">
        <v>6</v>
      </c>
      <c r="W356">
        <v>8</v>
      </c>
      <c r="X356">
        <v>300000</v>
      </c>
      <c r="Y356">
        <v>0</v>
      </c>
      <c r="Z356">
        <v>0</v>
      </c>
      <c r="AA356">
        <v>0</v>
      </c>
      <c r="AB356">
        <v>425000</v>
      </c>
      <c r="AC356">
        <v>300000</v>
      </c>
      <c r="AD356">
        <v>270000</v>
      </c>
      <c r="AE356" t="s">
        <v>24</v>
      </c>
      <c r="AF356" t="s">
        <v>28</v>
      </c>
      <c r="AG356">
        <v>0</v>
      </c>
      <c r="AH356">
        <v>0</v>
      </c>
      <c r="AI356">
        <v>0</v>
      </c>
      <c r="AJ356">
        <v>0</v>
      </c>
      <c r="AK356">
        <v>0</v>
      </c>
      <c r="AL356">
        <v>0</v>
      </c>
      <c r="AM356" t="s">
        <v>773</v>
      </c>
      <c r="AN356">
        <v>224</v>
      </c>
      <c r="AO356" t="str">
        <f>+VLOOKUP(playerround[[#This Row],[player_id]],player[],2,FALSE)</f>
        <v>t3p5</v>
      </c>
      <c r="AP356">
        <v>19</v>
      </c>
      <c r="AQ356">
        <f>+VLOOKUP(playerround[[#This Row],[groupround_id]],groupround[],6,FALSE)</f>
        <v>1</v>
      </c>
      <c r="AR356" t="str">
        <f>+VLOOKUP(playerround[[#This Row],[groupround_id]],groupround[],8,FALSE)</f>
        <v>Ommen23 Afternoon</v>
      </c>
      <c r="AS35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280000</v>
      </c>
      <c r="AT356">
        <f>+IF(playerround[[#This Row],[Added round_number]]=0,playerround[[#This Row],[Spendable Income (copy)]],AT355+playerround[[#This Row],[round_income]]+playerround[[#This Row],[profit_sold_house]]-playerround[[#This Row],[Calculated Costs 
(Living costs+Taxes+Round Mortgage+Spentsavings for buying +cost measures+cost satisfaction+cost damage river and rain)]])</f>
        <v>-20000</v>
      </c>
      <c r="AU356" s="6">
        <f>+playerround[[#This Row],[spendable_income]]</f>
        <v>-20000</v>
      </c>
      <c r="AV356">
        <f>+playerround[[#This Row],[Calculated 
Spendable]]-playerround[[#This Row],[Spendable Income (copy)]]</f>
        <v>0</v>
      </c>
      <c r="AW356" s="9">
        <f>+playerround[[#This Row],[satisfaction_move_penalty]]+playerround[[#This Row],[satisfaction_fluvial_penalty]]+playerround[[#This Row],[satisfaction_pluvial_penalty]]+playerround[[#This Row],[satisfaction_debt_penalty]]</f>
        <v>0</v>
      </c>
      <c r="AX356" s="9">
        <f>+IF(playerround[[#This Row],[Added round_number]]=0,playerround[[#This Row],[satisfaction_total]],AX355+playerround[[#This Row],[satisfaction_house_rating_delta]]+playerround[[#This Row],[satisfaction_house_measures]]+playerround[[#This Row],[satisfaction_personal_measures]]-playerround[[#This Row],[Calculated Satisfaction Penalties]])</f>
        <v>6</v>
      </c>
      <c r="AY356" s="9">
        <f>+playerround[[#This Row],[satisfaction_total]]-playerround[[#This Row],[Calculated satisfaction]]</f>
        <v>0</v>
      </c>
    </row>
    <row r="357" spans="1:51" x14ac:dyDescent="0.35">
      <c r="A357">
        <v>286</v>
      </c>
      <c r="B357" s="1">
        <v>45390.477094907408</v>
      </c>
      <c r="C357">
        <v>180000</v>
      </c>
      <c r="D357">
        <v>105000</v>
      </c>
      <c r="E357">
        <v>0</v>
      </c>
      <c r="F357">
        <v>0</v>
      </c>
      <c r="G357">
        <v>0</v>
      </c>
      <c r="H357">
        <v>0</v>
      </c>
      <c r="I357">
        <v>0</v>
      </c>
      <c r="J357">
        <v>0</v>
      </c>
      <c r="K357">
        <v>0</v>
      </c>
      <c r="L357">
        <v>0</v>
      </c>
      <c r="M357">
        <v>0</v>
      </c>
      <c r="N357">
        <v>80000</v>
      </c>
      <c r="O357">
        <v>0</v>
      </c>
      <c r="P357">
        <v>0</v>
      </c>
      <c r="Q357">
        <v>0</v>
      </c>
      <c r="R357">
        <v>0</v>
      </c>
      <c r="S357">
        <v>0</v>
      </c>
      <c r="T357">
        <v>0</v>
      </c>
      <c r="U357">
        <v>0</v>
      </c>
      <c r="V357">
        <v>5</v>
      </c>
      <c r="W357">
        <v>8</v>
      </c>
      <c r="X357">
        <v>300000</v>
      </c>
      <c r="Y357">
        <v>0</v>
      </c>
      <c r="Z357">
        <v>0</v>
      </c>
      <c r="AA357">
        <v>0</v>
      </c>
      <c r="AB357">
        <v>0</v>
      </c>
      <c r="AC357">
        <v>0</v>
      </c>
      <c r="AD357">
        <v>0</v>
      </c>
      <c r="AE357" t="s">
        <v>24</v>
      </c>
      <c r="AF357" t="s">
        <v>28</v>
      </c>
      <c r="AG357">
        <v>0</v>
      </c>
      <c r="AH357">
        <v>0</v>
      </c>
      <c r="AI357">
        <v>0</v>
      </c>
      <c r="AJ357">
        <v>0</v>
      </c>
      <c r="AK357">
        <v>0</v>
      </c>
      <c r="AL357">
        <v>0</v>
      </c>
      <c r="AM357" t="s">
        <v>102</v>
      </c>
      <c r="AN357">
        <v>272</v>
      </c>
      <c r="AO357" t="str">
        <f>+VLOOKUP(playerround[[#This Row],[player_id]],player[],2,FALSE)</f>
        <v>t3p5</v>
      </c>
      <c r="AP357">
        <v>94</v>
      </c>
      <c r="AQ357">
        <f>+VLOOKUP(playerround[[#This Row],[groupround_id]],groupround[],6,FALSE)</f>
        <v>0</v>
      </c>
      <c r="AR357" t="str">
        <f>+VLOOKUP(playerround[[#This Row],[groupround_id]],groupround[],8,FALSE)</f>
        <v>Test</v>
      </c>
      <c r="AS35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357">
        <f>+IF(playerround[[#This Row],[Added round_number]]=0,playerround[[#This Row],[Spendable Income (copy)]],AT356+playerround[[#This Row],[round_income]]+playerround[[#This Row],[profit_sold_house]]-playerround[[#This Row],[Calculated Costs 
(Living costs+Taxes+Round Mortgage+Spentsavings for buying +cost measures+cost satisfaction+cost damage river and rain)]])</f>
        <v>80000</v>
      </c>
      <c r="AU357" s="6">
        <f>+playerround[[#This Row],[spendable_income]]</f>
        <v>80000</v>
      </c>
      <c r="AV357">
        <f>+playerround[[#This Row],[Calculated 
Spendable]]-playerround[[#This Row],[Spendable Income (copy)]]</f>
        <v>0</v>
      </c>
      <c r="AW357" s="9">
        <f>+playerround[[#This Row],[satisfaction_move_penalty]]+playerround[[#This Row],[satisfaction_fluvial_penalty]]+playerround[[#This Row],[satisfaction_pluvial_penalty]]+playerround[[#This Row],[satisfaction_debt_penalty]]</f>
        <v>0</v>
      </c>
      <c r="AX357" s="9">
        <f>+IF(playerround[[#This Row],[Added round_number]]=0,playerround[[#This Row],[satisfaction_total]],AX356+playerround[[#This Row],[satisfaction_house_rating_delta]]+playerround[[#This Row],[satisfaction_house_measures]]+playerround[[#This Row],[satisfaction_personal_measures]]-playerround[[#This Row],[Calculated Satisfaction Penalties]])</f>
        <v>5</v>
      </c>
      <c r="AY357" s="9">
        <f>+playerround[[#This Row],[satisfaction_total]]-playerround[[#This Row],[Calculated satisfaction]]</f>
        <v>0</v>
      </c>
    </row>
    <row r="358" spans="1:51" x14ac:dyDescent="0.35">
      <c r="A358">
        <v>289</v>
      </c>
      <c r="B358" s="1">
        <v>45390.477094907408</v>
      </c>
      <c r="C358">
        <v>180000</v>
      </c>
      <c r="D358">
        <v>105000</v>
      </c>
      <c r="E358">
        <v>0</v>
      </c>
      <c r="F358">
        <v>30000</v>
      </c>
      <c r="G358">
        <v>0</v>
      </c>
      <c r="H358">
        <v>0</v>
      </c>
      <c r="I358">
        <v>20000</v>
      </c>
      <c r="J358">
        <v>20000</v>
      </c>
      <c r="K358">
        <v>0</v>
      </c>
      <c r="L358">
        <v>0</v>
      </c>
      <c r="M358">
        <v>0</v>
      </c>
      <c r="N358">
        <v>85000</v>
      </c>
      <c r="O358">
        <v>0</v>
      </c>
      <c r="P358">
        <v>0</v>
      </c>
      <c r="Q358">
        <v>2</v>
      </c>
      <c r="R358">
        <v>0</v>
      </c>
      <c r="S358">
        <v>0</v>
      </c>
      <c r="T358">
        <v>0</v>
      </c>
      <c r="U358">
        <v>0</v>
      </c>
      <c r="V358">
        <v>5</v>
      </c>
      <c r="W358">
        <v>8</v>
      </c>
      <c r="X358">
        <v>300000</v>
      </c>
      <c r="Y358">
        <v>0</v>
      </c>
      <c r="Z358">
        <v>0</v>
      </c>
      <c r="AA358">
        <v>0</v>
      </c>
      <c r="AB358">
        <v>300000</v>
      </c>
      <c r="AC358">
        <v>300000</v>
      </c>
      <c r="AD358">
        <v>270000</v>
      </c>
      <c r="AE358" t="s">
        <v>24</v>
      </c>
      <c r="AF358" t="s">
        <v>28</v>
      </c>
      <c r="AG358">
        <v>6</v>
      </c>
      <c r="AH358">
        <v>10</v>
      </c>
      <c r="AI358">
        <v>0</v>
      </c>
      <c r="AJ358">
        <v>0</v>
      </c>
      <c r="AK358">
        <v>1</v>
      </c>
      <c r="AL358">
        <v>0</v>
      </c>
      <c r="AM358" t="s">
        <v>771</v>
      </c>
      <c r="AN358">
        <v>272</v>
      </c>
      <c r="AO358" t="str">
        <f>+VLOOKUP(playerround[[#This Row],[player_id]],player[],2,FALSE)</f>
        <v>t3p5</v>
      </c>
      <c r="AP358">
        <v>95</v>
      </c>
      <c r="AQ358">
        <f>+VLOOKUP(playerround[[#This Row],[groupround_id]],groupround[],6,FALSE)</f>
        <v>1</v>
      </c>
      <c r="AR358" t="str">
        <f>+VLOOKUP(playerround[[#This Row],[groupround_id]],groupround[],8,FALSE)</f>
        <v>Test</v>
      </c>
      <c r="AS35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175000</v>
      </c>
      <c r="AT358">
        <f>+IF(playerround[[#This Row],[Added round_number]]=0,playerround[[#This Row],[Spendable Income (copy)]],AT357+playerround[[#This Row],[round_income]]+playerround[[#This Row],[profit_sold_house]]-playerround[[#This Row],[Calculated Costs 
(Living costs+Taxes+Round Mortgage+Spentsavings for buying +cost measures+cost satisfaction+cost damage river and rain)]])</f>
        <v>85000</v>
      </c>
      <c r="AU358" s="6">
        <f>+playerround[[#This Row],[spendable_income]]</f>
        <v>85000</v>
      </c>
      <c r="AV358">
        <f>+playerround[[#This Row],[Calculated 
Spendable]]-playerround[[#This Row],[Spendable Income (copy)]]</f>
        <v>0</v>
      </c>
      <c r="AW358" s="9">
        <f>+playerround[[#This Row],[satisfaction_move_penalty]]+playerround[[#This Row],[satisfaction_fluvial_penalty]]+playerround[[#This Row],[satisfaction_pluvial_penalty]]+playerround[[#This Row],[satisfaction_debt_penalty]]</f>
        <v>0</v>
      </c>
      <c r="AX358" s="9">
        <f>+IF(playerround[[#This Row],[Added round_number]]=0,playerround[[#This Row],[satisfaction_total]],AX357+playerround[[#This Row],[satisfaction_house_rating_delta]]+playerround[[#This Row],[satisfaction_house_measures]]+playerround[[#This Row],[satisfaction_personal_measures]]-playerround[[#This Row],[Calculated Satisfaction Penalties]])</f>
        <v>7</v>
      </c>
      <c r="AY358" s="9">
        <f>+playerround[[#This Row],[satisfaction_total]]-playerround[[#This Row],[Calculated satisfaction]]</f>
        <v>-2</v>
      </c>
    </row>
    <row r="359" spans="1:51" x14ac:dyDescent="0.35">
      <c r="A359">
        <v>294</v>
      </c>
      <c r="B359" s="1">
        <v>45390.477094907408</v>
      </c>
      <c r="C359">
        <v>180000</v>
      </c>
      <c r="D359">
        <v>105000</v>
      </c>
      <c r="E359">
        <v>0</v>
      </c>
      <c r="F359">
        <v>30000</v>
      </c>
      <c r="G359">
        <v>0</v>
      </c>
      <c r="H359">
        <v>0</v>
      </c>
      <c r="I359">
        <v>20000</v>
      </c>
      <c r="J359">
        <v>3000</v>
      </c>
      <c r="K359">
        <v>0</v>
      </c>
      <c r="L359">
        <v>0</v>
      </c>
      <c r="M359">
        <v>0</v>
      </c>
      <c r="N359">
        <v>107000</v>
      </c>
      <c r="O359">
        <v>0</v>
      </c>
      <c r="P359">
        <v>0</v>
      </c>
      <c r="Q359">
        <v>0</v>
      </c>
      <c r="R359">
        <v>0</v>
      </c>
      <c r="S359">
        <v>0</v>
      </c>
      <c r="T359">
        <v>0</v>
      </c>
      <c r="U359">
        <v>0</v>
      </c>
      <c r="V359">
        <v>5</v>
      </c>
      <c r="W359">
        <v>8</v>
      </c>
      <c r="X359">
        <v>300000</v>
      </c>
      <c r="Y359">
        <v>300000</v>
      </c>
      <c r="Z359">
        <v>270000</v>
      </c>
      <c r="AA359">
        <v>0</v>
      </c>
      <c r="AB359">
        <v>0</v>
      </c>
      <c r="AC359">
        <v>300000</v>
      </c>
      <c r="AD359">
        <v>240000</v>
      </c>
      <c r="AE359" t="s">
        <v>24</v>
      </c>
      <c r="AF359" t="s">
        <v>28</v>
      </c>
      <c r="AG359">
        <v>6</v>
      </c>
      <c r="AH359">
        <v>10</v>
      </c>
      <c r="AI359">
        <v>0</v>
      </c>
      <c r="AJ359">
        <v>0</v>
      </c>
      <c r="AK359">
        <v>1</v>
      </c>
      <c r="AL359">
        <v>1</v>
      </c>
      <c r="AM359" t="s">
        <v>771</v>
      </c>
      <c r="AN359">
        <v>272</v>
      </c>
      <c r="AO359" t="str">
        <f>+VLOOKUP(playerround[[#This Row],[player_id]],player[],2,FALSE)</f>
        <v>t3p5</v>
      </c>
      <c r="AP359">
        <v>96</v>
      </c>
      <c r="AQ359">
        <f>+VLOOKUP(playerround[[#This Row],[groupround_id]],groupround[],6,FALSE)</f>
        <v>2</v>
      </c>
      <c r="AR359" t="str">
        <f>+VLOOKUP(playerround[[#This Row],[groupround_id]],groupround[],8,FALSE)</f>
        <v>Test</v>
      </c>
      <c r="AS35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158000</v>
      </c>
      <c r="AT359">
        <f>+IF(playerround[[#This Row],[Added round_number]]=0,playerround[[#This Row],[Spendable Income (copy)]],AT358+playerround[[#This Row],[round_income]]+playerround[[#This Row],[profit_sold_house]]-playerround[[#This Row],[Calculated Costs 
(Living costs+Taxes+Round Mortgage+Spentsavings for buying +cost measures+cost satisfaction+cost damage river and rain)]])</f>
        <v>107000</v>
      </c>
      <c r="AU359" s="6">
        <f>+playerround[[#This Row],[spendable_income]]</f>
        <v>107000</v>
      </c>
      <c r="AV359">
        <f>+playerround[[#This Row],[Calculated 
Spendable]]-playerround[[#This Row],[Spendable Income (copy)]]</f>
        <v>0</v>
      </c>
      <c r="AW359" s="9">
        <f>+playerround[[#This Row],[satisfaction_move_penalty]]+playerround[[#This Row],[satisfaction_fluvial_penalty]]+playerround[[#This Row],[satisfaction_pluvial_penalty]]+playerround[[#This Row],[satisfaction_debt_penalty]]</f>
        <v>0</v>
      </c>
      <c r="AX359" s="9">
        <f>+IF(playerround[[#This Row],[Added round_number]]=0,playerround[[#This Row],[satisfaction_total]],AX358+playerround[[#This Row],[satisfaction_house_rating_delta]]+playerround[[#This Row],[satisfaction_house_measures]]+playerround[[#This Row],[satisfaction_personal_measures]]-playerround[[#This Row],[Calculated Satisfaction Penalties]])</f>
        <v>7</v>
      </c>
      <c r="AY359" s="9">
        <f>+playerround[[#This Row],[satisfaction_total]]-playerround[[#This Row],[Calculated satisfaction]]</f>
        <v>-2</v>
      </c>
    </row>
    <row r="360" spans="1:51" x14ac:dyDescent="0.35">
      <c r="A360">
        <v>300</v>
      </c>
      <c r="B360" s="1">
        <v>45390.477094907408</v>
      </c>
      <c r="C360">
        <v>180000</v>
      </c>
      <c r="D360">
        <v>105000</v>
      </c>
      <c r="E360">
        <v>0</v>
      </c>
      <c r="F360">
        <v>30000</v>
      </c>
      <c r="G360">
        <v>0</v>
      </c>
      <c r="H360">
        <v>0</v>
      </c>
      <c r="I360">
        <v>20000</v>
      </c>
      <c r="J360">
        <v>11000</v>
      </c>
      <c r="K360">
        <v>21000</v>
      </c>
      <c r="L360">
        <v>0</v>
      </c>
      <c r="M360">
        <v>0</v>
      </c>
      <c r="N360">
        <v>100000</v>
      </c>
      <c r="O360">
        <v>0</v>
      </c>
      <c r="P360">
        <v>0</v>
      </c>
      <c r="Q360">
        <v>1</v>
      </c>
      <c r="R360">
        <v>1</v>
      </c>
      <c r="S360">
        <v>0</v>
      </c>
      <c r="T360">
        <v>0</v>
      </c>
      <c r="U360">
        <v>0</v>
      </c>
      <c r="V360">
        <v>6</v>
      </c>
      <c r="W360">
        <v>8</v>
      </c>
      <c r="X360">
        <v>300000</v>
      </c>
      <c r="Y360">
        <v>300000</v>
      </c>
      <c r="Z360">
        <v>240000</v>
      </c>
      <c r="AA360">
        <v>0</v>
      </c>
      <c r="AB360">
        <v>0</v>
      </c>
      <c r="AC360">
        <v>300000</v>
      </c>
      <c r="AD360">
        <v>210000</v>
      </c>
      <c r="AE360" t="s">
        <v>24</v>
      </c>
      <c r="AF360" t="s">
        <v>28</v>
      </c>
      <c r="AG360">
        <v>6</v>
      </c>
      <c r="AH360">
        <v>10</v>
      </c>
      <c r="AI360">
        <v>0</v>
      </c>
      <c r="AJ360">
        <v>0</v>
      </c>
      <c r="AK360">
        <v>2</v>
      </c>
      <c r="AL360">
        <v>1</v>
      </c>
      <c r="AM360" t="s">
        <v>771</v>
      </c>
      <c r="AN360">
        <v>272</v>
      </c>
      <c r="AO360" t="str">
        <f>+VLOOKUP(playerround[[#This Row],[player_id]],player[],2,FALSE)</f>
        <v>t3p5</v>
      </c>
      <c r="AP360">
        <v>97</v>
      </c>
      <c r="AQ360">
        <f>+VLOOKUP(playerround[[#This Row],[groupround_id]],groupround[],6,FALSE)</f>
        <v>3</v>
      </c>
      <c r="AR360" t="str">
        <f>+VLOOKUP(playerround[[#This Row],[groupround_id]],groupround[],8,FALSE)</f>
        <v>Test</v>
      </c>
      <c r="AS36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187000</v>
      </c>
      <c r="AT360">
        <f>+IF(playerround[[#This Row],[Added round_number]]=0,playerround[[#This Row],[Spendable Income (copy)]],AT359+playerround[[#This Row],[round_income]]+playerround[[#This Row],[profit_sold_house]]-playerround[[#This Row],[Calculated Costs 
(Living costs+Taxes+Round Mortgage+Spentsavings for buying +cost measures+cost satisfaction+cost damage river and rain)]])</f>
        <v>100000</v>
      </c>
      <c r="AU360" s="6">
        <f>+playerround[[#This Row],[spendable_income]]</f>
        <v>100000</v>
      </c>
      <c r="AV360">
        <f>+playerround[[#This Row],[Calculated 
Spendable]]-playerround[[#This Row],[Spendable Income (copy)]]</f>
        <v>0</v>
      </c>
      <c r="AW360" s="9">
        <f>+playerround[[#This Row],[satisfaction_move_penalty]]+playerround[[#This Row],[satisfaction_fluvial_penalty]]+playerround[[#This Row],[satisfaction_pluvial_penalty]]+playerround[[#This Row],[satisfaction_debt_penalty]]</f>
        <v>0</v>
      </c>
      <c r="AX360" s="9">
        <f>+IF(playerround[[#This Row],[Added round_number]]=0,playerround[[#This Row],[satisfaction_total]],AX359+playerround[[#This Row],[satisfaction_house_rating_delta]]+playerround[[#This Row],[satisfaction_house_measures]]+playerround[[#This Row],[satisfaction_personal_measures]]-playerround[[#This Row],[Calculated Satisfaction Penalties]])</f>
        <v>9</v>
      </c>
      <c r="AY360" s="9">
        <f>+playerround[[#This Row],[satisfaction_total]]-playerround[[#This Row],[Calculated satisfaction]]</f>
        <v>-3</v>
      </c>
    </row>
    <row r="361" spans="1:51" x14ac:dyDescent="0.35">
      <c r="A361">
        <v>304</v>
      </c>
      <c r="B361" s="1">
        <v>45390.477094907408</v>
      </c>
      <c r="C361">
        <v>180000</v>
      </c>
      <c r="D361">
        <v>105000</v>
      </c>
      <c r="E361">
        <v>0</v>
      </c>
      <c r="F361">
        <v>30000</v>
      </c>
      <c r="G361">
        <v>90000</v>
      </c>
      <c r="H361">
        <v>125000</v>
      </c>
      <c r="I361">
        <v>25000</v>
      </c>
      <c r="J361">
        <v>20000</v>
      </c>
      <c r="K361">
        <v>0</v>
      </c>
      <c r="L361">
        <v>0</v>
      </c>
      <c r="M361">
        <v>0</v>
      </c>
      <c r="N361">
        <v>65000</v>
      </c>
      <c r="O361">
        <v>1</v>
      </c>
      <c r="P361">
        <v>1</v>
      </c>
      <c r="Q361">
        <v>2</v>
      </c>
      <c r="R361">
        <v>0</v>
      </c>
      <c r="S361">
        <v>0</v>
      </c>
      <c r="T361">
        <v>0</v>
      </c>
      <c r="U361">
        <v>0</v>
      </c>
      <c r="V361">
        <v>6</v>
      </c>
      <c r="W361">
        <v>8</v>
      </c>
      <c r="X361">
        <v>300000</v>
      </c>
      <c r="Y361">
        <v>300000</v>
      </c>
      <c r="Z361">
        <v>210000</v>
      </c>
      <c r="AA361">
        <v>300000</v>
      </c>
      <c r="AB361">
        <v>425000</v>
      </c>
      <c r="AC361">
        <v>300000</v>
      </c>
      <c r="AD361">
        <v>270000</v>
      </c>
      <c r="AE361" t="s">
        <v>113</v>
      </c>
      <c r="AF361" t="s">
        <v>28</v>
      </c>
      <c r="AG361">
        <v>8</v>
      </c>
      <c r="AH361">
        <v>10</v>
      </c>
      <c r="AI361">
        <v>-2</v>
      </c>
      <c r="AJ361">
        <v>-1</v>
      </c>
      <c r="AK361">
        <v>2</v>
      </c>
      <c r="AL361">
        <v>1</v>
      </c>
      <c r="AM361" t="s">
        <v>776</v>
      </c>
      <c r="AN361">
        <v>272</v>
      </c>
      <c r="AO361" t="str">
        <f>+VLOOKUP(playerround[[#This Row],[player_id]],player[],2,FALSE)</f>
        <v>t3p5</v>
      </c>
      <c r="AP361">
        <v>98</v>
      </c>
      <c r="AQ361">
        <f>+VLOOKUP(playerround[[#This Row],[groupround_id]],groupround[],6,FALSE)</f>
        <v>4</v>
      </c>
      <c r="AR361" t="str">
        <f>+VLOOKUP(playerround[[#This Row],[groupround_id]],groupround[],8,FALSE)</f>
        <v>Test</v>
      </c>
      <c r="AS36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305000</v>
      </c>
      <c r="AT361">
        <f>+IF(playerround[[#This Row],[Added round_number]]=0,playerround[[#This Row],[Spendable Income (copy)]],AT360+playerround[[#This Row],[round_income]]+playerround[[#This Row],[profit_sold_house]]-playerround[[#This Row],[Calculated Costs 
(Living costs+Taxes+Round Mortgage+Spentsavings for buying +cost measures+cost satisfaction+cost damage river and rain)]])</f>
        <v>65000</v>
      </c>
      <c r="AU361" s="6">
        <f>+playerround[[#This Row],[spendable_income]]</f>
        <v>65000</v>
      </c>
      <c r="AV361">
        <f>+playerround[[#This Row],[Calculated 
Spendable]]-playerround[[#This Row],[Spendable Income (copy)]]</f>
        <v>0</v>
      </c>
      <c r="AW361" s="9">
        <f>+playerround[[#This Row],[satisfaction_move_penalty]]+playerround[[#This Row],[satisfaction_fluvial_penalty]]+playerround[[#This Row],[satisfaction_pluvial_penalty]]+playerround[[#This Row],[satisfaction_debt_penalty]]</f>
        <v>1</v>
      </c>
      <c r="AX361" s="9">
        <f>+IF(playerround[[#This Row],[Added round_number]]=0,playerround[[#This Row],[satisfaction_total]],AX360+playerround[[#This Row],[satisfaction_house_rating_delta]]+playerround[[#This Row],[satisfaction_house_measures]]+playerround[[#This Row],[satisfaction_personal_measures]]-playerround[[#This Row],[Calculated Satisfaction Penalties]])</f>
        <v>11</v>
      </c>
      <c r="AY361" s="9">
        <f>+playerround[[#This Row],[satisfaction_total]]-playerround[[#This Row],[Calculated satisfaction]]</f>
        <v>-5</v>
      </c>
    </row>
    <row r="362" spans="1:51" x14ac:dyDescent="0.35">
      <c r="A362">
        <v>333</v>
      </c>
      <c r="B362" s="1">
        <v>45393.452372685184</v>
      </c>
      <c r="C362">
        <v>80000</v>
      </c>
      <c r="D362">
        <v>40000</v>
      </c>
      <c r="E362">
        <v>0</v>
      </c>
      <c r="F362">
        <v>0</v>
      </c>
      <c r="G362">
        <v>0</v>
      </c>
      <c r="H362">
        <v>0</v>
      </c>
      <c r="I362">
        <v>0</v>
      </c>
      <c r="J362">
        <v>0</v>
      </c>
      <c r="K362">
        <v>0</v>
      </c>
      <c r="L362">
        <v>0</v>
      </c>
      <c r="M362">
        <v>0</v>
      </c>
      <c r="N362">
        <v>15000</v>
      </c>
      <c r="O362">
        <v>0</v>
      </c>
      <c r="P362">
        <v>0</v>
      </c>
      <c r="Q362">
        <v>0</v>
      </c>
      <c r="R362">
        <v>0</v>
      </c>
      <c r="S362">
        <v>0</v>
      </c>
      <c r="T362">
        <v>0</v>
      </c>
      <c r="U362">
        <v>0</v>
      </c>
      <c r="V362">
        <v>5</v>
      </c>
      <c r="W362">
        <v>5</v>
      </c>
      <c r="X362">
        <v>130000</v>
      </c>
      <c r="Y362">
        <v>0</v>
      </c>
      <c r="Z362">
        <v>0</v>
      </c>
      <c r="AA362">
        <v>0</v>
      </c>
      <c r="AB362">
        <v>0</v>
      </c>
      <c r="AC362">
        <v>0</v>
      </c>
      <c r="AD362">
        <v>0</v>
      </c>
      <c r="AE362" t="s">
        <v>24</v>
      </c>
      <c r="AF362" t="s">
        <v>28</v>
      </c>
      <c r="AG362">
        <v>0</v>
      </c>
      <c r="AH362">
        <v>0</v>
      </c>
      <c r="AI362">
        <v>0</v>
      </c>
      <c r="AJ362">
        <v>0</v>
      </c>
      <c r="AK362">
        <v>0</v>
      </c>
      <c r="AL362">
        <v>0</v>
      </c>
      <c r="AM362" t="s">
        <v>102</v>
      </c>
      <c r="AN362">
        <v>408</v>
      </c>
      <c r="AO362" t="str">
        <f>+VLOOKUP(playerround[[#This Row],[player_id]],player[],2,FALSE)</f>
        <v>t3p5</v>
      </c>
      <c r="AP362">
        <v>107</v>
      </c>
      <c r="AQ362">
        <f>+VLOOKUP(playerround[[#This Row],[groupround_id]],groupround[],6,FALSE)</f>
        <v>0</v>
      </c>
      <c r="AR362" t="str">
        <f>+VLOOKUP(playerround[[#This Row],[groupround_id]],groupround[],8,FALSE)</f>
        <v>civWAT-110424</v>
      </c>
      <c r="AS36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362">
        <f>+IF(playerround[[#This Row],[Added round_number]]=0,playerround[[#This Row],[Spendable Income (copy)]],AT361+playerround[[#This Row],[round_income]]+playerround[[#This Row],[profit_sold_house]]-playerround[[#This Row],[Calculated Costs 
(Living costs+Taxes+Round Mortgage+Spentsavings for buying +cost measures+cost satisfaction+cost damage river and rain)]])</f>
        <v>15000</v>
      </c>
      <c r="AU362" s="6">
        <f>+playerround[[#This Row],[spendable_income]]</f>
        <v>15000</v>
      </c>
      <c r="AV362">
        <f>+playerround[[#This Row],[Calculated 
Spendable]]-playerround[[#This Row],[Spendable Income (copy)]]</f>
        <v>0</v>
      </c>
      <c r="AW362" s="9">
        <f>+playerround[[#This Row],[satisfaction_move_penalty]]+playerround[[#This Row],[satisfaction_fluvial_penalty]]+playerround[[#This Row],[satisfaction_pluvial_penalty]]+playerround[[#This Row],[satisfaction_debt_penalty]]</f>
        <v>0</v>
      </c>
      <c r="AX362" s="9">
        <f>+IF(playerround[[#This Row],[Added round_number]]=0,playerround[[#This Row],[satisfaction_total]],AX361+playerround[[#This Row],[satisfaction_house_rating_delta]]+playerround[[#This Row],[satisfaction_house_measures]]+playerround[[#This Row],[satisfaction_personal_measures]]-playerround[[#This Row],[Calculated Satisfaction Penalties]])</f>
        <v>5</v>
      </c>
      <c r="AY362" s="9">
        <f>+playerround[[#This Row],[satisfaction_total]]-playerround[[#This Row],[Calculated satisfaction]]</f>
        <v>0</v>
      </c>
    </row>
    <row r="363" spans="1:51" x14ac:dyDescent="0.35">
      <c r="A363">
        <v>360</v>
      </c>
      <c r="B363" s="1">
        <v>45393.452372685184</v>
      </c>
      <c r="C363">
        <v>80000</v>
      </c>
      <c r="D363">
        <v>40000</v>
      </c>
      <c r="E363">
        <v>0</v>
      </c>
      <c r="F363">
        <v>13000</v>
      </c>
      <c r="G363">
        <v>0</v>
      </c>
      <c r="H363">
        <v>30000</v>
      </c>
      <c r="I363">
        <v>15000</v>
      </c>
      <c r="J363">
        <v>0</v>
      </c>
      <c r="K363">
        <v>0</v>
      </c>
      <c r="L363">
        <v>0</v>
      </c>
      <c r="M363">
        <v>4000</v>
      </c>
      <c r="N363">
        <v>-7000</v>
      </c>
      <c r="O363">
        <v>0</v>
      </c>
      <c r="P363">
        <v>0</v>
      </c>
      <c r="Q363">
        <v>0</v>
      </c>
      <c r="R363">
        <v>0</v>
      </c>
      <c r="S363">
        <v>0</v>
      </c>
      <c r="T363">
        <v>1</v>
      </c>
      <c r="U363">
        <v>0</v>
      </c>
      <c r="V363">
        <v>4</v>
      </c>
      <c r="W363">
        <v>5</v>
      </c>
      <c r="X363">
        <v>130000</v>
      </c>
      <c r="Y363">
        <v>0</v>
      </c>
      <c r="Z363">
        <v>0</v>
      </c>
      <c r="AA363">
        <v>0</v>
      </c>
      <c r="AB363">
        <v>160000</v>
      </c>
      <c r="AC363">
        <v>130000</v>
      </c>
      <c r="AD363">
        <v>117000</v>
      </c>
      <c r="AE363" t="s">
        <v>24</v>
      </c>
      <c r="AF363" t="s">
        <v>28</v>
      </c>
      <c r="AG363">
        <v>6</v>
      </c>
      <c r="AH363">
        <v>10</v>
      </c>
      <c r="AI363">
        <v>0</v>
      </c>
      <c r="AJ363">
        <v>0</v>
      </c>
      <c r="AK363">
        <v>0</v>
      </c>
      <c r="AL363">
        <v>0</v>
      </c>
      <c r="AM363" t="s">
        <v>771</v>
      </c>
      <c r="AN363">
        <v>408</v>
      </c>
      <c r="AO363" t="str">
        <f>+VLOOKUP(playerround[[#This Row],[player_id]],player[],2,FALSE)</f>
        <v>t3p5</v>
      </c>
      <c r="AP363">
        <v>115</v>
      </c>
      <c r="AQ363">
        <f>+VLOOKUP(playerround[[#This Row],[groupround_id]],groupround[],6,FALSE)</f>
        <v>1</v>
      </c>
      <c r="AR363" t="str">
        <f>+VLOOKUP(playerround[[#This Row],[groupround_id]],groupround[],8,FALSE)</f>
        <v>civWAT-110424</v>
      </c>
      <c r="AS36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102000</v>
      </c>
      <c r="AT363">
        <f>+IF(playerround[[#This Row],[Added round_number]]=0,playerround[[#This Row],[Spendable Income (copy)]],AT362+playerround[[#This Row],[round_income]]+playerround[[#This Row],[profit_sold_house]]-playerround[[#This Row],[Calculated Costs 
(Living costs+Taxes+Round Mortgage+Spentsavings for buying +cost measures+cost satisfaction+cost damage river and rain)]])</f>
        <v>-7000</v>
      </c>
      <c r="AU363" s="6">
        <f>+playerround[[#This Row],[spendable_income]]</f>
        <v>-7000</v>
      </c>
      <c r="AV363">
        <f>+playerround[[#This Row],[Calculated 
Spendable]]-playerround[[#This Row],[Spendable Income (copy)]]</f>
        <v>0</v>
      </c>
      <c r="AW363" s="9">
        <f>+playerround[[#This Row],[satisfaction_move_penalty]]+playerround[[#This Row],[satisfaction_fluvial_penalty]]+playerround[[#This Row],[satisfaction_pluvial_penalty]]+playerround[[#This Row],[satisfaction_debt_penalty]]</f>
        <v>1</v>
      </c>
      <c r="AX363" s="9">
        <f>+IF(playerround[[#This Row],[Added round_number]]=0,playerround[[#This Row],[satisfaction_total]],AX362+playerround[[#This Row],[satisfaction_house_rating_delta]]+playerround[[#This Row],[satisfaction_house_measures]]+playerround[[#This Row],[satisfaction_personal_measures]]-playerround[[#This Row],[Calculated Satisfaction Penalties]])</f>
        <v>4</v>
      </c>
      <c r="AY363" s="9">
        <f>+playerround[[#This Row],[satisfaction_total]]-playerround[[#This Row],[Calculated satisfaction]]</f>
        <v>0</v>
      </c>
    </row>
    <row r="364" spans="1:51" x14ac:dyDescent="0.35">
      <c r="A364">
        <v>413</v>
      </c>
      <c r="B364" s="1">
        <v>45393.452372685184</v>
      </c>
      <c r="C364">
        <v>80000</v>
      </c>
      <c r="D364">
        <v>40000</v>
      </c>
      <c r="E364">
        <v>7000</v>
      </c>
      <c r="F364">
        <v>13000</v>
      </c>
      <c r="G364">
        <v>0</v>
      </c>
      <c r="H364">
        <v>0</v>
      </c>
      <c r="I364">
        <v>15000</v>
      </c>
      <c r="J364">
        <v>0</v>
      </c>
      <c r="K364">
        <v>0</v>
      </c>
      <c r="L364">
        <v>4000</v>
      </c>
      <c r="M364">
        <v>4000</v>
      </c>
      <c r="N364">
        <v>-3000</v>
      </c>
      <c r="O364">
        <v>0</v>
      </c>
      <c r="P364">
        <v>0</v>
      </c>
      <c r="Q364">
        <v>0</v>
      </c>
      <c r="R364">
        <v>0</v>
      </c>
      <c r="S364">
        <v>2</v>
      </c>
      <c r="T364">
        <v>1</v>
      </c>
      <c r="U364">
        <v>1</v>
      </c>
      <c r="V364">
        <v>0</v>
      </c>
      <c r="W364">
        <v>5</v>
      </c>
      <c r="X364">
        <v>130000</v>
      </c>
      <c r="Y364">
        <v>130000</v>
      </c>
      <c r="Z364">
        <v>117000</v>
      </c>
      <c r="AA364">
        <v>0</v>
      </c>
      <c r="AB364">
        <v>0</v>
      </c>
      <c r="AC364">
        <v>130000</v>
      </c>
      <c r="AD364">
        <v>104000</v>
      </c>
      <c r="AE364" t="s">
        <v>24</v>
      </c>
      <c r="AF364" t="s">
        <v>28</v>
      </c>
      <c r="AG364">
        <v>6</v>
      </c>
      <c r="AH364">
        <v>10</v>
      </c>
      <c r="AI364">
        <v>-2</v>
      </c>
      <c r="AJ364">
        <v>-1</v>
      </c>
      <c r="AK364">
        <v>0</v>
      </c>
      <c r="AL364">
        <v>0</v>
      </c>
      <c r="AM364" t="s">
        <v>771</v>
      </c>
      <c r="AN364">
        <v>408</v>
      </c>
      <c r="AO364" t="str">
        <f>+VLOOKUP(playerround[[#This Row],[player_id]],player[],2,FALSE)</f>
        <v>t3p5</v>
      </c>
      <c r="AP364">
        <v>122</v>
      </c>
      <c r="AQ364">
        <f>+VLOOKUP(playerround[[#This Row],[groupround_id]],groupround[],6,FALSE)</f>
        <v>2</v>
      </c>
      <c r="AR364" t="str">
        <f>+VLOOKUP(playerround[[#This Row],[groupround_id]],groupround[],8,FALSE)</f>
        <v>civWAT-110424</v>
      </c>
      <c r="AS36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76000</v>
      </c>
      <c r="AT364">
        <f>+IF(playerround[[#This Row],[Added round_number]]=0,playerround[[#This Row],[Spendable Income (copy)]],AT363+playerround[[#This Row],[round_income]]+playerround[[#This Row],[profit_sold_house]]-playerround[[#This Row],[Calculated Costs 
(Living costs+Taxes+Round Mortgage+Spentsavings for buying +cost measures+cost satisfaction+cost damage river and rain)]])</f>
        <v>-3000</v>
      </c>
      <c r="AU364" s="6">
        <f>+playerround[[#This Row],[spendable_income]]</f>
        <v>-3000</v>
      </c>
      <c r="AV364">
        <f>+playerround[[#This Row],[Calculated 
Spendable]]-playerround[[#This Row],[Spendable Income (copy)]]</f>
        <v>0</v>
      </c>
      <c r="AW364" s="9">
        <f>+playerround[[#This Row],[satisfaction_move_penalty]]+playerround[[#This Row],[satisfaction_fluvial_penalty]]+playerround[[#This Row],[satisfaction_pluvial_penalty]]+playerround[[#This Row],[satisfaction_debt_penalty]]</f>
        <v>4</v>
      </c>
      <c r="AX364" s="9">
        <f>+IF(playerround[[#This Row],[Added round_number]]=0,playerround[[#This Row],[satisfaction_total]],AX363+playerround[[#This Row],[satisfaction_house_rating_delta]]+playerround[[#This Row],[satisfaction_house_measures]]+playerround[[#This Row],[satisfaction_personal_measures]]-playerround[[#This Row],[Calculated Satisfaction Penalties]])</f>
        <v>0</v>
      </c>
      <c r="AY364" s="9">
        <f>+playerround[[#This Row],[satisfaction_total]]-playerround[[#This Row],[Calculated satisfaction]]</f>
        <v>0</v>
      </c>
    </row>
    <row r="365" spans="1:51" x14ac:dyDescent="0.35">
      <c r="A365">
        <v>451</v>
      </c>
      <c r="B365" s="1">
        <v>45393.452372685184</v>
      </c>
      <c r="C365">
        <v>80000</v>
      </c>
      <c r="D365">
        <v>40000</v>
      </c>
      <c r="E365">
        <v>3000</v>
      </c>
      <c r="F365">
        <v>12500</v>
      </c>
      <c r="G365">
        <v>46000</v>
      </c>
      <c r="H365">
        <v>0</v>
      </c>
      <c r="I365">
        <v>15000</v>
      </c>
      <c r="J365">
        <v>35000</v>
      </c>
      <c r="K365">
        <v>0</v>
      </c>
      <c r="L365">
        <v>0</v>
      </c>
      <c r="M365">
        <v>0</v>
      </c>
      <c r="N365">
        <v>20500</v>
      </c>
      <c r="O365">
        <v>1</v>
      </c>
      <c r="P365">
        <v>-1</v>
      </c>
      <c r="Q365">
        <v>3</v>
      </c>
      <c r="R365">
        <v>0</v>
      </c>
      <c r="S365">
        <v>1</v>
      </c>
      <c r="T365">
        <v>0</v>
      </c>
      <c r="U365">
        <v>1</v>
      </c>
      <c r="V365">
        <v>-4</v>
      </c>
      <c r="W365">
        <v>5</v>
      </c>
      <c r="X365">
        <v>130000</v>
      </c>
      <c r="Y365">
        <v>130000</v>
      </c>
      <c r="Z365">
        <v>104000</v>
      </c>
      <c r="AA365">
        <v>150000</v>
      </c>
      <c r="AB365">
        <v>125000</v>
      </c>
      <c r="AC365">
        <v>125000</v>
      </c>
      <c r="AD365">
        <v>112500</v>
      </c>
      <c r="AE365" t="s">
        <v>110</v>
      </c>
      <c r="AF365" t="s">
        <v>28</v>
      </c>
      <c r="AG365">
        <v>8</v>
      </c>
      <c r="AH365">
        <v>7</v>
      </c>
      <c r="AI365">
        <v>-2</v>
      </c>
      <c r="AJ365">
        <v>-1</v>
      </c>
      <c r="AK365">
        <v>1</v>
      </c>
      <c r="AL365">
        <v>3</v>
      </c>
      <c r="AM365" t="s">
        <v>771</v>
      </c>
      <c r="AN365">
        <v>408</v>
      </c>
      <c r="AO365" t="str">
        <f>+VLOOKUP(playerround[[#This Row],[player_id]],player[],2,FALSE)</f>
        <v>t3p5</v>
      </c>
      <c r="AP365">
        <v>129</v>
      </c>
      <c r="AQ365">
        <f>+VLOOKUP(playerround[[#This Row],[groupround_id]],groupround[],6,FALSE)</f>
        <v>3</v>
      </c>
      <c r="AR365" t="str">
        <f>+VLOOKUP(playerround[[#This Row],[groupround_id]],groupround[],8,FALSE)</f>
        <v>civWAT-110424</v>
      </c>
      <c r="AS36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102500</v>
      </c>
      <c r="AT365">
        <f>+IF(playerround[[#This Row],[Added round_number]]=0,playerround[[#This Row],[Spendable Income (copy)]],AT364+playerround[[#This Row],[round_income]]+playerround[[#This Row],[profit_sold_house]]-playerround[[#This Row],[Calculated Costs 
(Living costs+Taxes+Round Mortgage+Spentsavings for buying +cost measures+cost satisfaction+cost damage river and rain)]])</f>
        <v>20500</v>
      </c>
      <c r="AU365" s="6">
        <f>+playerround[[#This Row],[spendable_income]]</f>
        <v>20500</v>
      </c>
      <c r="AV365">
        <f>+playerround[[#This Row],[Calculated 
Spendable]]-playerround[[#This Row],[Spendable Income (copy)]]</f>
        <v>0</v>
      </c>
      <c r="AW365" s="9">
        <f>+playerround[[#This Row],[satisfaction_move_penalty]]+playerround[[#This Row],[satisfaction_fluvial_penalty]]+playerround[[#This Row],[satisfaction_pluvial_penalty]]+playerround[[#This Row],[satisfaction_debt_penalty]]</f>
        <v>3</v>
      </c>
      <c r="AX365" s="9">
        <f>+IF(playerround[[#This Row],[Added round_number]]=0,playerround[[#This Row],[satisfaction_total]],AX364+playerround[[#This Row],[satisfaction_house_rating_delta]]+playerround[[#This Row],[satisfaction_house_measures]]+playerround[[#This Row],[satisfaction_personal_measures]]-playerround[[#This Row],[Calculated Satisfaction Penalties]])</f>
        <v>-1</v>
      </c>
      <c r="AY365" s="9">
        <f>+playerround[[#This Row],[satisfaction_total]]-playerround[[#This Row],[Calculated satisfaction]]</f>
        <v>-3</v>
      </c>
    </row>
    <row r="366" spans="1:51" x14ac:dyDescent="0.35">
      <c r="A366">
        <v>503</v>
      </c>
      <c r="B366" s="1">
        <v>45393.452372685184</v>
      </c>
      <c r="C366">
        <v>80000</v>
      </c>
      <c r="D366">
        <v>40000</v>
      </c>
      <c r="E366">
        <v>0</v>
      </c>
      <c r="F366">
        <v>12500</v>
      </c>
      <c r="G366">
        <v>0</v>
      </c>
      <c r="H366">
        <v>0</v>
      </c>
      <c r="I366">
        <v>15000</v>
      </c>
      <c r="J366">
        <v>20000</v>
      </c>
      <c r="K366">
        <v>0</v>
      </c>
      <c r="L366">
        <v>0</v>
      </c>
      <c r="M366">
        <v>0</v>
      </c>
      <c r="N366">
        <v>13000</v>
      </c>
      <c r="O366">
        <v>0</v>
      </c>
      <c r="P366">
        <v>0</v>
      </c>
      <c r="Q366">
        <v>1</v>
      </c>
      <c r="R366">
        <v>0</v>
      </c>
      <c r="S366">
        <v>1</v>
      </c>
      <c r="T366">
        <v>0</v>
      </c>
      <c r="U366">
        <v>0</v>
      </c>
      <c r="V366">
        <v>-5</v>
      </c>
      <c r="W366">
        <v>5</v>
      </c>
      <c r="X366">
        <v>130000</v>
      </c>
      <c r="Y366">
        <v>125000</v>
      </c>
      <c r="Z366">
        <v>112500</v>
      </c>
      <c r="AA366">
        <v>0</v>
      </c>
      <c r="AB366">
        <v>0</v>
      </c>
      <c r="AC366">
        <v>125000</v>
      </c>
      <c r="AD366">
        <v>100000</v>
      </c>
      <c r="AE366" t="s">
        <v>24</v>
      </c>
      <c r="AF366" t="s">
        <v>28</v>
      </c>
      <c r="AG366">
        <v>8</v>
      </c>
      <c r="AH366">
        <v>7</v>
      </c>
      <c r="AI366">
        <v>-2</v>
      </c>
      <c r="AJ366">
        <v>-1</v>
      </c>
      <c r="AK366">
        <v>2</v>
      </c>
      <c r="AL366">
        <v>4</v>
      </c>
      <c r="AM366" t="s">
        <v>771</v>
      </c>
      <c r="AN366">
        <v>408</v>
      </c>
      <c r="AO366" t="str">
        <f>+VLOOKUP(playerround[[#This Row],[player_id]],player[],2,FALSE)</f>
        <v>t3p5</v>
      </c>
      <c r="AP366">
        <v>137</v>
      </c>
      <c r="AQ366">
        <f>+VLOOKUP(playerround[[#This Row],[groupround_id]],groupround[],6,FALSE)</f>
        <v>4</v>
      </c>
      <c r="AR366" t="str">
        <f>+VLOOKUP(playerround[[#This Row],[groupround_id]],groupround[],8,FALSE)</f>
        <v>civWAT-110424</v>
      </c>
      <c r="AS36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87500</v>
      </c>
      <c r="AT366">
        <f>+IF(playerround[[#This Row],[Added round_number]]=0,playerround[[#This Row],[Spendable Income (copy)]],AT365+playerround[[#This Row],[round_income]]+playerround[[#This Row],[profit_sold_house]]-playerround[[#This Row],[Calculated Costs 
(Living costs+Taxes+Round Mortgage+Spentsavings for buying +cost measures+cost satisfaction+cost damage river and rain)]])</f>
        <v>13000</v>
      </c>
      <c r="AU366" s="6">
        <f>+playerround[[#This Row],[spendable_income]]</f>
        <v>13000</v>
      </c>
      <c r="AV366">
        <f>+playerround[[#This Row],[Calculated 
Spendable]]-playerround[[#This Row],[Spendable Income (copy)]]</f>
        <v>0</v>
      </c>
      <c r="AW366" s="9">
        <f>+playerround[[#This Row],[satisfaction_move_penalty]]+playerround[[#This Row],[satisfaction_fluvial_penalty]]+playerround[[#This Row],[satisfaction_pluvial_penalty]]+playerround[[#This Row],[satisfaction_debt_penalty]]</f>
        <v>1</v>
      </c>
      <c r="AX366" s="9">
        <f>+IF(playerround[[#This Row],[Added round_number]]=0,playerround[[#This Row],[satisfaction_total]],AX365+playerround[[#This Row],[satisfaction_house_rating_delta]]+playerround[[#This Row],[satisfaction_house_measures]]+playerround[[#This Row],[satisfaction_personal_measures]]-playerround[[#This Row],[Calculated Satisfaction Penalties]])</f>
        <v>-1</v>
      </c>
      <c r="AY366" s="9">
        <f>+playerround[[#This Row],[satisfaction_total]]-playerround[[#This Row],[Calculated satisfaction]]</f>
        <v>-4</v>
      </c>
    </row>
    <row r="367" spans="1:51" x14ac:dyDescent="0.35">
      <c r="A367" s="2">
        <v>607</v>
      </c>
      <c r="B367" s="3">
        <v>45559.438807870371</v>
      </c>
      <c r="C367" s="2">
        <v>120000</v>
      </c>
      <c r="D367" s="2">
        <v>65000</v>
      </c>
      <c r="E367" s="2">
        <v>0</v>
      </c>
      <c r="F367" s="2">
        <v>0</v>
      </c>
      <c r="G367" s="2">
        <v>0</v>
      </c>
      <c r="H367" s="2">
        <v>0</v>
      </c>
      <c r="I367" s="2">
        <v>0</v>
      </c>
      <c r="J367" s="2">
        <v>0</v>
      </c>
      <c r="K367" s="2">
        <v>0</v>
      </c>
      <c r="L367" s="2">
        <v>0</v>
      </c>
      <c r="M367" s="2">
        <v>0</v>
      </c>
      <c r="N367" s="2">
        <v>50000</v>
      </c>
      <c r="O367" s="2">
        <v>0</v>
      </c>
      <c r="P367" s="2">
        <v>0</v>
      </c>
      <c r="Q367" s="2">
        <v>0</v>
      </c>
      <c r="R367" s="2">
        <v>0</v>
      </c>
      <c r="S367" s="2">
        <v>0</v>
      </c>
      <c r="T367" s="2">
        <v>0</v>
      </c>
      <c r="U367" s="2">
        <v>0</v>
      </c>
      <c r="V367" s="2">
        <v>5</v>
      </c>
      <c r="W367" s="2">
        <v>7</v>
      </c>
      <c r="X367" s="2">
        <v>200000</v>
      </c>
      <c r="Y367" s="2">
        <v>0</v>
      </c>
      <c r="Z367" s="2">
        <v>0</v>
      </c>
      <c r="AA367" s="2">
        <v>0</v>
      </c>
      <c r="AB367" s="2">
        <v>0</v>
      </c>
      <c r="AC367" s="2">
        <v>0</v>
      </c>
      <c r="AD367" s="2">
        <v>0</v>
      </c>
      <c r="AE367" s="2" t="s">
        <v>24</v>
      </c>
      <c r="AF367" s="2" t="s">
        <v>28</v>
      </c>
      <c r="AG367" s="2">
        <v>0</v>
      </c>
      <c r="AH367" s="2">
        <v>0</v>
      </c>
      <c r="AI367" s="2">
        <v>0</v>
      </c>
      <c r="AJ367" s="2">
        <v>0</v>
      </c>
      <c r="AK367" s="2">
        <v>0</v>
      </c>
      <c r="AL367" s="2">
        <v>0</v>
      </c>
      <c r="AM367" s="2" t="s">
        <v>102</v>
      </c>
      <c r="AN367" s="2">
        <v>536</v>
      </c>
      <c r="AO367" s="2" t="str">
        <f>+VLOOKUP(playerround[[#This Row],[player_id]],player[],2,FALSE)</f>
        <v>t3p5</v>
      </c>
      <c r="AP367" s="2">
        <v>171</v>
      </c>
      <c r="AQ367" s="2">
        <f>+VLOOKUP(playerround[[#This Row],[groupround_id]],groupround[],6,FALSE)</f>
        <v>0</v>
      </c>
      <c r="AR367" s="2" t="str">
        <f>+VLOOKUP(playerround[[#This Row],[groupround_id]],groupround[],8,FALSE)</f>
        <v>Ommen 24-09-2024</v>
      </c>
      <c r="AS36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367">
        <f>+IF(playerround[[#This Row],[Added round_number]]=0,playerround[[#This Row],[Spendable Income (copy)]],AT366+playerround[[#This Row],[round_income]]+playerround[[#This Row],[profit_sold_house]]-playerround[[#This Row],[Calculated Costs 
(Living costs+Taxes+Round Mortgage+Spentsavings for buying +cost measures+cost satisfaction+cost damage river and rain)]])</f>
        <v>50000</v>
      </c>
      <c r="AU367" s="6">
        <f>+playerround[[#This Row],[spendable_income]]</f>
        <v>50000</v>
      </c>
      <c r="AV367">
        <f>+playerround[[#This Row],[Calculated 
Spendable]]-playerround[[#This Row],[Spendable Income (copy)]]</f>
        <v>0</v>
      </c>
      <c r="AW367" s="9">
        <f>+playerround[[#This Row],[satisfaction_move_penalty]]+playerround[[#This Row],[satisfaction_fluvial_penalty]]+playerround[[#This Row],[satisfaction_pluvial_penalty]]+playerround[[#This Row],[satisfaction_debt_penalty]]</f>
        <v>0</v>
      </c>
      <c r="AX367" s="9">
        <f>+IF(playerround[[#This Row],[Added round_number]]=0,playerround[[#This Row],[satisfaction_total]],AX366+playerround[[#This Row],[satisfaction_house_rating_delta]]+playerround[[#This Row],[satisfaction_house_measures]]+playerround[[#This Row],[satisfaction_personal_measures]]-playerround[[#This Row],[Calculated Satisfaction Penalties]])</f>
        <v>5</v>
      </c>
      <c r="AY367" s="9">
        <f>+playerround[[#This Row],[satisfaction_total]]-playerround[[#This Row],[Calculated satisfaction]]</f>
        <v>0</v>
      </c>
    </row>
    <row r="368" spans="1:51" x14ac:dyDescent="0.35">
      <c r="A368" s="2">
        <v>642</v>
      </c>
      <c r="B368" s="3">
        <v>45559.438807870371</v>
      </c>
      <c r="C368" s="2">
        <v>120000</v>
      </c>
      <c r="D368" s="2">
        <v>65000</v>
      </c>
      <c r="E368" s="2">
        <v>0</v>
      </c>
      <c r="F368" s="2">
        <v>20000</v>
      </c>
      <c r="G368" s="2">
        <v>0</v>
      </c>
      <c r="H368" s="2">
        <v>35000</v>
      </c>
      <c r="I368" s="2">
        <v>20000</v>
      </c>
      <c r="J368" s="2">
        <v>20000</v>
      </c>
      <c r="K368" s="2">
        <v>0</v>
      </c>
      <c r="L368" s="2">
        <v>0</v>
      </c>
      <c r="M368" s="2">
        <v>0</v>
      </c>
      <c r="N368" s="2">
        <v>10000</v>
      </c>
      <c r="O368" s="2">
        <v>0</v>
      </c>
      <c r="P368" s="2">
        <v>-1</v>
      </c>
      <c r="Q368" s="2">
        <v>1</v>
      </c>
      <c r="R368" s="2">
        <v>0</v>
      </c>
      <c r="S368" s="2">
        <v>0</v>
      </c>
      <c r="T368" s="2">
        <v>0</v>
      </c>
      <c r="U368" s="2">
        <v>0</v>
      </c>
      <c r="V368" s="2">
        <v>5</v>
      </c>
      <c r="W368" s="2">
        <v>7</v>
      </c>
      <c r="X368" s="2">
        <v>200000</v>
      </c>
      <c r="Y368" s="2">
        <v>0</v>
      </c>
      <c r="Z368" s="2">
        <v>0</v>
      </c>
      <c r="AA368" s="2">
        <v>0</v>
      </c>
      <c r="AB368" s="2">
        <v>235000</v>
      </c>
      <c r="AC368" s="2">
        <v>200000</v>
      </c>
      <c r="AD368" s="2">
        <v>180000</v>
      </c>
      <c r="AE368" s="2" t="s">
        <v>24</v>
      </c>
      <c r="AF368" s="2" t="s">
        <v>28</v>
      </c>
      <c r="AG368" s="2">
        <v>8</v>
      </c>
      <c r="AH368" s="2">
        <v>10</v>
      </c>
      <c r="AI368" s="2">
        <v>0</v>
      </c>
      <c r="AJ368" s="2">
        <v>0</v>
      </c>
      <c r="AK368" s="2">
        <v>1</v>
      </c>
      <c r="AL368" s="2">
        <v>1</v>
      </c>
      <c r="AM368" s="2" t="s">
        <v>771</v>
      </c>
      <c r="AN368" s="2">
        <v>536</v>
      </c>
      <c r="AO368" s="2" t="str">
        <f>+VLOOKUP(playerround[[#This Row],[player_id]],player[],2,FALSE)</f>
        <v>t3p5</v>
      </c>
      <c r="AP368" s="2">
        <v>178</v>
      </c>
      <c r="AQ368" s="2">
        <f>+VLOOKUP(playerround[[#This Row],[groupround_id]],groupround[],6,FALSE)</f>
        <v>1</v>
      </c>
      <c r="AR368" s="2" t="str">
        <f>+VLOOKUP(playerround[[#This Row],[groupround_id]],groupround[],8,FALSE)</f>
        <v>Ommen 24-09-2024</v>
      </c>
      <c r="AS36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160000</v>
      </c>
      <c r="AT368">
        <f>+IF(playerround[[#This Row],[Added round_number]]=0,playerround[[#This Row],[Spendable Income (copy)]],AT367+playerround[[#This Row],[round_income]]+playerround[[#This Row],[profit_sold_house]]-playerround[[#This Row],[Calculated Costs 
(Living costs+Taxes+Round Mortgage+Spentsavings for buying +cost measures+cost satisfaction+cost damage river and rain)]])</f>
        <v>10000</v>
      </c>
      <c r="AU368" s="6">
        <f>+playerround[[#This Row],[spendable_income]]</f>
        <v>10000</v>
      </c>
      <c r="AV368">
        <f>+playerround[[#This Row],[Calculated 
Spendable]]-playerround[[#This Row],[Spendable Income (copy)]]</f>
        <v>0</v>
      </c>
      <c r="AW368" s="9">
        <f>+playerround[[#This Row],[satisfaction_move_penalty]]+playerround[[#This Row],[satisfaction_fluvial_penalty]]+playerround[[#This Row],[satisfaction_pluvial_penalty]]+playerround[[#This Row],[satisfaction_debt_penalty]]</f>
        <v>0</v>
      </c>
      <c r="AX368" s="9">
        <f>+IF(playerround[[#This Row],[Added round_number]]=0,playerround[[#This Row],[satisfaction_total]],AX367+playerround[[#This Row],[satisfaction_house_rating_delta]]+playerround[[#This Row],[satisfaction_house_measures]]+playerround[[#This Row],[satisfaction_personal_measures]]-playerround[[#This Row],[Calculated Satisfaction Penalties]])</f>
        <v>5</v>
      </c>
      <c r="AY368" s="9">
        <f>+playerround[[#This Row],[satisfaction_total]]-playerround[[#This Row],[Calculated satisfaction]]</f>
        <v>0</v>
      </c>
    </row>
    <row r="369" spans="1:51" x14ac:dyDescent="0.35">
      <c r="A369" s="2">
        <v>694</v>
      </c>
      <c r="B369" s="3">
        <v>45559.438807870371</v>
      </c>
      <c r="C369" s="2">
        <v>120000</v>
      </c>
      <c r="D369" s="2">
        <v>65000</v>
      </c>
      <c r="E369" s="2">
        <v>0</v>
      </c>
      <c r="F369" s="2">
        <v>20000</v>
      </c>
      <c r="G369" s="2">
        <v>0</v>
      </c>
      <c r="H369" s="2">
        <v>0</v>
      </c>
      <c r="I369" s="2">
        <v>15000</v>
      </c>
      <c r="J369" s="2">
        <v>22000</v>
      </c>
      <c r="K369" s="2">
        <v>0</v>
      </c>
      <c r="L369" s="2">
        <v>0</v>
      </c>
      <c r="M369" s="2">
        <v>0</v>
      </c>
      <c r="N369" s="2">
        <v>8000</v>
      </c>
      <c r="O369" s="2">
        <v>0</v>
      </c>
      <c r="P369" s="2">
        <v>0</v>
      </c>
      <c r="Q369" s="2">
        <v>1</v>
      </c>
      <c r="R369" s="2">
        <v>1</v>
      </c>
      <c r="S369" s="2">
        <v>0</v>
      </c>
      <c r="T369" s="2">
        <v>0</v>
      </c>
      <c r="U369" s="2">
        <v>0</v>
      </c>
      <c r="V369" s="2">
        <v>7</v>
      </c>
      <c r="W369" s="2">
        <v>7</v>
      </c>
      <c r="X369" s="2">
        <v>200000</v>
      </c>
      <c r="Y369" s="2">
        <v>200000</v>
      </c>
      <c r="Z369" s="2">
        <v>180000</v>
      </c>
      <c r="AA369" s="2">
        <v>0</v>
      </c>
      <c r="AB369" s="2">
        <v>0</v>
      </c>
      <c r="AC369" s="2">
        <v>200000</v>
      </c>
      <c r="AD369" s="2">
        <v>160000</v>
      </c>
      <c r="AE369" s="2" t="s">
        <v>24</v>
      </c>
      <c r="AF369" s="2" t="s">
        <v>28</v>
      </c>
      <c r="AG369" s="2">
        <v>8</v>
      </c>
      <c r="AH369" s="2">
        <v>10</v>
      </c>
      <c r="AI369" s="2">
        <v>-2</v>
      </c>
      <c r="AJ369" s="2">
        <v>-1</v>
      </c>
      <c r="AK369" s="2">
        <v>1</v>
      </c>
      <c r="AL369" s="2">
        <v>0</v>
      </c>
      <c r="AM369" s="2" t="s">
        <v>771</v>
      </c>
      <c r="AN369" s="2">
        <v>536</v>
      </c>
      <c r="AO369" s="2" t="str">
        <f>+VLOOKUP(playerround[[#This Row],[player_id]],player[],2,FALSE)</f>
        <v>t3p5</v>
      </c>
      <c r="AP369" s="2">
        <v>185</v>
      </c>
      <c r="AQ369" s="2">
        <f>+VLOOKUP(playerround[[#This Row],[groupround_id]],groupround[],6,FALSE)</f>
        <v>2</v>
      </c>
      <c r="AR369" s="2" t="str">
        <f>+VLOOKUP(playerround[[#This Row],[groupround_id]],groupround[],8,FALSE)</f>
        <v>Ommen 24-09-2024</v>
      </c>
      <c r="AS36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122000</v>
      </c>
      <c r="AT369">
        <f>+IF(playerround[[#This Row],[Added round_number]]=0,playerround[[#This Row],[Spendable Income (copy)]],AT368+playerround[[#This Row],[round_income]]+playerround[[#This Row],[profit_sold_house]]-playerround[[#This Row],[Calculated Costs 
(Living costs+Taxes+Round Mortgage+Spentsavings for buying +cost measures+cost satisfaction+cost damage river and rain)]])</f>
        <v>8000</v>
      </c>
      <c r="AU369" s="6">
        <f>+playerround[[#This Row],[spendable_income]]</f>
        <v>8000</v>
      </c>
      <c r="AV369">
        <f>+playerround[[#This Row],[Calculated 
Spendable]]-playerround[[#This Row],[Spendable Income (copy)]]</f>
        <v>0</v>
      </c>
      <c r="AW369" s="9">
        <f>+playerround[[#This Row],[satisfaction_move_penalty]]+playerround[[#This Row],[satisfaction_fluvial_penalty]]+playerround[[#This Row],[satisfaction_pluvial_penalty]]+playerround[[#This Row],[satisfaction_debt_penalty]]</f>
        <v>0</v>
      </c>
      <c r="AX369" s="9">
        <f>+IF(playerround[[#This Row],[Added round_number]]=0,playerround[[#This Row],[satisfaction_total]],AX368+playerround[[#This Row],[satisfaction_house_rating_delta]]+playerround[[#This Row],[satisfaction_house_measures]]+playerround[[#This Row],[satisfaction_personal_measures]]-playerround[[#This Row],[Calculated Satisfaction Penalties]])</f>
        <v>7</v>
      </c>
      <c r="AY369" s="9">
        <f>+playerround[[#This Row],[satisfaction_total]]-playerround[[#This Row],[Calculated satisfaction]]</f>
        <v>0</v>
      </c>
    </row>
    <row r="370" spans="1:51" x14ac:dyDescent="0.35">
      <c r="A370" s="2">
        <v>732</v>
      </c>
      <c r="B370" s="3">
        <v>45559.438807870371</v>
      </c>
      <c r="C370" s="2">
        <v>120000</v>
      </c>
      <c r="D370" s="2">
        <v>65000</v>
      </c>
      <c r="E370" s="2">
        <v>0</v>
      </c>
      <c r="F370" s="2">
        <v>20000</v>
      </c>
      <c r="G370" s="2">
        <v>0</v>
      </c>
      <c r="H370" s="2">
        <v>0</v>
      </c>
      <c r="I370" s="2">
        <v>30000</v>
      </c>
      <c r="J370" s="2">
        <v>0</v>
      </c>
      <c r="K370" s="2">
        <v>0</v>
      </c>
      <c r="L370" s="2">
        <v>0</v>
      </c>
      <c r="M370" s="2">
        <v>0</v>
      </c>
      <c r="N370" s="2">
        <v>13000</v>
      </c>
      <c r="O370" s="2">
        <v>0</v>
      </c>
      <c r="P370" s="2">
        <v>0</v>
      </c>
      <c r="Q370" s="2">
        <v>0</v>
      </c>
      <c r="R370" s="2">
        <v>0</v>
      </c>
      <c r="S370" s="2">
        <v>0</v>
      </c>
      <c r="T370" s="2">
        <v>0</v>
      </c>
      <c r="U370" s="2">
        <v>0</v>
      </c>
      <c r="V370" s="2">
        <v>7</v>
      </c>
      <c r="W370" s="2">
        <v>7</v>
      </c>
      <c r="X370" s="2">
        <v>200000</v>
      </c>
      <c r="Y370" s="2">
        <v>200000</v>
      </c>
      <c r="Z370" s="2">
        <v>160000</v>
      </c>
      <c r="AA370" s="2">
        <v>0</v>
      </c>
      <c r="AB370" s="2">
        <v>0</v>
      </c>
      <c r="AC370" s="2">
        <v>200000</v>
      </c>
      <c r="AD370" s="2">
        <v>140000</v>
      </c>
      <c r="AE370" s="2" t="s">
        <v>24</v>
      </c>
      <c r="AF370" s="2" t="s">
        <v>28</v>
      </c>
      <c r="AG370" s="2">
        <v>8</v>
      </c>
      <c r="AH370" s="2">
        <v>10</v>
      </c>
      <c r="AI370" s="2">
        <v>-2</v>
      </c>
      <c r="AJ370" s="2">
        <v>-1</v>
      </c>
      <c r="AK370" s="2">
        <v>0</v>
      </c>
      <c r="AL370" s="2">
        <v>0</v>
      </c>
      <c r="AM370" s="2" t="s">
        <v>108</v>
      </c>
      <c r="AN370" s="2">
        <v>536</v>
      </c>
      <c r="AO370" s="2" t="str">
        <f>+VLOOKUP(playerround[[#This Row],[player_id]],player[],2,FALSE)</f>
        <v>t3p5</v>
      </c>
      <c r="AP370" s="2">
        <v>189</v>
      </c>
      <c r="AQ370" s="2">
        <f>+VLOOKUP(playerround[[#This Row],[groupround_id]],groupround[],6,FALSE)</f>
        <v>3</v>
      </c>
      <c r="AR370" s="2" t="str">
        <f>+VLOOKUP(playerround[[#This Row],[groupround_id]],groupround[],8,FALSE)</f>
        <v>Ommen 24-09-2024</v>
      </c>
      <c r="AS37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115000</v>
      </c>
      <c r="AT370">
        <f>+IF(playerround[[#This Row],[Added round_number]]=0,playerround[[#This Row],[Spendable Income (copy)]],AT369+playerround[[#This Row],[round_income]]+playerround[[#This Row],[profit_sold_house]]-playerround[[#This Row],[Calculated Costs 
(Living costs+Taxes+Round Mortgage+Spentsavings for buying +cost measures+cost satisfaction+cost damage river and rain)]])</f>
        <v>13000</v>
      </c>
      <c r="AU370" s="6">
        <f>+playerround[[#This Row],[spendable_income]]</f>
        <v>13000</v>
      </c>
      <c r="AV370">
        <f>+playerround[[#This Row],[Calculated 
Spendable]]-playerround[[#This Row],[Spendable Income (copy)]]</f>
        <v>0</v>
      </c>
      <c r="AW370" s="9">
        <f>+playerround[[#This Row],[satisfaction_move_penalty]]+playerround[[#This Row],[satisfaction_fluvial_penalty]]+playerround[[#This Row],[satisfaction_pluvial_penalty]]+playerround[[#This Row],[satisfaction_debt_penalty]]</f>
        <v>0</v>
      </c>
      <c r="AX370" s="9">
        <f>+IF(playerround[[#This Row],[Added round_number]]=0,playerround[[#This Row],[satisfaction_total]],AX369+playerround[[#This Row],[satisfaction_house_rating_delta]]+playerround[[#This Row],[satisfaction_house_measures]]+playerround[[#This Row],[satisfaction_personal_measures]]-playerround[[#This Row],[Calculated Satisfaction Penalties]])</f>
        <v>7</v>
      </c>
      <c r="AY370" s="9">
        <f>+playerround[[#This Row],[satisfaction_total]]-playerround[[#This Row],[Calculated satisfaction]]</f>
        <v>0</v>
      </c>
    </row>
    <row r="371" spans="1:51" x14ac:dyDescent="0.35">
      <c r="A371">
        <v>104</v>
      </c>
      <c r="B371" s="1">
        <v>45280.898321759261</v>
      </c>
      <c r="C371">
        <v>100000</v>
      </c>
      <c r="D371">
        <v>50000</v>
      </c>
      <c r="E371">
        <v>0</v>
      </c>
      <c r="F371">
        <v>0</v>
      </c>
      <c r="G371">
        <v>0</v>
      </c>
      <c r="H371">
        <v>0</v>
      </c>
      <c r="I371">
        <v>0</v>
      </c>
      <c r="J371">
        <v>0</v>
      </c>
      <c r="K371">
        <v>0</v>
      </c>
      <c r="L371">
        <v>0</v>
      </c>
      <c r="M371">
        <v>0</v>
      </c>
      <c r="N371">
        <v>30000</v>
      </c>
      <c r="O371">
        <v>0</v>
      </c>
      <c r="P371">
        <v>0</v>
      </c>
      <c r="Q371">
        <v>0</v>
      </c>
      <c r="R371">
        <v>0</v>
      </c>
      <c r="S371">
        <v>0</v>
      </c>
      <c r="T371">
        <v>0</v>
      </c>
      <c r="U371">
        <v>0</v>
      </c>
      <c r="V371">
        <v>5</v>
      </c>
      <c r="W371">
        <v>6</v>
      </c>
      <c r="X371">
        <v>170000</v>
      </c>
      <c r="Y371">
        <v>0</v>
      </c>
      <c r="Z371">
        <v>0</v>
      </c>
      <c r="AA371">
        <v>0</v>
      </c>
      <c r="AB371">
        <v>0</v>
      </c>
      <c r="AC371">
        <v>0</v>
      </c>
      <c r="AD371">
        <v>0</v>
      </c>
      <c r="AE371" t="s">
        <v>24</v>
      </c>
      <c r="AF371" t="s">
        <v>28</v>
      </c>
      <c r="AG371">
        <v>0</v>
      </c>
      <c r="AH371">
        <v>0</v>
      </c>
      <c r="AI371">
        <v>0</v>
      </c>
      <c r="AJ371">
        <v>0</v>
      </c>
      <c r="AK371">
        <v>0</v>
      </c>
      <c r="AL371">
        <v>0</v>
      </c>
      <c r="AM371" t="s">
        <v>102</v>
      </c>
      <c r="AN371">
        <v>225</v>
      </c>
      <c r="AO371" t="str">
        <f>+VLOOKUP(playerround[[#This Row],[player_id]],player[],2,FALSE)</f>
        <v>t3p6</v>
      </c>
      <c r="AP371">
        <v>15</v>
      </c>
      <c r="AQ371">
        <f>+VLOOKUP(playerround[[#This Row],[groupround_id]],groupround[],6,FALSE)</f>
        <v>0</v>
      </c>
      <c r="AR371" t="str">
        <f>+VLOOKUP(playerround[[#This Row],[groupround_id]],groupround[],8,FALSE)</f>
        <v>Ommen23 Afternoon</v>
      </c>
      <c r="AS37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371">
        <f>+IF(playerround[[#This Row],[Added round_number]]=0,playerround[[#This Row],[Spendable Income (copy)]],AT370+playerround[[#This Row],[round_income]]+playerround[[#This Row],[profit_sold_house]]-playerround[[#This Row],[Calculated Costs 
(Living costs+Taxes+Round Mortgage+Spentsavings for buying +cost measures+cost satisfaction+cost damage river and rain)]])</f>
        <v>30000</v>
      </c>
      <c r="AU371" s="6">
        <f>+playerround[[#This Row],[spendable_income]]</f>
        <v>30000</v>
      </c>
      <c r="AV371">
        <f>+playerround[[#This Row],[Calculated 
Spendable]]-playerround[[#This Row],[Spendable Income (copy)]]</f>
        <v>0</v>
      </c>
      <c r="AW371" s="9">
        <f>+playerround[[#This Row],[satisfaction_move_penalty]]+playerround[[#This Row],[satisfaction_fluvial_penalty]]+playerround[[#This Row],[satisfaction_pluvial_penalty]]+playerround[[#This Row],[satisfaction_debt_penalty]]</f>
        <v>0</v>
      </c>
      <c r="AX371" s="9">
        <f>+IF(playerround[[#This Row],[Added round_number]]=0,playerround[[#This Row],[satisfaction_total]],AX370+playerround[[#This Row],[satisfaction_house_rating_delta]]+playerround[[#This Row],[satisfaction_house_measures]]+playerround[[#This Row],[satisfaction_personal_measures]]-playerround[[#This Row],[Calculated Satisfaction Penalties]])</f>
        <v>5</v>
      </c>
      <c r="AY371" s="9">
        <f>+playerround[[#This Row],[satisfaction_total]]-playerround[[#This Row],[Calculated satisfaction]]</f>
        <v>0</v>
      </c>
    </row>
    <row r="372" spans="1:51" x14ac:dyDescent="0.35">
      <c r="A372">
        <v>105</v>
      </c>
      <c r="B372" s="1">
        <v>45280.898321759261</v>
      </c>
      <c r="C372">
        <v>100000</v>
      </c>
      <c r="D372">
        <v>50000</v>
      </c>
      <c r="E372">
        <v>0</v>
      </c>
      <c r="F372">
        <v>17000</v>
      </c>
      <c r="G372">
        <v>0</v>
      </c>
      <c r="H372">
        <v>30000</v>
      </c>
      <c r="I372">
        <v>15000</v>
      </c>
      <c r="J372">
        <v>0</v>
      </c>
      <c r="K372">
        <v>0</v>
      </c>
      <c r="L372">
        <v>0</v>
      </c>
      <c r="M372">
        <v>0</v>
      </c>
      <c r="N372">
        <v>18000</v>
      </c>
      <c r="O372">
        <v>0</v>
      </c>
      <c r="P372">
        <v>0</v>
      </c>
      <c r="Q372">
        <v>0</v>
      </c>
      <c r="R372">
        <v>0</v>
      </c>
      <c r="S372">
        <v>0</v>
      </c>
      <c r="T372">
        <v>0</v>
      </c>
      <c r="U372">
        <v>0</v>
      </c>
      <c r="V372">
        <v>5</v>
      </c>
      <c r="W372">
        <v>6</v>
      </c>
      <c r="X372">
        <v>170000</v>
      </c>
      <c r="Y372">
        <v>0</v>
      </c>
      <c r="Z372">
        <v>0</v>
      </c>
      <c r="AA372">
        <v>0</v>
      </c>
      <c r="AB372">
        <v>200000</v>
      </c>
      <c r="AC372">
        <v>170000</v>
      </c>
      <c r="AD372">
        <v>153000</v>
      </c>
      <c r="AE372" t="s">
        <v>24</v>
      </c>
      <c r="AF372" t="s">
        <v>28</v>
      </c>
      <c r="AG372">
        <v>0</v>
      </c>
      <c r="AH372">
        <v>0</v>
      </c>
      <c r="AI372">
        <v>0</v>
      </c>
      <c r="AJ372">
        <v>0</v>
      </c>
      <c r="AK372">
        <v>0</v>
      </c>
      <c r="AL372">
        <v>0</v>
      </c>
      <c r="AM372" t="s">
        <v>770</v>
      </c>
      <c r="AN372">
        <v>225</v>
      </c>
      <c r="AO372" t="str">
        <f>+VLOOKUP(playerround[[#This Row],[player_id]],player[],2,FALSE)</f>
        <v>t3p6</v>
      </c>
      <c r="AP372">
        <v>19</v>
      </c>
      <c r="AQ372">
        <f>+VLOOKUP(playerround[[#This Row],[groupround_id]],groupround[],6,FALSE)</f>
        <v>1</v>
      </c>
      <c r="AR372" t="str">
        <f>+VLOOKUP(playerround[[#This Row],[groupround_id]],groupround[],8,FALSE)</f>
        <v>Ommen23 Afternoon</v>
      </c>
      <c r="AS37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112000</v>
      </c>
      <c r="AT372">
        <f>+IF(playerround[[#This Row],[Added round_number]]=0,playerround[[#This Row],[Spendable Income (copy)]],AT371+playerround[[#This Row],[round_income]]+playerround[[#This Row],[profit_sold_house]]-playerround[[#This Row],[Calculated Costs 
(Living costs+Taxes+Round Mortgage+Spentsavings for buying +cost measures+cost satisfaction+cost damage river and rain)]])</f>
        <v>18000</v>
      </c>
      <c r="AU372" s="6">
        <f>+playerround[[#This Row],[spendable_income]]</f>
        <v>18000</v>
      </c>
      <c r="AV372">
        <f>+playerround[[#This Row],[Calculated 
Spendable]]-playerround[[#This Row],[Spendable Income (copy)]]</f>
        <v>0</v>
      </c>
      <c r="AW372" s="9">
        <f>+playerround[[#This Row],[satisfaction_move_penalty]]+playerround[[#This Row],[satisfaction_fluvial_penalty]]+playerround[[#This Row],[satisfaction_pluvial_penalty]]+playerround[[#This Row],[satisfaction_debt_penalty]]</f>
        <v>0</v>
      </c>
      <c r="AX372" s="9">
        <f>+IF(playerround[[#This Row],[Added round_number]]=0,playerround[[#This Row],[satisfaction_total]],AX371+playerround[[#This Row],[satisfaction_house_rating_delta]]+playerround[[#This Row],[satisfaction_house_measures]]+playerround[[#This Row],[satisfaction_personal_measures]]-playerround[[#This Row],[Calculated Satisfaction Penalties]])</f>
        <v>5</v>
      </c>
      <c r="AY372" s="9">
        <f>+playerround[[#This Row],[satisfaction_total]]-playerround[[#This Row],[Calculated satisfaction]]</f>
        <v>0</v>
      </c>
    </row>
    <row r="373" spans="1:51" x14ac:dyDescent="0.35">
      <c r="A373">
        <v>287</v>
      </c>
      <c r="B373" s="1">
        <v>45390.477430555555</v>
      </c>
      <c r="C373">
        <v>120000</v>
      </c>
      <c r="D373">
        <v>65000</v>
      </c>
      <c r="E373">
        <v>0</v>
      </c>
      <c r="F373">
        <v>0</v>
      </c>
      <c r="G373">
        <v>0</v>
      </c>
      <c r="H373">
        <v>0</v>
      </c>
      <c r="I373">
        <v>0</v>
      </c>
      <c r="J373">
        <v>0</v>
      </c>
      <c r="K373">
        <v>0</v>
      </c>
      <c r="L373">
        <v>0</v>
      </c>
      <c r="M373">
        <v>0</v>
      </c>
      <c r="N373">
        <v>50000</v>
      </c>
      <c r="O373">
        <v>0</v>
      </c>
      <c r="P373">
        <v>0</v>
      </c>
      <c r="Q373">
        <v>0</v>
      </c>
      <c r="R373">
        <v>0</v>
      </c>
      <c r="S373">
        <v>0</v>
      </c>
      <c r="T373">
        <v>0</v>
      </c>
      <c r="U373">
        <v>0</v>
      </c>
      <c r="V373">
        <v>5</v>
      </c>
      <c r="W373">
        <v>7</v>
      </c>
      <c r="X373">
        <v>200000</v>
      </c>
      <c r="Y373">
        <v>0</v>
      </c>
      <c r="Z373">
        <v>0</v>
      </c>
      <c r="AA373">
        <v>0</v>
      </c>
      <c r="AB373">
        <v>0</v>
      </c>
      <c r="AC373">
        <v>0</v>
      </c>
      <c r="AD373">
        <v>0</v>
      </c>
      <c r="AE373" t="s">
        <v>24</v>
      </c>
      <c r="AF373" t="s">
        <v>28</v>
      </c>
      <c r="AG373">
        <v>0</v>
      </c>
      <c r="AH373">
        <v>0</v>
      </c>
      <c r="AI373">
        <v>0</v>
      </c>
      <c r="AJ373">
        <v>0</v>
      </c>
      <c r="AK373">
        <v>0</v>
      </c>
      <c r="AL373">
        <v>0</v>
      </c>
      <c r="AM373" t="s">
        <v>102</v>
      </c>
      <c r="AN373">
        <v>273</v>
      </c>
      <c r="AO373" t="str">
        <f>+VLOOKUP(playerround[[#This Row],[player_id]],player[],2,FALSE)</f>
        <v>t3p6</v>
      </c>
      <c r="AP373">
        <v>94</v>
      </c>
      <c r="AQ373">
        <f>+VLOOKUP(playerround[[#This Row],[groupround_id]],groupround[],6,FALSE)</f>
        <v>0</v>
      </c>
      <c r="AR373" t="str">
        <f>+VLOOKUP(playerround[[#This Row],[groupround_id]],groupround[],8,FALSE)</f>
        <v>Test</v>
      </c>
      <c r="AS37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373">
        <f>+IF(playerround[[#This Row],[Added round_number]]=0,playerround[[#This Row],[Spendable Income (copy)]],AT372+playerround[[#This Row],[round_income]]+playerround[[#This Row],[profit_sold_house]]-playerround[[#This Row],[Calculated Costs 
(Living costs+Taxes+Round Mortgage+Spentsavings for buying +cost measures+cost satisfaction+cost damage river and rain)]])</f>
        <v>50000</v>
      </c>
      <c r="AU373" s="6">
        <f>+playerround[[#This Row],[spendable_income]]</f>
        <v>50000</v>
      </c>
      <c r="AV373">
        <f>+playerround[[#This Row],[Calculated 
Spendable]]-playerround[[#This Row],[Spendable Income (copy)]]</f>
        <v>0</v>
      </c>
      <c r="AW373" s="9">
        <f>+playerround[[#This Row],[satisfaction_move_penalty]]+playerround[[#This Row],[satisfaction_fluvial_penalty]]+playerround[[#This Row],[satisfaction_pluvial_penalty]]+playerround[[#This Row],[satisfaction_debt_penalty]]</f>
        <v>0</v>
      </c>
      <c r="AX373" s="9">
        <f>+IF(playerround[[#This Row],[Added round_number]]=0,playerround[[#This Row],[satisfaction_total]],AX372+playerround[[#This Row],[satisfaction_house_rating_delta]]+playerround[[#This Row],[satisfaction_house_measures]]+playerround[[#This Row],[satisfaction_personal_measures]]-playerround[[#This Row],[Calculated Satisfaction Penalties]])</f>
        <v>5</v>
      </c>
      <c r="AY373" s="9">
        <f>+playerround[[#This Row],[satisfaction_total]]-playerround[[#This Row],[Calculated satisfaction]]</f>
        <v>0</v>
      </c>
    </row>
    <row r="374" spans="1:51" x14ac:dyDescent="0.35">
      <c r="A374">
        <v>290</v>
      </c>
      <c r="B374" s="1">
        <v>45390.477430555555</v>
      </c>
      <c r="C374">
        <v>120000</v>
      </c>
      <c r="D374">
        <v>65000</v>
      </c>
      <c r="E374">
        <v>0</v>
      </c>
      <c r="F374">
        <v>8000</v>
      </c>
      <c r="G374">
        <v>0</v>
      </c>
      <c r="H374">
        <v>0</v>
      </c>
      <c r="I374">
        <v>20000</v>
      </c>
      <c r="J374">
        <v>20000</v>
      </c>
      <c r="K374">
        <v>0</v>
      </c>
      <c r="L374">
        <v>0</v>
      </c>
      <c r="M374">
        <v>0</v>
      </c>
      <c r="N374">
        <v>57000</v>
      </c>
      <c r="O374">
        <v>0</v>
      </c>
      <c r="P374">
        <v>-5</v>
      </c>
      <c r="Q374">
        <v>2</v>
      </c>
      <c r="R374">
        <v>0</v>
      </c>
      <c r="S374">
        <v>0</v>
      </c>
      <c r="T374">
        <v>0</v>
      </c>
      <c r="U374">
        <v>0</v>
      </c>
      <c r="V374">
        <v>0</v>
      </c>
      <c r="W374">
        <v>7</v>
      </c>
      <c r="X374">
        <v>200000</v>
      </c>
      <c r="Y374">
        <v>0</v>
      </c>
      <c r="Z374">
        <v>0</v>
      </c>
      <c r="AA374">
        <v>0</v>
      </c>
      <c r="AB374">
        <v>80000</v>
      </c>
      <c r="AC374">
        <v>80000</v>
      </c>
      <c r="AD374">
        <v>72000</v>
      </c>
      <c r="AE374" t="s">
        <v>24</v>
      </c>
      <c r="AF374" t="s">
        <v>28</v>
      </c>
      <c r="AG374">
        <v>6</v>
      </c>
      <c r="AH374">
        <v>10</v>
      </c>
      <c r="AI374">
        <v>0</v>
      </c>
      <c r="AJ374">
        <v>0</v>
      </c>
      <c r="AK374">
        <v>1</v>
      </c>
      <c r="AL374">
        <v>0</v>
      </c>
      <c r="AM374" t="s">
        <v>771</v>
      </c>
      <c r="AN374">
        <v>273</v>
      </c>
      <c r="AO374" t="str">
        <f>+VLOOKUP(playerround[[#This Row],[player_id]],player[],2,FALSE)</f>
        <v>t3p6</v>
      </c>
      <c r="AP374">
        <v>95</v>
      </c>
      <c r="AQ374">
        <f>+VLOOKUP(playerround[[#This Row],[groupround_id]],groupround[],6,FALSE)</f>
        <v>1</v>
      </c>
      <c r="AR374" t="str">
        <f>+VLOOKUP(playerround[[#This Row],[groupround_id]],groupround[],8,FALSE)</f>
        <v>Test</v>
      </c>
      <c r="AS37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113000</v>
      </c>
      <c r="AT374">
        <f>+IF(playerround[[#This Row],[Added round_number]]=0,playerround[[#This Row],[Spendable Income (copy)]],AT373+playerround[[#This Row],[round_income]]+playerround[[#This Row],[profit_sold_house]]-playerround[[#This Row],[Calculated Costs 
(Living costs+Taxes+Round Mortgage+Spentsavings for buying +cost measures+cost satisfaction+cost damage river and rain)]])</f>
        <v>57000</v>
      </c>
      <c r="AU374" s="6">
        <f>+playerround[[#This Row],[spendable_income]]</f>
        <v>57000</v>
      </c>
      <c r="AV374">
        <f>+playerround[[#This Row],[Calculated 
Spendable]]-playerround[[#This Row],[Spendable Income (copy)]]</f>
        <v>0</v>
      </c>
      <c r="AW374" s="9">
        <f>+playerround[[#This Row],[satisfaction_move_penalty]]+playerround[[#This Row],[satisfaction_fluvial_penalty]]+playerround[[#This Row],[satisfaction_pluvial_penalty]]+playerround[[#This Row],[satisfaction_debt_penalty]]</f>
        <v>0</v>
      </c>
      <c r="AX374" s="9">
        <f>+IF(playerround[[#This Row],[Added round_number]]=0,playerround[[#This Row],[satisfaction_total]],AX373+playerround[[#This Row],[satisfaction_house_rating_delta]]+playerround[[#This Row],[satisfaction_house_measures]]+playerround[[#This Row],[satisfaction_personal_measures]]-playerround[[#This Row],[Calculated Satisfaction Penalties]])</f>
        <v>2</v>
      </c>
      <c r="AY374" s="9">
        <f>+playerround[[#This Row],[satisfaction_total]]-playerround[[#This Row],[Calculated satisfaction]]</f>
        <v>-2</v>
      </c>
    </row>
    <row r="375" spans="1:51" x14ac:dyDescent="0.35">
      <c r="A375">
        <v>295</v>
      </c>
      <c r="B375" s="1">
        <v>45390.477430555555</v>
      </c>
      <c r="C375">
        <v>120000</v>
      </c>
      <c r="D375">
        <v>65000</v>
      </c>
      <c r="E375">
        <v>0</v>
      </c>
      <c r="F375">
        <v>8000</v>
      </c>
      <c r="G375">
        <v>0</v>
      </c>
      <c r="H375">
        <v>0</v>
      </c>
      <c r="I375">
        <v>20000</v>
      </c>
      <c r="J375">
        <v>31000</v>
      </c>
      <c r="K375">
        <v>52000</v>
      </c>
      <c r="L375">
        <v>0</v>
      </c>
      <c r="M375">
        <v>0</v>
      </c>
      <c r="N375">
        <v>1000</v>
      </c>
      <c r="O375">
        <v>0</v>
      </c>
      <c r="P375">
        <v>0</v>
      </c>
      <c r="Q375">
        <v>2</v>
      </c>
      <c r="R375">
        <v>4</v>
      </c>
      <c r="S375">
        <v>0</v>
      </c>
      <c r="T375">
        <v>0</v>
      </c>
      <c r="U375">
        <v>0</v>
      </c>
      <c r="V375">
        <v>4</v>
      </c>
      <c r="W375">
        <v>7</v>
      </c>
      <c r="X375">
        <v>200000</v>
      </c>
      <c r="Y375">
        <v>80000</v>
      </c>
      <c r="Z375">
        <v>72000</v>
      </c>
      <c r="AA375">
        <v>0</v>
      </c>
      <c r="AB375">
        <v>0</v>
      </c>
      <c r="AC375">
        <v>80000</v>
      </c>
      <c r="AD375">
        <v>64000</v>
      </c>
      <c r="AE375" t="s">
        <v>24</v>
      </c>
      <c r="AF375" t="s">
        <v>28</v>
      </c>
      <c r="AG375">
        <v>6</v>
      </c>
      <c r="AH375">
        <v>10</v>
      </c>
      <c r="AI375">
        <v>0</v>
      </c>
      <c r="AJ375">
        <v>0</v>
      </c>
      <c r="AK375">
        <v>3</v>
      </c>
      <c r="AL375">
        <v>1</v>
      </c>
      <c r="AM375" t="s">
        <v>771</v>
      </c>
      <c r="AN375">
        <v>273</v>
      </c>
      <c r="AO375" t="str">
        <f>+VLOOKUP(playerround[[#This Row],[player_id]],player[],2,FALSE)</f>
        <v>t3p6</v>
      </c>
      <c r="AP375">
        <v>96</v>
      </c>
      <c r="AQ375">
        <f>+VLOOKUP(playerround[[#This Row],[groupround_id]],groupround[],6,FALSE)</f>
        <v>2</v>
      </c>
      <c r="AR375" t="str">
        <f>+VLOOKUP(playerround[[#This Row],[groupround_id]],groupround[],8,FALSE)</f>
        <v>Test</v>
      </c>
      <c r="AS37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176000</v>
      </c>
      <c r="AT375">
        <f>+IF(playerround[[#This Row],[Added round_number]]=0,playerround[[#This Row],[Spendable Income (copy)]],AT374+playerround[[#This Row],[round_income]]+playerround[[#This Row],[profit_sold_house]]-playerround[[#This Row],[Calculated Costs 
(Living costs+Taxes+Round Mortgage+Spentsavings for buying +cost measures+cost satisfaction+cost damage river and rain)]])</f>
        <v>1000</v>
      </c>
      <c r="AU375" s="6">
        <f>+playerround[[#This Row],[spendable_income]]</f>
        <v>1000</v>
      </c>
      <c r="AV375">
        <f>+playerround[[#This Row],[Calculated 
Spendable]]-playerround[[#This Row],[Spendable Income (copy)]]</f>
        <v>0</v>
      </c>
      <c r="AW375" s="9">
        <f>+playerround[[#This Row],[satisfaction_move_penalty]]+playerround[[#This Row],[satisfaction_fluvial_penalty]]+playerround[[#This Row],[satisfaction_pluvial_penalty]]+playerround[[#This Row],[satisfaction_debt_penalty]]</f>
        <v>0</v>
      </c>
      <c r="AX375" s="9">
        <f>+IF(playerround[[#This Row],[Added round_number]]=0,playerround[[#This Row],[satisfaction_total]],AX374+playerround[[#This Row],[satisfaction_house_rating_delta]]+playerround[[#This Row],[satisfaction_house_measures]]+playerround[[#This Row],[satisfaction_personal_measures]]-playerround[[#This Row],[Calculated Satisfaction Penalties]])</f>
        <v>8</v>
      </c>
      <c r="AY375" s="9">
        <f>+playerround[[#This Row],[satisfaction_total]]-playerround[[#This Row],[Calculated satisfaction]]</f>
        <v>-4</v>
      </c>
    </row>
    <row r="376" spans="1:51" x14ac:dyDescent="0.35">
      <c r="A376">
        <v>297</v>
      </c>
      <c r="B376" s="1">
        <v>45390.477430555555</v>
      </c>
      <c r="C376">
        <v>120000</v>
      </c>
      <c r="D376">
        <v>65000</v>
      </c>
      <c r="E376">
        <v>0</v>
      </c>
      <c r="F376">
        <v>8000</v>
      </c>
      <c r="G376">
        <v>0</v>
      </c>
      <c r="H376">
        <v>0</v>
      </c>
      <c r="I376">
        <v>20000</v>
      </c>
      <c r="J376">
        <v>3000</v>
      </c>
      <c r="K376">
        <v>0</v>
      </c>
      <c r="L376">
        <v>0</v>
      </c>
      <c r="M376">
        <v>0</v>
      </c>
      <c r="N376">
        <v>25000</v>
      </c>
      <c r="O376">
        <v>0</v>
      </c>
      <c r="P376">
        <v>0</v>
      </c>
      <c r="Q376">
        <v>0</v>
      </c>
      <c r="R376">
        <v>0</v>
      </c>
      <c r="S376">
        <v>0</v>
      </c>
      <c r="T376">
        <v>0</v>
      </c>
      <c r="U376">
        <v>0</v>
      </c>
      <c r="V376">
        <v>4</v>
      </c>
      <c r="W376">
        <v>7</v>
      </c>
      <c r="X376">
        <v>200000</v>
      </c>
      <c r="Y376">
        <v>80000</v>
      </c>
      <c r="Z376">
        <v>64000</v>
      </c>
      <c r="AA376">
        <v>0</v>
      </c>
      <c r="AB376">
        <v>0</v>
      </c>
      <c r="AC376">
        <v>80000</v>
      </c>
      <c r="AD376">
        <v>56000</v>
      </c>
      <c r="AE376" t="s">
        <v>24</v>
      </c>
      <c r="AF376" t="s">
        <v>28</v>
      </c>
      <c r="AG376">
        <v>6</v>
      </c>
      <c r="AH376">
        <v>10</v>
      </c>
      <c r="AI376">
        <v>0</v>
      </c>
      <c r="AJ376">
        <v>0</v>
      </c>
      <c r="AK376">
        <v>3</v>
      </c>
      <c r="AL376">
        <v>2</v>
      </c>
      <c r="AM376" t="s">
        <v>771</v>
      </c>
      <c r="AN376">
        <v>273</v>
      </c>
      <c r="AO376" t="str">
        <f>+VLOOKUP(playerround[[#This Row],[player_id]],player[],2,FALSE)</f>
        <v>t3p6</v>
      </c>
      <c r="AP376">
        <v>97</v>
      </c>
      <c r="AQ376">
        <f>+VLOOKUP(playerround[[#This Row],[groupround_id]],groupround[],6,FALSE)</f>
        <v>3</v>
      </c>
      <c r="AR376" t="str">
        <f>+VLOOKUP(playerround[[#This Row],[groupround_id]],groupround[],8,FALSE)</f>
        <v>Test</v>
      </c>
      <c r="AS37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96000</v>
      </c>
      <c r="AT376">
        <f>+IF(playerround[[#This Row],[Added round_number]]=0,playerround[[#This Row],[Spendable Income (copy)]],AT375+playerround[[#This Row],[round_income]]+playerround[[#This Row],[profit_sold_house]]-playerround[[#This Row],[Calculated Costs 
(Living costs+Taxes+Round Mortgage+Spentsavings for buying +cost measures+cost satisfaction+cost damage river and rain)]])</f>
        <v>25000</v>
      </c>
      <c r="AU376" s="6">
        <f>+playerround[[#This Row],[spendable_income]]</f>
        <v>25000</v>
      </c>
      <c r="AV376">
        <f>+playerround[[#This Row],[Calculated 
Spendable]]-playerround[[#This Row],[Spendable Income (copy)]]</f>
        <v>0</v>
      </c>
      <c r="AW376" s="9">
        <f>+playerround[[#This Row],[satisfaction_move_penalty]]+playerround[[#This Row],[satisfaction_fluvial_penalty]]+playerround[[#This Row],[satisfaction_pluvial_penalty]]+playerround[[#This Row],[satisfaction_debt_penalty]]</f>
        <v>0</v>
      </c>
      <c r="AX376" s="9">
        <f>+IF(playerround[[#This Row],[Added round_number]]=0,playerround[[#This Row],[satisfaction_total]],AX375+playerround[[#This Row],[satisfaction_house_rating_delta]]+playerround[[#This Row],[satisfaction_house_measures]]+playerround[[#This Row],[satisfaction_personal_measures]]-playerround[[#This Row],[Calculated Satisfaction Penalties]])</f>
        <v>8</v>
      </c>
      <c r="AY376" s="9">
        <f>+playerround[[#This Row],[satisfaction_total]]-playerround[[#This Row],[Calculated satisfaction]]</f>
        <v>-4</v>
      </c>
    </row>
    <row r="377" spans="1:51" x14ac:dyDescent="0.35">
      <c r="A377">
        <v>302</v>
      </c>
      <c r="B377" s="1">
        <v>45390.477430555555</v>
      </c>
      <c r="C377">
        <v>120000</v>
      </c>
      <c r="D377">
        <v>65000</v>
      </c>
      <c r="E377">
        <v>0</v>
      </c>
      <c r="F377">
        <v>8000</v>
      </c>
      <c r="G377">
        <v>0</v>
      </c>
      <c r="H377">
        <v>0</v>
      </c>
      <c r="I377">
        <v>20000</v>
      </c>
      <c r="J377">
        <v>0</v>
      </c>
      <c r="K377">
        <v>0</v>
      </c>
      <c r="L377">
        <v>0</v>
      </c>
      <c r="M377">
        <v>0</v>
      </c>
      <c r="N377">
        <v>52000</v>
      </c>
      <c r="O377">
        <v>0</v>
      </c>
      <c r="P377">
        <v>0</v>
      </c>
      <c r="Q377">
        <v>0</v>
      </c>
      <c r="R377">
        <v>0</v>
      </c>
      <c r="S377">
        <v>0</v>
      </c>
      <c r="T377">
        <v>0</v>
      </c>
      <c r="U377">
        <v>0</v>
      </c>
      <c r="V377">
        <v>4</v>
      </c>
      <c r="W377">
        <v>7</v>
      </c>
      <c r="X377">
        <v>200000</v>
      </c>
      <c r="Y377">
        <v>80000</v>
      </c>
      <c r="Z377">
        <v>56000</v>
      </c>
      <c r="AA377">
        <v>0</v>
      </c>
      <c r="AB377">
        <v>0</v>
      </c>
      <c r="AC377">
        <v>80000</v>
      </c>
      <c r="AD377">
        <v>48000</v>
      </c>
      <c r="AE377" t="s">
        <v>24</v>
      </c>
      <c r="AF377" t="s">
        <v>28</v>
      </c>
      <c r="AG377">
        <v>6</v>
      </c>
      <c r="AH377">
        <v>10</v>
      </c>
      <c r="AI377">
        <v>0</v>
      </c>
      <c r="AJ377">
        <v>0</v>
      </c>
      <c r="AK377">
        <v>3</v>
      </c>
      <c r="AL377">
        <v>2</v>
      </c>
      <c r="AM377" t="s">
        <v>771</v>
      </c>
      <c r="AN377">
        <v>273</v>
      </c>
      <c r="AO377" t="str">
        <f>+VLOOKUP(playerround[[#This Row],[player_id]],player[],2,FALSE)</f>
        <v>t3p6</v>
      </c>
      <c r="AP377">
        <v>98</v>
      </c>
      <c r="AQ377">
        <f>+VLOOKUP(playerround[[#This Row],[groupround_id]],groupround[],6,FALSE)</f>
        <v>4</v>
      </c>
      <c r="AR377" t="str">
        <f>+VLOOKUP(playerround[[#This Row],[groupround_id]],groupround[],8,FALSE)</f>
        <v>Test</v>
      </c>
      <c r="AS37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93000</v>
      </c>
      <c r="AT377">
        <f>+IF(playerround[[#This Row],[Added round_number]]=0,playerround[[#This Row],[Spendable Income (copy)]],AT376+playerround[[#This Row],[round_income]]+playerround[[#This Row],[profit_sold_house]]-playerround[[#This Row],[Calculated Costs 
(Living costs+Taxes+Round Mortgage+Spentsavings for buying +cost measures+cost satisfaction+cost damage river and rain)]])</f>
        <v>52000</v>
      </c>
      <c r="AU377" s="6">
        <f>+playerround[[#This Row],[spendable_income]]</f>
        <v>52000</v>
      </c>
      <c r="AV377">
        <f>+playerround[[#This Row],[Calculated 
Spendable]]-playerround[[#This Row],[Spendable Income (copy)]]</f>
        <v>0</v>
      </c>
      <c r="AW377" s="9">
        <f>+playerround[[#This Row],[satisfaction_move_penalty]]+playerround[[#This Row],[satisfaction_fluvial_penalty]]+playerround[[#This Row],[satisfaction_pluvial_penalty]]+playerround[[#This Row],[satisfaction_debt_penalty]]</f>
        <v>0</v>
      </c>
      <c r="AX377" s="9">
        <f>+IF(playerround[[#This Row],[Added round_number]]=0,playerround[[#This Row],[satisfaction_total]],AX376+playerround[[#This Row],[satisfaction_house_rating_delta]]+playerround[[#This Row],[satisfaction_house_measures]]+playerround[[#This Row],[satisfaction_personal_measures]]-playerround[[#This Row],[Calculated Satisfaction Penalties]])</f>
        <v>8</v>
      </c>
      <c r="AY377" s="9">
        <f>+playerround[[#This Row],[satisfaction_total]]-playerround[[#This Row],[Calculated satisfaction]]</f>
        <v>-4</v>
      </c>
    </row>
    <row r="378" spans="1:51" x14ac:dyDescent="0.35">
      <c r="A378">
        <v>335</v>
      </c>
      <c r="B378" s="1">
        <v>45393.453240740739</v>
      </c>
      <c r="C378">
        <v>120000</v>
      </c>
      <c r="D378">
        <v>65000</v>
      </c>
      <c r="E378">
        <v>0</v>
      </c>
      <c r="F378">
        <v>0</v>
      </c>
      <c r="G378">
        <v>0</v>
      </c>
      <c r="H378">
        <v>0</v>
      </c>
      <c r="I378">
        <v>0</v>
      </c>
      <c r="J378">
        <v>0</v>
      </c>
      <c r="K378">
        <v>0</v>
      </c>
      <c r="L378">
        <v>0</v>
      </c>
      <c r="M378">
        <v>0</v>
      </c>
      <c r="N378">
        <v>50000</v>
      </c>
      <c r="O378">
        <v>0</v>
      </c>
      <c r="P378">
        <v>0</v>
      </c>
      <c r="Q378">
        <v>0</v>
      </c>
      <c r="R378">
        <v>0</v>
      </c>
      <c r="S378">
        <v>0</v>
      </c>
      <c r="T378">
        <v>0</v>
      </c>
      <c r="U378">
        <v>0</v>
      </c>
      <c r="V378">
        <v>5</v>
      </c>
      <c r="W378">
        <v>7</v>
      </c>
      <c r="X378">
        <v>200000</v>
      </c>
      <c r="Y378">
        <v>0</v>
      </c>
      <c r="Z378">
        <v>0</v>
      </c>
      <c r="AA378">
        <v>0</v>
      </c>
      <c r="AB378">
        <v>0</v>
      </c>
      <c r="AC378">
        <v>0</v>
      </c>
      <c r="AD378">
        <v>0</v>
      </c>
      <c r="AE378" t="s">
        <v>24</v>
      </c>
      <c r="AF378" t="s">
        <v>28</v>
      </c>
      <c r="AG378">
        <v>0</v>
      </c>
      <c r="AH378">
        <v>0</v>
      </c>
      <c r="AI378">
        <v>0</v>
      </c>
      <c r="AJ378">
        <v>0</v>
      </c>
      <c r="AK378">
        <v>0</v>
      </c>
      <c r="AL378">
        <v>0</v>
      </c>
      <c r="AM378" t="s">
        <v>102</v>
      </c>
      <c r="AN378">
        <v>409</v>
      </c>
      <c r="AO378" t="str">
        <f>+VLOOKUP(playerround[[#This Row],[player_id]],player[],2,FALSE)</f>
        <v>t3p6</v>
      </c>
      <c r="AP378">
        <v>107</v>
      </c>
      <c r="AQ378">
        <f>+VLOOKUP(playerround[[#This Row],[groupround_id]],groupround[],6,FALSE)</f>
        <v>0</v>
      </c>
      <c r="AR378" t="str">
        <f>+VLOOKUP(playerround[[#This Row],[groupround_id]],groupround[],8,FALSE)</f>
        <v>civWAT-110424</v>
      </c>
      <c r="AS37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378">
        <f>+IF(playerround[[#This Row],[Added round_number]]=0,playerround[[#This Row],[Spendable Income (copy)]],AT377+playerround[[#This Row],[round_income]]+playerround[[#This Row],[profit_sold_house]]-playerround[[#This Row],[Calculated Costs 
(Living costs+Taxes+Round Mortgage+Spentsavings for buying +cost measures+cost satisfaction+cost damage river and rain)]])</f>
        <v>50000</v>
      </c>
      <c r="AU378" s="6">
        <f>+playerround[[#This Row],[spendable_income]]</f>
        <v>50000</v>
      </c>
      <c r="AV378">
        <f>+playerround[[#This Row],[Calculated 
Spendable]]-playerround[[#This Row],[Spendable Income (copy)]]</f>
        <v>0</v>
      </c>
      <c r="AW378" s="9">
        <f>+playerround[[#This Row],[satisfaction_move_penalty]]+playerround[[#This Row],[satisfaction_fluvial_penalty]]+playerround[[#This Row],[satisfaction_pluvial_penalty]]+playerround[[#This Row],[satisfaction_debt_penalty]]</f>
        <v>0</v>
      </c>
      <c r="AX378" s="9">
        <f>+IF(playerround[[#This Row],[Added round_number]]=0,playerround[[#This Row],[satisfaction_total]],AX377+playerround[[#This Row],[satisfaction_house_rating_delta]]+playerround[[#This Row],[satisfaction_house_measures]]+playerround[[#This Row],[satisfaction_personal_measures]]-playerround[[#This Row],[Calculated Satisfaction Penalties]])</f>
        <v>5</v>
      </c>
      <c r="AY378" s="9">
        <f>+playerround[[#This Row],[satisfaction_total]]-playerround[[#This Row],[Calculated satisfaction]]</f>
        <v>0</v>
      </c>
    </row>
    <row r="379" spans="1:51" x14ac:dyDescent="0.35">
      <c r="A379">
        <v>367</v>
      </c>
      <c r="B379" s="1">
        <v>45393.453240740739</v>
      </c>
      <c r="C379">
        <v>120000</v>
      </c>
      <c r="D379">
        <v>65000</v>
      </c>
      <c r="E379">
        <v>0</v>
      </c>
      <c r="F379">
        <v>20000</v>
      </c>
      <c r="G379">
        <v>0</v>
      </c>
      <c r="H379">
        <v>100000</v>
      </c>
      <c r="I379">
        <v>15000</v>
      </c>
      <c r="J379">
        <v>0</v>
      </c>
      <c r="K379">
        <v>0</v>
      </c>
      <c r="L379">
        <v>0</v>
      </c>
      <c r="M379">
        <v>4000</v>
      </c>
      <c r="N379">
        <v>-34000</v>
      </c>
      <c r="O379">
        <v>0</v>
      </c>
      <c r="P379">
        <v>1</v>
      </c>
      <c r="Q379">
        <v>0</v>
      </c>
      <c r="R379">
        <v>0</v>
      </c>
      <c r="S379">
        <v>0</v>
      </c>
      <c r="T379">
        <v>1</v>
      </c>
      <c r="U379">
        <v>0</v>
      </c>
      <c r="V379">
        <v>5</v>
      </c>
      <c r="W379">
        <v>7</v>
      </c>
      <c r="X379">
        <v>200000</v>
      </c>
      <c r="Y379">
        <v>0</v>
      </c>
      <c r="Z379">
        <v>0</v>
      </c>
      <c r="AA379">
        <v>0</v>
      </c>
      <c r="AB379">
        <v>300000</v>
      </c>
      <c r="AC379">
        <v>200000</v>
      </c>
      <c r="AD379">
        <v>180000</v>
      </c>
      <c r="AE379" t="s">
        <v>24</v>
      </c>
      <c r="AF379" t="s">
        <v>28</v>
      </c>
      <c r="AG379">
        <v>6</v>
      </c>
      <c r="AH379">
        <v>10</v>
      </c>
      <c r="AI379">
        <v>0</v>
      </c>
      <c r="AJ379">
        <v>0</v>
      </c>
      <c r="AK379">
        <v>0</v>
      </c>
      <c r="AL379">
        <v>0</v>
      </c>
      <c r="AM379" t="s">
        <v>771</v>
      </c>
      <c r="AN379">
        <v>409</v>
      </c>
      <c r="AO379" t="str">
        <f>+VLOOKUP(playerround[[#This Row],[player_id]],player[],2,FALSE)</f>
        <v>t3p6</v>
      </c>
      <c r="AP379">
        <v>115</v>
      </c>
      <c r="AQ379">
        <f>+VLOOKUP(playerround[[#This Row],[groupround_id]],groupround[],6,FALSE)</f>
        <v>1</v>
      </c>
      <c r="AR379" t="str">
        <f>+VLOOKUP(playerround[[#This Row],[groupround_id]],groupround[],8,FALSE)</f>
        <v>civWAT-110424</v>
      </c>
      <c r="AS37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204000</v>
      </c>
      <c r="AT379">
        <f>+IF(playerround[[#This Row],[Added round_number]]=0,playerround[[#This Row],[Spendable Income (copy)]],AT378+playerround[[#This Row],[round_income]]+playerround[[#This Row],[profit_sold_house]]-playerround[[#This Row],[Calculated Costs 
(Living costs+Taxes+Round Mortgage+Spentsavings for buying +cost measures+cost satisfaction+cost damage river and rain)]])</f>
        <v>-34000</v>
      </c>
      <c r="AU379" s="6">
        <f>+playerround[[#This Row],[spendable_income]]</f>
        <v>-34000</v>
      </c>
      <c r="AV379">
        <f>+playerround[[#This Row],[Calculated 
Spendable]]-playerround[[#This Row],[Spendable Income (copy)]]</f>
        <v>0</v>
      </c>
      <c r="AW379" s="9">
        <f>+playerround[[#This Row],[satisfaction_move_penalty]]+playerround[[#This Row],[satisfaction_fluvial_penalty]]+playerround[[#This Row],[satisfaction_pluvial_penalty]]+playerround[[#This Row],[satisfaction_debt_penalty]]</f>
        <v>1</v>
      </c>
      <c r="AX379" s="9">
        <f>+IF(playerround[[#This Row],[Added round_number]]=0,playerround[[#This Row],[satisfaction_total]],AX378+playerround[[#This Row],[satisfaction_house_rating_delta]]+playerround[[#This Row],[satisfaction_house_measures]]+playerround[[#This Row],[satisfaction_personal_measures]]-playerround[[#This Row],[Calculated Satisfaction Penalties]])</f>
        <v>5</v>
      </c>
      <c r="AY379" s="9">
        <f>+playerround[[#This Row],[satisfaction_total]]-playerround[[#This Row],[Calculated satisfaction]]</f>
        <v>0</v>
      </c>
    </row>
    <row r="380" spans="1:51" x14ac:dyDescent="0.35">
      <c r="A380">
        <v>415</v>
      </c>
      <c r="B380" s="1">
        <v>45393.453240740739</v>
      </c>
      <c r="C380">
        <v>120000</v>
      </c>
      <c r="D380">
        <v>65000</v>
      </c>
      <c r="E380">
        <v>34000</v>
      </c>
      <c r="F380">
        <v>20000</v>
      </c>
      <c r="G380">
        <v>0</v>
      </c>
      <c r="H380">
        <v>0</v>
      </c>
      <c r="I380">
        <v>15000</v>
      </c>
      <c r="J380">
        <v>0</v>
      </c>
      <c r="K380">
        <v>0</v>
      </c>
      <c r="L380">
        <v>4000</v>
      </c>
      <c r="M380">
        <v>4000</v>
      </c>
      <c r="N380">
        <v>-22000</v>
      </c>
      <c r="O380">
        <v>0</v>
      </c>
      <c r="P380">
        <v>0</v>
      </c>
      <c r="Q380">
        <v>0</v>
      </c>
      <c r="R380">
        <v>0</v>
      </c>
      <c r="S380">
        <v>2</v>
      </c>
      <c r="T380">
        <v>1</v>
      </c>
      <c r="U380">
        <v>1</v>
      </c>
      <c r="V380">
        <v>1</v>
      </c>
      <c r="W380">
        <v>7</v>
      </c>
      <c r="X380">
        <v>200000</v>
      </c>
      <c r="Y380">
        <v>200000</v>
      </c>
      <c r="Z380">
        <v>180000</v>
      </c>
      <c r="AA380">
        <v>0</v>
      </c>
      <c r="AB380">
        <v>0</v>
      </c>
      <c r="AC380">
        <v>200000</v>
      </c>
      <c r="AD380">
        <v>160000</v>
      </c>
      <c r="AE380" t="s">
        <v>24</v>
      </c>
      <c r="AF380" t="s">
        <v>28</v>
      </c>
      <c r="AG380">
        <v>6</v>
      </c>
      <c r="AH380">
        <v>10</v>
      </c>
      <c r="AI380">
        <v>-2</v>
      </c>
      <c r="AJ380">
        <v>-1</v>
      </c>
      <c r="AK380">
        <v>0</v>
      </c>
      <c r="AL380">
        <v>0</v>
      </c>
      <c r="AM380" t="s">
        <v>771</v>
      </c>
      <c r="AN380">
        <v>409</v>
      </c>
      <c r="AO380" t="str">
        <f>+VLOOKUP(playerround[[#This Row],[player_id]],player[],2,FALSE)</f>
        <v>t3p6</v>
      </c>
      <c r="AP380">
        <v>122</v>
      </c>
      <c r="AQ380">
        <f>+VLOOKUP(playerround[[#This Row],[groupround_id]],groupround[],6,FALSE)</f>
        <v>2</v>
      </c>
      <c r="AR380" t="str">
        <f>+VLOOKUP(playerround[[#This Row],[groupround_id]],groupround[],8,FALSE)</f>
        <v>civWAT-110424</v>
      </c>
      <c r="AS38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108000</v>
      </c>
      <c r="AT380">
        <f>+IF(playerround[[#This Row],[Added round_number]]=0,playerround[[#This Row],[Spendable Income (copy)]],AT379+playerround[[#This Row],[round_income]]+playerround[[#This Row],[profit_sold_house]]-playerround[[#This Row],[Calculated Costs 
(Living costs+Taxes+Round Mortgage+Spentsavings for buying +cost measures+cost satisfaction+cost damage river and rain)]])</f>
        <v>-22000</v>
      </c>
      <c r="AU380" s="6">
        <f>+playerround[[#This Row],[spendable_income]]</f>
        <v>-22000</v>
      </c>
      <c r="AV380">
        <f>+playerround[[#This Row],[Calculated 
Spendable]]-playerround[[#This Row],[Spendable Income (copy)]]</f>
        <v>0</v>
      </c>
      <c r="AW380" s="9">
        <f>+playerround[[#This Row],[satisfaction_move_penalty]]+playerround[[#This Row],[satisfaction_fluvial_penalty]]+playerround[[#This Row],[satisfaction_pluvial_penalty]]+playerround[[#This Row],[satisfaction_debt_penalty]]</f>
        <v>4</v>
      </c>
      <c r="AX380" s="9">
        <f>+IF(playerround[[#This Row],[Added round_number]]=0,playerround[[#This Row],[satisfaction_total]],AX379+playerround[[#This Row],[satisfaction_house_rating_delta]]+playerround[[#This Row],[satisfaction_house_measures]]+playerround[[#This Row],[satisfaction_personal_measures]]-playerround[[#This Row],[Calculated Satisfaction Penalties]])</f>
        <v>1</v>
      </c>
      <c r="AY380" s="9">
        <f>+playerround[[#This Row],[satisfaction_total]]-playerround[[#This Row],[Calculated satisfaction]]</f>
        <v>0</v>
      </c>
    </row>
    <row r="381" spans="1:51" x14ac:dyDescent="0.35">
      <c r="A381">
        <v>446</v>
      </c>
      <c r="B381" s="1">
        <v>45393.453240740739</v>
      </c>
      <c r="C381">
        <v>120000</v>
      </c>
      <c r="D381">
        <v>65000</v>
      </c>
      <c r="E381">
        <v>22000</v>
      </c>
      <c r="F381">
        <v>12500</v>
      </c>
      <c r="G381">
        <v>130000</v>
      </c>
      <c r="H381">
        <v>0</v>
      </c>
      <c r="I381">
        <v>15000</v>
      </c>
      <c r="J381">
        <v>46000</v>
      </c>
      <c r="K381">
        <v>0</v>
      </c>
      <c r="L381">
        <v>0</v>
      </c>
      <c r="M381">
        <v>0</v>
      </c>
      <c r="N381">
        <v>89500</v>
      </c>
      <c r="O381">
        <v>1</v>
      </c>
      <c r="P381">
        <v>-3</v>
      </c>
      <c r="Q381">
        <v>4</v>
      </c>
      <c r="R381">
        <v>0</v>
      </c>
      <c r="S381">
        <v>1</v>
      </c>
      <c r="T381">
        <v>0</v>
      </c>
      <c r="U381">
        <v>1</v>
      </c>
      <c r="V381">
        <v>-5</v>
      </c>
      <c r="W381">
        <v>7</v>
      </c>
      <c r="X381">
        <v>200000</v>
      </c>
      <c r="Y381">
        <v>200000</v>
      </c>
      <c r="Z381">
        <v>160000</v>
      </c>
      <c r="AA381">
        <v>290000</v>
      </c>
      <c r="AB381">
        <v>125000</v>
      </c>
      <c r="AC381">
        <v>125000</v>
      </c>
      <c r="AD381">
        <v>112500</v>
      </c>
      <c r="AE381" t="s">
        <v>110</v>
      </c>
      <c r="AF381" t="s">
        <v>28</v>
      </c>
      <c r="AG381">
        <v>8</v>
      </c>
      <c r="AH381">
        <v>7</v>
      </c>
      <c r="AI381">
        <v>-2</v>
      </c>
      <c r="AJ381">
        <v>-1</v>
      </c>
      <c r="AK381">
        <v>4</v>
      </c>
      <c r="AL381">
        <v>3</v>
      </c>
      <c r="AM381" t="s">
        <v>771</v>
      </c>
      <c r="AN381">
        <v>409</v>
      </c>
      <c r="AO381" t="str">
        <f>+VLOOKUP(playerround[[#This Row],[player_id]],player[],2,FALSE)</f>
        <v>t3p6</v>
      </c>
      <c r="AP381">
        <v>129</v>
      </c>
      <c r="AQ381">
        <f>+VLOOKUP(playerround[[#This Row],[groupround_id]],groupround[],6,FALSE)</f>
        <v>3</v>
      </c>
      <c r="AR381" t="str">
        <f>+VLOOKUP(playerround[[#This Row],[groupround_id]],groupround[],8,FALSE)</f>
        <v>civWAT-110424</v>
      </c>
      <c r="AS38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138500</v>
      </c>
      <c r="AT381">
        <f>+IF(playerround[[#This Row],[Added round_number]]=0,playerround[[#This Row],[Spendable Income (copy)]],AT380+playerround[[#This Row],[round_income]]+playerround[[#This Row],[profit_sold_house]]-playerround[[#This Row],[Calculated Costs 
(Living costs+Taxes+Round Mortgage+Spentsavings for buying +cost measures+cost satisfaction+cost damage river and rain)]])</f>
        <v>89500</v>
      </c>
      <c r="AU381" s="6">
        <f>+playerround[[#This Row],[spendable_income]]</f>
        <v>89500</v>
      </c>
      <c r="AV381">
        <f>+playerround[[#This Row],[Calculated 
Spendable]]-playerround[[#This Row],[Spendable Income (copy)]]</f>
        <v>0</v>
      </c>
      <c r="AW381" s="9">
        <f>+playerround[[#This Row],[satisfaction_move_penalty]]+playerround[[#This Row],[satisfaction_fluvial_penalty]]+playerround[[#This Row],[satisfaction_pluvial_penalty]]+playerround[[#This Row],[satisfaction_debt_penalty]]</f>
        <v>3</v>
      </c>
      <c r="AX381" s="9">
        <f>+IF(playerround[[#This Row],[Added round_number]]=0,playerround[[#This Row],[satisfaction_total]],AX380+playerround[[#This Row],[satisfaction_house_rating_delta]]+playerround[[#This Row],[satisfaction_house_measures]]+playerround[[#This Row],[satisfaction_personal_measures]]-playerround[[#This Row],[Calculated Satisfaction Penalties]])</f>
        <v>-1</v>
      </c>
      <c r="AY381" s="9">
        <f>+playerround[[#This Row],[satisfaction_total]]-playerround[[#This Row],[Calculated satisfaction]]</f>
        <v>-4</v>
      </c>
    </row>
    <row r="382" spans="1:51" x14ac:dyDescent="0.35">
      <c r="A382">
        <v>497</v>
      </c>
      <c r="B382" s="1">
        <v>45393.453240740739</v>
      </c>
      <c r="C382">
        <v>120000</v>
      </c>
      <c r="D382">
        <v>65000</v>
      </c>
      <c r="E382">
        <v>0</v>
      </c>
      <c r="F382">
        <v>12500</v>
      </c>
      <c r="G382">
        <v>0</v>
      </c>
      <c r="H382">
        <v>0</v>
      </c>
      <c r="I382">
        <v>15000</v>
      </c>
      <c r="J382">
        <v>32000</v>
      </c>
      <c r="K382">
        <v>65000</v>
      </c>
      <c r="L382">
        <v>0</v>
      </c>
      <c r="M382">
        <v>0</v>
      </c>
      <c r="N382">
        <v>20000</v>
      </c>
      <c r="O382">
        <v>0</v>
      </c>
      <c r="P382">
        <v>0</v>
      </c>
      <c r="Q382">
        <v>2</v>
      </c>
      <c r="R382">
        <v>5</v>
      </c>
      <c r="S382">
        <v>1</v>
      </c>
      <c r="T382">
        <v>0</v>
      </c>
      <c r="U382">
        <v>0</v>
      </c>
      <c r="V382">
        <v>-1</v>
      </c>
      <c r="W382">
        <v>7</v>
      </c>
      <c r="X382">
        <v>200000</v>
      </c>
      <c r="Y382">
        <v>125000</v>
      </c>
      <c r="Z382">
        <v>112500</v>
      </c>
      <c r="AA382">
        <v>0</v>
      </c>
      <c r="AB382">
        <v>0</v>
      </c>
      <c r="AC382">
        <v>125000</v>
      </c>
      <c r="AD382">
        <v>100000</v>
      </c>
      <c r="AE382" t="s">
        <v>24</v>
      </c>
      <c r="AF382" t="s">
        <v>28</v>
      </c>
      <c r="AG382">
        <v>8</v>
      </c>
      <c r="AH382">
        <v>7</v>
      </c>
      <c r="AI382">
        <v>-2</v>
      </c>
      <c r="AJ382">
        <v>-1</v>
      </c>
      <c r="AK382">
        <v>6</v>
      </c>
      <c r="AL382">
        <v>4</v>
      </c>
      <c r="AM382" t="s">
        <v>771</v>
      </c>
      <c r="AN382">
        <v>409</v>
      </c>
      <c r="AO382" t="str">
        <f>+VLOOKUP(playerround[[#This Row],[player_id]],player[],2,FALSE)</f>
        <v>t3p6</v>
      </c>
      <c r="AP382">
        <v>137</v>
      </c>
      <c r="AQ382">
        <f>+VLOOKUP(playerround[[#This Row],[groupround_id]],groupround[],6,FALSE)</f>
        <v>4</v>
      </c>
      <c r="AR382" t="str">
        <f>+VLOOKUP(playerround[[#This Row],[groupround_id]],groupround[],8,FALSE)</f>
        <v>civWAT-110424</v>
      </c>
      <c r="AS38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189500</v>
      </c>
      <c r="AT382">
        <f>+IF(playerround[[#This Row],[Added round_number]]=0,playerround[[#This Row],[Spendable Income (copy)]],AT381+playerround[[#This Row],[round_income]]+playerround[[#This Row],[profit_sold_house]]-playerround[[#This Row],[Calculated Costs 
(Living costs+Taxes+Round Mortgage+Spentsavings for buying +cost measures+cost satisfaction+cost damage river and rain)]])</f>
        <v>20000</v>
      </c>
      <c r="AU382" s="6">
        <f>+playerround[[#This Row],[spendable_income]]</f>
        <v>20000</v>
      </c>
      <c r="AV382">
        <f>+playerround[[#This Row],[Calculated 
Spendable]]-playerround[[#This Row],[Spendable Income (copy)]]</f>
        <v>0</v>
      </c>
      <c r="AW382" s="9">
        <f>+playerround[[#This Row],[satisfaction_move_penalty]]+playerround[[#This Row],[satisfaction_fluvial_penalty]]+playerround[[#This Row],[satisfaction_pluvial_penalty]]+playerround[[#This Row],[satisfaction_debt_penalty]]</f>
        <v>1</v>
      </c>
      <c r="AX382" s="9">
        <f>+IF(playerround[[#This Row],[Added round_number]]=0,playerround[[#This Row],[satisfaction_total]],AX381+playerround[[#This Row],[satisfaction_house_rating_delta]]+playerround[[#This Row],[satisfaction_house_measures]]+playerround[[#This Row],[satisfaction_personal_measures]]-playerround[[#This Row],[Calculated Satisfaction Penalties]])</f>
        <v>5</v>
      </c>
      <c r="AY382" s="9">
        <f>+playerround[[#This Row],[satisfaction_total]]-playerround[[#This Row],[Calculated satisfaction]]</f>
        <v>-6</v>
      </c>
    </row>
    <row r="383" spans="1:51" x14ac:dyDescent="0.35">
      <c r="A383" s="2">
        <v>609</v>
      </c>
      <c r="B383" s="3">
        <v>45559.438981481479</v>
      </c>
      <c r="C383" s="2">
        <v>180000</v>
      </c>
      <c r="D383" s="2">
        <v>105000</v>
      </c>
      <c r="E383" s="2">
        <v>0</v>
      </c>
      <c r="F383" s="2">
        <v>0</v>
      </c>
      <c r="G383" s="2">
        <v>0</v>
      </c>
      <c r="H383" s="2">
        <v>0</v>
      </c>
      <c r="I383" s="2">
        <v>0</v>
      </c>
      <c r="J383" s="2">
        <v>0</v>
      </c>
      <c r="K383" s="2">
        <v>0</v>
      </c>
      <c r="L383" s="2">
        <v>0</v>
      </c>
      <c r="M383" s="2">
        <v>0</v>
      </c>
      <c r="N383" s="2">
        <v>80000</v>
      </c>
      <c r="O383" s="2">
        <v>0</v>
      </c>
      <c r="P383" s="2">
        <v>0</v>
      </c>
      <c r="Q383" s="2">
        <v>0</v>
      </c>
      <c r="R383" s="2">
        <v>0</v>
      </c>
      <c r="S383" s="2">
        <v>0</v>
      </c>
      <c r="T383" s="2">
        <v>0</v>
      </c>
      <c r="U383" s="2">
        <v>0</v>
      </c>
      <c r="V383" s="2">
        <v>5</v>
      </c>
      <c r="W383" s="2">
        <v>8</v>
      </c>
      <c r="X383" s="2">
        <v>300000</v>
      </c>
      <c r="Y383" s="2">
        <v>0</v>
      </c>
      <c r="Z383" s="2">
        <v>0</v>
      </c>
      <c r="AA383" s="2">
        <v>0</v>
      </c>
      <c r="AB383" s="2">
        <v>0</v>
      </c>
      <c r="AC383" s="2">
        <v>0</v>
      </c>
      <c r="AD383" s="2">
        <v>0</v>
      </c>
      <c r="AE383" s="2" t="s">
        <v>24</v>
      </c>
      <c r="AF383" s="2" t="s">
        <v>28</v>
      </c>
      <c r="AG383" s="2">
        <v>0</v>
      </c>
      <c r="AH383" s="2">
        <v>0</v>
      </c>
      <c r="AI383" s="2">
        <v>0</v>
      </c>
      <c r="AJ383" s="2">
        <v>0</v>
      </c>
      <c r="AK383" s="2">
        <v>0</v>
      </c>
      <c r="AL383" s="2">
        <v>0</v>
      </c>
      <c r="AM383" s="2" t="s">
        <v>102</v>
      </c>
      <c r="AN383" s="2">
        <v>537</v>
      </c>
      <c r="AO383" s="2" t="str">
        <f>+VLOOKUP(playerround[[#This Row],[player_id]],player[],2,FALSE)</f>
        <v>t3p6</v>
      </c>
      <c r="AP383" s="2">
        <v>171</v>
      </c>
      <c r="AQ383" s="2">
        <f>+VLOOKUP(playerround[[#This Row],[groupround_id]],groupround[],6,FALSE)</f>
        <v>0</v>
      </c>
      <c r="AR383" s="2" t="str">
        <f>+VLOOKUP(playerround[[#This Row],[groupround_id]],groupround[],8,FALSE)</f>
        <v>Ommen 24-09-2024</v>
      </c>
      <c r="AS38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383">
        <f>+IF(playerround[[#This Row],[Added round_number]]=0,playerround[[#This Row],[Spendable Income (copy)]],AT382+playerround[[#This Row],[round_income]]+playerround[[#This Row],[profit_sold_house]]-playerround[[#This Row],[Calculated Costs 
(Living costs+Taxes+Round Mortgage+Spentsavings for buying +cost measures+cost satisfaction+cost damage river and rain)]])</f>
        <v>80000</v>
      </c>
      <c r="AU383" s="6">
        <f>+playerround[[#This Row],[spendable_income]]</f>
        <v>80000</v>
      </c>
      <c r="AV383">
        <f>+playerround[[#This Row],[Calculated 
Spendable]]-playerround[[#This Row],[Spendable Income (copy)]]</f>
        <v>0</v>
      </c>
      <c r="AW383" s="9">
        <f>+playerround[[#This Row],[satisfaction_move_penalty]]+playerround[[#This Row],[satisfaction_fluvial_penalty]]+playerround[[#This Row],[satisfaction_pluvial_penalty]]+playerround[[#This Row],[satisfaction_debt_penalty]]</f>
        <v>0</v>
      </c>
      <c r="AX383" s="9">
        <f>+IF(playerround[[#This Row],[Added round_number]]=0,playerround[[#This Row],[satisfaction_total]],AX382+playerround[[#This Row],[satisfaction_house_rating_delta]]+playerround[[#This Row],[satisfaction_house_measures]]+playerround[[#This Row],[satisfaction_personal_measures]]-playerround[[#This Row],[Calculated Satisfaction Penalties]])</f>
        <v>5</v>
      </c>
      <c r="AY383" s="9">
        <f>+playerround[[#This Row],[satisfaction_total]]-playerround[[#This Row],[Calculated satisfaction]]</f>
        <v>0</v>
      </c>
    </row>
    <row r="384" spans="1:51" x14ac:dyDescent="0.35">
      <c r="A384" s="2">
        <v>643</v>
      </c>
      <c r="B384" s="3">
        <v>45559.438981481479</v>
      </c>
      <c r="C384" s="2">
        <v>180000</v>
      </c>
      <c r="D384" s="2">
        <v>105000</v>
      </c>
      <c r="E384" s="2">
        <v>0</v>
      </c>
      <c r="F384" s="2">
        <v>30000</v>
      </c>
      <c r="G384" s="2">
        <v>0</v>
      </c>
      <c r="H384" s="2">
        <v>0</v>
      </c>
      <c r="I384" s="2">
        <v>15000</v>
      </c>
      <c r="J384" s="2">
        <v>70000</v>
      </c>
      <c r="K384" s="2">
        <v>0</v>
      </c>
      <c r="L384" s="2">
        <v>0</v>
      </c>
      <c r="M384" s="2">
        <v>0</v>
      </c>
      <c r="N384" s="2">
        <v>40000</v>
      </c>
      <c r="O384" s="2">
        <v>0</v>
      </c>
      <c r="P384" s="2">
        <v>0</v>
      </c>
      <c r="Q384" s="2">
        <v>2</v>
      </c>
      <c r="R384" s="2">
        <v>2</v>
      </c>
      <c r="S384" s="2">
        <v>0</v>
      </c>
      <c r="T384" s="2">
        <v>0</v>
      </c>
      <c r="U384" s="2">
        <v>0</v>
      </c>
      <c r="V384" s="2">
        <v>9</v>
      </c>
      <c r="W384" s="2">
        <v>8</v>
      </c>
      <c r="X384" s="2">
        <v>300000</v>
      </c>
      <c r="Y384" s="2">
        <v>0</v>
      </c>
      <c r="Z384" s="2">
        <v>0</v>
      </c>
      <c r="AA384" s="2">
        <v>0</v>
      </c>
      <c r="AB384" s="2">
        <v>300000</v>
      </c>
      <c r="AC384" s="2">
        <v>300000</v>
      </c>
      <c r="AD384" s="2">
        <v>270000</v>
      </c>
      <c r="AE384" s="2" t="s">
        <v>24</v>
      </c>
      <c r="AF384" s="2" t="s">
        <v>28</v>
      </c>
      <c r="AG384" s="2">
        <v>6</v>
      </c>
      <c r="AH384" s="2">
        <v>10</v>
      </c>
      <c r="AI384" s="2">
        <v>0</v>
      </c>
      <c r="AJ384" s="2">
        <v>0</v>
      </c>
      <c r="AK384" s="2">
        <v>2</v>
      </c>
      <c r="AL384" s="2">
        <v>1</v>
      </c>
      <c r="AM384" s="2" t="s">
        <v>771</v>
      </c>
      <c r="AN384" s="2">
        <v>537</v>
      </c>
      <c r="AO384" s="2" t="str">
        <f>+VLOOKUP(playerround[[#This Row],[player_id]],player[],2,FALSE)</f>
        <v>t3p6</v>
      </c>
      <c r="AP384" s="2">
        <v>178</v>
      </c>
      <c r="AQ384" s="2">
        <f>+VLOOKUP(playerround[[#This Row],[groupround_id]],groupround[],6,FALSE)</f>
        <v>1</v>
      </c>
      <c r="AR384" s="2" t="str">
        <f>+VLOOKUP(playerround[[#This Row],[groupround_id]],groupround[],8,FALSE)</f>
        <v>Ommen 24-09-2024</v>
      </c>
      <c r="AS38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220000</v>
      </c>
      <c r="AT384">
        <f>+IF(playerround[[#This Row],[Added round_number]]=0,playerround[[#This Row],[Spendable Income (copy)]],AT383+playerround[[#This Row],[round_income]]+playerround[[#This Row],[profit_sold_house]]-playerround[[#This Row],[Calculated Costs 
(Living costs+Taxes+Round Mortgage+Spentsavings for buying +cost measures+cost satisfaction+cost damage river and rain)]])</f>
        <v>40000</v>
      </c>
      <c r="AU384" s="6">
        <f>+playerround[[#This Row],[spendable_income]]</f>
        <v>40000</v>
      </c>
      <c r="AV384">
        <f>+playerround[[#This Row],[Calculated 
Spendable]]-playerround[[#This Row],[Spendable Income (copy)]]</f>
        <v>0</v>
      </c>
      <c r="AW384" s="9">
        <f>+playerround[[#This Row],[satisfaction_move_penalty]]+playerround[[#This Row],[satisfaction_fluvial_penalty]]+playerround[[#This Row],[satisfaction_pluvial_penalty]]+playerround[[#This Row],[satisfaction_debt_penalty]]</f>
        <v>0</v>
      </c>
      <c r="AX384" s="9">
        <f>+IF(playerround[[#This Row],[Added round_number]]=0,playerround[[#This Row],[satisfaction_total]],AX383+playerround[[#This Row],[satisfaction_house_rating_delta]]+playerround[[#This Row],[satisfaction_house_measures]]+playerround[[#This Row],[satisfaction_personal_measures]]-playerround[[#This Row],[Calculated Satisfaction Penalties]])</f>
        <v>9</v>
      </c>
      <c r="AY384" s="9">
        <f>+playerround[[#This Row],[satisfaction_total]]-playerround[[#This Row],[Calculated satisfaction]]</f>
        <v>0</v>
      </c>
    </row>
    <row r="385" spans="1:51" x14ac:dyDescent="0.35">
      <c r="A385" s="2">
        <v>699</v>
      </c>
      <c r="B385" s="3">
        <v>45559.438981481479</v>
      </c>
      <c r="C385" s="2">
        <v>180000</v>
      </c>
      <c r="D385" s="2">
        <v>105000</v>
      </c>
      <c r="E385" s="2">
        <v>0</v>
      </c>
      <c r="F385" s="2">
        <v>30000</v>
      </c>
      <c r="G385" s="2">
        <v>0</v>
      </c>
      <c r="H385" s="2">
        <v>0</v>
      </c>
      <c r="I385" s="2">
        <v>15000</v>
      </c>
      <c r="J385" s="2">
        <v>33000</v>
      </c>
      <c r="K385" s="2">
        <v>0</v>
      </c>
      <c r="L385" s="2">
        <v>0</v>
      </c>
      <c r="M385" s="2">
        <v>0</v>
      </c>
      <c r="N385" s="2">
        <v>37000</v>
      </c>
      <c r="O385" s="2">
        <v>0</v>
      </c>
      <c r="P385" s="2">
        <v>0</v>
      </c>
      <c r="Q385" s="2">
        <v>0</v>
      </c>
      <c r="R385" s="2">
        <v>2</v>
      </c>
      <c r="S385" s="2">
        <v>0</v>
      </c>
      <c r="T385" s="2">
        <v>0</v>
      </c>
      <c r="U385" s="2">
        <v>0</v>
      </c>
      <c r="V385" s="2">
        <v>11</v>
      </c>
      <c r="W385" s="2">
        <v>8</v>
      </c>
      <c r="X385" s="2">
        <v>300000</v>
      </c>
      <c r="Y385" s="2">
        <v>300000</v>
      </c>
      <c r="Z385" s="2">
        <v>270000</v>
      </c>
      <c r="AA385" s="2">
        <v>0</v>
      </c>
      <c r="AB385" s="2">
        <v>0</v>
      </c>
      <c r="AC385" s="2">
        <v>300000</v>
      </c>
      <c r="AD385" s="2">
        <v>240000</v>
      </c>
      <c r="AE385" s="2" t="s">
        <v>24</v>
      </c>
      <c r="AF385" s="2" t="s">
        <v>28</v>
      </c>
      <c r="AG385" s="2">
        <v>6</v>
      </c>
      <c r="AH385" s="2">
        <v>10</v>
      </c>
      <c r="AI385" s="2">
        <v>-2</v>
      </c>
      <c r="AJ385" s="2">
        <v>-1</v>
      </c>
      <c r="AK385" s="2">
        <v>0</v>
      </c>
      <c r="AL385" s="2">
        <v>0</v>
      </c>
      <c r="AM385" s="2" t="s">
        <v>771</v>
      </c>
      <c r="AN385" s="2">
        <v>537</v>
      </c>
      <c r="AO385" s="2" t="str">
        <f>+VLOOKUP(playerround[[#This Row],[player_id]],player[],2,FALSE)</f>
        <v>t3p6</v>
      </c>
      <c r="AP385" s="2">
        <v>185</v>
      </c>
      <c r="AQ385" s="2">
        <f>+VLOOKUP(playerround[[#This Row],[groupround_id]],groupround[],6,FALSE)</f>
        <v>2</v>
      </c>
      <c r="AR385" s="2" t="str">
        <f>+VLOOKUP(playerround[[#This Row],[groupround_id]],groupround[],8,FALSE)</f>
        <v>Ommen 24-09-2024</v>
      </c>
      <c r="AS38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183000</v>
      </c>
      <c r="AT385">
        <f>+IF(playerround[[#This Row],[Added round_number]]=0,playerround[[#This Row],[Spendable Income (copy)]],AT384+playerround[[#This Row],[round_income]]+playerround[[#This Row],[profit_sold_house]]-playerround[[#This Row],[Calculated Costs 
(Living costs+Taxes+Round Mortgage+Spentsavings for buying +cost measures+cost satisfaction+cost damage river and rain)]])</f>
        <v>37000</v>
      </c>
      <c r="AU385" s="6">
        <f>+playerround[[#This Row],[spendable_income]]</f>
        <v>37000</v>
      </c>
      <c r="AV385">
        <f>+playerround[[#This Row],[Calculated 
Spendable]]-playerround[[#This Row],[Spendable Income (copy)]]</f>
        <v>0</v>
      </c>
      <c r="AW385" s="9">
        <f>+playerround[[#This Row],[satisfaction_move_penalty]]+playerround[[#This Row],[satisfaction_fluvial_penalty]]+playerround[[#This Row],[satisfaction_pluvial_penalty]]+playerround[[#This Row],[satisfaction_debt_penalty]]</f>
        <v>0</v>
      </c>
      <c r="AX385" s="9">
        <f>+IF(playerround[[#This Row],[Added round_number]]=0,playerround[[#This Row],[satisfaction_total]],AX384+playerround[[#This Row],[satisfaction_house_rating_delta]]+playerround[[#This Row],[satisfaction_house_measures]]+playerround[[#This Row],[satisfaction_personal_measures]]-playerround[[#This Row],[Calculated Satisfaction Penalties]])</f>
        <v>11</v>
      </c>
      <c r="AY385" s="9">
        <f>+playerround[[#This Row],[satisfaction_total]]-playerround[[#This Row],[Calculated satisfaction]]</f>
        <v>0</v>
      </c>
    </row>
    <row r="386" spans="1:51" x14ac:dyDescent="0.35">
      <c r="A386" s="2">
        <v>726</v>
      </c>
      <c r="B386" s="3">
        <v>45559.438981481479</v>
      </c>
      <c r="C386" s="2">
        <v>180000</v>
      </c>
      <c r="D386" s="2">
        <v>105000</v>
      </c>
      <c r="E386" s="2">
        <v>0</v>
      </c>
      <c r="F386" s="2">
        <v>30000</v>
      </c>
      <c r="G386" s="2">
        <v>0</v>
      </c>
      <c r="H386" s="2">
        <v>0</v>
      </c>
      <c r="I386" s="2">
        <v>15000</v>
      </c>
      <c r="J386" s="2">
        <v>0</v>
      </c>
      <c r="K386" s="2">
        <v>0</v>
      </c>
      <c r="L386" s="2">
        <v>0</v>
      </c>
      <c r="M386" s="2">
        <v>0</v>
      </c>
      <c r="N386" s="2">
        <v>67000</v>
      </c>
      <c r="O386" s="2">
        <v>0</v>
      </c>
      <c r="P386" s="2">
        <v>0</v>
      </c>
      <c r="Q386" s="2">
        <v>0</v>
      </c>
      <c r="R386" s="2">
        <v>0</v>
      </c>
      <c r="S386" s="2">
        <v>0</v>
      </c>
      <c r="T386" s="2">
        <v>0</v>
      </c>
      <c r="U386" s="2">
        <v>0</v>
      </c>
      <c r="V386" s="2">
        <v>11</v>
      </c>
      <c r="W386" s="2">
        <v>8</v>
      </c>
      <c r="X386" s="2">
        <v>300000</v>
      </c>
      <c r="Y386" s="2">
        <v>300000</v>
      </c>
      <c r="Z386" s="2">
        <v>240000</v>
      </c>
      <c r="AA386" s="2">
        <v>0</v>
      </c>
      <c r="AB386" s="2">
        <v>0</v>
      </c>
      <c r="AC386" s="2">
        <v>300000</v>
      </c>
      <c r="AD386" s="2">
        <v>210000</v>
      </c>
      <c r="AE386" s="2" t="s">
        <v>24</v>
      </c>
      <c r="AF386" s="2" t="s">
        <v>28</v>
      </c>
      <c r="AG386" s="2">
        <v>6</v>
      </c>
      <c r="AH386" s="2">
        <v>10</v>
      </c>
      <c r="AI386" s="2">
        <v>-2</v>
      </c>
      <c r="AJ386" s="2">
        <v>-1</v>
      </c>
      <c r="AK386" s="2">
        <v>0</v>
      </c>
      <c r="AL386" s="2">
        <v>0</v>
      </c>
      <c r="AM386" s="2" t="s">
        <v>771</v>
      </c>
      <c r="AN386" s="2">
        <v>537</v>
      </c>
      <c r="AO386" s="2" t="str">
        <f>+VLOOKUP(playerround[[#This Row],[player_id]],player[],2,FALSE)</f>
        <v>t3p6</v>
      </c>
      <c r="AP386" s="2">
        <v>189</v>
      </c>
      <c r="AQ386" s="2">
        <f>+VLOOKUP(playerround[[#This Row],[groupround_id]],groupround[],6,FALSE)</f>
        <v>3</v>
      </c>
      <c r="AR386" s="2" t="str">
        <f>+VLOOKUP(playerround[[#This Row],[groupround_id]],groupround[],8,FALSE)</f>
        <v>Ommen 24-09-2024</v>
      </c>
      <c r="AS38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150000</v>
      </c>
      <c r="AT386">
        <f>+IF(playerround[[#This Row],[Added round_number]]=0,playerround[[#This Row],[Spendable Income (copy)]],AT385+playerround[[#This Row],[round_income]]+playerround[[#This Row],[profit_sold_house]]-playerround[[#This Row],[Calculated Costs 
(Living costs+Taxes+Round Mortgage+Spentsavings for buying +cost measures+cost satisfaction+cost damage river and rain)]])</f>
        <v>67000</v>
      </c>
      <c r="AU386" s="6">
        <f>+playerround[[#This Row],[spendable_income]]</f>
        <v>67000</v>
      </c>
      <c r="AV386">
        <f>+playerround[[#This Row],[Calculated 
Spendable]]-playerround[[#This Row],[Spendable Income (copy)]]</f>
        <v>0</v>
      </c>
      <c r="AW386" s="9">
        <f>+playerround[[#This Row],[satisfaction_move_penalty]]+playerround[[#This Row],[satisfaction_fluvial_penalty]]+playerround[[#This Row],[satisfaction_pluvial_penalty]]+playerround[[#This Row],[satisfaction_debt_penalty]]</f>
        <v>0</v>
      </c>
      <c r="AX386" s="9">
        <f>+IF(playerround[[#This Row],[Added round_number]]=0,playerround[[#This Row],[satisfaction_total]],AX385+playerround[[#This Row],[satisfaction_house_rating_delta]]+playerround[[#This Row],[satisfaction_house_measures]]+playerround[[#This Row],[satisfaction_personal_measures]]-playerround[[#This Row],[Calculated Satisfaction Penalties]])</f>
        <v>11</v>
      </c>
      <c r="AY386" s="9">
        <f>+playerround[[#This Row],[satisfaction_total]]-playerround[[#This Row],[Calculated satisfaction]]</f>
        <v>0</v>
      </c>
    </row>
    <row r="387" spans="1:51" x14ac:dyDescent="0.35">
      <c r="A387">
        <v>106</v>
      </c>
      <c r="B387" s="1">
        <v>45280.901712962965</v>
      </c>
      <c r="C387">
        <v>50000</v>
      </c>
      <c r="D387">
        <v>20000</v>
      </c>
      <c r="E387">
        <v>0</v>
      </c>
      <c r="F387">
        <v>0</v>
      </c>
      <c r="G387">
        <v>0</v>
      </c>
      <c r="H387">
        <v>0</v>
      </c>
      <c r="I387">
        <v>0</v>
      </c>
      <c r="J387">
        <v>0</v>
      </c>
      <c r="K387">
        <v>0</v>
      </c>
      <c r="L387">
        <v>0</v>
      </c>
      <c r="M387">
        <v>0</v>
      </c>
      <c r="N387">
        <v>0</v>
      </c>
      <c r="O387">
        <v>0</v>
      </c>
      <c r="P387">
        <v>0</v>
      </c>
      <c r="Q387">
        <v>0</v>
      </c>
      <c r="R387">
        <v>0</v>
      </c>
      <c r="S387">
        <v>0</v>
      </c>
      <c r="T387">
        <v>0</v>
      </c>
      <c r="U387">
        <v>0</v>
      </c>
      <c r="V387">
        <v>5</v>
      </c>
      <c r="W387">
        <v>3</v>
      </c>
      <c r="X387">
        <v>80000</v>
      </c>
      <c r="Y387">
        <v>0</v>
      </c>
      <c r="Z387">
        <v>0</v>
      </c>
      <c r="AA387">
        <v>0</v>
      </c>
      <c r="AB387">
        <v>0</v>
      </c>
      <c r="AC387">
        <v>0</v>
      </c>
      <c r="AD387">
        <v>0</v>
      </c>
      <c r="AE387" t="s">
        <v>24</v>
      </c>
      <c r="AF387" t="s">
        <v>28</v>
      </c>
      <c r="AG387">
        <v>0</v>
      </c>
      <c r="AH387">
        <v>0</v>
      </c>
      <c r="AI387">
        <v>0</v>
      </c>
      <c r="AJ387">
        <v>0</v>
      </c>
      <c r="AK387">
        <v>0</v>
      </c>
      <c r="AL387">
        <v>0</v>
      </c>
      <c r="AM387" t="s">
        <v>102</v>
      </c>
      <c r="AN387">
        <v>226</v>
      </c>
      <c r="AO387" t="str">
        <f>+VLOOKUP(playerround[[#This Row],[player_id]],player[],2,FALSE)</f>
        <v>t3p7</v>
      </c>
      <c r="AP387">
        <v>15</v>
      </c>
      <c r="AQ387">
        <f>+VLOOKUP(playerround[[#This Row],[groupround_id]],groupround[],6,FALSE)</f>
        <v>0</v>
      </c>
      <c r="AR387" t="str">
        <f>+VLOOKUP(playerround[[#This Row],[groupround_id]],groupround[],8,FALSE)</f>
        <v>Ommen23 Afternoon</v>
      </c>
      <c r="AS38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387">
        <f>+IF(playerround[[#This Row],[Added round_number]]=0,playerround[[#This Row],[Spendable Income (copy)]],AT386+playerround[[#This Row],[round_income]]+playerround[[#This Row],[profit_sold_house]]-playerround[[#This Row],[Calculated Costs 
(Living costs+Taxes+Round Mortgage+Spentsavings for buying +cost measures+cost satisfaction+cost damage river and rain)]])</f>
        <v>0</v>
      </c>
      <c r="AU387" s="6">
        <f>+playerround[[#This Row],[spendable_income]]</f>
        <v>0</v>
      </c>
      <c r="AV387">
        <f>+playerround[[#This Row],[Calculated 
Spendable]]-playerround[[#This Row],[Spendable Income (copy)]]</f>
        <v>0</v>
      </c>
      <c r="AW387" s="9">
        <f>+playerround[[#This Row],[satisfaction_move_penalty]]+playerround[[#This Row],[satisfaction_fluvial_penalty]]+playerround[[#This Row],[satisfaction_pluvial_penalty]]+playerround[[#This Row],[satisfaction_debt_penalty]]</f>
        <v>0</v>
      </c>
      <c r="AX387" s="9">
        <f>+IF(playerround[[#This Row],[Added round_number]]=0,playerround[[#This Row],[satisfaction_total]],AX386+playerround[[#This Row],[satisfaction_house_rating_delta]]+playerround[[#This Row],[satisfaction_house_measures]]+playerround[[#This Row],[satisfaction_personal_measures]]-playerround[[#This Row],[Calculated Satisfaction Penalties]])</f>
        <v>5</v>
      </c>
      <c r="AY387" s="9">
        <f>+playerround[[#This Row],[satisfaction_total]]-playerround[[#This Row],[Calculated satisfaction]]</f>
        <v>0</v>
      </c>
    </row>
    <row r="388" spans="1:51" x14ac:dyDescent="0.35">
      <c r="A388">
        <v>107</v>
      </c>
      <c r="B388" s="1">
        <v>45280.901712962965</v>
      </c>
      <c r="C388">
        <v>50000</v>
      </c>
      <c r="D388">
        <v>20000</v>
      </c>
      <c r="E388">
        <v>0</v>
      </c>
      <c r="F388">
        <v>8000</v>
      </c>
      <c r="G388">
        <v>0</v>
      </c>
      <c r="H388">
        <v>0</v>
      </c>
      <c r="I388">
        <v>20000</v>
      </c>
      <c r="J388">
        <v>0</v>
      </c>
      <c r="K388">
        <v>0</v>
      </c>
      <c r="L388">
        <v>0</v>
      </c>
      <c r="M388">
        <v>0</v>
      </c>
      <c r="N388">
        <v>2000</v>
      </c>
      <c r="O388">
        <v>0</v>
      </c>
      <c r="P388">
        <v>-1</v>
      </c>
      <c r="Q388">
        <v>0</v>
      </c>
      <c r="R388">
        <v>0</v>
      </c>
      <c r="S388">
        <v>0</v>
      </c>
      <c r="T388">
        <v>0</v>
      </c>
      <c r="U388">
        <v>0</v>
      </c>
      <c r="V388">
        <v>4</v>
      </c>
      <c r="W388">
        <v>3</v>
      </c>
      <c r="X388">
        <v>80000</v>
      </c>
      <c r="Y388">
        <v>0</v>
      </c>
      <c r="Z388">
        <v>0</v>
      </c>
      <c r="AA388">
        <v>0</v>
      </c>
      <c r="AB388">
        <v>80000</v>
      </c>
      <c r="AC388">
        <v>80000</v>
      </c>
      <c r="AD388">
        <v>72000</v>
      </c>
      <c r="AE388" t="s">
        <v>24</v>
      </c>
      <c r="AF388" t="s">
        <v>28</v>
      </c>
      <c r="AG388">
        <v>0</v>
      </c>
      <c r="AH388">
        <v>0</v>
      </c>
      <c r="AI388">
        <v>0</v>
      </c>
      <c r="AJ388">
        <v>0</v>
      </c>
      <c r="AK388">
        <v>0</v>
      </c>
      <c r="AL388">
        <v>0</v>
      </c>
      <c r="AM388" t="s">
        <v>770</v>
      </c>
      <c r="AN388">
        <v>226</v>
      </c>
      <c r="AO388" t="str">
        <f>+VLOOKUP(playerround[[#This Row],[player_id]],player[],2,FALSE)</f>
        <v>t3p7</v>
      </c>
      <c r="AP388">
        <v>19</v>
      </c>
      <c r="AQ388">
        <f>+VLOOKUP(playerround[[#This Row],[groupround_id]],groupround[],6,FALSE)</f>
        <v>1</v>
      </c>
      <c r="AR388" t="str">
        <f>+VLOOKUP(playerround[[#This Row],[groupround_id]],groupround[],8,FALSE)</f>
        <v>Ommen23 Afternoon</v>
      </c>
      <c r="AS38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48000</v>
      </c>
      <c r="AT388">
        <f>+IF(playerround[[#This Row],[Added round_number]]=0,playerround[[#This Row],[Spendable Income (copy)]],AT387+playerround[[#This Row],[round_income]]+playerround[[#This Row],[profit_sold_house]]-playerround[[#This Row],[Calculated Costs 
(Living costs+Taxes+Round Mortgage+Spentsavings for buying +cost measures+cost satisfaction+cost damage river and rain)]])</f>
        <v>2000</v>
      </c>
      <c r="AU388" s="6">
        <f>+playerround[[#This Row],[spendable_income]]</f>
        <v>2000</v>
      </c>
      <c r="AV388">
        <f>+playerround[[#This Row],[Calculated 
Spendable]]-playerround[[#This Row],[Spendable Income (copy)]]</f>
        <v>0</v>
      </c>
      <c r="AW388" s="9">
        <f>+playerround[[#This Row],[satisfaction_move_penalty]]+playerround[[#This Row],[satisfaction_fluvial_penalty]]+playerround[[#This Row],[satisfaction_pluvial_penalty]]+playerround[[#This Row],[satisfaction_debt_penalty]]</f>
        <v>0</v>
      </c>
      <c r="AX388" s="9">
        <f>+IF(playerround[[#This Row],[Added round_number]]=0,playerround[[#This Row],[satisfaction_total]],AX387+playerround[[#This Row],[satisfaction_house_rating_delta]]+playerround[[#This Row],[satisfaction_house_measures]]+playerround[[#This Row],[satisfaction_personal_measures]]-playerround[[#This Row],[Calculated Satisfaction Penalties]])</f>
        <v>4</v>
      </c>
      <c r="AY388" s="9">
        <f>+playerround[[#This Row],[satisfaction_total]]-playerround[[#This Row],[Calculated satisfaction]]</f>
        <v>0</v>
      </c>
    </row>
    <row r="389" spans="1:51" x14ac:dyDescent="0.35">
      <c r="A389">
        <v>288</v>
      </c>
      <c r="B389" s="1">
        <v>45390.477916666663</v>
      </c>
      <c r="C389">
        <v>65000</v>
      </c>
      <c r="D389">
        <v>30000</v>
      </c>
      <c r="E389">
        <v>0</v>
      </c>
      <c r="F389">
        <v>0</v>
      </c>
      <c r="G389">
        <v>0</v>
      </c>
      <c r="H389">
        <v>0</v>
      </c>
      <c r="I389">
        <v>0</v>
      </c>
      <c r="J389">
        <v>0</v>
      </c>
      <c r="K389">
        <v>0</v>
      </c>
      <c r="L389">
        <v>0</v>
      </c>
      <c r="M389">
        <v>0</v>
      </c>
      <c r="N389">
        <v>5000</v>
      </c>
      <c r="O389">
        <v>0</v>
      </c>
      <c r="P389">
        <v>0</v>
      </c>
      <c r="Q389">
        <v>0</v>
      </c>
      <c r="R389">
        <v>0</v>
      </c>
      <c r="S389">
        <v>0</v>
      </c>
      <c r="T389">
        <v>0</v>
      </c>
      <c r="U389">
        <v>0</v>
      </c>
      <c r="V389">
        <v>5</v>
      </c>
      <c r="W389">
        <v>4</v>
      </c>
      <c r="X389">
        <v>110000</v>
      </c>
      <c r="Y389">
        <v>0</v>
      </c>
      <c r="Z389">
        <v>0</v>
      </c>
      <c r="AA389">
        <v>0</v>
      </c>
      <c r="AB389">
        <v>0</v>
      </c>
      <c r="AC389">
        <v>0</v>
      </c>
      <c r="AD389">
        <v>0</v>
      </c>
      <c r="AE389" t="s">
        <v>24</v>
      </c>
      <c r="AF389" t="s">
        <v>28</v>
      </c>
      <c r="AG389">
        <v>0</v>
      </c>
      <c r="AH389">
        <v>0</v>
      </c>
      <c r="AI389">
        <v>0</v>
      </c>
      <c r="AJ389">
        <v>0</v>
      </c>
      <c r="AK389">
        <v>0</v>
      </c>
      <c r="AL389">
        <v>0</v>
      </c>
      <c r="AM389" t="s">
        <v>102</v>
      </c>
      <c r="AN389">
        <v>274</v>
      </c>
      <c r="AO389" t="str">
        <f>+VLOOKUP(playerround[[#This Row],[player_id]],player[],2,FALSE)</f>
        <v>t3p7</v>
      </c>
      <c r="AP389">
        <v>94</v>
      </c>
      <c r="AQ389">
        <f>+VLOOKUP(playerround[[#This Row],[groupround_id]],groupround[],6,FALSE)</f>
        <v>0</v>
      </c>
      <c r="AR389" t="str">
        <f>+VLOOKUP(playerround[[#This Row],[groupround_id]],groupround[],8,FALSE)</f>
        <v>Test</v>
      </c>
      <c r="AS38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389">
        <f>+IF(playerround[[#This Row],[Added round_number]]=0,playerround[[#This Row],[Spendable Income (copy)]],AT388+playerround[[#This Row],[round_income]]+playerround[[#This Row],[profit_sold_house]]-playerround[[#This Row],[Calculated Costs 
(Living costs+Taxes+Round Mortgage+Spentsavings for buying +cost measures+cost satisfaction+cost damage river and rain)]])</f>
        <v>5000</v>
      </c>
      <c r="AU389" s="6">
        <f>+playerround[[#This Row],[spendable_income]]</f>
        <v>5000</v>
      </c>
      <c r="AV389">
        <f>+playerround[[#This Row],[Calculated 
Spendable]]-playerround[[#This Row],[Spendable Income (copy)]]</f>
        <v>0</v>
      </c>
      <c r="AW389" s="9">
        <f>+playerround[[#This Row],[satisfaction_move_penalty]]+playerround[[#This Row],[satisfaction_fluvial_penalty]]+playerround[[#This Row],[satisfaction_pluvial_penalty]]+playerround[[#This Row],[satisfaction_debt_penalty]]</f>
        <v>0</v>
      </c>
      <c r="AX389" s="9">
        <f>+IF(playerround[[#This Row],[Added round_number]]=0,playerround[[#This Row],[satisfaction_total]],AX388+playerround[[#This Row],[satisfaction_house_rating_delta]]+playerround[[#This Row],[satisfaction_house_measures]]+playerround[[#This Row],[satisfaction_personal_measures]]-playerround[[#This Row],[Calculated Satisfaction Penalties]])</f>
        <v>5</v>
      </c>
      <c r="AY389" s="9">
        <f>+playerround[[#This Row],[satisfaction_total]]-playerround[[#This Row],[Calculated satisfaction]]</f>
        <v>0</v>
      </c>
    </row>
    <row r="390" spans="1:51" x14ac:dyDescent="0.35">
      <c r="A390">
        <v>291</v>
      </c>
      <c r="B390" s="1">
        <v>45390.477916666663</v>
      </c>
      <c r="C390">
        <v>65000</v>
      </c>
      <c r="D390">
        <v>30000</v>
      </c>
      <c r="E390">
        <v>0</v>
      </c>
      <c r="F390">
        <v>10000</v>
      </c>
      <c r="G390">
        <v>0</v>
      </c>
      <c r="H390">
        <v>0</v>
      </c>
      <c r="I390">
        <v>20000</v>
      </c>
      <c r="J390">
        <v>0</v>
      </c>
      <c r="K390">
        <v>6000</v>
      </c>
      <c r="L390">
        <v>0</v>
      </c>
      <c r="M390">
        <v>0</v>
      </c>
      <c r="N390">
        <v>4000</v>
      </c>
      <c r="O390">
        <v>0</v>
      </c>
      <c r="P390">
        <v>-1</v>
      </c>
      <c r="Q390">
        <v>0</v>
      </c>
      <c r="R390">
        <v>1</v>
      </c>
      <c r="S390">
        <v>0</v>
      </c>
      <c r="T390">
        <v>0</v>
      </c>
      <c r="U390">
        <v>0</v>
      </c>
      <c r="V390">
        <v>5</v>
      </c>
      <c r="W390">
        <v>4</v>
      </c>
      <c r="X390">
        <v>110000</v>
      </c>
      <c r="Y390">
        <v>0</v>
      </c>
      <c r="Z390">
        <v>0</v>
      </c>
      <c r="AA390">
        <v>0</v>
      </c>
      <c r="AB390">
        <v>100000</v>
      </c>
      <c r="AC390">
        <v>100000</v>
      </c>
      <c r="AD390">
        <v>90000</v>
      </c>
      <c r="AE390" t="s">
        <v>24</v>
      </c>
      <c r="AF390" t="s">
        <v>28</v>
      </c>
      <c r="AG390">
        <v>8</v>
      </c>
      <c r="AH390">
        <v>10</v>
      </c>
      <c r="AI390">
        <v>0</v>
      </c>
      <c r="AJ390">
        <v>0</v>
      </c>
      <c r="AK390">
        <v>0</v>
      </c>
      <c r="AL390">
        <v>0</v>
      </c>
      <c r="AM390" t="s">
        <v>771</v>
      </c>
      <c r="AN390">
        <v>274</v>
      </c>
      <c r="AO390" t="str">
        <f>+VLOOKUP(playerround[[#This Row],[player_id]],player[],2,FALSE)</f>
        <v>t3p7</v>
      </c>
      <c r="AP390">
        <v>95</v>
      </c>
      <c r="AQ390">
        <f>+VLOOKUP(playerround[[#This Row],[groupround_id]],groupround[],6,FALSE)</f>
        <v>1</v>
      </c>
      <c r="AR390" t="str">
        <f>+VLOOKUP(playerround[[#This Row],[groupround_id]],groupround[],8,FALSE)</f>
        <v>Test</v>
      </c>
      <c r="AS39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66000</v>
      </c>
      <c r="AT390">
        <f>+IF(playerround[[#This Row],[Added round_number]]=0,playerround[[#This Row],[Spendable Income (copy)]],AT389+playerround[[#This Row],[round_income]]+playerround[[#This Row],[profit_sold_house]]-playerround[[#This Row],[Calculated Costs 
(Living costs+Taxes+Round Mortgage+Spentsavings for buying +cost measures+cost satisfaction+cost damage river and rain)]])</f>
        <v>4000</v>
      </c>
      <c r="AU390" s="6">
        <f>+playerround[[#This Row],[spendable_income]]</f>
        <v>4000</v>
      </c>
      <c r="AV390">
        <f>+playerround[[#This Row],[Calculated 
Spendable]]-playerround[[#This Row],[Spendable Income (copy)]]</f>
        <v>0</v>
      </c>
      <c r="AW390" s="9">
        <f>+playerround[[#This Row],[satisfaction_move_penalty]]+playerround[[#This Row],[satisfaction_fluvial_penalty]]+playerround[[#This Row],[satisfaction_pluvial_penalty]]+playerround[[#This Row],[satisfaction_debt_penalty]]</f>
        <v>0</v>
      </c>
      <c r="AX390" s="9">
        <f>+IF(playerround[[#This Row],[Added round_number]]=0,playerround[[#This Row],[satisfaction_total]],AX389+playerround[[#This Row],[satisfaction_house_rating_delta]]+playerround[[#This Row],[satisfaction_house_measures]]+playerround[[#This Row],[satisfaction_personal_measures]]-playerround[[#This Row],[Calculated Satisfaction Penalties]])</f>
        <v>5</v>
      </c>
      <c r="AY390" s="9">
        <f>+playerround[[#This Row],[satisfaction_total]]-playerround[[#This Row],[Calculated satisfaction]]</f>
        <v>0</v>
      </c>
    </row>
    <row r="391" spans="1:51" x14ac:dyDescent="0.35">
      <c r="A391">
        <v>296</v>
      </c>
      <c r="B391" s="1">
        <v>45390.477916666663</v>
      </c>
      <c r="C391">
        <v>65000</v>
      </c>
      <c r="D391">
        <v>30000</v>
      </c>
      <c r="E391">
        <v>0</v>
      </c>
      <c r="F391">
        <v>10000</v>
      </c>
      <c r="G391">
        <v>0</v>
      </c>
      <c r="H391">
        <v>0</v>
      </c>
      <c r="I391">
        <v>20000</v>
      </c>
      <c r="J391">
        <v>3000</v>
      </c>
      <c r="K391">
        <v>0</v>
      </c>
      <c r="L391">
        <v>0</v>
      </c>
      <c r="M391">
        <v>0</v>
      </c>
      <c r="N391">
        <v>6000</v>
      </c>
      <c r="O391">
        <v>0</v>
      </c>
      <c r="P391">
        <v>0</v>
      </c>
      <c r="Q391">
        <v>0</v>
      </c>
      <c r="R391">
        <v>0</v>
      </c>
      <c r="S391">
        <v>0</v>
      </c>
      <c r="T391">
        <v>0</v>
      </c>
      <c r="U391">
        <v>0</v>
      </c>
      <c r="V391">
        <v>5</v>
      </c>
      <c r="W391">
        <v>4</v>
      </c>
      <c r="X391">
        <v>110000</v>
      </c>
      <c r="Y391">
        <v>100000</v>
      </c>
      <c r="Z391">
        <v>90000</v>
      </c>
      <c r="AA391">
        <v>0</v>
      </c>
      <c r="AB391">
        <v>0</v>
      </c>
      <c r="AC391">
        <v>100000</v>
      </c>
      <c r="AD391">
        <v>80000</v>
      </c>
      <c r="AE391" t="s">
        <v>24</v>
      </c>
      <c r="AF391" t="s">
        <v>28</v>
      </c>
      <c r="AG391">
        <v>8</v>
      </c>
      <c r="AH391">
        <v>10</v>
      </c>
      <c r="AI391">
        <v>0</v>
      </c>
      <c r="AJ391">
        <v>0</v>
      </c>
      <c r="AK391">
        <v>0</v>
      </c>
      <c r="AL391">
        <v>1</v>
      </c>
      <c r="AM391" t="s">
        <v>771</v>
      </c>
      <c r="AN391">
        <v>274</v>
      </c>
      <c r="AO391" t="str">
        <f>+VLOOKUP(playerround[[#This Row],[player_id]],player[],2,FALSE)</f>
        <v>t3p7</v>
      </c>
      <c r="AP391">
        <v>96</v>
      </c>
      <c r="AQ391">
        <f>+VLOOKUP(playerround[[#This Row],[groupround_id]],groupround[],6,FALSE)</f>
        <v>2</v>
      </c>
      <c r="AR391" t="str">
        <f>+VLOOKUP(playerround[[#This Row],[groupround_id]],groupround[],8,FALSE)</f>
        <v>Test</v>
      </c>
      <c r="AS39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63000</v>
      </c>
      <c r="AT391">
        <f>+IF(playerround[[#This Row],[Added round_number]]=0,playerround[[#This Row],[Spendable Income (copy)]],AT390+playerround[[#This Row],[round_income]]+playerround[[#This Row],[profit_sold_house]]-playerround[[#This Row],[Calculated Costs 
(Living costs+Taxes+Round Mortgage+Spentsavings for buying +cost measures+cost satisfaction+cost damage river and rain)]])</f>
        <v>6000</v>
      </c>
      <c r="AU391" s="6">
        <f>+playerround[[#This Row],[spendable_income]]</f>
        <v>6000</v>
      </c>
      <c r="AV391">
        <f>+playerround[[#This Row],[Calculated 
Spendable]]-playerround[[#This Row],[Spendable Income (copy)]]</f>
        <v>0</v>
      </c>
      <c r="AW391" s="9">
        <f>+playerround[[#This Row],[satisfaction_move_penalty]]+playerround[[#This Row],[satisfaction_fluvial_penalty]]+playerround[[#This Row],[satisfaction_pluvial_penalty]]+playerround[[#This Row],[satisfaction_debt_penalty]]</f>
        <v>0</v>
      </c>
      <c r="AX391" s="9">
        <f>+IF(playerround[[#This Row],[Added round_number]]=0,playerround[[#This Row],[satisfaction_total]],AX390+playerround[[#This Row],[satisfaction_house_rating_delta]]+playerround[[#This Row],[satisfaction_house_measures]]+playerround[[#This Row],[satisfaction_personal_measures]]-playerround[[#This Row],[Calculated Satisfaction Penalties]])</f>
        <v>5</v>
      </c>
      <c r="AY391" s="9">
        <f>+playerround[[#This Row],[satisfaction_total]]-playerround[[#This Row],[Calculated satisfaction]]</f>
        <v>0</v>
      </c>
    </row>
    <row r="392" spans="1:51" x14ac:dyDescent="0.35">
      <c r="A392">
        <v>299</v>
      </c>
      <c r="B392" s="1">
        <v>45390.477916666663</v>
      </c>
      <c r="C392">
        <v>65000</v>
      </c>
      <c r="D392">
        <v>30000</v>
      </c>
      <c r="E392">
        <v>0</v>
      </c>
      <c r="F392">
        <v>10000</v>
      </c>
      <c r="G392">
        <v>0</v>
      </c>
      <c r="H392">
        <v>0</v>
      </c>
      <c r="I392">
        <v>20000</v>
      </c>
      <c r="J392">
        <v>0</v>
      </c>
      <c r="K392">
        <v>0</v>
      </c>
      <c r="L392">
        <v>0</v>
      </c>
      <c r="M392">
        <v>0</v>
      </c>
      <c r="N392">
        <v>0</v>
      </c>
      <c r="O392">
        <v>0</v>
      </c>
      <c r="P392">
        <v>0</v>
      </c>
      <c r="Q392">
        <v>0</v>
      </c>
      <c r="R392">
        <v>0</v>
      </c>
      <c r="S392">
        <v>1</v>
      </c>
      <c r="T392">
        <v>0</v>
      </c>
      <c r="U392">
        <v>0</v>
      </c>
      <c r="V392">
        <v>4</v>
      </c>
      <c r="W392">
        <v>4</v>
      </c>
      <c r="X392">
        <v>110000</v>
      </c>
      <c r="Y392">
        <v>100000</v>
      </c>
      <c r="Z392">
        <v>80000</v>
      </c>
      <c r="AA392">
        <v>0</v>
      </c>
      <c r="AB392">
        <v>0</v>
      </c>
      <c r="AC392">
        <v>100000</v>
      </c>
      <c r="AD392">
        <v>70000</v>
      </c>
      <c r="AE392" t="s">
        <v>24</v>
      </c>
      <c r="AF392" t="s">
        <v>28</v>
      </c>
      <c r="AG392">
        <v>8</v>
      </c>
      <c r="AH392">
        <v>10</v>
      </c>
      <c r="AI392">
        <v>-2</v>
      </c>
      <c r="AJ392">
        <v>-1</v>
      </c>
      <c r="AK392">
        <v>1</v>
      </c>
      <c r="AL392">
        <v>1</v>
      </c>
      <c r="AM392" t="s">
        <v>771</v>
      </c>
      <c r="AN392">
        <v>274</v>
      </c>
      <c r="AO392" t="str">
        <f>+VLOOKUP(playerround[[#This Row],[player_id]],player[],2,FALSE)</f>
        <v>t3p7</v>
      </c>
      <c r="AP392">
        <v>97</v>
      </c>
      <c r="AQ392">
        <f>+VLOOKUP(playerround[[#This Row],[groupround_id]],groupround[],6,FALSE)</f>
        <v>3</v>
      </c>
      <c r="AR392" t="str">
        <f>+VLOOKUP(playerround[[#This Row],[groupround_id]],groupround[],8,FALSE)</f>
        <v>Test</v>
      </c>
      <c r="AS39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60000</v>
      </c>
      <c r="AT392">
        <f>+IF(playerround[[#This Row],[Added round_number]]=0,playerround[[#This Row],[Spendable Income (copy)]],AT391+playerround[[#This Row],[round_income]]+playerround[[#This Row],[profit_sold_house]]-playerround[[#This Row],[Calculated Costs 
(Living costs+Taxes+Round Mortgage+Spentsavings for buying +cost measures+cost satisfaction+cost damage river and rain)]])</f>
        <v>11000</v>
      </c>
      <c r="AU392" s="6">
        <f>+playerround[[#This Row],[spendable_income]]</f>
        <v>0</v>
      </c>
      <c r="AV392">
        <f>+playerround[[#This Row],[Calculated 
Spendable]]-playerround[[#This Row],[Spendable Income (copy)]]</f>
        <v>11000</v>
      </c>
      <c r="AW392" s="9">
        <f>+playerround[[#This Row],[satisfaction_move_penalty]]+playerround[[#This Row],[satisfaction_fluvial_penalty]]+playerround[[#This Row],[satisfaction_pluvial_penalty]]+playerround[[#This Row],[satisfaction_debt_penalty]]</f>
        <v>1</v>
      </c>
      <c r="AX392" s="9">
        <f>+IF(playerround[[#This Row],[Added round_number]]=0,playerround[[#This Row],[satisfaction_total]],AX391+playerround[[#This Row],[satisfaction_house_rating_delta]]+playerround[[#This Row],[satisfaction_house_measures]]+playerround[[#This Row],[satisfaction_personal_measures]]-playerround[[#This Row],[Calculated Satisfaction Penalties]])</f>
        <v>4</v>
      </c>
      <c r="AY392" s="9">
        <f>+playerround[[#This Row],[satisfaction_total]]-playerround[[#This Row],[Calculated satisfaction]]</f>
        <v>0</v>
      </c>
    </row>
    <row r="393" spans="1:51" x14ac:dyDescent="0.35">
      <c r="A393">
        <v>301</v>
      </c>
      <c r="B393" s="1">
        <v>45390.477916666663</v>
      </c>
      <c r="C393">
        <v>65000</v>
      </c>
      <c r="D393">
        <v>30000</v>
      </c>
      <c r="E393">
        <v>0</v>
      </c>
      <c r="F393">
        <v>11000</v>
      </c>
      <c r="G393">
        <v>20000</v>
      </c>
      <c r="H393">
        <v>50000</v>
      </c>
      <c r="I393">
        <v>20000</v>
      </c>
      <c r="J393">
        <v>0</v>
      </c>
      <c r="K393">
        <v>0</v>
      </c>
      <c r="L393">
        <v>0</v>
      </c>
      <c r="M393">
        <v>0</v>
      </c>
      <c r="N393">
        <v>-26000</v>
      </c>
      <c r="O393">
        <v>1</v>
      </c>
      <c r="P393">
        <v>1</v>
      </c>
      <c r="Q393">
        <v>0</v>
      </c>
      <c r="R393">
        <v>0</v>
      </c>
      <c r="S393">
        <v>0</v>
      </c>
      <c r="T393">
        <v>0</v>
      </c>
      <c r="U393">
        <v>0</v>
      </c>
      <c r="V393">
        <v>4</v>
      </c>
      <c r="W393">
        <v>4</v>
      </c>
      <c r="X393">
        <v>110000</v>
      </c>
      <c r="Y393">
        <v>100000</v>
      </c>
      <c r="Z393">
        <v>70000</v>
      </c>
      <c r="AA393">
        <v>90000</v>
      </c>
      <c r="AB393">
        <v>160000</v>
      </c>
      <c r="AC393">
        <v>110000</v>
      </c>
      <c r="AD393">
        <v>99000</v>
      </c>
      <c r="AE393" t="s">
        <v>115</v>
      </c>
      <c r="AF393" t="s">
        <v>28</v>
      </c>
      <c r="AG393">
        <v>6</v>
      </c>
      <c r="AH393">
        <v>10</v>
      </c>
      <c r="AI393">
        <v>0</v>
      </c>
      <c r="AJ393">
        <v>0</v>
      </c>
      <c r="AK393">
        <v>2</v>
      </c>
      <c r="AL393">
        <v>2</v>
      </c>
      <c r="AM393" t="s">
        <v>771</v>
      </c>
      <c r="AN393">
        <v>274</v>
      </c>
      <c r="AO393" t="str">
        <f>+VLOOKUP(playerround[[#This Row],[player_id]],player[],2,FALSE)</f>
        <v>t3p7</v>
      </c>
      <c r="AP393">
        <v>98</v>
      </c>
      <c r="AQ393">
        <f>+VLOOKUP(playerround[[#This Row],[groupround_id]],groupround[],6,FALSE)</f>
        <v>4</v>
      </c>
      <c r="AR393" t="str">
        <f>+VLOOKUP(playerround[[#This Row],[groupround_id]],groupround[],8,FALSE)</f>
        <v>Test</v>
      </c>
      <c r="AS39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111000</v>
      </c>
      <c r="AT393">
        <f>+IF(playerround[[#This Row],[Added round_number]]=0,playerround[[#This Row],[Spendable Income (copy)]],AT392+playerround[[#This Row],[round_income]]+playerround[[#This Row],[profit_sold_house]]-playerround[[#This Row],[Calculated Costs 
(Living costs+Taxes+Round Mortgage+Spentsavings for buying +cost measures+cost satisfaction+cost damage river and rain)]])</f>
        <v>-15000</v>
      </c>
      <c r="AU393" s="6">
        <f>+playerround[[#This Row],[spendable_income]]</f>
        <v>-26000</v>
      </c>
      <c r="AV393">
        <f>+playerround[[#This Row],[Calculated 
Spendable]]-playerround[[#This Row],[Spendable Income (copy)]]</f>
        <v>11000</v>
      </c>
      <c r="AW393" s="9">
        <f>+playerround[[#This Row],[satisfaction_move_penalty]]+playerround[[#This Row],[satisfaction_fluvial_penalty]]+playerround[[#This Row],[satisfaction_pluvial_penalty]]+playerround[[#This Row],[satisfaction_debt_penalty]]</f>
        <v>1</v>
      </c>
      <c r="AX393" s="9">
        <f>+IF(playerround[[#This Row],[Added round_number]]=0,playerround[[#This Row],[satisfaction_total]],AX392+playerround[[#This Row],[satisfaction_house_rating_delta]]+playerround[[#This Row],[satisfaction_house_measures]]+playerround[[#This Row],[satisfaction_personal_measures]]-playerround[[#This Row],[Calculated Satisfaction Penalties]])</f>
        <v>4</v>
      </c>
      <c r="AY393" s="9">
        <f>+playerround[[#This Row],[satisfaction_total]]-playerround[[#This Row],[Calculated satisfaction]]</f>
        <v>0</v>
      </c>
    </row>
    <row r="394" spans="1:51" x14ac:dyDescent="0.35">
      <c r="A394">
        <v>344</v>
      </c>
      <c r="B394" s="1">
        <v>45393.455000000002</v>
      </c>
      <c r="C394">
        <v>80000</v>
      </c>
      <c r="D394">
        <v>40000</v>
      </c>
      <c r="E394">
        <v>0</v>
      </c>
      <c r="F394">
        <v>0</v>
      </c>
      <c r="G394">
        <v>0</v>
      </c>
      <c r="H394">
        <v>0</v>
      </c>
      <c r="I394">
        <v>0</v>
      </c>
      <c r="J394">
        <v>0</v>
      </c>
      <c r="K394">
        <v>0</v>
      </c>
      <c r="L394">
        <v>0</v>
      </c>
      <c r="M394">
        <v>0</v>
      </c>
      <c r="N394">
        <v>15000</v>
      </c>
      <c r="O394">
        <v>0</v>
      </c>
      <c r="P394">
        <v>0</v>
      </c>
      <c r="Q394">
        <v>0</v>
      </c>
      <c r="R394">
        <v>0</v>
      </c>
      <c r="S394">
        <v>0</v>
      </c>
      <c r="T394">
        <v>0</v>
      </c>
      <c r="U394">
        <v>0</v>
      </c>
      <c r="V394">
        <v>5</v>
      </c>
      <c r="W394">
        <v>5</v>
      </c>
      <c r="X394">
        <v>130000</v>
      </c>
      <c r="Y394">
        <v>0</v>
      </c>
      <c r="Z394">
        <v>0</v>
      </c>
      <c r="AA394">
        <v>0</v>
      </c>
      <c r="AB394">
        <v>0</v>
      </c>
      <c r="AC394">
        <v>0</v>
      </c>
      <c r="AD394">
        <v>0</v>
      </c>
      <c r="AE394" t="s">
        <v>24</v>
      </c>
      <c r="AF394" t="s">
        <v>28</v>
      </c>
      <c r="AG394">
        <v>0</v>
      </c>
      <c r="AH394">
        <v>0</v>
      </c>
      <c r="AI394">
        <v>0</v>
      </c>
      <c r="AJ394">
        <v>0</v>
      </c>
      <c r="AK394">
        <v>0</v>
      </c>
      <c r="AL394">
        <v>0</v>
      </c>
      <c r="AM394" t="s">
        <v>102</v>
      </c>
      <c r="AN394">
        <v>410</v>
      </c>
      <c r="AO394" t="str">
        <f>+VLOOKUP(playerround[[#This Row],[player_id]],player[],2,FALSE)</f>
        <v>t3p7</v>
      </c>
      <c r="AP394">
        <v>107</v>
      </c>
      <c r="AQ394">
        <f>+VLOOKUP(playerround[[#This Row],[groupround_id]],groupround[],6,FALSE)</f>
        <v>0</v>
      </c>
      <c r="AR394" t="str">
        <f>+VLOOKUP(playerround[[#This Row],[groupround_id]],groupround[],8,FALSE)</f>
        <v>civWAT-110424</v>
      </c>
      <c r="AS39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394">
        <f>+IF(playerround[[#This Row],[Added round_number]]=0,playerround[[#This Row],[Spendable Income (copy)]],AT393+playerround[[#This Row],[round_income]]+playerround[[#This Row],[profit_sold_house]]-playerround[[#This Row],[Calculated Costs 
(Living costs+Taxes+Round Mortgage+Spentsavings for buying +cost measures+cost satisfaction+cost damage river and rain)]])</f>
        <v>15000</v>
      </c>
      <c r="AU394" s="6">
        <f>+playerround[[#This Row],[spendable_income]]</f>
        <v>15000</v>
      </c>
      <c r="AV394">
        <f>+playerround[[#This Row],[Calculated 
Spendable]]-playerround[[#This Row],[Spendable Income (copy)]]</f>
        <v>0</v>
      </c>
      <c r="AW394" s="9">
        <f>+playerround[[#This Row],[satisfaction_move_penalty]]+playerround[[#This Row],[satisfaction_fluvial_penalty]]+playerround[[#This Row],[satisfaction_pluvial_penalty]]+playerround[[#This Row],[satisfaction_debt_penalty]]</f>
        <v>0</v>
      </c>
      <c r="AX394" s="9">
        <f>+IF(playerround[[#This Row],[Added round_number]]=0,playerround[[#This Row],[satisfaction_total]],AX393+playerround[[#This Row],[satisfaction_house_rating_delta]]+playerround[[#This Row],[satisfaction_house_measures]]+playerround[[#This Row],[satisfaction_personal_measures]]-playerround[[#This Row],[Calculated Satisfaction Penalties]])</f>
        <v>5</v>
      </c>
      <c r="AY394" s="9">
        <f>+playerround[[#This Row],[satisfaction_total]]-playerround[[#This Row],[Calculated satisfaction]]</f>
        <v>0</v>
      </c>
    </row>
    <row r="395" spans="1:51" x14ac:dyDescent="0.35">
      <c r="A395">
        <v>363</v>
      </c>
      <c r="B395" s="1">
        <v>45393.455000000002</v>
      </c>
      <c r="C395">
        <v>80000</v>
      </c>
      <c r="D395">
        <v>40000</v>
      </c>
      <c r="E395">
        <v>0</v>
      </c>
      <c r="F395">
        <v>11000</v>
      </c>
      <c r="G395">
        <v>0</v>
      </c>
      <c r="H395">
        <v>0</v>
      </c>
      <c r="I395">
        <v>15000</v>
      </c>
      <c r="J395">
        <v>11000</v>
      </c>
      <c r="K395">
        <v>0</v>
      </c>
      <c r="L395">
        <v>0</v>
      </c>
      <c r="M395">
        <v>0</v>
      </c>
      <c r="N395">
        <v>18000</v>
      </c>
      <c r="O395">
        <v>0</v>
      </c>
      <c r="P395">
        <v>-2</v>
      </c>
      <c r="Q395">
        <v>1</v>
      </c>
      <c r="R395">
        <v>0</v>
      </c>
      <c r="S395">
        <v>0</v>
      </c>
      <c r="T395">
        <v>0</v>
      </c>
      <c r="U395">
        <v>0</v>
      </c>
      <c r="V395">
        <v>3</v>
      </c>
      <c r="W395">
        <v>5</v>
      </c>
      <c r="X395">
        <v>130000</v>
      </c>
      <c r="Y395">
        <v>0</v>
      </c>
      <c r="Z395">
        <v>0</v>
      </c>
      <c r="AA395">
        <v>0</v>
      </c>
      <c r="AB395">
        <v>110000</v>
      </c>
      <c r="AC395">
        <v>110000</v>
      </c>
      <c r="AD395">
        <v>99000</v>
      </c>
      <c r="AE395" t="s">
        <v>24</v>
      </c>
      <c r="AF395" t="s">
        <v>28</v>
      </c>
      <c r="AG395">
        <v>8</v>
      </c>
      <c r="AH395">
        <v>10</v>
      </c>
      <c r="AI395">
        <v>0</v>
      </c>
      <c r="AJ395">
        <v>0</v>
      </c>
      <c r="AK395">
        <v>1</v>
      </c>
      <c r="AL395">
        <v>0</v>
      </c>
      <c r="AM395" t="s">
        <v>771</v>
      </c>
      <c r="AN395">
        <v>410</v>
      </c>
      <c r="AO395" t="str">
        <f>+VLOOKUP(playerround[[#This Row],[player_id]],player[],2,FALSE)</f>
        <v>t3p7</v>
      </c>
      <c r="AP395">
        <v>115</v>
      </c>
      <c r="AQ395">
        <f>+VLOOKUP(playerround[[#This Row],[groupround_id]],groupround[],6,FALSE)</f>
        <v>1</v>
      </c>
      <c r="AR395" t="str">
        <f>+VLOOKUP(playerround[[#This Row],[groupround_id]],groupround[],8,FALSE)</f>
        <v>civWAT-110424</v>
      </c>
      <c r="AS39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77000</v>
      </c>
      <c r="AT395">
        <f>+IF(playerround[[#This Row],[Added round_number]]=0,playerround[[#This Row],[Spendable Income (copy)]],AT394+playerround[[#This Row],[round_income]]+playerround[[#This Row],[profit_sold_house]]-playerround[[#This Row],[Calculated Costs 
(Living costs+Taxes+Round Mortgage+Spentsavings for buying +cost measures+cost satisfaction+cost damage river and rain)]])</f>
        <v>18000</v>
      </c>
      <c r="AU395" s="6">
        <f>+playerround[[#This Row],[spendable_income]]</f>
        <v>18000</v>
      </c>
      <c r="AV395">
        <f>+playerround[[#This Row],[Calculated 
Spendable]]-playerround[[#This Row],[Spendable Income (copy)]]</f>
        <v>0</v>
      </c>
      <c r="AW395" s="9">
        <f>+playerround[[#This Row],[satisfaction_move_penalty]]+playerround[[#This Row],[satisfaction_fluvial_penalty]]+playerround[[#This Row],[satisfaction_pluvial_penalty]]+playerround[[#This Row],[satisfaction_debt_penalty]]</f>
        <v>0</v>
      </c>
      <c r="AX395" s="9">
        <f>+IF(playerround[[#This Row],[Added round_number]]=0,playerround[[#This Row],[satisfaction_total]],AX394+playerround[[#This Row],[satisfaction_house_rating_delta]]+playerround[[#This Row],[satisfaction_house_measures]]+playerround[[#This Row],[satisfaction_personal_measures]]-playerround[[#This Row],[Calculated Satisfaction Penalties]])</f>
        <v>4</v>
      </c>
      <c r="AY395" s="9">
        <f>+playerround[[#This Row],[satisfaction_total]]-playerround[[#This Row],[Calculated satisfaction]]</f>
        <v>-1</v>
      </c>
    </row>
    <row r="396" spans="1:51" x14ac:dyDescent="0.35">
      <c r="A396">
        <v>417</v>
      </c>
      <c r="B396" s="1">
        <v>45393.455000000002</v>
      </c>
      <c r="C396">
        <v>80000</v>
      </c>
      <c r="D396">
        <v>40000</v>
      </c>
      <c r="E396">
        <v>0</v>
      </c>
      <c r="F396">
        <v>11000</v>
      </c>
      <c r="G396">
        <v>0</v>
      </c>
      <c r="H396">
        <v>0</v>
      </c>
      <c r="I396">
        <v>15000</v>
      </c>
      <c r="J396">
        <v>12000</v>
      </c>
      <c r="K396">
        <v>0</v>
      </c>
      <c r="L396">
        <v>0</v>
      </c>
      <c r="M396">
        <v>0</v>
      </c>
      <c r="N396">
        <v>20000</v>
      </c>
      <c r="O396">
        <v>0</v>
      </c>
      <c r="P396">
        <v>0</v>
      </c>
      <c r="Q396">
        <v>0</v>
      </c>
      <c r="R396">
        <v>0</v>
      </c>
      <c r="S396">
        <v>1</v>
      </c>
      <c r="T396">
        <v>0</v>
      </c>
      <c r="U396">
        <v>0</v>
      </c>
      <c r="V396">
        <v>2</v>
      </c>
      <c r="W396">
        <v>5</v>
      </c>
      <c r="X396">
        <v>130000</v>
      </c>
      <c r="Y396">
        <v>110000</v>
      </c>
      <c r="Z396">
        <v>99000</v>
      </c>
      <c r="AA396">
        <v>0</v>
      </c>
      <c r="AB396">
        <v>0</v>
      </c>
      <c r="AC396">
        <v>110000</v>
      </c>
      <c r="AD396">
        <v>88000</v>
      </c>
      <c r="AE396" t="s">
        <v>24</v>
      </c>
      <c r="AF396" t="s">
        <v>28</v>
      </c>
      <c r="AG396">
        <v>8</v>
      </c>
      <c r="AH396">
        <v>10</v>
      </c>
      <c r="AI396">
        <v>-2</v>
      </c>
      <c r="AJ396">
        <v>-1</v>
      </c>
      <c r="AK396">
        <v>2</v>
      </c>
      <c r="AL396">
        <v>1</v>
      </c>
      <c r="AM396" t="s">
        <v>771</v>
      </c>
      <c r="AN396">
        <v>410</v>
      </c>
      <c r="AO396" t="str">
        <f>+VLOOKUP(playerround[[#This Row],[player_id]],player[],2,FALSE)</f>
        <v>t3p7</v>
      </c>
      <c r="AP396">
        <v>122</v>
      </c>
      <c r="AQ396">
        <f>+VLOOKUP(playerround[[#This Row],[groupround_id]],groupround[],6,FALSE)</f>
        <v>2</v>
      </c>
      <c r="AR396" t="str">
        <f>+VLOOKUP(playerround[[#This Row],[groupround_id]],groupround[],8,FALSE)</f>
        <v>civWAT-110424</v>
      </c>
      <c r="AS39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78000</v>
      </c>
      <c r="AT396">
        <f>+IF(playerround[[#This Row],[Added round_number]]=0,playerround[[#This Row],[Spendable Income (copy)]],AT395+playerround[[#This Row],[round_income]]+playerround[[#This Row],[profit_sold_house]]-playerround[[#This Row],[Calculated Costs 
(Living costs+Taxes+Round Mortgage+Spentsavings for buying +cost measures+cost satisfaction+cost damage river and rain)]])</f>
        <v>20000</v>
      </c>
      <c r="AU396" s="6">
        <f>+playerround[[#This Row],[spendable_income]]</f>
        <v>20000</v>
      </c>
      <c r="AV396">
        <f>+playerround[[#This Row],[Calculated 
Spendable]]-playerround[[#This Row],[Spendable Income (copy)]]</f>
        <v>0</v>
      </c>
      <c r="AW396" s="9">
        <f>+playerround[[#This Row],[satisfaction_move_penalty]]+playerround[[#This Row],[satisfaction_fluvial_penalty]]+playerround[[#This Row],[satisfaction_pluvial_penalty]]+playerround[[#This Row],[satisfaction_debt_penalty]]</f>
        <v>1</v>
      </c>
      <c r="AX396" s="9">
        <f>+IF(playerround[[#This Row],[Added round_number]]=0,playerround[[#This Row],[satisfaction_total]],AX395+playerround[[#This Row],[satisfaction_house_rating_delta]]+playerround[[#This Row],[satisfaction_house_measures]]+playerround[[#This Row],[satisfaction_personal_measures]]-playerround[[#This Row],[Calculated Satisfaction Penalties]])</f>
        <v>3</v>
      </c>
      <c r="AY396" s="9">
        <f>+playerround[[#This Row],[satisfaction_total]]-playerround[[#This Row],[Calculated satisfaction]]</f>
        <v>-1</v>
      </c>
    </row>
    <row r="397" spans="1:51" x14ac:dyDescent="0.35">
      <c r="A397">
        <v>448</v>
      </c>
      <c r="B397" s="1">
        <v>45393.455000000002</v>
      </c>
      <c r="C397">
        <v>80000</v>
      </c>
      <c r="D397">
        <v>40000</v>
      </c>
      <c r="E397">
        <v>0</v>
      </c>
      <c r="F397">
        <v>11000</v>
      </c>
      <c r="G397">
        <v>0</v>
      </c>
      <c r="H397">
        <v>0</v>
      </c>
      <c r="I397">
        <v>20000</v>
      </c>
      <c r="J397">
        <v>3000</v>
      </c>
      <c r="K397">
        <v>16000</v>
      </c>
      <c r="L397">
        <v>0</v>
      </c>
      <c r="M397">
        <v>0</v>
      </c>
      <c r="N397">
        <v>10000</v>
      </c>
      <c r="O397">
        <v>0</v>
      </c>
      <c r="P397">
        <v>0</v>
      </c>
      <c r="Q397">
        <v>0</v>
      </c>
      <c r="R397">
        <v>2</v>
      </c>
      <c r="S397">
        <v>0</v>
      </c>
      <c r="T397">
        <v>0</v>
      </c>
      <c r="U397">
        <v>0</v>
      </c>
      <c r="V397">
        <v>4</v>
      </c>
      <c r="W397">
        <v>5</v>
      </c>
      <c r="X397">
        <v>130000</v>
      </c>
      <c r="Y397">
        <v>110000</v>
      </c>
      <c r="Z397">
        <v>88000</v>
      </c>
      <c r="AA397">
        <v>0</v>
      </c>
      <c r="AB397">
        <v>0</v>
      </c>
      <c r="AC397">
        <v>110000</v>
      </c>
      <c r="AD397">
        <v>77000</v>
      </c>
      <c r="AE397" t="s">
        <v>24</v>
      </c>
      <c r="AF397" t="s">
        <v>28</v>
      </c>
      <c r="AG397">
        <v>8</v>
      </c>
      <c r="AH397">
        <v>10</v>
      </c>
      <c r="AI397">
        <v>-2</v>
      </c>
      <c r="AJ397">
        <v>-1</v>
      </c>
      <c r="AK397">
        <v>2</v>
      </c>
      <c r="AL397">
        <v>2</v>
      </c>
      <c r="AM397" t="s">
        <v>771</v>
      </c>
      <c r="AN397">
        <v>410</v>
      </c>
      <c r="AO397" t="str">
        <f>+VLOOKUP(playerround[[#This Row],[player_id]],player[],2,FALSE)</f>
        <v>t3p7</v>
      </c>
      <c r="AP397">
        <v>129</v>
      </c>
      <c r="AQ397">
        <f>+VLOOKUP(playerround[[#This Row],[groupround_id]],groupround[],6,FALSE)</f>
        <v>3</v>
      </c>
      <c r="AR397" t="str">
        <f>+VLOOKUP(playerround[[#This Row],[groupround_id]],groupround[],8,FALSE)</f>
        <v>civWAT-110424</v>
      </c>
      <c r="AS39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90000</v>
      </c>
      <c r="AT397">
        <f>+IF(playerround[[#This Row],[Added round_number]]=0,playerround[[#This Row],[Spendable Income (copy)]],AT396+playerround[[#This Row],[round_income]]+playerround[[#This Row],[profit_sold_house]]-playerround[[#This Row],[Calculated Costs 
(Living costs+Taxes+Round Mortgage+Spentsavings for buying +cost measures+cost satisfaction+cost damage river and rain)]])</f>
        <v>10000</v>
      </c>
      <c r="AU397" s="6">
        <f>+playerround[[#This Row],[spendable_income]]</f>
        <v>10000</v>
      </c>
      <c r="AV397">
        <f>+playerround[[#This Row],[Calculated 
Spendable]]-playerround[[#This Row],[Spendable Income (copy)]]</f>
        <v>0</v>
      </c>
      <c r="AW397" s="9">
        <f>+playerround[[#This Row],[satisfaction_move_penalty]]+playerround[[#This Row],[satisfaction_fluvial_penalty]]+playerround[[#This Row],[satisfaction_pluvial_penalty]]+playerround[[#This Row],[satisfaction_debt_penalty]]</f>
        <v>0</v>
      </c>
      <c r="AX397" s="9">
        <f>+IF(playerround[[#This Row],[Added round_number]]=0,playerround[[#This Row],[satisfaction_total]],AX396+playerround[[#This Row],[satisfaction_house_rating_delta]]+playerround[[#This Row],[satisfaction_house_measures]]+playerround[[#This Row],[satisfaction_personal_measures]]-playerround[[#This Row],[Calculated Satisfaction Penalties]])</f>
        <v>5</v>
      </c>
      <c r="AY397" s="9">
        <f>+playerround[[#This Row],[satisfaction_total]]-playerround[[#This Row],[Calculated satisfaction]]</f>
        <v>-1</v>
      </c>
    </row>
    <row r="398" spans="1:51" x14ac:dyDescent="0.35">
      <c r="A398">
        <v>500</v>
      </c>
      <c r="B398" s="1">
        <v>45393.455000000002</v>
      </c>
      <c r="C398">
        <v>80000</v>
      </c>
      <c r="D398">
        <v>40000</v>
      </c>
      <c r="E398">
        <v>0</v>
      </c>
      <c r="F398">
        <v>11000</v>
      </c>
      <c r="G398">
        <v>0</v>
      </c>
      <c r="H398">
        <v>0</v>
      </c>
      <c r="I398">
        <v>20000</v>
      </c>
      <c r="J398">
        <v>0</v>
      </c>
      <c r="K398">
        <v>16000</v>
      </c>
      <c r="L398">
        <v>0</v>
      </c>
      <c r="M398">
        <v>0</v>
      </c>
      <c r="N398">
        <v>3000</v>
      </c>
      <c r="O398">
        <v>0</v>
      </c>
      <c r="P398">
        <v>0</v>
      </c>
      <c r="Q398">
        <v>0</v>
      </c>
      <c r="R398">
        <v>2</v>
      </c>
      <c r="S398">
        <v>0</v>
      </c>
      <c r="T398">
        <v>0</v>
      </c>
      <c r="U398">
        <v>0</v>
      </c>
      <c r="V398">
        <v>6</v>
      </c>
      <c r="W398">
        <v>5</v>
      </c>
      <c r="X398">
        <v>130000</v>
      </c>
      <c r="Y398">
        <v>110000</v>
      </c>
      <c r="Z398">
        <v>77000</v>
      </c>
      <c r="AA398">
        <v>0</v>
      </c>
      <c r="AB398">
        <v>0</v>
      </c>
      <c r="AC398">
        <v>110000</v>
      </c>
      <c r="AD398">
        <v>66000</v>
      </c>
      <c r="AE398" t="s">
        <v>24</v>
      </c>
      <c r="AF398" t="s">
        <v>28</v>
      </c>
      <c r="AG398">
        <v>8</v>
      </c>
      <c r="AH398">
        <v>10</v>
      </c>
      <c r="AI398">
        <v>-2</v>
      </c>
      <c r="AJ398">
        <v>-1</v>
      </c>
      <c r="AK398">
        <v>2</v>
      </c>
      <c r="AL398">
        <v>2</v>
      </c>
      <c r="AM398" t="s">
        <v>771</v>
      </c>
      <c r="AN398">
        <v>410</v>
      </c>
      <c r="AO398" t="str">
        <f>+VLOOKUP(playerround[[#This Row],[player_id]],player[],2,FALSE)</f>
        <v>t3p7</v>
      </c>
      <c r="AP398">
        <v>137</v>
      </c>
      <c r="AQ398">
        <f>+VLOOKUP(playerround[[#This Row],[groupround_id]],groupround[],6,FALSE)</f>
        <v>4</v>
      </c>
      <c r="AR398" t="str">
        <f>+VLOOKUP(playerround[[#This Row],[groupround_id]],groupround[],8,FALSE)</f>
        <v>civWAT-110424</v>
      </c>
      <c r="AS39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87000</v>
      </c>
      <c r="AT398">
        <f>+IF(playerround[[#This Row],[Added round_number]]=0,playerround[[#This Row],[Spendable Income (copy)]],AT397+playerround[[#This Row],[round_income]]+playerround[[#This Row],[profit_sold_house]]-playerround[[#This Row],[Calculated Costs 
(Living costs+Taxes+Round Mortgage+Spentsavings for buying +cost measures+cost satisfaction+cost damage river and rain)]])</f>
        <v>3000</v>
      </c>
      <c r="AU398" s="6">
        <f>+playerround[[#This Row],[spendable_income]]</f>
        <v>3000</v>
      </c>
      <c r="AV398">
        <f>+playerround[[#This Row],[Calculated 
Spendable]]-playerround[[#This Row],[Spendable Income (copy)]]</f>
        <v>0</v>
      </c>
      <c r="AW398" s="9">
        <f>+playerround[[#This Row],[satisfaction_move_penalty]]+playerround[[#This Row],[satisfaction_fluvial_penalty]]+playerround[[#This Row],[satisfaction_pluvial_penalty]]+playerround[[#This Row],[satisfaction_debt_penalty]]</f>
        <v>0</v>
      </c>
      <c r="AX398" s="9">
        <f>+IF(playerround[[#This Row],[Added round_number]]=0,playerround[[#This Row],[satisfaction_total]],AX397+playerround[[#This Row],[satisfaction_house_rating_delta]]+playerround[[#This Row],[satisfaction_house_measures]]+playerround[[#This Row],[satisfaction_personal_measures]]-playerround[[#This Row],[Calculated Satisfaction Penalties]])</f>
        <v>7</v>
      </c>
      <c r="AY398" s="9">
        <f>+playerround[[#This Row],[satisfaction_total]]-playerround[[#This Row],[Calculated satisfaction]]</f>
        <v>-1</v>
      </c>
    </row>
    <row r="399" spans="1:51" x14ac:dyDescent="0.35">
      <c r="A399" s="2">
        <v>619</v>
      </c>
      <c r="B399" s="3">
        <v>45559.439201388886</v>
      </c>
      <c r="C399" s="2">
        <v>100000</v>
      </c>
      <c r="D399" s="2">
        <v>50000</v>
      </c>
      <c r="E399" s="2">
        <v>0</v>
      </c>
      <c r="F399" s="2">
        <v>0</v>
      </c>
      <c r="G399" s="2">
        <v>0</v>
      </c>
      <c r="H399" s="2">
        <v>0</v>
      </c>
      <c r="I399" s="2">
        <v>0</v>
      </c>
      <c r="J399" s="2">
        <v>0</v>
      </c>
      <c r="K399" s="2">
        <v>0</v>
      </c>
      <c r="L399" s="2">
        <v>0</v>
      </c>
      <c r="M399" s="2">
        <v>0</v>
      </c>
      <c r="N399" s="2">
        <v>30000</v>
      </c>
      <c r="O399" s="2">
        <v>0</v>
      </c>
      <c r="P399" s="2">
        <v>0</v>
      </c>
      <c r="Q399" s="2">
        <v>0</v>
      </c>
      <c r="R399" s="2">
        <v>0</v>
      </c>
      <c r="S399" s="2">
        <v>0</v>
      </c>
      <c r="T399" s="2">
        <v>0</v>
      </c>
      <c r="U399" s="2">
        <v>0</v>
      </c>
      <c r="V399" s="2">
        <v>5</v>
      </c>
      <c r="W399" s="2">
        <v>6</v>
      </c>
      <c r="X399" s="2">
        <v>170000</v>
      </c>
      <c r="Y399" s="2">
        <v>0</v>
      </c>
      <c r="Z399" s="2">
        <v>0</v>
      </c>
      <c r="AA399" s="2">
        <v>0</v>
      </c>
      <c r="AB399" s="2">
        <v>0</v>
      </c>
      <c r="AC399" s="2">
        <v>0</v>
      </c>
      <c r="AD399" s="2">
        <v>0</v>
      </c>
      <c r="AE399" s="2" t="s">
        <v>24</v>
      </c>
      <c r="AF399" s="2" t="s">
        <v>28</v>
      </c>
      <c r="AG399" s="2">
        <v>0</v>
      </c>
      <c r="AH399" s="2">
        <v>0</v>
      </c>
      <c r="AI399" s="2">
        <v>0</v>
      </c>
      <c r="AJ399" s="2">
        <v>0</v>
      </c>
      <c r="AK399" s="2">
        <v>0</v>
      </c>
      <c r="AL399" s="2">
        <v>0</v>
      </c>
      <c r="AM399" s="2" t="s">
        <v>102</v>
      </c>
      <c r="AN399" s="2">
        <v>538</v>
      </c>
      <c r="AO399" s="2" t="str">
        <f>+VLOOKUP(playerround[[#This Row],[player_id]],player[],2,FALSE)</f>
        <v>t3p7</v>
      </c>
      <c r="AP399" s="2">
        <v>171</v>
      </c>
      <c r="AQ399" s="2">
        <f>+VLOOKUP(playerround[[#This Row],[groupround_id]],groupround[],6,FALSE)</f>
        <v>0</v>
      </c>
      <c r="AR399" s="2" t="str">
        <f>+VLOOKUP(playerround[[#This Row],[groupround_id]],groupround[],8,FALSE)</f>
        <v>Ommen 24-09-2024</v>
      </c>
      <c r="AS39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399">
        <f>+IF(playerround[[#This Row],[Added round_number]]=0,playerround[[#This Row],[Spendable Income (copy)]],AT398+playerround[[#This Row],[round_income]]+playerround[[#This Row],[profit_sold_house]]-playerround[[#This Row],[Calculated Costs 
(Living costs+Taxes+Round Mortgage+Spentsavings for buying +cost measures+cost satisfaction+cost damage river and rain)]])</f>
        <v>30000</v>
      </c>
      <c r="AU399" s="6">
        <f>+playerround[[#This Row],[spendable_income]]</f>
        <v>30000</v>
      </c>
      <c r="AV399">
        <f>+playerround[[#This Row],[Calculated 
Spendable]]-playerround[[#This Row],[Spendable Income (copy)]]</f>
        <v>0</v>
      </c>
      <c r="AW399" s="9">
        <f>+playerround[[#This Row],[satisfaction_move_penalty]]+playerround[[#This Row],[satisfaction_fluvial_penalty]]+playerround[[#This Row],[satisfaction_pluvial_penalty]]+playerround[[#This Row],[satisfaction_debt_penalty]]</f>
        <v>0</v>
      </c>
      <c r="AX399" s="9">
        <f>+IF(playerround[[#This Row],[Added round_number]]=0,playerround[[#This Row],[satisfaction_total]],AX398+playerround[[#This Row],[satisfaction_house_rating_delta]]+playerround[[#This Row],[satisfaction_house_measures]]+playerround[[#This Row],[satisfaction_personal_measures]]-playerround[[#This Row],[Calculated Satisfaction Penalties]])</f>
        <v>5</v>
      </c>
      <c r="AY399" s="9">
        <f>+playerround[[#This Row],[satisfaction_total]]-playerround[[#This Row],[Calculated satisfaction]]</f>
        <v>0</v>
      </c>
    </row>
    <row r="400" spans="1:51" x14ac:dyDescent="0.35">
      <c r="A400" s="2">
        <v>646</v>
      </c>
      <c r="B400" s="3">
        <v>45559.439201388886</v>
      </c>
      <c r="C400" s="2">
        <v>100000</v>
      </c>
      <c r="D400" s="2">
        <v>50000</v>
      </c>
      <c r="E400" s="2">
        <v>0</v>
      </c>
      <c r="F400" s="2">
        <v>16000</v>
      </c>
      <c r="G400" s="2">
        <v>0</v>
      </c>
      <c r="H400" s="2">
        <v>0</v>
      </c>
      <c r="I400" s="2">
        <v>15000</v>
      </c>
      <c r="J400" s="2">
        <v>32000</v>
      </c>
      <c r="K400" s="2">
        <v>0</v>
      </c>
      <c r="L400" s="2">
        <v>0</v>
      </c>
      <c r="M400" s="2">
        <v>0</v>
      </c>
      <c r="N400" s="2">
        <v>17000</v>
      </c>
      <c r="O400" s="2">
        <v>0</v>
      </c>
      <c r="P400" s="2">
        <v>-1</v>
      </c>
      <c r="Q400" s="2">
        <v>2</v>
      </c>
      <c r="R400" s="2">
        <v>0</v>
      </c>
      <c r="S400" s="2">
        <v>0</v>
      </c>
      <c r="T400" s="2">
        <v>0</v>
      </c>
      <c r="U400" s="2">
        <v>0</v>
      </c>
      <c r="V400" s="2">
        <v>6</v>
      </c>
      <c r="W400" s="2">
        <v>6</v>
      </c>
      <c r="X400" s="2">
        <v>170000</v>
      </c>
      <c r="Y400" s="2">
        <v>0</v>
      </c>
      <c r="Z400" s="2">
        <v>0</v>
      </c>
      <c r="AA400" s="2">
        <v>0</v>
      </c>
      <c r="AB400" s="2">
        <v>160000</v>
      </c>
      <c r="AC400" s="2">
        <v>160000</v>
      </c>
      <c r="AD400" s="2">
        <v>144000</v>
      </c>
      <c r="AE400" s="2" t="s">
        <v>24</v>
      </c>
      <c r="AF400" s="2" t="s">
        <v>28</v>
      </c>
      <c r="AG400" s="2">
        <v>6</v>
      </c>
      <c r="AH400" s="2">
        <v>10</v>
      </c>
      <c r="AI400" s="2">
        <v>0</v>
      </c>
      <c r="AJ400" s="2">
        <v>0</v>
      </c>
      <c r="AK400" s="2">
        <v>2</v>
      </c>
      <c r="AL400" s="2">
        <v>0</v>
      </c>
      <c r="AM400" s="2" t="s">
        <v>771</v>
      </c>
      <c r="AN400" s="2">
        <v>538</v>
      </c>
      <c r="AO400" s="2" t="str">
        <f>+VLOOKUP(playerround[[#This Row],[player_id]],player[],2,FALSE)</f>
        <v>t3p7</v>
      </c>
      <c r="AP400" s="2">
        <v>178</v>
      </c>
      <c r="AQ400" s="2">
        <f>+VLOOKUP(playerround[[#This Row],[groupround_id]],groupround[],6,FALSE)</f>
        <v>1</v>
      </c>
      <c r="AR400" s="2" t="str">
        <f>+VLOOKUP(playerround[[#This Row],[groupround_id]],groupround[],8,FALSE)</f>
        <v>Ommen 24-09-2024</v>
      </c>
      <c r="AS40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113000</v>
      </c>
      <c r="AT400">
        <f>+IF(playerround[[#This Row],[Added round_number]]=0,playerround[[#This Row],[Spendable Income (copy)]],AT399+playerround[[#This Row],[round_income]]+playerround[[#This Row],[profit_sold_house]]-playerround[[#This Row],[Calculated Costs 
(Living costs+Taxes+Round Mortgage+Spentsavings for buying +cost measures+cost satisfaction+cost damage river and rain)]])</f>
        <v>17000</v>
      </c>
      <c r="AU400" s="6">
        <f>+playerround[[#This Row],[spendable_income]]</f>
        <v>17000</v>
      </c>
      <c r="AV400">
        <f>+playerround[[#This Row],[Calculated 
Spendable]]-playerround[[#This Row],[Spendable Income (copy)]]</f>
        <v>0</v>
      </c>
      <c r="AW400" s="9">
        <f>+playerround[[#This Row],[satisfaction_move_penalty]]+playerround[[#This Row],[satisfaction_fluvial_penalty]]+playerround[[#This Row],[satisfaction_pluvial_penalty]]+playerround[[#This Row],[satisfaction_debt_penalty]]</f>
        <v>0</v>
      </c>
      <c r="AX400" s="9">
        <f>+IF(playerround[[#This Row],[Added round_number]]=0,playerround[[#This Row],[satisfaction_total]],AX399+playerround[[#This Row],[satisfaction_house_rating_delta]]+playerround[[#This Row],[satisfaction_house_measures]]+playerround[[#This Row],[satisfaction_personal_measures]]-playerround[[#This Row],[Calculated Satisfaction Penalties]])</f>
        <v>6</v>
      </c>
      <c r="AY400" s="9">
        <f>+playerround[[#This Row],[satisfaction_total]]-playerround[[#This Row],[Calculated satisfaction]]</f>
        <v>0</v>
      </c>
    </row>
    <row r="401" spans="1:51" x14ac:dyDescent="0.35">
      <c r="A401" s="2">
        <v>695</v>
      </c>
      <c r="B401" s="3">
        <v>45559.439201388886</v>
      </c>
      <c r="C401" s="2">
        <v>100000</v>
      </c>
      <c r="D401" s="2">
        <v>50000</v>
      </c>
      <c r="E401" s="2">
        <v>0</v>
      </c>
      <c r="F401" s="2">
        <v>16000</v>
      </c>
      <c r="G401" s="2">
        <v>0</v>
      </c>
      <c r="H401" s="2">
        <v>0</v>
      </c>
      <c r="I401" s="2">
        <v>15000</v>
      </c>
      <c r="J401" s="2">
        <v>20000</v>
      </c>
      <c r="K401" s="2">
        <v>0</v>
      </c>
      <c r="L401" s="2">
        <v>0</v>
      </c>
      <c r="M401" s="2">
        <v>0</v>
      </c>
      <c r="N401" s="2">
        <v>16000</v>
      </c>
      <c r="O401" s="2">
        <v>0</v>
      </c>
      <c r="P401" s="2">
        <v>0</v>
      </c>
      <c r="Q401" s="2">
        <v>1</v>
      </c>
      <c r="R401" s="2">
        <v>0</v>
      </c>
      <c r="S401" s="2">
        <v>0</v>
      </c>
      <c r="T401" s="2">
        <v>0</v>
      </c>
      <c r="U401" s="2">
        <v>0</v>
      </c>
      <c r="V401" s="2">
        <v>7</v>
      </c>
      <c r="W401" s="2">
        <v>6</v>
      </c>
      <c r="X401" s="2">
        <v>170000</v>
      </c>
      <c r="Y401" s="2">
        <v>160000</v>
      </c>
      <c r="Z401" s="2">
        <v>144000</v>
      </c>
      <c r="AA401" s="2">
        <v>0</v>
      </c>
      <c r="AB401" s="2">
        <v>0</v>
      </c>
      <c r="AC401" s="2">
        <v>160000</v>
      </c>
      <c r="AD401" s="2">
        <v>128000</v>
      </c>
      <c r="AE401" s="2" t="s">
        <v>24</v>
      </c>
      <c r="AF401" s="2" t="s">
        <v>28</v>
      </c>
      <c r="AG401" s="2">
        <v>6</v>
      </c>
      <c r="AH401" s="2">
        <v>10</v>
      </c>
      <c r="AI401" s="2">
        <v>-2</v>
      </c>
      <c r="AJ401" s="2">
        <v>-1</v>
      </c>
      <c r="AK401" s="2">
        <v>1</v>
      </c>
      <c r="AL401" s="2">
        <v>1</v>
      </c>
      <c r="AM401" s="2" t="s">
        <v>771</v>
      </c>
      <c r="AN401" s="2">
        <v>538</v>
      </c>
      <c r="AO401" s="2" t="str">
        <f>+VLOOKUP(playerround[[#This Row],[player_id]],player[],2,FALSE)</f>
        <v>t3p7</v>
      </c>
      <c r="AP401" s="2">
        <v>185</v>
      </c>
      <c r="AQ401" s="2">
        <f>+VLOOKUP(playerround[[#This Row],[groupround_id]],groupround[],6,FALSE)</f>
        <v>2</v>
      </c>
      <c r="AR401" s="2" t="str">
        <f>+VLOOKUP(playerround[[#This Row],[groupround_id]],groupround[],8,FALSE)</f>
        <v>Ommen 24-09-2024</v>
      </c>
      <c r="AS40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101000</v>
      </c>
      <c r="AT401">
        <f>+IF(playerround[[#This Row],[Added round_number]]=0,playerround[[#This Row],[Spendable Income (copy)]],AT400+playerround[[#This Row],[round_income]]+playerround[[#This Row],[profit_sold_house]]-playerround[[#This Row],[Calculated Costs 
(Living costs+Taxes+Round Mortgage+Spentsavings for buying +cost measures+cost satisfaction+cost damage river and rain)]])</f>
        <v>16000</v>
      </c>
      <c r="AU401" s="6">
        <f>+playerround[[#This Row],[spendable_income]]</f>
        <v>16000</v>
      </c>
      <c r="AV401">
        <f>+playerround[[#This Row],[Calculated 
Spendable]]-playerround[[#This Row],[Spendable Income (copy)]]</f>
        <v>0</v>
      </c>
      <c r="AW401" s="9">
        <f>+playerround[[#This Row],[satisfaction_move_penalty]]+playerround[[#This Row],[satisfaction_fluvial_penalty]]+playerround[[#This Row],[satisfaction_pluvial_penalty]]+playerround[[#This Row],[satisfaction_debt_penalty]]</f>
        <v>0</v>
      </c>
      <c r="AX401" s="9">
        <f>+IF(playerround[[#This Row],[Added round_number]]=0,playerround[[#This Row],[satisfaction_total]],AX400+playerround[[#This Row],[satisfaction_house_rating_delta]]+playerround[[#This Row],[satisfaction_house_measures]]+playerround[[#This Row],[satisfaction_personal_measures]]-playerround[[#This Row],[Calculated Satisfaction Penalties]])</f>
        <v>7</v>
      </c>
      <c r="AY401" s="9">
        <f>+playerround[[#This Row],[satisfaction_total]]-playerround[[#This Row],[Calculated satisfaction]]</f>
        <v>0</v>
      </c>
    </row>
    <row r="402" spans="1:51" x14ac:dyDescent="0.35">
      <c r="A402" s="2">
        <v>731</v>
      </c>
      <c r="B402" s="3">
        <v>45559.439201388886</v>
      </c>
      <c r="C402" s="2">
        <v>100000</v>
      </c>
      <c r="D402" s="2">
        <v>50000</v>
      </c>
      <c r="E402" s="2">
        <v>0</v>
      </c>
      <c r="F402" s="2">
        <v>16000</v>
      </c>
      <c r="G402" s="2">
        <v>0</v>
      </c>
      <c r="H402" s="2">
        <v>0</v>
      </c>
      <c r="I402" s="2">
        <v>15000</v>
      </c>
      <c r="J402" s="2">
        <v>24000</v>
      </c>
      <c r="K402" s="2">
        <v>0</v>
      </c>
      <c r="L402" s="2">
        <v>0</v>
      </c>
      <c r="M402" s="2">
        <v>0</v>
      </c>
      <c r="N402" s="2">
        <v>11000</v>
      </c>
      <c r="O402" s="2">
        <v>0</v>
      </c>
      <c r="P402" s="2">
        <v>0</v>
      </c>
      <c r="Q402" s="2">
        <v>0</v>
      </c>
      <c r="R402" s="2">
        <v>3</v>
      </c>
      <c r="S402" s="2">
        <v>0</v>
      </c>
      <c r="T402" s="2">
        <v>0</v>
      </c>
      <c r="U402" s="2">
        <v>0</v>
      </c>
      <c r="V402" s="2">
        <v>10</v>
      </c>
      <c r="W402" s="2">
        <v>6</v>
      </c>
      <c r="X402" s="2">
        <v>170000</v>
      </c>
      <c r="Y402" s="2">
        <v>160000</v>
      </c>
      <c r="Z402" s="2">
        <v>128000</v>
      </c>
      <c r="AA402" s="2">
        <v>0</v>
      </c>
      <c r="AB402" s="2">
        <v>0</v>
      </c>
      <c r="AC402" s="2">
        <v>160000</v>
      </c>
      <c r="AD402" s="2">
        <v>112000</v>
      </c>
      <c r="AE402" s="2" t="s">
        <v>24</v>
      </c>
      <c r="AF402" s="2" t="s">
        <v>28</v>
      </c>
      <c r="AG402" s="2">
        <v>6</v>
      </c>
      <c r="AH402" s="2">
        <v>10</v>
      </c>
      <c r="AI402" s="2">
        <v>-2</v>
      </c>
      <c r="AJ402" s="2">
        <v>-1</v>
      </c>
      <c r="AK402" s="2">
        <v>0</v>
      </c>
      <c r="AL402" s="2">
        <v>0</v>
      </c>
      <c r="AM402" s="2" t="s">
        <v>771</v>
      </c>
      <c r="AN402" s="2">
        <v>538</v>
      </c>
      <c r="AO402" s="2" t="str">
        <f>+VLOOKUP(playerround[[#This Row],[player_id]],player[],2,FALSE)</f>
        <v>t3p7</v>
      </c>
      <c r="AP402" s="2">
        <v>189</v>
      </c>
      <c r="AQ402" s="2">
        <f>+VLOOKUP(playerround[[#This Row],[groupround_id]],groupround[],6,FALSE)</f>
        <v>3</v>
      </c>
      <c r="AR402" s="2" t="str">
        <f>+VLOOKUP(playerround[[#This Row],[groupround_id]],groupround[],8,FALSE)</f>
        <v>Ommen 24-09-2024</v>
      </c>
      <c r="AS40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402">
        <f>+IF(playerround[[#This Row],[Added round_number]]=0,playerround[[#This Row],[Spendable Income (copy)]],AT401+playerround[[#This Row],[round_income]]+playerround[[#This Row],[profit_sold_house]]-playerround[[#This Row],[Calculated Costs 
(Living costs+Taxes+Round Mortgage+Spentsavings for buying +cost measures+cost satisfaction+cost damage river and rain)]])</f>
        <v>11000</v>
      </c>
      <c r="AU402" s="6">
        <f>+playerround[[#This Row],[spendable_income]]</f>
        <v>11000</v>
      </c>
      <c r="AV402">
        <f>+playerround[[#This Row],[Calculated 
Spendable]]-playerround[[#This Row],[Spendable Income (copy)]]</f>
        <v>0</v>
      </c>
      <c r="AW402" s="9">
        <f>+playerround[[#This Row],[satisfaction_move_penalty]]+playerround[[#This Row],[satisfaction_fluvial_penalty]]+playerround[[#This Row],[satisfaction_pluvial_penalty]]+playerround[[#This Row],[satisfaction_debt_penalty]]</f>
        <v>0</v>
      </c>
      <c r="AX402" s="9">
        <f>+IF(playerround[[#This Row],[Added round_number]]=0,playerround[[#This Row],[satisfaction_total]],AX401+playerround[[#This Row],[satisfaction_house_rating_delta]]+playerround[[#This Row],[satisfaction_house_measures]]+playerround[[#This Row],[satisfaction_personal_measures]]-playerround[[#This Row],[Calculated Satisfaction Penalties]])</f>
        <v>10</v>
      </c>
      <c r="AY402" s="9">
        <f>+playerround[[#This Row],[satisfaction_total]]-playerround[[#This Row],[Calculated satisfaction]]</f>
        <v>0</v>
      </c>
    </row>
    <row r="403" spans="1:51" x14ac:dyDescent="0.35">
      <c r="A403">
        <v>318</v>
      </c>
      <c r="B403" s="1">
        <v>45392.869016203702</v>
      </c>
      <c r="C403">
        <v>100000</v>
      </c>
      <c r="D403">
        <v>50000</v>
      </c>
      <c r="E403">
        <v>0</v>
      </c>
      <c r="F403">
        <v>0</v>
      </c>
      <c r="G403">
        <v>0</v>
      </c>
      <c r="H403">
        <v>0</v>
      </c>
      <c r="I403">
        <v>0</v>
      </c>
      <c r="J403">
        <v>0</v>
      </c>
      <c r="K403">
        <v>0</v>
      </c>
      <c r="L403">
        <v>0</v>
      </c>
      <c r="M403">
        <v>0</v>
      </c>
      <c r="N403">
        <v>30000</v>
      </c>
      <c r="O403">
        <v>0</v>
      </c>
      <c r="P403">
        <v>0</v>
      </c>
      <c r="Q403">
        <v>0</v>
      </c>
      <c r="R403">
        <v>0</v>
      </c>
      <c r="S403">
        <v>0</v>
      </c>
      <c r="T403">
        <v>0</v>
      </c>
      <c r="U403">
        <v>0</v>
      </c>
      <c r="V403">
        <v>5</v>
      </c>
      <c r="W403">
        <v>6</v>
      </c>
      <c r="X403">
        <v>170000</v>
      </c>
      <c r="Y403">
        <v>0</v>
      </c>
      <c r="Z403">
        <v>0</v>
      </c>
      <c r="AA403">
        <v>0</v>
      </c>
      <c r="AB403">
        <v>0</v>
      </c>
      <c r="AC403">
        <v>0</v>
      </c>
      <c r="AD403">
        <v>0</v>
      </c>
      <c r="AE403" t="s">
        <v>24</v>
      </c>
      <c r="AF403" t="s">
        <v>28</v>
      </c>
      <c r="AG403">
        <v>0</v>
      </c>
      <c r="AH403">
        <v>0</v>
      </c>
      <c r="AI403">
        <v>0</v>
      </c>
      <c r="AJ403">
        <v>0</v>
      </c>
      <c r="AK403">
        <v>0</v>
      </c>
      <c r="AL403">
        <v>0</v>
      </c>
      <c r="AM403" t="s">
        <v>102</v>
      </c>
      <c r="AN403">
        <v>411</v>
      </c>
      <c r="AO403" t="str">
        <f>+VLOOKUP(playerround[[#This Row],[player_id]],player[],2,FALSE)</f>
        <v>t3p8</v>
      </c>
      <c r="AP403">
        <v>107</v>
      </c>
      <c r="AQ403">
        <f>+VLOOKUP(playerround[[#This Row],[groupround_id]],groupround[],6,FALSE)</f>
        <v>0</v>
      </c>
      <c r="AR403" t="str">
        <f>+VLOOKUP(playerround[[#This Row],[groupround_id]],groupround[],8,FALSE)</f>
        <v>civWAT-110424</v>
      </c>
      <c r="AS40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403">
        <f>+IF(playerround[[#This Row],[Added round_number]]=0,playerround[[#This Row],[Spendable Income (copy)]],AT402+playerround[[#This Row],[round_income]]+playerround[[#This Row],[profit_sold_house]]-playerround[[#This Row],[Calculated Costs 
(Living costs+Taxes+Round Mortgage+Spentsavings for buying +cost measures+cost satisfaction+cost damage river and rain)]])</f>
        <v>30000</v>
      </c>
      <c r="AU403" s="6">
        <f>+playerround[[#This Row],[spendable_income]]</f>
        <v>30000</v>
      </c>
      <c r="AV403">
        <f>+playerround[[#This Row],[Calculated 
Spendable]]-playerround[[#This Row],[Spendable Income (copy)]]</f>
        <v>0</v>
      </c>
      <c r="AW403" s="9">
        <f>+playerround[[#This Row],[satisfaction_move_penalty]]+playerround[[#This Row],[satisfaction_fluvial_penalty]]+playerround[[#This Row],[satisfaction_pluvial_penalty]]+playerround[[#This Row],[satisfaction_debt_penalty]]</f>
        <v>0</v>
      </c>
      <c r="AX403" s="9">
        <f>+IF(playerround[[#This Row],[Added round_number]]=0,playerround[[#This Row],[satisfaction_total]],AX402+playerround[[#This Row],[satisfaction_house_rating_delta]]+playerround[[#This Row],[satisfaction_house_measures]]+playerround[[#This Row],[satisfaction_personal_measures]]-playerround[[#This Row],[Calculated Satisfaction Penalties]])</f>
        <v>5</v>
      </c>
      <c r="AY403" s="9">
        <f>+playerround[[#This Row],[satisfaction_total]]-playerround[[#This Row],[Calculated satisfaction]]</f>
        <v>0</v>
      </c>
    </row>
    <row r="404" spans="1:51" s="2" customFormat="1" x14ac:dyDescent="0.35">
      <c r="A404" s="2">
        <v>621</v>
      </c>
      <c r="B404" s="3">
        <v>45559.439398148148</v>
      </c>
      <c r="C404" s="2">
        <v>100000</v>
      </c>
      <c r="D404" s="2">
        <v>50000</v>
      </c>
      <c r="E404" s="2">
        <v>0</v>
      </c>
      <c r="F404" s="2">
        <v>0</v>
      </c>
      <c r="G404" s="2">
        <v>0</v>
      </c>
      <c r="H404" s="2">
        <v>0</v>
      </c>
      <c r="I404" s="2">
        <v>0</v>
      </c>
      <c r="J404" s="2">
        <v>0</v>
      </c>
      <c r="K404" s="2">
        <v>0</v>
      </c>
      <c r="L404" s="2">
        <v>0</v>
      </c>
      <c r="M404" s="2">
        <v>0</v>
      </c>
      <c r="N404" s="2">
        <v>30000</v>
      </c>
      <c r="O404" s="2">
        <v>0</v>
      </c>
      <c r="P404" s="2">
        <v>0</v>
      </c>
      <c r="Q404" s="2">
        <v>0</v>
      </c>
      <c r="R404" s="2">
        <v>0</v>
      </c>
      <c r="S404" s="2">
        <v>0</v>
      </c>
      <c r="T404" s="2">
        <v>0</v>
      </c>
      <c r="U404" s="2">
        <v>0</v>
      </c>
      <c r="V404" s="2">
        <v>5</v>
      </c>
      <c r="W404" s="2">
        <v>6</v>
      </c>
      <c r="X404" s="2">
        <v>170000</v>
      </c>
      <c r="Y404" s="2">
        <v>0</v>
      </c>
      <c r="Z404" s="2">
        <v>0</v>
      </c>
      <c r="AA404" s="2">
        <v>0</v>
      </c>
      <c r="AB404" s="2">
        <v>0</v>
      </c>
      <c r="AC404" s="2">
        <v>0</v>
      </c>
      <c r="AD404" s="2">
        <v>0</v>
      </c>
      <c r="AE404" s="2" t="s">
        <v>24</v>
      </c>
      <c r="AF404" s="2" t="s">
        <v>28</v>
      </c>
      <c r="AG404" s="2">
        <v>0</v>
      </c>
      <c r="AH404" s="2">
        <v>0</v>
      </c>
      <c r="AI404" s="2">
        <v>0</v>
      </c>
      <c r="AJ404" s="2">
        <v>0</v>
      </c>
      <c r="AK404" s="2">
        <v>0</v>
      </c>
      <c r="AL404" s="2">
        <v>0</v>
      </c>
      <c r="AM404" s="2" t="s">
        <v>102</v>
      </c>
      <c r="AN404" s="2">
        <v>539</v>
      </c>
      <c r="AO404" s="2" t="str">
        <f>+VLOOKUP(playerround[[#This Row],[player_id]],player[],2,FALSE)</f>
        <v>t3p8</v>
      </c>
      <c r="AP404" s="2">
        <v>171</v>
      </c>
      <c r="AQ404" s="2">
        <f>+VLOOKUP(playerround[[#This Row],[groupround_id]],groupround[],6,FALSE)</f>
        <v>0</v>
      </c>
      <c r="AR404" s="2" t="str">
        <f>+VLOOKUP(playerround[[#This Row],[groupround_id]],groupround[],8,FALSE)</f>
        <v>Ommen 24-09-2024</v>
      </c>
      <c r="AS40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404">
        <f>+IF(playerround[[#This Row],[Added round_number]]=0,playerround[[#This Row],[Spendable Income (copy)]],AT403+playerround[[#This Row],[round_income]]+playerround[[#This Row],[profit_sold_house]]-playerround[[#This Row],[Calculated Costs 
(Living costs+Taxes+Round Mortgage+Spentsavings for buying +cost measures+cost satisfaction+cost damage river and rain)]])</f>
        <v>30000</v>
      </c>
      <c r="AU404" s="6">
        <f>+playerround[[#This Row],[spendable_income]]</f>
        <v>30000</v>
      </c>
      <c r="AV404">
        <f>+playerround[[#This Row],[Calculated 
Spendable]]-playerround[[#This Row],[Spendable Income (copy)]]</f>
        <v>0</v>
      </c>
      <c r="AW404" s="9">
        <f>+playerround[[#This Row],[satisfaction_move_penalty]]+playerround[[#This Row],[satisfaction_fluvial_penalty]]+playerround[[#This Row],[satisfaction_pluvial_penalty]]+playerround[[#This Row],[satisfaction_debt_penalty]]</f>
        <v>0</v>
      </c>
      <c r="AX404" s="9">
        <f>+IF(playerround[[#This Row],[Added round_number]]=0,playerround[[#This Row],[satisfaction_total]],AX403+playerround[[#This Row],[satisfaction_house_rating_delta]]+playerround[[#This Row],[satisfaction_house_measures]]+playerround[[#This Row],[satisfaction_personal_measures]]-playerround[[#This Row],[Calculated Satisfaction Penalties]])</f>
        <v>5</v>
      </c>
      <c r="AY404" s="9">
        <f>+playerround[[#This Row],[satisfaction_total]]-playerround[[#This Row],[Calculated satisfaction]]</f>
        <v>0</v>
      </c>
    </row>
    <row r="405" spans="1:51" s="2" customFormat="1" x14ac:dyDescent="0.35">
      <c r="A405" s="2">
        <v>647</v>
      </c>
      <c r="B405" s="3">
        <v>45559.439398148148</v>
      </c>
      <c r="C405" s="2">
        <v>100000</v>
      </c>
      <c r="D405" s="2">
        <v>50000</v>
      </c>
      <c r="E405" s="2">
        <v>0</v>
      </c>
      <c r="F405" s="2">
        <v>8000</v>
      </c>
      <c r="G405" s="2">
        <v>0</v>
      </c>
      <c r="H405" s="2">
        <v>0</v>
      </c>
      <c r="I405" s="2">
        <v>15000</v>
      </c>
      <c r="J405" s="2">
        <v>48000</v>
      </c>
      <c r="K405" s="2">
        <v>0</v>
      </c>
      <c r="L405" s="2">
        <v>0</v>
      </c>
      <c r="M405" s="2">
        <v>0</v>
      </c>
      <c r="N405" s="2">
        <v>9000</v>
      </c>
      <c r="O405" s="2">
        <v>0</v>
      </c>
      <c r="P405" s="2">
        <v>-4</v>
      </c>
      <c r="Q405" s="2">
        <v>2</v>
      </c>
      <c r="R405" s="2">
        <v>2</v>
      </c>
      <c r="S405" s="2">
        <v>0</v>
      </c>
      <c r="T405" s="2">
        <v>0</v>
      </c>
      <c r="U405" s="2">
        <v>0</v>
      </c>
      <c r="V405" s="2">
        <v>5</v>
      </c>
      <c r="W405" s="2">
        <v>6</v>
      </c>
      <c r="X405" s="2">
        <v>170000</v>
      </c>
      <c r="Y405" s="2">
        <v>0</v>
      </c>
      <c r="Z405" s="2">
        <v>0</v>
      </c>
      <c r="AA405" s="2">
        <v>0</v>
      </c>
      <c r="AB405" s="2">
        <v>80000</v>
      </c>
      <c r="AC405" s="2">
        <v>80000</v>
      </c>
      <c r="AD405" s="2">
        <v>72000</v>
      </c>
      <c r="AE405" s="2" t="s">
        <v>24</v>
      </c>
      <c r="AF405" s="2" t="s">
        <v>28</v>
      </c>
      <c r="AG405" s="2">
        <v>6</v>
      </c>
      <c r="AH405" s="2">
        <v>10</v>
      </c>
      <c r="AI405" s="2">
        <v>0</v>
      </c>
      <c r="AJ405" s="2">
        <v>0</v>
      </c>
      <c r="AK405" s="2">
        <v>2</v>
      </c>
      <c r="AL405" s="2">
        <v>1</v>
      </c>
      <c r="AM405" s="2" t="s">
        <v>771</v>
      </c>
      <c r="AN405" s="2">
        <v>539</v>
      </c>
      <c r="AO405" s="2" t="str">
        <f>+VLOOKUP(playerround[[#This Row],[player_id]],player[],2,FALSE)</f>
        <v>t3p8</v>
      </c>
      <c r="AP405" s="2">
        <v>178</v>
      </c>
      <c r="AQ405" s="2">
        <f>+VLOOKUP(playerround[[#This Row],[groupround_id]],groupround[],6,FALSE)</f>
        <v>1</v>
      </c>
      <c r="AR405" s="2" t="str">
        <f>+VLOOKUP(playerround[[#This Row],[groupround_id]],groupround[],8,FALSE)</f>
        <v>Ommen 24-09-2024</v>
      </c>
      <c r="AS40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121000</v>
      </c>
      <c r="AT405">
        <f>+IF(playerround[[#This Row],[Added round_number]]=0,playerround[[#This Row],[Spendable Income (copy)]],AT404+playerround[[#This Row],[round_income]]+playerround[[#This Row],[profit_sold_house]]-playerround[[#This Row],[Calculated Costs 
(Living costs+Taxes+Round Mortgage+Spentsavings for buying +cost measures+cost satisfaction+cost damage river and rain)]])</f>
        <v>9000</v>
      </c>
      <c r="AU405" s="6">
        <f>+playerround[[#This Row],[spendable_income]]</f>
        <v>9000</v>
      </c>
      <c r="AV405">
        <f>+playerround[[#This Row],[Calculated 
Spendable]]-playerround[[#This Row],[Spendable Income (copy)]]</f>
        <v>0</v>
      </c>
      <c r="AW405" s="9">
        <f>+playerround[[#This Row],[satisfaction_move_penalty]]+playerround[[#This Row],[satisfaction_fluvial_penalty]]+playerround[[#This Row],[satisfaction_pluvial_penalty]]+playerround[[#This Row],[satisfaction_debt_penalty]]</f>
        <v>0</v>
      </c>
      <c r="AX405" s="9">
        <f>+IF(playerround[[#This Row],[Added round_number]]=0,playerround[[#This Row],[satisfaction_total]],AX404+playerround[[#This Row],[satisfaction_house_rating_delta]]+playerround[[#This Row],[satisfaction_house_measures]]+playerround[[#This Row],[satisfaction_personal_measures]]-playerround[[#This Row],[Calculated Satisfaction Penalties]])</f>
        <v>5</v>
      </c>
      <c r="AY405" s="9">
        <f>+playerround[[#This Row],[satisfaction_total]]-playerround[[#This Row],[Calculated satisfaction]]</f>
        <v>0</v>
      </c>
    </row>
    <row r="406" spans="1:51" s="2" customFormat="1" x14ac:dyDescent="0.35">
      <c r="A406" s="2">
        <v>697</v>
      </c>
      <c r="B406" s="3">
        <v>45559.439398148148</v>
      </c>
      <c r="C406" s="2">
        <v>100000</v>
      </c>
      <c r="D406" s="2">
        <v>50000</v>
      </c>
      <c r="E406" s="2">
        <v>0</v>
      </c>
      <c r="F406" s="2">
        <v>8000</v>
      </c>
      <c r="G406" s="2">
        <v>0</v>
      </c>
      <c r="H406" s="2">
        <v>0</v>
      </c>
      <c r="I406" s="2">
        <v>15000</v>
      </c>
      <c r="J406" s="2">
        <v>20000</v>
      </c>
      <c r="K406" s="2">
        <v>0</v>
      </c>
      <c r="L406" s="2">
        <v>0</v>
      </c>
      <c r="M406" s="2">
        <v>0</v>
      </c>
      <c r="N406" s="2">
        <v>16000</v>
      </c>
      <c r="O406" s="2">
        <v>0</v>
      </c>
      <c r="P406" s="2">
        <v>0</v>
      </c>
      <c r="Q406" s="2">
        <v>1</v>
      </c>
      <c r="R406" s="2">
        <v>0</v>
      </c>
      <c r="S406" s="2">
        <v>0</v>
      </c>
      <c r="T406" s="2">
        <v>0</v>
      </c>
      <c r="U406" s="2">
        <v>0</v>
      </c>
      <c r="V406" s="2">
        <v>6</v>
      </c>
      <c r="W406" s="2">
        <v>6</v>
      </c>
      <c r="X406" s="2">
        <v>170000</v>
      </c>
      <c r="Y406" s="2">
        <v>80000</v>
      </c>
      <c r="Z406" s="2">
        <v>72000</v>
      </c>
      <c r="AA406" s="2">
        <v>0</v>
      </c>
      <c r="AB406" s="2">
        <v>0</v>
      </c>
      <c r="AC406" s="2">
        <v>80000</v>
      </c>
      <c r="AD406" s="2">
        <v>64000</v>
      </c>
      <c r="AE406" s="2" t="s">
        <v>24</v>
      </c>
      <c r="AF406" s="2" t="s">
        <v>28</v>
      </c>
      <c r="AG406" s="2">
        <v>6</v>
      </c>
      <c r="AH406" s="2">
        <v>10</v>
      </c>
      <c r="AI406" s="2">
        <v>-2</v>
      </c>
      <c r="AJ406" s="2">
        <v>-1</v>
      </c>
      <c r="AK406" s="2">
        <v>1</v>
      </c>
      <c r="AL406" s="2">
        <v>0</v>
      </c>
      <c r="AM406" s="2" t="s">
        <v>771</v>
      </c>
      <c r="AN406" s="2">
        <v>539</v>
      </c>
      <c r="AO406" s="2" t="str">
        <f>+VLOOKUP(playerround[[#This Row],[player_id]],player[],2,FALSE)</f>
        <v>t3p8</v>
      </c>
      <c r="AP406" s="2">
        <v>185</v>
      </c>
      <c r="AQ406" s="2">
        <f>+VLOOKUP(playerround[[#This Row],[groupround_id]],groupround[],6,FALSE)</f>
        <v>2</v>
      </c>
      <c r="AR406" s="2" t="str">
        <f>+VLOOKUP(playerround[[#This Row],[groupround_id]],groupround[],8,FALSE)</f>
        <v>Ommen 24-09-2024</v>
      </c>
      <c r="AS40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93000</v>
      </c>
      <c r="AT406">
        <f>+IF(playerround[[#This Row],[Added round_number]]=0,playerround[[#This Row],[Spendable Income (copy)]],AT405+playerround[[#This Row],[round_income]]+playerround[[#This Row],[profit_sold_house]]-playerround[[#This Row],[Calculated Costs 
(Living costs+Taxes+Round Mortgage+Spentsavings for buying +cost measures+cost satisfaction+cost damage river and rain)]])</f>
        <v>16000</v>
      </c>
      <c r="AU406" s="6">
        <f>+playerround[[#This Row],[spendable_income]]</f>
        <v>16000</v>
      </c>
      <c r="AV406">
        <f>+playerround[[#This Row],[Calculated 
Spendable]]-playerround[[#This Row],[Spendable Income (copy)]]</f>
        <v>0</v>
      </c>
      <c r="AW406" s="9">
        <f>+playerround[[#This Row],[satisfaction_move_penalty]]+playerround[[#This Row],[satisfaction_fluvial_penalty]]+playerround[[#This Row],[satisfaction_pluvial_penalty]]+playerround[[#This Row],[satisfaction_debt_penalty]]</f>
        <v>0</v>
      </c>
      <c r="AX406" s="9">
        <f>+IF(playerround[[#This Row],[Added round_number]]=0,playerround[[#This Row],[satisfaction_total]],AX405+playerround[[#This Row],[satisfaction_house_rating_delta]]+playerround[[#This Row],[satisfaction_house_measures]]+playerround[[#This Row],[satisfaction_personal_measures]]-playerround[[#This Row],[Calculated Satisfaction Penalties]])</f>
        <v>6</v>
      </c>
      <c r="AY406" s="9">
        <f>+playerround[[#This Row],[satisfaction_total]]-playerround[[#This Row],[Calculated satisfaction]]</f>
        <v>0</v>
      </c>
    </row>
    <row r="407" spans="1:51" s="2" customFormat="1" x14ac:dyDescent="0.35">
      <c r="A407" s="2">
        <v>730</v>
      </c>
      <c r="B407" s="3">
        <v>45559.439398148148</v>
      </c>
      <c r="C407" s="2">
        <v>100000</v>
      </c>
      <c r="D407" s="2">
        <v>50000</v>
      </c>
      <c r="E407" s="2">
        <v>0</v>
      </c>
      <c r="F407" s="2">
        <v>8000</v>
      </c>
      <c r="G407" s="2">
        <v>0</v>
      </c>
      <c r="H407" s="2">
        <v>0</v>
      </c>
      <c r="I407" s="2">
        <v>15000</v>
      </c>
      <c r="J407" s="2">
        <v>26000</v>
      </c>
      <c r="K407" s="2">
        <v>0</v>
      </c>
      <c r="L407" s="2">
        <v>0</v>
      </c>
      <c r="M407" s="2">
        <v>0</v>
      </c>
      <c r="N407" s="2">
        <v>17000</v>
      </c>
      <c r="O407" s="2">
        <v>0</v>
      </c>
      <c r="P407" s="2">
        <v>0</v>
      </c>
      <c r="Q407" s="2">
        <v>0</v>
      </c>
      <c r="R407" s="2">
        <v>2</v>
      </c>
      <c r="S407" s="2">
        <v>0</v>
      </c>
      <c r="T407" s="2">
        <v>0</v>
      </c>
      <c r="U407" s="2">
        <v>0</v>
      </c>
      <c r="V407" s="2">
        <v>8</v>
      </c>
      <c r="W407" s="2">
        <v>6</v>
      </c>
      <c r="X407" s="2">
        <v>170000</v>
      </c>
      <c r="Y407" s="2">
        <v>80000</v>
      </c>
      <c r="Z407" s="2">
        <v>64000</v>
      </c>
      <c r="AA407" s="2">
        <v>0</v>
      </c>
      <c r="AB407" s="2">
        <v>0</v>
      </c>
      <c r="AC407" s="2">
        <v>80000</v>
      </c>
      <c r="AD407" s="2">
        <v>56000</v>
      </c>
      <c r="AE407" s="2" t="s">
        <v>24</v>
      </c>
      <c r="AF407" s="2" t="s">
        <v>28</v>
      </c>
      <c r="AG407" s="2">
        <v>6</v>
      </c>
      <c r="AH407" s="2">
        <v>10</v>
      </c>
      <c r="AI407" s="2">
        <v>-2</v>
      </c>
      <c r="AJ407" s="2">
        <v>-1</v>
      </c>
      <c r="AK407" s="2">
        <v>1</v>
      </c>
      <c r="AL407" s="2">
        <v>1</v>
      </c>
      <c r="AM407" s="2" t="s">
        <v>771</v>
      </c>
      <c r="AN407" s="2">
        <v>539</v>
      </c>
      <c r="AO407" s="2" t="str">
        <f>+VLOOKUP(playerround[[#This Row],[player_id]],player[],2,FALSE)</f>
        <v>t3p8</v>
      </c>
      <c r="AP407" s="2">
        <v>189</v>
      </c>
      <c r="AQ407" s="2">
        <f>+VLOOKUP(playerround[[#This Row],[groupround_id]],groupround[],6,FALSE)</f>
        <v>3</v>
      </c>
      <c r="AR407" s="2" t="str">
        <f>+VLOOKUP(playerround[[#This Row],[groupround_id]],groupround[],8,FALSE)</f>
        <v>Ommen 24-09-2024</v>
      </c>
      <c r="AS40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99000</v>
      </c>
      <c r="AT407">
        <f>+IF(playerround[[#This Row],[Added round_number]]=0,playerround[[#This Row],[Spendable Income (copy)]],AT406+playerround[[#This Row],[round_income]]+playerround[[#This Row],[profit_sold_house]]-playerround[[#This Row],[Calculated Costs 
(Living costs+Taxes+Round Mortgage+Spentsavings for buying +cost measures+cost satisfaction+cost damage river and rain)]])</f>
        <v>17000</v>
      </c>
      <c r="AU407" s="6">
        <f>+playerround[[#This Row],[spendable_income]]</f>
        <v>17000</v>
      </c>
      <c r="AV407">
        <f>+playerround[[#This Row],[Calculated 
Spendable]]-playerround[[#This Row],[Spendable Income (copy)]]</f>
        <v>0</v>
      </c>
      <c r="AW407" s="9">
        <f>+playerround[[#This Row],[satisfaction_move_penalty]]+playerround[[#This Row],[satisfaction_fluvial_penalty]]+playerround[[#This Row],[satisfaction_pluvial_penalty]]+playerround[[#This Row],[satisfaction_debt_penalty]]</f>
        <v>0</v>
      </c>
      <c r="AX407" s="9">
        <f>+IF(playerround[[#This Row],[Added round_number]]=0,playerround[[#This Row],[satisfaction_total]],AX406+playerround[[#This Row],[satisfaction_house_rating_delta]]+playerround[[#This Row],[satisfaction_house_measures]]+playerround[[#This Row],[satisfaction_personal_measures]]-playerround[[#This Row],[Calculated Satisfaction Penalties]])</f>
        <v>8</v>
      </c>
      <c r="AY407" s="9">
        <f>+playerround[[#This Row],[satisfaction_total]]-playerround[[#This Row],[Calculated satisfaction]]</f>
        <v>0</v>
      </c>
    </row>
    <row r="408" spans="1:51" s="2" customFormat="1" x14ac:dyDescent="0.35">
      <c r="A408">
        <v>139</v>
      </c>
      <c r="B408" s="1">
        <v>45299.069085648145</v>
      </c>
      <c r="C408">
        <v>120000</v>
      </c>
      <c r="D408">
        <v>65000</v>
      </c>
      <c r="E408">
        <v>0</v>
      </c>
      <c r="F408">
        <v>0</v>
      </c>
      <c r="G408">
        <v>0</v>
      </c>
      <c r="H408">
        <v>0</v>
      </c>
      <c r="I408">
        <v>0</v>
      </c>
      <c r="J408">
        <v>0</v>
      </c>
      <c r="K408">
        <v>0</v>
      </c>
      <c r="L408">
        <v>0</v>
      </c>
      <c r="M408">
        <v>0</v>
      </c>
      <c r="N408">
        <v>50000</v>
      </c>
      <c r="O408">
        <v>0</v>
      </c>
      <c r="P408">
        <v>0</v>
      </c>
      <c r="Q408">
        <v>0</v>
      </c>
      <c r="R408">
        <v>0</v>
      </c>
      <c r="S408">
        <v>0</v>
      </c>
      <c r="T408">
        <v>0</v>
      </c>
      <c r="U408">
        <v>0</v>
      </c>
      <c r="V408">
        <v>5</v>
      </c>
      <c r="W408">
        <v>7</v>
      </c>
      <c r="X408">
        <v>200000</v>
      </c>
      <c r="Y408">
        <v>0</v>
      </c>
      <c r="Z408">
        <v>0</v>
      </c>
      <c r="AA408">
        <v>0</v>
      </c>
      <c r="AB408">
        <v>0</v>
      </c>
      <c r="AC408">
        <v>0</v>
      </c>
      <c r="AD408">
        <v>0</v>
      </c>
      <c r="AE408" t="s">
        <v>24</v>
      </c>
      <c r="AF408" t="s">
        <v>28</v>
      </c>
      <c r="AG408">
        <v>0</v>
      </c>
      <c r="AH408">
        <v>0</v>
      </c>
      <c r="AI408">
        <v>0</v>
      </c>
      <c r="AJ408">
        <v>0</v>
      </c>
      <c r="AK408">
        <v>0</v>
      </c>
      <c r="AL408">
        <v>0</v>
      </c>
      <c r="AM408" t="s">
        <v>102</v>
      </c>
      <c r="AN408">
        <v>228</v>
      </c>
      <c r="AO408" t="str">
        <f>+VLOOKUP(playerround[[#This Row],[player_id]],player[],2,FALSE)</f>
        <v>t4p1</v>
      </c>
      <c r="AP408">
        <v>26</v>
      </c>
      <c r="AQ408">
        <f>+VLOOKUP(playerround[[#This Row],[groupround_id]],groupround[],6,FALSE)</f>
        <v>0</v>
      </c>
      <c r="AR408" t="str">
        <f>+VLOOKUP(playerround[[#This Row],[groupround_id]],groupround[],8,FALSE)</f>
        <v>Ommen23 Afternoon</v>
      </c>
      <c r="AS40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408">
        <f>+IF(playerround[[#This Row],[Added round_number]]=0,playerround[[#This Row],[Spendable Income (copy)]],AT407+playerround[[#This Row],[round_income]]+playerround[[#This Row],[profit_sold_house]]-playerround[[#This Row],[Calculated Costs 
(Living costs+Taxes+Round Mortgage+Spentsavings for buying +cost measures+cost satisfaction+cost damage river and rain)]])</f>
        <v>50000</v>
      </c>
      <c r="AU408" s="6">
        <f>+playerround[[#This Row],[spendable_income]]</f>
        <v>50000</v>
      </c>
      <c r="AV408">
        <f>+playerround[[#This Row],[Calculated 
Spendable]]-playerround[[#This Row],[Spendable Income (copy)]]</f>
        <v>0</v>
      </c>
      <c r="AW408" s="9">
        <f>+playerround[[#This Row],[satisfaction_move_penalty]]+playerround[[#This Row],[satisfaction_fluvial_penalty]]+playerround[[#This Row],[satisfaction_pluvial_penalty]]+playerround[[#This Row],[satisfaction_debt_penalty]]</f>
        <v>0</v>
      </c>
      <c r="AX408" s="9">
        <f>+IF(playerround[[#This Row],[Added round_number]]=0,playerround[[#This Row],[satisfaction_total]],AX407+playerround[[#This Row],[satisfaction_house_rating_delta]]+playerround[[#This Row],[satisfaction_house_measures]]+playerround[[#This Row],[satisfaction_personal_measures]]-playerround[[#This Row],[Calculated Satisfaction Penalties]])</f>
        <v>5</v>
      </c>
      <c r="AY408" s="9">
        <f>+playerround[[#This Row],[satisfaction_total]]-playerround[[#This Row],[Calculated satisfaction]]</f>
        <v>0</v>
      </c>
    </row>
    <row r="409" spans="1:51" s="2" customFormat="1" x14ac:dyDescent="0.35">
      <c r="A409">
        <v>141</v>
      </c>
      <c r="B409" s="1">
        <v>45299.069085648145</v>
      </c>
      <c r="C409">
        <v>120000</v>
      </c>
      <c r="D409">
        <v>65000</v>
      </c>
      <c r="E409">
        <v>0</v>
      </c>
      <c r="F409">
        <v>20000</v>
      </c>
      <c r="G409">
        <v>0</v>
      </c>
      <c r="H409">
        <v>100000</v>
      </c>
      <c r="I409">
        <v>15000</v>
      </c>
      <c r="J409">
        <v>0</v>
      </c>
      <c r="K409">
        <v>0</v>
      </c>
      <c r="L409">
        <v>0</v>
      </c>
      <c r="M409">
        <v>0</v>
      </c>
      <c r="N409">
        <v>-30000</v>
      </c>
      <c r="O409">
        <v>0</v>
      </c>
      <c r="P409">
        <v>1</v>
      </c>
      <c r="Q409">
        <v>0</v>
      </c>
      <c r="R409">
        <v>0</v>
      </c>
      <c r="S409">
        <v>0</v>
      </c>
      <c r="T409">
        <v>0</v>
      </c>
      <c r="U409">
        <v>0</v>
      </c>
      <c r="V409">
        <v>6</v>
      </c>
      <c r="W409">
        <v>7</v>
      </c>
      <c r="X409">
        <v>200000</v>
      </c>
      <c r="Y409">
        <v>0</v>
      </c>
      <c r="Z409">
        <v>0</v>
      </c>
      <c r="AA409">
        <v>0</v>
      </c>
      <c r="AB409">
        <v>300000</v>
      </c>
      <c r="AC409">
        <v>200000</v>
      </c>
      <c r="AD409">
        <v>180000</v>
      </c>
      <c r="AE409" t="s">
        <v>24</v>
      </c>
      <c r="AF409" t="s">
        <v>28</v>
      </c>
      <c r="AG409">
        <v>0</v>
      </c>
      <c r="AH409">
        <v>0</v>
      </c>
      <c r="AI409">
        <v>0</v>
      </c>
      <c r="AJ409">
        <v>0</v>
      </c>
      <c r="AK409">
        <v>0</v>
      </c>
      <c r="AL409">
        <v>0</v>
      </c>
      <c r="AM409" t="s">
        <v>777</v>
      </c>
      <c r="AN409">
        <v>228</v>
      </c>
      <c r="AO409" t="str">
        <f>+VLOOKUP(playerround[[#This Row],[player_id]],player[],2,FALSE)</f>
        <v>t4p1</v>
      </c>
      <c r="AP409">
        <v>27</v>
      </c>
      <c r="AQ409">
        <f>+VLOOKUP(playerround[[#This Row],[groupround_id]],groupround[],6,FALSE)</f>
        <v>1</v>
      </c>
      <c r="AR409" t="str">
        <f>+VLOOKUP(playerround[[#This Row],[groupround_id]],groupround[],8,FALSE)</f>
        <v>Ommen23 Afternoon</v>
      </c>
      <c r="AS40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200000</v>
      </c>
      <c r="AT409">
        <f>+IF(playerround[[#This Row],[Added round_number]]=0,playerround[[#This Row],[Spendable Income (copy)]],AT408+playerround[[#This Row],[round_income]]+playerround[[#This Row],[profit_sold_house]]-playerround[[#This Row],[Calculated Costs 
(Living costs+Taxes+Round Mortgage+Spentsavings for buying +cost measures+cost satisfaction+cost damage river and rain)]])</f>
        <v>-30000</v>
      </c>
      <c r="AU409" s="6">
        <f>+playerround[[#This Row],[spendable_income]]</f>
        <v>-30000</v>
      </c>
      <c r="AV409">
        <f>+playerround[[#This Row],[Calculated 
Spendable]]-playerround[[#This Row],[Spendable Income (copy)]]</f>
        <v>0</v>
      </c>
      <c r="AW409" s="9">
        <f>+playerround[[#This Row],[satisfaction_move_penalty]]+playerround[[#This Row],[satisfaction_fluvial_penalty]]+playerround[[#This Row],[satisfaction_pluvial_penalty]]+playerround[[#This Row],[satisfaction_debt_penalty]]</f>
        <v>0</v>
      </c>
      <c r="AX409" s="9">
        <f>+IF(playerround[[#This Row],[Added round_number]]=0,playerround[[#This Row],[satisfaction_total]],AX408+playerround[[#This Row],[satisfaction_house_rating_delta]]+playerround[[#This Row],[satisfaction_house_measures]]+playerround[[#This Row],[satisfaction_personal_measures]]-playerround[[#This Row],[Calculated Satisfaction Penalties]])</f>
        <v>6</v>
      </c>
      <c r="AY409" s="9">
        <f>+playerround[[#This Row],[satisfaction_total]]-playerround[[#This Row],[Calculated satisfaction]]</f>
        <v>0</v>
      </c>
    </row>
    <row r="410" spans="1:51" s="2" customFormat="1" x14ac:dyDescent="0.35">
      <c r="A410">
        <v>357</v>
      </c>
      <c r="B410" s="1">
        <v>45393.455625000002</v>
      </c>
      <c r="C410">
        <v>65000</v>
      </c>
      <c r="D410">
        <v>30000</v>
      </c>
      <c r="E410">
        <v>0</v>
      </c>
      <c r="F410">
        <v>0</v>
      </c>
      <c r="G410">
        <v>0</v>
      </c>
      <c r="H410">
        <v>0</v>
      </c>
      <c r="I410">
        <v>0</v>
      </c>
      <c r="J410">
        <v>0</v>
      </c>
      <c r="K410">
        <v>0</v>
      </c>
      <c r="L410">
        <v>0</v>
      </c>
      <c r="M410">
        <v>0</v>
      </c>
      <c r="N410">
        <v>5000</v>
      </c>
      <c r="O410">
        <v>0</v>
      </c>
      <c r="P410">
        <v>0</v>
      </c>
      <c r="Q410">
        <v>0</v>
      </c>
      <c r="R410">
        <v>0</v>
      </c>
      <c r="S410">
        <v>0</v>
      </c>
      <c r="T410">
        <v>0</v>
      </c>
      <c r="U410">
        <v>0</v>
      </c>
      <c r="V410">
        <v>5</v>
      </c>
      <c r="W410">
        <v>4</v>
      </c>
      <c r="X410">
        <v>110000</v>
      </c>
      <c r="Y410">
        <v>0</v>
      </c>
      <c r="Z410">
        <v>0</v>
      </c>
      <c r="AA410">
        <v>0</v>
      </c>
      <c r="AB410">
        <v>0</v>
      </c>
      <c r="AC410">
        <v>0</v>
      </c>
      <c r="AD410">
        <v>0</v>
      </c>
      <c r="AE410" t="s">
        <v>24</v>
      </c>
      <c r="AF410" t="s">
        <v>28</v>
      </c>
      <c r="AG410">
        <v>0</v>
      </c>
      <c r="AH410">
        <v>0</v>
      </c>
      <c r="AI410">
        <v>0</v>
      </c>
      <c r="AJ410">
        <v>0</v>
      </c>
      <c r="AK410">
        <v>0</v>
      </c>
      <c r="AL410">
        <v>0</v>
      </c>
      <c r="AM410" t="s">
        <v>102</v>
      </c>
      <c r="AN410">
        <v>412</v>
      </c>
      <c r="AO410" t="str">
        <f>+VLOOKUP(playerround[[#This Row],[player_id]],player[],2,FALSE)</f>
        <v>t4p1</v>
      </c>
      <c r="AP410">
        <v>113</v>
      </c>
      <c r="AQ410">
        <f>+VLOOKUP(playerround[[#This Row],[groupround_id]],groupround[],6,FALSE)</f>
        <v>0</v>
      </c>
      <c r="AR410" t="str">
        <f>+VLOOKUP(playerround[[#This Row],[groupround_id]],groupround[],8,FALSE)</f>
        <v>civWAT-110424</v>
      </c>
      <c r="AS41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410">
        <f>+IF(playerround[[#This Row],[Added round_number]]=0,playerround[[#This Row],[Spendable Income (copy)]],AT409+playerround[[#This Row],[round_income]]+playerround[[#This Row],[profit_sold_house]]-playerround[[#This Row],[Calculated Costs 
(Living costs+Taxes+Round Mortgage+Spentsavings for buying +cost measures+cost satisfaction+cost damage river and rain)]])</f>
        <v>5000</v>
      </c>
      <c r="AU410" s="6">
        <f>+playerround[[#This Row],[spendable_income]]</f>
        <v>5000</v>
      </c>
      <c r="AV410">
        <f>+playerround[[#This Row],[Calculated 
Spendable]]-playerround[[#This Row],[Spendable Income (copy)]]</f>
        <v>0</v>
      </c>
      <c r="AW410" s="9">
        <f>+playerround[[#This Row],[satisfaction_move_penalty]]+playerround[[#This Row],[satisfaction_fluvial_penalty]]+playerround[[#This Row],[satisfaction_pluvial_penalty]]+playerround[[#This Row],[satisfaction_debt_penalty]]</f>
        <v>0</v>
      </c>
      <c r="AX410" s="9">
        <f>+IF(playerround[[#This Row],[Added round_number]]=0,playerround[[#This Row],[satisfaction_total]],AX409+playerround[[#This Row],[satisfaction_house_rating_delta]]+playerround[[#This Row],[satisfaction_house_measures]]+playerround[[#This Row],[satisfaction_personal_measures]]-playerround[[#This Row],[Calculated Satisfaction Penalties]])</f>
        <v>5</v>
      </c>
      <c r="AY410" s="9">
        <f>+playerround[[#This Row],[satisfaction_total]]-playerround[[#This Row],[Calculated satisfaction]]</f>
        <v>0</v>
      </c>
    </row>
    <row r="411" spans="1:51" s="2" customFormat="1" x14ac:dyDescent="0.35">
      <c r="A411">
        <v>401</v>
      </c>
      <c r="B411" s="1">
        <v>45393.455625000002</v>
      </c>
      <c r="C411">
        <v>65000</v>
      </c>
      <c r="D411">
        <v>30000</v>
      </c>
      <c r="E411">
        <v>0</v>
      </c>
      <c r="F411">
        <v>10000</v>
      </c>
      <c r="G411">
        <v>0</v>
      </c>
      <c r="H411">
        <v>0</v>
      </c>
      <c r="I411">
        <v>20000</v>
      </c>
      <c r="J411">
        <v>0</v>
      </c>
      <c r="K411">
        <v>0</v>
      </c>
      <c r="L411">
        <v>0</v>
      </c>
      <c r="M411">
        <v>0</v>
      </c>
      <c r="N411">
        <v>10000</v>
      </c>
      <c r="O411">
        <v>0</v>
      </c>
      <c r="P411">
        <v>-1</v>
      </c>
      <c r="Q411">
        <v>0</v>
      </c>
      <c r="R411">
        <v>0</v>
      </c>
      <c r="S411">
        <v>0</v>
      </c>
      <c r="T411">
        <v>0</v>
      </c>
      <c r="U411">
        <v>0</v>
      </c>
      <c r="V411">
        <v>4</v>
      </c>
      <c r="W411">
        <v>4</v>
      </c>
      <c r="X411">
        <v>110000</v>
      </c>
      <c r="Y411">
        <v>0</v>
      </c>
      <c r="Z411">
        <v>0</v>
      </c>
      <c r="AA411">
        <v>0</v>
      </c>
      <c r="AB411">
        <v>100000</v>
      </c>
      <c r="AC411">
        <v>100000</v>
      </c>
      <c r="AD411">
        <v>90000</v>
      </c>
      <c r="AE411" t="s">
        <v>24</v>
      </c>
      <c r="AF411" t="s">
        <v>28</v>
      </c>
      <c r="AG411">
        <v>8</v>
      </c>
      <c r="AH411">
        <v>10</v>
      </c>
      <c r="AI411">
        <v>0</v>
      </c>
      <c r="AJ411">
        <v>0</v>
      </c>
      <c r="AK411">
        <v>0</v>
      </c>
      <c r="AL411">
        <v>0</v>
      </c>
      <c r="AM411" t="s">
        <v>771</v>
      </c>
      <c r="AN411">
        <v>412</v>
      </c>
      <c r="AO411" t="str">
        <f>+VLOOKUP(playerround[[#This Row],[player_id]],player[],2,FALSE)</f>
        <v>t4p1</v>
      </c>
      <c r="AP411">
        <v>120</v>
      </c>
      <c r="AQ411">
        <f>+VLOOKUP(playerround[[#This Row],[groupround_id]],groupround[],6,FALSE)</f>
        <v>1</v>
      </c>
      <c r="AR411" t="str">
        <f>+VLOOKUP(playerround[[#This Row],[groupround_id]],groupround[],8,FALSE)</f>
        <v>civWAT-110424</v>
      </c>
      <c r="AS41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60000</v>
      </c>
      <c r="AT411">
        <f>+IF(playerround[[#This Row],[Added round_number]]=0,playerround[[#This Row],[Spendable Income (copy)]],AT410+playerround[[#This Row],[round_income]]+playerround[[#This Row],[profit_sold_house]]-playerround[[#This Row],[Calculated Costs 
(Living costs+Taxes+Round Mortgage+Spentsavings for buying +cost measures+cost satisfaction+cost damage river and rain)]])</f>
        <v>10000</v>
      </c>
      <c r="AU411" s="6">
        <f>+playerround[[#This Row],[spendable_income]]</f>
        <v>10000</v>
      </c>
      <c r="AV411">
        <f>+playerround[[#This Row],[Calculated 
Spendable]]-playerround[[#This Row],[Spendable Income (copy)]]</f>
        <v>0</v>
      </c>
      <c r="AW411" s="9">
        <f>+playerround[[#This Row],[satisfaction_move_penalty]]+playerround[[#This Row],[satisfaction_fluvial_penalty]]+playerround[[#This Row],[satisfaction_pluvial_penalty]]+playerround[[#This Row],[satisfaction_debt_penalty]]</f>
        <v>0</v>
      </c>
      <c r="AX411" s="9">
        <f>+IF(playerround[[#This Row],[Added round_number]]=0,playerround[[#This Row],[satisfaction_total]],AX410+playerround[[#This Row],[satisfaction_house_rating_delta]]+playerround[[#This Row],[satisfaction_house_measures]]+playerround[[#This Row],[satisfaction_personal_measures]]-playerround[[#This Row],[Calculated Satisfaction Penalties]])</f>
        <v>4</v>
      </c>
      <c r="AY411" s="9">
        <f>+playerround[[#This Row],[satisfaction_total]]-playerround[[#This Row],[Calculated satisfaction]]</f>
        <v>0</v>
      </c>
    </row>
    <row r="412" spans="1:51" s="2" customFormat="1" x14ac:dyDescent="0.35">
      <c r="A412">
        <v>424</v>
      </c>
      <c r="B412" s="1">
        <v>45393.455625000002</v>
      </c>
      <c r="C412">
        <v>65000</v>
      </c>
      <c r="D412">
        <v>30000</v>
      </c>
      <c r="E412">
        <v>0</v>
      </c>
      <c r="F412">
        <v>10000</v>
      </c>
      <c r="G412">
        <v>0</v>
      </c>
      <c r="H412">
        <v>0</v>
      </c>
      <c r="I412">
        <v>20000</v>
      </c>
      <c r="J412">
        <v>12000</v>
      </c>
      <c r="K412">
        <v>0</v>
      </c>
      <c r="L412">
        <v>0</v>
      </c>
      <c r="M412">
        <v>0</v>
      </c>
      <c r="N412">
        <v>3000</v>
      </c>
      <c r="O412">
        <v>0</v>
      </c>
      <c r="P412">
        <v>0</v>
      </c>
      <c r="Q412">
        <v>0</v>
      </c>
      <c r="R412">
        <v>0</v>
      </c>
      <c r="S412">
        <v>0</v>
      </c>
      <c r="T412">
        <v>0</v>
      </c>
      <c r="U412">
        <v>0</v>
      </c>
      <c r="V412">
        <v>4</v>
      </c>
      <c r="W412">
        <v>4</v>
      </c>
      <c r="X412">
        <v>110000</v>
      </c>
      <c r="Y412">
        <v>100000</v>
      </c>
      <c r="Z412">
        <v>90000</v>
      </c>
      <c r="AA412">
        <v>0</v>
      </c>
      <c r="AB412">
        <v>0</v>
      </c>
      <c r="AC412">
        <v>100000</v>
      </c>
      <c r="AD412">
        <v>80000</v>
      </c>
      <c r="AE412" t="s">
        <v>24</v>
      </c>
      <c r="AF412" t="s">
        <v>28</v>
      </c>
      <c r="AG412">
        <v>8</v>
      </c>
      <c r="AH412">
        <v>10</v>
      </c>
      <c r="AI412">
        <v>-2</v>
      </c>
      <c r="AJ412">
        <v>-1</v>
      </c>
      <c r="AK412">
        <v>1</v>
      </c>
      <c r="AL412">
        <v>1</v>
      </c>
      <c r="AM412" t="s">
        <v>771</v>
      </c>
      <c r="AN412">
        <v>412</v>
      </c>
      <c r="AO412" t="str">
        <f>+VLOOKUP(playerround[[#This Row],[player_id]],player[],2,FALSE)</f>
        <v>t4p1</v>
      </c>
      <c r="AP412">
        <v>123</v>
      </c>
      <c r="AQ412">
        <f>+VLOOKUP(playerround[[#This Row],[groupround_id]],groupround[],6,FALSE)</f>
        <v>2</v>
      </c>
      <c r="AR412" t="str">
        <f>+VLOOKUP(playerround[[#This Row],[groupround_id]],groupround[],8,FALSE)</f>
        <v>civWAT-110424</v>
      </c>
      <c r="AS41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72000</v>
      </c>
      <c r="AT412">
        <f>+IF(playerround[[#This Row],[Added round_number]]=0,playerround[[#This Row],[Spendable Income (copy)]],AT411+playerround[[#This Row],[round_income]]+playerround[[#This Row],[profit_sold_house]]-playerround[[#This Row],[Calculated Costs 
(Living costs+Taxes+Round Mortgage+Spentsavings for buying +cost measures+cost satisfaction+cost damage river and rain)]])</f>
        <v>3000</v>
      </c>
      <c r="AU412" s="6">
        <f>+playerround[[#This Row],[spendable_income]]</f>
        <v>3000</v>
      </c>
      <c r="AV412">
        <f>+playerround[[#This Row],[Calculated 
Spendable]]-playerround[[#This Row],[Spendable Income (copy)]]</f>
        <v>0</v>
      </c>
      <c r="AW412" s="9">
        <f>+playerround[[#This Row],[satisfaction_move_penalty]]+playerround[[#This Row],[satisfaction_fluvial_penalty]]+playerround[[#This Row],[satisfaction_pluvial_penalty]]+playerround[[#This Row],[satisfaction_debt_penalty]]</f>
        <v>0</v>
      </c>
      <c r="AX412" s="9">
        <f>+IF(playerround[[#This Row],[Added round_number]]=0,playerround[[#This Row],[satisfaction_total]],AX411+playerround[[#This Row],[satisfaction_house_rating_delta]]+playerround[[#This Row],[satisfaction_house_measures]]+playerround[[#This Row],[satisfaction_personal_measures]]-playerround[[#This Row],[Calculated Satisfaction Penalties]])</f>
        <v>4</v>
      </c>
      <c r="AY412" s="9">
        <f>+playerround[[#This Row],[satisfaction_total]]-playerround[[#This Row],[Calculated satisfaction]]</f>
        <v>0</v>
      </c>
    </row>
    <row r="413" spans="1:51" s="2" customFormat="1" x14ac:dyDescent="0.35">
      <c r="A413">
        <v>455</v>
      </c>
      <c r="B413" s="1">
        <v>45393.455625000002</v>
      </c>
      <c r="C413">
        <v>65000</v>
      </c>
      <c r="D413">
        <v>30000</v>
      </c>
      <c r="E413">
        <v>0</v>
      </c>
      <c r="F413">
        <v>10000</v>
      </c>
      <c r="G413">
        <v>0</v>
      </c>
      <c r="H413">
        <v>0</v>
      </c>
      <c r="I413">
        <v>25000</v>
      </c>
      <c r="J413">
        <v>0</v>
      </c>
      <c r="K413">
        <v>0</v>
      </c>
      <c r="L413">
        <v>0</v>
      </c>
      <c r="M413">
        <v>0</v>
      </c>
      <c r="N413">
        <v>-22000</v>
      </c>
      <c r="O413">
        <v>0</v>
      </c>
      <c r="P413">
        <v>0</v>
      </c>
      <c r="Q413">
        <v>0</v>
      </c>
      <c r="R413">
        <v>0</v>
      </c>
      <c r="S413">
        <v>0</v>
      </c>
      <c r="T413">
        <v>0</v>
      </c>
      <c r="U413">
        <v>0</v>
      </c>
      <c r="V413">
        <v>4</v>
      </c>
      <c r="W413">
        <v>4</v>
      </c>
      <c r="X413">
        <v>110000</v>
      </c>
      <c r="Y413">
        <v>100000</v>
      </c>
      <c r="Z413">
        <v>80000</v>
      </c>
      <c r="AA413">
        <v>0</v>
      </c>
      <c r="AB413">
        <v>0</v>
      </c>
      <c r="AC413">
        <v>100000</v>
      </c>
      <c r="AD413">
        <v>70000</v>
      </c>
      <c r="AE413" t="s">
        <v>24</v>
      </c>
      <c r="AF413" t="s">
        <v>28</v>
      </c>
      <c r="AG413">
        <v>8</v>
      </c>
      <c r="AH413">
        <v>10</v>
      </c>
      <c r="AI413">
        <v>-2</v>
      </c>
      <c r="AJ413">
        <v>-1</v>
      </c>
      <c r="AK413">
        <v>1</v>
      </c>
      <c r="AL413">
        <v>1</v>
      </c>
      <c r="AM413" t="s">
        <v>771</v>
      </c>
      <c r="AN413">
        <v>412</v>
      </c>
      <c r="AO413" t="str">
        <f>+VLOOKUP(playerround[[#This Row],[player_id]],player[],2,FALSE)</f>
        <v>t4p1</v>
      </c>
      <c r="AP413">
        <v>130</v>
      </c>
      <c r="AQ413">
        <f>+VLOOKUP(playerround[[#This Row],[groupround_id]],groupround[],6,FALSE)</f>
        <v>3</v>
      </c>
      <c r="AR413" t="str">
        <f>+VLOOKUP(playerround[[#This Row],[groupround_id]],groupround[],8,FALSE)</f>
        <v>civWAT-110424</v>
      </c>
      <c r="AS41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413">
        <f>+IF(playerround[[#This Row],[Added round_number]]=0,playerround[[#This Row],[Spendable Income (copy)]],AT412+playerround[[#This Row],[round_income]]+playerround[[#This Row],[profit_sold_house]]-playerround[[#This Row],[Calculated Costs 
(Living costs+Taxes+Round Mortgage+Spentsavings for buying +cost measures+cost satisfaction+cost damage river and rain)]])</f>
        <v>3000</v>
      </c>
      <c r="AU413" s="6">
        <f>+playerround[[#This Row],[spendable_income]]</f>
        <v>-22000</v>
      </c>
      <c r="AV413">
        <f>+playerround[[#This Row],[Calculated 
Spendable]]-playerround[[#This Row],[Spendable Income (copy)]]</f>
        <v>25000</v>
      </c>
      <c r="AW413" s="9">
        <f>+playerround[[#This Row],[satisfaction_move_penalty]]+playerround[[#This Row],[satisfaction_fluvial_penalty]]+playerround[[#This Row],[satisfaction_pluvial_penalty]]+playerround[[#This Row],[satisfaction_debt_penalty]]</f>
        <v>0</v>
      </c>
      <c r="AX413" s="9">
        <f>+IF(playerround[[#This Row],[Added round_number]]=0,playerround[[#This Row],[satisfaction_total]],AX412+playerround[[#This Row],[satisfaction_house_rating_delta]]+playerround[[#This Row],[satisfaction_house_measures]]+playerround[[#This Row],[satisfaction_personal_measures]]-playerround[[#This Row],[Calculated Satisfaction Penalties]])</f>
        <v>4</v>
      </c>
      <c r="AY413" s="9">
        <f>+playerround[[#This Row],[satisfaction_total]]-playerround[[#This Row],[Calculated satisfaction]]</f>
        <v>0</v>
      </c>
    </row>
    <row r="414" spans="1:51" s="2" customFormat="1" x14ac:dyDescent="0.35">
      <c r="A414">
        <v>488</v>
      </c>
      <c r="B414" s="1">
        <v>45393.455625000002</v>
      </c>
      <c r="C414">
        <v>65000</v>
      </c>
      <c r="D414">
        <v>30000</v>
      </c>
      <c r="E414">
        <v>22000</v>
      </c>
      <c r="F414">
        <v>10000</v>
      </c>
      <c r="G414">
        <v>0</v>
      </c>
      <c r="H414">
        <v>0</v>
      </c>
      <c r="I414">
        <v>30000</v>
      </c>
      <c r="J414">
        <v>0</v>
      </c>
      <c r="K414">
        <v>0</v>
      </c>
      <c r="L414">
        <v>0</v>
      </c>
      <c r="M414">
        <v>0</v>
      </c>
      <c r="N414">
        <v>-27000</v>
      </c>
      <c r="O414">
        <v>0</v>
      </c>
      <c r="P414">
        <v>0</v>
      </c>
      <c r="Q414">
        <v>0</v>
      </c>
      <c r="R414">
        <v>0</v>
      </c>
      <c r="S414">
        <v>0</v>
      </c>
      <c r="T414">
        <v>0</v>
      </c>
      <c r="U414">
        <v>1</v>
      </c>
      <c r="V414">
        <v>3</v>
      </c>
      <c r="W414">
        <v>4</v>
      </c>
      <c r="X414">
        <v>110000</v>
      </c>
      <c r="Y414">
        <v>100000</v>
      </c>
      <c r="Z414">
        <v>70000</v>
      </c>
      <c r="AA414">
        <v>0</v>
      </c>
      <c r="AB414">
        <v>0</v>
      </c>
      <c r="AC414">
        <v>100000</v>
      </c>
      <c r="AD414">
        <v>60000</v>
      </c>
      <c r="AE414" t="s">
        <v>24</v>
      </c>
      <c r="AF414" t="s">
        <v>28</v>
      </c>
      <c r="AG414">
        <v>8</v>
      </c>
      <c r="AH414">
        <v>10</v>
      </c>
      <c r="AI414">
        <v>-2</v>
      </c>
      <c r="AJ414">
        <v>-1</v>
      </c>
      <c r="AK414">
        <v>1</v>
      </c>
      <c r="AL414">
        <v>1</v>
      </c>
      <c r="AM414" t="s">
        <v>771</v>
      </c>
      <c r="AN414">
        <v>412</v>
      </c>
      <c r="AO414" t="str">
        <f>+VLOOKUP(playerround[[#This Row],[player_id]],player[],2,FALSE)</f>
        <v>t4p1</v>
      </c>
      <c r="AP414">
        <v>135</v>
      </c>
      <c r="AQ414">
        <f>+VLOOKUP(playerround[[#This Row],[groupround_id]],groupround[],6,FALSE)</f>
        <v>4</v>
      </c>
      <c r="AR414" t="str">
        <f>+VLOOKUP(playerround[[#This Row],[groupround_id]],groupround[],8,FALSE)</f>
        <v>civWAT-110424</v>
      </c>
      <c r="AS41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70000</v>
      </c>
      <c r="AT414">
        <f>+IF(playerround[[#This Row],[Added round_number]]=0,playerround[[#This Row],[Spendable Income (copy)]],AT413+playerround[[#This Row],[round_income]]+playerround[[#This Row],[profit_sold_house]]-playerround[[#This Row],[Calculated Costs 
(Living costs+Taxes+Round Mortgage+Spentsavings for buying +cost measures+cost satisfaction+cost damage river and rain)]])</f>
        <v>-2000</v>
      </c>
      <c r="AU414" s="6">
        <f>+playerround[[#This Row],[spendable_income]]</f>
        <v>-27000</v>
      </c>
      <c r="AV414">
        <f>+playerround[[#This Row],[Calculated 
Spendable]]-playerround[[#This Row],[Spendable Income (copy)]]</f>
        <v>25000</v>
      </c>
      <c r="AW414" s="9">
        <f>+playerround[[#This Row],[satisfaction_move_penalty]]+playerround[[#This Row],[satisfaction_fluvial_penalty]]+playerround[[#This Row],[satisfaction_pluvial_penalty]]+playerround[[#This Row],[satisfaction_debt_penalty]]</f>
        <v>1</v>
      </c>
      <c r="AX414" s="9">
        <f>+IF(playerround[[#This Row],[Added round_number]]=0,playerround[[#This Row],[satisfaction_total]],AX413+playerround[[#This Row],[satisfaction_house_rating_delta]]+playerround[[#This Row],[satisfaction_house_measures]]+playerround[[#This Row],[satisfaction_personal_measures]]-playerround[[#This Row],[Calculated Satisfaction Penalties]])</f>
        <v>3</v>
      </c>
      <c r="AY414" s="9">
        <f>+playerround[[#This Row],[satisfaction_total]]-playerround[[#This Row],[Calculated satisfaction]]</f>
        <v>0</v>
      </c>
    </row>
    <row r="415" spans="1:51" s="2" customFormat="1" x14ac:dyDescent="0.35">
      <c r="A415" s="2">
        <v>587</v>
      </c>
      <c r="B415" s="3">
        <v>45559.436284722222</v>
      </c>
      <c r="C415" s="2">
        <v>65000</v>
      </c>
      <c r="D415" s="2">
        <v>30000</v>
      </c>
      <c r="E415" s="2">
        <v>0</v>
      </c>
      <c r="F415" s="2">
        <v>0</v>
      </c>
      <c r="G415" s="2">
        <v>0</v>
      </c>
      <c r="H415" s="2">
        <v>0</v>
      </c>
      <c r="I415" s="2">
        <v>0</v>
      </c>
      <c r="J415" s="2">
        <v>0</v>
      </c>
      <c r="K415" s="2">
        <v>0</v>
      </c>
      <c r="L415" s="2">
        <v>0</v>
      </c>
      <c r="M415" s="2">
        <v>0</v>
      </c>
      <c r="N415" s="2">
        <v>5000</v>
      </c>
      <c r="O415" s="2">
        <v>0</v>
      </c>
      <c r="P415" s="2">
        <v>0</v>
      </c>
      <c r="Q415" s="2">
        <v>0</v>
      </c>
      <c r="R415" s="2">
        <v>0</v>
      </c>
      <c r="S415" s="2">
        <v>0</v>
      </c>
      <c r="T415" s="2">
        <v>0</v>
      </c>
      <c r="U415" s="2">
        <v>0</v>
      </c>
      <c r="V415" s="2">
        <v>5</v>
      </c>
      <c r="W415" s="2">
        <v>4</v>
      </c>
      <c r="X415" s="2">
        <v>110000</v>
      </c>
      <c r="Y415" s="2">
        <v>0</v>
      </c>
      <c r="Z415" s="2">
        <v>0</v>
      </c>
      <c r="AA415" s="2">
        <v>0</v>
      </c>
      <c r="AB415" s="2">
        <v>0</v>
      </c>
      <c r="AC415" s="2">
        <v>0</v>
      </c>
      <c r="AD415" s="2">
        <v>0</v>
      </c>
      <c r="AE415" s="2" t="s">
        <v>24</v>
      </c>
      <c r="AF415" s="2" t="s">
        <v>28</v>
      </c>
      <c r="AG415" s="2">
        <v>0</v>
      </c>
      <c r="AH415" s="2">
        <v>0</v>
      </c>
      <c r="AI415" s="2">
        <v>0</v>
      </c>
      <c r="AJ415" s="2">
        <v>0</v>
      </c>
      <c r="AK415" s="2">
        <v>0</v>
      </c>
      <c r="AL415" s="2">
        <v>0</v>
      </c>
      <c r="AM415" s="2" t="s">
        <v>102</v>
      </c>
      <c r="AN415" s="2">
        <v>540</v>
      </c>
      <c r="AO415" s="2" t="str">
        <f>+VLOOKUP(playerround[[#This Row],[player_id]],player[],2,FALSE)</f>
        <v>t4p1</v>
      </c>
      <c r="AP415" s="2">
        <v>172</v>
      </c>
      <c r="AQ415" s="2">
        <f>+VLOOKUP(playerround[[#This Row],[groupround_id]],groupround[],6,FALSE)</f>
        <v>0</v>
      </c>
      <c r="AR415" s="2" t="str">
        <f>+VLOOKUP(playerround[[#This Row],[groupround_id]],groupround[],8,FALSE)</f>
        <v>Ommen 24-09-2024</v>
      </c>
      <c r="AS41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415">
        <f>+IF(playerround[[#This Row],[Added round_number]]=0,playerround[[#This Row],[Spendable Income (copy)]],AT414+playerround[[#This Row],[round_income]]+playerround[[#This Row],[profit_sold_house]]-playerround[[#This Row],[Calculated Costs 
(Living costs+Taxes+Round Mortgage+Spentsavings for buying +cost measures+cost satisfaction+cost damage river and rain)]])</f>
        <v>5000</v>
      </c>
      <c r="AU415" s="6">
        <f>+playerround[[#This Row],[spendable_income]]</f>
        <v>5000</v>
      </c>
      <c r="AV415">
        <f>+playerround[[#This Row],[Calculated 
Spendable]]-playerround[[#This Row],[Spendable Income (copy)]]</f>
        <v>0</v>
      </c>
      <c r="AW415" s="9">
        <f>+playerround[[#This Row],[satisfaction_move_penalty]]+playerround[[#This Row],[satisfaction_fluvial_penalty]]+playerround[[#This Row],[satisfaction_pluvial_penalty]]+playerround[[#This Row],[satisfaction_debt_penalty]]</f>
        <v>0</v>
      </c>
      <c r="AX415" s="9">
        <f>+IF(playerround[[#This Row],[Added round_number]]=0,playerround[[#This Row],[satisfaction_total]],AX414+playerround[[#This Row],[satisfaction_house_rating_delta]]+playerround[[#This Row],[satisfaction_house_measures]]+playerround[[#This Row],[satisfaction_personal_measures]]-playerround[[#This Row],[Calculated Satisfaction Penalties]])</f>
        <v>5</v>
      </c>
      <c r="AY415" s="9">
        <f>+playerround[[#This Row],[satisfaction_total]]-playerround[[#This Row],[Calculated satisfaction]]</f>
        <v>0</v>
      </c>
    </row>
    <row r="416" spans="1:51" s="2" customFormat="1" x14ac:dyDescent="0.35">
      <c r="A416" s="2">
        <v>659</v>
      </c>
      <c r="B416" s="3">
        <v>45559.436284722222</v>
      </c>
      <c r="C416" s="2">
        <v>65000</v>
      </c>
      <c r="D416" s="2">
        <v>30000</v>
      </c>
      <c r="E416" s="2">
        <v>0</v>
      </c>
      <c r="F416" s="2">
        <v>11000</v>
      </c>
      <c r="G416" s="2">
        <v>0</v>
      </c>
      <c r="H416" s="2">
        <v>0</v>
      </c>
      <c r="I416" s="2">
        <v>20000</v>
      </c>
      <c r="J416" s="2">
        <v>9000</v>
      </c>
      <c r="K416" s="2">
        <v>0</v>
      </c>
      <c r="L416" s="2">
        <v>0</v>
      </c>
      <c r="M416" s="2">
        <v>0</v>
      </c>
      <c r="N416" s="2">
        <v>0</v>
      </c>
      <c r="O416" s="2">
        <v>0</v>
      </c>
      <c r="P416" s="2">
        <v>-1</v>
      </c>
      <c r="Q416" s="2">
        <v>0</v>
      </c>
      <c r="R416" s="2">
        <v>0</v>
      </c>
      <c r="S416" s="2">
        <v>0</v>
      </c>
      <c r="T416" s="2">
        <v>0</v>
      </c>
      <c r="U416" s="2">
        <v>0</v>
      </c>
      <c r="V416" s="2">
        <v>4</v>
      </c>
      <c r="W416" s="2">
        <v>4</v>
      </c>
      <c r="X416" s="2">
        <v>110000</v>
      </c>
      <c r="Y416" s="2">
        <v>0</v>
      </c>
      <c r="Z416" s="2">
        <v>0</v>
      </c>
      <c r="AA416" s="2">
        <v>0</v>
      </c>
      <c r="AB416" s="2">
        <v>110000</v>
      </c>
      <c r="AC416" s="2">
        <v>110000</v>
      </c>
      <c r="AD416" s="2">
        <v>99000</v>
      </c>
      <c r="AE416" s="2" t="s">
        <v>24</v>
      </c>
      <c r="AF416" s="2" t="s">
        <v>28</v>
      </c>
      <c r="AG416" s="2">
        <v>8</v>
      </c>
      <c r="AH416" s="2">
        <v>10</v>
      </c>
      <c r="AI416" s="2">
        <v>0</v>
      </c>
      <c r="AJ416" s="2">
        <v>0</v>
      </c>
      <c r="AK416" s="2">
        <v>1</v>
      </c>
      <c r="AL416" s="2">
        <v>1</v>
      </c>
      <c r="AM416" s="2" t="s">
        <v>771</v>
      </c>
      <c r="AN416" s="2">
        <v>540</v>
      </c>
      <c r="AO416" s="2" t="str">
        <f>+VLOOKUP(playerround[[#This Row],[player_id]],player[],2,FALSE)</f>
        <v>t4p1</v>
      </c>
      <c r="AP416" s="2">
        <v>180</v>
      </c>
      <c r="AQ416" s="2">
        <f>+VLOOKUP(playerround[[#This Row],[groupround_id]],groupround[],6,FALSE)</f>
        <v>1</v>
      </c>
      <c r="AR416" s="2" t="str">
        <f>+VLOOKUP(playerround[[#This Row],[groupround_id]],groupround[],8,FALSE)</f>
        <v>Ommen 24-09-2024</v>
      </c>
      <c r="AS41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70000</v>
      </c>
      <c r="AT416">
        <f>+IF(playerround[[#This Row],[Added round_number]]=0,playerround[[#This Row],[Spendable Income (copy)]],AT415+playerround[[#This Row],[round_income]]+playerround[[#This Row],[profit_sold_house]]-playerround[[#This Row],[Calculated Costs 
(Living costs+Taxes+Round Mortgage+Spentsavings for buying +cost measures+cost satisfaction+cost damage river and rain)]])</f>
        <v>0</v>
      </c>
      <c r="AU416" s="6">
        <f>+playerround[[#This Row],[spendable_income]]</f>
        <v>0</v>
      </c>
      <c r="AV416">
        <f>+playerround[[#This Row],[Calculated 
Spendable]]-playerround[[#This Row],[Spendable Income (copy)]]</f>
        <v>0</v>
      </c>
      <c r="AW416" s="9">
        <f>+playerround[[#This Row],[satisfaction_move_penalty]]+playerround[[#This Row],[satisfaction_fluvial_penalty]]+playerround[[#This Row],[satisfaction_pluvial_penalty]]+playerround[[#This Row],[satisfaction_debt_penalty]]</f>
        <v>0</v>
      </c>
      <c r="AX416" s="9">
        <f>+IF(playerround[[#This Row],[Added round_number]]=0,playerround[[#This Row],[satisfaction_total]],AX415+playerround[[#This Row],[satisfaction_house_rating_delta]]+playerround[[#This Row],[satisfaction_house_measures]]+playerround[[#This Row],[satisfaction_personal_measures]]-playerround[[#This Row],[Calculated Satisfaction Penalties]])</f>
        <v>4</v>
      </c>
      <c r="AY416" s="9">
        <f>+playerround[[#This Row],[satisfaction_total]]-playerround[[#This Row],[Calculated satisfaction]]</f>
        <v>0</v>
      </c>
    </row>
    <row r="417" spans="1:51" s="2" customFormat="1" x14ac:dyDescent="0.35">
      <c r="A417" s="2">
        <v>689</v>
      </c>
      <c r="B417" s="3">
        <v>45559.436284722222</v>
      </c>
      <c r="C417" s="2">
        <v>65000</v>
      </c>
      <c r="D417" s="2">
        <v>30000</v>
      </c>
      <c r="E417" s="2">
        <v>0</v>
      </c>
      <c r="F417" s="2">
        <v>11000</v>
      </c>
      <c r="G417" s="2">
        <v>0</v>
      </c>
      <c r="H417" s="2">
        <v>0</v>
      </c>
      <c r="I417" s="2">
        <v>20000</v>
      </c>
      <c r="J417" s="2">
        <v>0</v>
      </c>
      <c r="K417" s="2">
        <v>0</v>
      </c>
      <c r="L417" s="2">
        <v>4000</v>
      </c>
      <c r="M417" s="2">
        <v>4000</v>
      </c>
      <c r="N417" s="2">
        <v>-4000</v>
      </c>
      <c r="O417" s="2">
        <v>0</v>
      </c>
      <c r="P417" s="2">
        <v>0</v>
      </c>
      <c r="Q417" s="2">
        <v>0</v>
      </c>
      <c r="R417" s="2">
        <v>0</v>
      </c>
      <c r="S417" s="2">
        <v>2</v>
      </c>
      <c r="T417" s="2">
        <v>1</v>
      </c>
      <c r="U417" s="2">
        <v>0</v>
      </c>
      <c r="V417" s="2">
        <v>1</v>
      </c>
      <c r="W417" s="2">
        <v>4</v>
      </c>
      <c r="X417" s="2">
        <v>110000</v>
      </c>
      <c r="Y417" s="2">
        <v>110000</v>
      </c>
      <c r="Z417" s="2">
        <v>99000</v>
      </c>
      <c r="AA417" s="2">
        <v>0</v>
      </c>
      <c r="AB417" s="2">
        <v>0</v>
      </c>
      <c r="AC417" s="2">
        <v>110000</v>
      </c>
      <c r="AD417" s="2">
        <v>88000</v>
      </c>
      <c r="AE417" s="2" t="s">
        <v>24</v>
      </c>
      <c r="AF417" s="2" t="s">
        <v>28</v>
      </c>
      <c r="AG417" s="2">
        <v>8</v>
      </c>
      <c r="AH417" s="2">
        <v>10</v>
      </c>
      <c r="AI417" s="2">
        <v>-2</v>
      </c>
      <c r="AJ417" s="2">
        <v>-1</v>
      </c>
      <c r="AK417" s="2">
        <v>0</v>
      </c>
      <c r="AL417" s="2">
        <v>0</v>
      </c>
      <c r="AM417" s="2" t="s">
        <v>771</v>
      </c>
      <c r="AN417" s="2">
        <v>540</v>
      </c>
      <c r="AO417" s="2" t="str">
        <f>+VLOOKUP(playerround[[#This Row],[player_id]],player[],2,FALSE)</f>
        <v>t4p1</v>
      </c>
      <c r="AP417" s="2">
        <v>184</v>
      </c>
      <c r="AQ417" s="2">
        <f>+VLOOKUP(playerround[[#This Row],[groupround_id]],groupround[],6,FALSE)</f>
        <v>2</v>
      </c>
      <c r="AR417" s="2" t="str">
        <f>+VLOOKUP(playerround[[#This Row],[groupround_id]],groupround[],8,FALSE)</f>
        <v>Ommen 24-09-2024</v>
      </c>
      <c r="AS41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69000</v>
      </c>
      <c r="AT417" s="5">
        <f>+IF(playerround[[#This Row],[Added round_number]]=0,playerround[[#This Row],[Spendable Income (copy)]],AT416+playerround[[#This Row],[round_income]]+playerround[[#This Row],[profit_sold_house]]-playerround[[#This Row],[Calculated Costs 
(Living costs+Taxes+Round Mortgage+Spentsavings for buying +cost measures+cost satisfaction+cost damage river and rain)]])</f>
        <v>-4000</v>
      </c>
      <c r="AU417" s="10">
        <f>+playerround[[#This Row],[spendable_income]]</f>
        <v>-4000</v>
      </c>
      <c r="AV417" s="5">
        <f>+playerround[[#This Row],[Calculated 
Spendable]]-playerround[[#This Row],[Spendable Income (copy)]]</f>
        <v>0</v>
      </c>
      <c r="AW417" s="11">
        <f>+playerround[[#This Row],[satisfaction_move_penalty]]+playerround[[#This Row],[satisfaction_fluvial_penalty]]+playerround[[#This Row],[satisfaction_pluvial_penalty]]+playerround[[#This Row],[satisfaction_debt_penalty]]</f>
        <v>3</v>
      </c>
      <c r="AX417" s="11">
        <f>+IF(playerround[[#This Row],[Added round_number]]=0,playerround[[#This Row],[satisfaction_total]],AX416+playerround[[#This Row],[satisfaction_house_rating_delta]]+playerround[[#This Row],[satisfaction_house_measures]]+playerround[[#This Row],[satisfaction_personal_measures]]-playerround[[#This Row],[Calculated Satisfaction Penalties]])</f>
        <v>1</v>
      </c>
      <c r="AY417" s="11">
        <f>+playerround[[#This Row],[satisfaction_total]]-playerround[[#This Row],[Calculated satisfaction]]</f>
        <v>0</v>
      </c>
    </row>
    <row r="418" spans="1:51" s="2" customFormat="1" x14ac:dyDescent="0.35">
      <c r="A418" s="2">
        <v>736</v>
      </c>
      <c r="B418" s="3">
        <v>45559.436284722222</v>
      </c>
      <c r="C418" s="2">
        <v>65000</v>
      </c>
      <c r="D418" s="2">
        <v>30000</v>
      </c>
      <c r="E418" s="2">
        <v>4000</v>
      </c>
      <c r="F418" s="2">
        <v>11000</v>
      </c>
      <c r="G418" s="2">
        <v>0</v>
      </c>
      <c r="H418" s="2">
        <v>0</v>
      </c>
      <c r="I418" s="2">
        <v>25000</v>
      </c>
      <c r="J418" s="2">
        <v>0</v>
      </c>
      <c r="K418" s="2">
        <v>0</v>
      </c>
      <c r="L418" s="2">
        <v>0</v>
      </c>
      <c r="M418" s="2">
        <v>0</v>
      </c>
      <c r="N418" s="2">
        <v>-5000</v>
      </c>
      <c r="O418" s="2">
        <v>0</v>
      </c>
      <c r="P418" s="2">
        <v>0</v>
      </c>
      <c r="Q418" s="2">
        <v>0</v>
      </c>
      <c r="R418" s="2">
        <v>0</v>
      </c>
      <c r="S418" s="2">
        <v>0</v>
      </c>
      <c r="T418" s="2">
        <v>0</v>
      </c>
      <c r="U418" s="2">
        <v>1</v>
      </c>
      <c r="V418" s="2">
        <v>0</v>
      </c>
      <c r="W418" s="2">
        <v>4</v>
      </c>
      <c r="X418" s="2">
        <v>110000</v>
      </c>
      <c r="Y418" s="2">
        <v>110000</v>
      </c>
      <c r="Z418" s="2">
        <v>88000</v>
      </c>
      <c r="AA418" s="2">
        <v>0</v>
      </c>
      <c r="AB418" s="2">
        <v>0</v>
      </c>
      <c r="AC418" s="2">
        <v>110000</v>
      </c>
      <c r="AD418" s="2">
        <v>77000</v>
      </c>
      <c r="AE418" s="2" t="s">
        <v>24</v>
      </c>
      <c r="AF418" s="2" t="s">
        <v>28</v>
      </c>
      <c r="AG418" s="2">
        <v>8</v>
      </c>
      <c r="AH418" s="2">
        <v>10</v>
      </c>
      <c r="AI418" s="2">
        <v>-2</v>
      </c>
      <c r="AJ418" s="2">
        <v>-1</v>
      </c>
      <c r="AK418" s="2">
        <v>0</v>
      </c>
      <c r="AL418" s="2">
        <v>0</v>
      </c>
      <c r="AM418" s="2" t="s">
        <v>771</v>
      </c>
      <c r="AN418" s="2">
        <v>540</v>
      </c>
      <c r="AO418" s="2" t="str">
        <f>+VLOOKUP(playerround[[#This Row],[player_id]],player[],2,FALSE)</f>
        <v>t4p1</v>
      </c>
      <c r="AP418" s="2">
        <v>190</v>
      </c>
      <c r="AQ418" s="2">
        <f>+VLOOKUP(playerround[[#This Row],[groupround_id]],groupround[],6,FALSE)</f>
        <v>3</v>
      </c>
      <c r="AR418" s="2" t="str">
        <f>+VLOOKUP(playerround[[#This Row],[groupround_id]],groupround[],8,FALSE)</f>
        <v>Ommen 24-09-2024</v>
      </c>
      <c r="AS41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66000</v>
      </c>
      <c r="AT418" s="5">
        <f>+IF(playerround[[#This Row],[Added round_number]]=0,playerround[[#This Row],[Spendable Income (copy)]],AT417+playerround[[#This Row],[round_income]]+playerround[[#This Row],[profit_sold_house]]-playerround[[#This Row],[Calculated Costs 
(Living costs+Taxes+Round Mortgage+Spentsavings for buying +cost measures+cost satisfaction+cost damage river and rain)]])</f>
        <v>-5000</v>
      </c>
      <c r="AU418" s="10">
        <f>+playerround[[#This Row],[spendable_income]]</f>
        <v>-5000</v>
      </c>
      <c r="AV418" s="5">
        <f>+playerround[[#This Row],[Calculated 
Spendable]]-playerround[[#This Row],[Spendable Income (copy)]]</f>
        <v>0</v>
      </c>
      <c r="AW418" s="11">
        <f>+playerround[[#This Row],[satisfaction_move_penalty]]+playerround[[#This Row],[satisfaction_fluvial_penalty]]+playerround[[#This Row],[satisfaction_pluvial_penalty]]+playerround[[#This Row],[satisfaction_debt_penalty]]</f>
        <v>1</v>
      </c>
      <c r="AX418" s="11">
        <f>+IF(playerround[[#This Row],[Added round_number]]=0,playerround[[#This Row],[satisfaction_total]],AX417+playerround[[#This Row],[satisfaction_house_rating_delta]]+playerround[[#This Row],[satisfaction_house_measures]]+playerround[[#This Row],[satisfaction_personal_measures]]-playerround[[#This Row],[Calculated Satisfaction Penalties]])</f>
        <v>0</v>
      </c>
      <c r="AY418" s="11">
        <f>+playerround[[#This Row],[satisfaction_total]]-playerround[[#This Row],[Calculated satisfaction]]</f>
        <v>0</v>
      </c>
    </row>
    <row r="419" spans="1:51" s="2" customFormat="1" x14ac:dyDescent="0.35">
      <c r="A419">
        <v>140</v>
      </c>
      <c r="B419" s="1">
        <v>45299.07234953704</v>
      </c>
      <c r="C419">
        <v>50000</v>
      </c>
      <c r="D419">
        <v>20000</v>
      </c>
      <c r="E419">
        <v>0</v>
      </c>
      <c r="F419">
        <v>0</v>
      </c>
      <c r="G419">
        <v>0</v>
      </c>
      <c r="H419">
        <v>0</v>
      </c>
      <c r="I419">
        <v>0</v>
      </c>
      <c r="J419">
        <v>0</v>
      </c>
      <c r="K419">
        <v>0</v>
      </c>
      <c r="L419">
        <v>0</v>
      </c>
      <c r="M419">
        <v>0</v>
      </c>
      <c r="N419">
        <v>0</v>
      </c>
      <c r="O419">
        <v>0</v>
      </c>
      <c r="P419">
        <v>0</v>
      </c>
      <c r="Q419">
        <v>0</v>
      </c>
      <c r="R419">
        <v>0</v>
      </c>
      <c r="S419">
        <v>0</v>
      </c>
      <c r="T419">
        <v>0</v>
      </c>
      <c r="U419">
        <v>0</v>
      </c>
      <c r="V419">
        <v>5</v>
      </c>
      <c r="W419">
        <v>3</v>
      </c>
      <c r="X419">
        <v>80000</v>
      </c>
      <c r="Y419">
        <v>0</v>
      </c>
      <c r="Z419">
        <v>0</v>
      </c>
      <c r="AA419">
        <v>0</v>
      </c>
      <c r="AB419">
        <v>0</v>
      </c>
      <c r="AC419">
        <v>0</v>
      </c>
      <c r="AD419">
        <v>0</v>
      </c>
      <c r="AE419" t="s">
        <v>24</v>
      </c>
      <c r="AF419" t="s">
        <v>28</v>
      </c>
      <c r="AG419">
        <v>0</v>
      </c>
      <c r="AH419">
        <v>0</v>
      </c>
      <c r="AI419">
        <v>0</v>
      </c>
      <c r="AJ419">
        <v>0</v>
      </c>
      <c r="AK419">
        <v>0</v>
      </c>
      <c r="AL419">
        <v>0</v>
      </c>
      <c r="AM419" t="s">
        <v>102</v>
      </c>
      <c r="AN419">
        <v>229</v>
      </c>
      <c r="AO419" t="str">
        <f>+VLOOKUP(playerround[[#This Row],[player_id]],player[],2,FALSE)</f>
        <v>t4p2</v>
      </c>
      <c r="AP419">
        <v>26</v>
      </c>
      <c r="AQ419">
        <f>+VLOOKUP(playerround[[#This Row],[groupround_id]],groupround[],6,FALSE)</f>
        <v>0</v>
      </c>
      <c r="AR419" t="str">
        <f>+VLOOKUP(playerround[[#This Row],[groupround_id]],groupround[],8,FALSE)</f>
        <v>Ommen23 Afternoon</v>
      </c>
      <c r="AS41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419">
        <f>+IF(playerround[[#This Row],[Added round_number]]=0,playerround[[#This Row],[Spendable Income (copy)]],AT418+playerround[[#This Row],[round_income]]+playerround[[#This Row],[profit_sold_house]]-playerround[[#This Row],[Calculated Costs 
(Living costs+Taxes+Round Mortgage+Spentsavings for buying +cost measures+cost satisfaction+cost damage river and rain)]])</f>
        <v>0</v>
      </c>
      <c r="AU419" s="6">
        <f>+playerround[[#This Row],[spendable_income]]</f>
        <v>0</v>
      </c>
      <c r="AV419">
        <f>+playerround[[#This Row],[Calculated 
Spendable]]-playerround[[#This Row],[Spendable Income (copy)]]</f>
        <v>0</v>
      </c>
      <c r="AW419" s="9">
        <f>+playerround[[#This Row],[satisfaction_move_penalty]]+playerround[[#This Row],[satisfaction_fluvial_penalty]]+playerround[[#This Row],[satisfaction_pluvial_penalty]]+playerround[[#This Row],[satisfaction_debt_penalty]]</f>
        <v>0</v>
      </c>
      <c r="AX419" s="9">
        <f>+IF(playerround[[#This Row],[Added round_number]]=0,playerround[[#This Row],[satisfaction_total]],AX418+playerround[[#This Row],[satisfaction_house_rating_delta]]+playerround[[#This Row],[satisfaction_house_measures]]+playerround[[#This Row],[satisfaction_personal_measures]]-playerround[[#This Row],[Calculated Satisfaction Penalties]])</f>
        <v>5</v>
      </c>
      <c r="AY419" s="9">
        <f>+playerround[[#This Row],[satisfaction_total]]-playerround[[#This Row],[Calculated satisfaction]]</f>
        <v>0</v>
      </c>
    </row>
    <row r="420" spans="1:51" s="2" customFormat="1" x14ac:dyDescent="0.35">
      <c r="A420">
        <v>142</v>
      </c>
      <c r="B420" s="1">
        <v>45299.07234953704</v>
      </c>
      <c r="C420">
        <v>50000</v>
      </c>
      <c r="D420">
        <v>20000</v>
      </c>
      <c r="E420">
        <v>0</v>
      </c>
      <c r="F420">
        <v>8000</v>
      </c>
      <c r="G420">
        <v>0</v>
      </c>
      <c r="H420">
        <v>0</v>
      </c>
      <c r="I420">
        <v>15000</v>
      </c>
      <c r="J420">
        <v>0</v>
      </c>
      <c r="K420">
        <v>0</v>
      </c>
      <c r="L420">
        <v>0</v>
      </c>
      <c r="M420">
        <v>0</v>
      </c>
      <c r="N420">
        <v>7000</v>
      </c>
      <c r="O420">
        <v>0</v>
      </c>
      <c r="P420">
        <v>-1</v>
      </c>
      <c r="Q420">
        <v>0</v>
      </c>
      <c r="R420">
        <v>0</v>
      </c>
      <c r="S420">
        <v>0</v>
      </c>
      <c r="T420">
        <v>0</v>
      </c>
      <c r="U420">
        <v>0</v>
      </c>
      <c r="V420">
        <v>4</v>
      </c>
      <c r="W420">
        <v>3</v>
      </c>
      <c r="X420">
        <v>80000</v>
      </c>
      <c r="Y420">
        <v>0</v>
      </c>
      <c r="Z420">
        <v>0</v>
      </c>
      <c r="AA420">
        <v>0</v>
      </c>
      <c r="AB420">
        <v>80000</v>
      </c>
      <c r="AC420">
        <v>80000</v>
      </c>
      <c r="AD420">
        <v>72000</v>
      </c>
      <c r="AE420" t="s">
        <v>24</v>
      </c>
      <c r="AF420" t="s">
        <v>28</v>
      </c>
      <c r="AG420">
        <v>0</v>
      </c>
      <c r="AH420">
        <v>0</v>
      </c>
      <c r="AI420">
        <v>0</v>
      </c>
      <c r="AJ420">
        <v>0</v>
      </c>
      <c r="AK420">
        <v>0</v>
      </c>
      <c r="AL420">
        <v>0</v>
      </c>
      <c r="AM420" t="s">
        <v>777</v>
      </c>
      <c r="AN420">
        <v>229</v>
      </c>
      <c r="AO420" t="str">
        <f>+VLOOKUP(playerround[[#This Row],[player_id]],player[],2,FALSE)</f>
        <v>t4p2</v>
      </c>
      <c r="AP420">
        <v>27</v>
      </c>
      <c r="AQ420">
        <f>+VLOOKUP(playerround[[#This Row],[groupround_id]],groupround[],6,FALSE)</f>
        <v>1</v>
      </c>
      <c r="AR420" t="str">
        <f>+VLOOKUP(playerround[[#This Row],[groupround_id]],groupround[],8,FALSE)</f>
        <v>Ommen23 Afternoon</v>
      </c>
      <c r="AS42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43000</v>
      </c>
      <c r="AT420">
        <f>+IF(playerround[[#This Row],[Added round_number]]=0,playerround[[#This Row],[Spendable Income (copy)]],AT419+playerround[[#This Row],[round_income]]+playerround[[#This Row],[profit_sold_house]]-playerround[[#This Row],[Calculated Costs 
(Living costs+Taxes+Round Mortgage+Spentsavings for buying +cost measures+cost satisfaction+cost damage river and rain)]])</f>
        <v>7000</v>
      </c>
      <c r="AU420" s="6">
        <f>+playerround[[#This Row],[spendable_income]]</f>
        <v>7000</v>
      </c>
      <c r="AV420">
        <f>+playerround[[#This Row],[Calculated 
Spendable]]-playerround[[#This Row],[Spendable Income (copy)]]</f>
        <v>0</v>
      </c>
      <c r="AW420" s="9">
        <f>+playerround[[#This Row],[satisfaction_move_penalty]]+playerround[[#This Row],[satisfaction_fluvial_penalty]]+playerround[[#This Row],[satisfaction_pluvial_penalty]]+playerround[[#This Row],[satisfaction_debt_penalty]]</f>
        <v>0</v>
      </c>
      <c r="AX420" s="9">
        <f>+IF(playerround[[#This Row],[Added round_number]]=0,playerround[[#This Row],[satisfaction_total]],AX419+playerround[[#This Row],[satisfaction_house_rating_delta]]+playerround[[#This Row],[satisfaction_house_measures]]+playerround[[#This Row],[satisfaction_personal_measures]]-playerround[[#This Row],[Calculated Satisfaction Penalties]])</f>
        <v>4</v>
      </c>
      <c r="AY420" s="9">
        <f>+playerround[[#This Row],[satisfaction_total]]-playerround[[#This Row],[Calculated satisfaction]]</f>
        <v>0</v>
      </c>
    </row>
    <row r="421" spans="1:51" s="2" customFormat="1" x14ac:dyDescent="0.35">
      <c r="A421">
        <v>375</v>
      </c>
      <c r="B421" s="1">
        <v>45393.456666666665</v>
      </c>
      <c r="C421">
        <v>100000</v>
      </c>
      <c r="D421">
        <v>50000</v>
      </c>
      <c r="E421">
        <v>0</v>
      </c>
      <c r="F421">
        <v>0</v>
      </c>
      <c r="G421">
        <v>0</v>
      </c>
      <c r="H421">
        <v>0</v>
      </c>
      <c r="I421">
        <v>0</v>
      </c>
      <c r="J421">
        <v>0</v>
      </c>
      <c r="K421">
        <v>0</v>
      </c>
      <c r="L421">
        <v>0</v>
      </c>
      <c r="M421">
        <v>0</v>
      </c>
      <c r="N421">
        <v>30000</v>
      </c>
      <c r="O421">
        <v>0</v>
      </c>
      <c r="P421">
        <v>0</v>
      </c>
      <c r="Q421">
        <v>0</v>
      </c>
      <c r="R421">
        <v>0</v>
      </c>
      <c r="S421">
        <v>0</v>
      </c>
      <c r="T421">
        <v>0</v>
      </c>
      <c r="U421">
        <v>0</v>
      </c>
      <c r="V421">
        <v>5</v>
      </c>
      <c r="W421">
        <v>6</v>
      </c>
      <c r="X421">
        <v>170000</v>
      </c>
      <c r="Y421">
        <v>0</v>
      </c>
      <c r="Z421">
        <v>0</v>
      </c>
      <c r="AA421">
        <v>0</v>
      </c>
      <c r="AB421">
        <v>0</v>
      </c>
      <c r="AC421">
        <v>0</v>
      </c>
      <c r="AD421">
        <v>0</v>
      </c>
      <c r="AE421" t="s">
        <v>24</v>
      </c>
      <c r="AF421" t="s">
        <v>28</v>
      </c>
      <c r="AG421">
        <v>0</v>
      </c>
      <c r="AH421">
        <v>0</v>
      </c>
      <c r="AI421">
        <v>0</v>
      </c>
      <c r="AJ421">
        <v>0</v>
      </c>
      <c r="AK421">
        <v>0</v>
      </c>
      <c r="AL421">
        <v>0</v>
      </c>
      <c r="AM421" t="s">
        <v>102</v>
      </c>
      <c r="AN421">
        <v>413</v>
      </c>
      <c r="AO421" t="str">
        <f>+VLOOKUP(playerround[[#This Row],[player_id]],player[],2,FALSE)</f>
        <v>t4p2</v>
      </c>
      <c r="AP421">
        <v>113</v>
      </c>
      <c r="AQ421">
        <f>+VLOOKUP(playerround[[#This Row],[groupround_id]],groupround[],6,FALSE)</f>
        <v>0</v>
      </c>
      <c r="AR421" t="str">
        <f>+VLOOKUP(playerround[[#This Row],[groupround_id]],groupround[],8,FALSE)</f>
        <v>civWAT-110424</v>
      </c>
      <c r="AS42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421">
        <f>+IF(playerround[[#This Row],[Added round_number]]=0,playerround[[#This Row],[Spendable Income (copy)]],AT420+playerround[[#This Row],[round_income]]+playerround[[#This Row],[profit_sold_house]]-playerround[[#This Row],[Calculated Costs 
(Living costs+Taxes+Round Mortgage+Spentsavings for buying +cost measures+cost satisfaction+cost damage river and rain)]])</f>
        <v>30000</v>
      </c>
      <c r="AU421" s="6">
        <f>+playerround[[#This Row],[spendable_income]]</f>
        <v>30000</v>
      </c>
      <c r="AV421">
        <f>+playerround[[#This Row],[Calculated 
Spendable]]-playerround[[#This Row],[Spendable Income (copy)]]</f>
        <v>0</v>
      </c>
      <c r="AW421" s="9">
        <f>+playerround[[#This Row],[satisfaction_move_penalty]]+playerround[[#This Row],[satisfaction_fluvial_penalty]]+playerround[[#This Row],[satisfaction_pluvial_penalty]]+playerround[[#This Row],[satisfaction_debt_penalty]]</f>
        <v>0</v>
      </c>
      <c r="AX421" s="9">
        <f>+IF(playerround[[#This Row],[Added round_number]]=0,playerround[[#This Row],[satisfaction_total]],AX420+playerround[[#This Row],[satisfaction_house_rating_delta]]+playerround[[#This Row],[satisfaction_house_measures]]+playerround[[#This Row],[satisfaction_personal_measures]]-playerround[[#This Row],[Calculated Satisfaction Penalties]])</f>
        <v>5</v>
      </c>
      <c r="AY421" s="9">
        <f>+playerround[[#This Row],[satisfaction_total]]-playerround[[#This Row],[Calculated satisfaction]]</f>
        <v>0</v>
      </c>
    </row>
    <row r="422" spans="1:51" s="2" customFormat="1" x14ac:dyDescent="0.35">
      <c r="A422">
        <v>399</v>
      </c>
      <c r="B422" s="1">
        <v>45393.456666666665</v>
      </c>
      <c r="C422">
        <v>100000</v>
      </c>
      <c r="D422">
        <v>50000</v>
      </c>
      <c r="E422">
        <v>0</v>
      </c>
      <c r="F422">
        <v>16000</v>
      </c>
      <c r="G422">
        <v>0</v>
      </c>
      <c r="H422">
        <v>0</v>
      </c>
      <c r="I422">
        <v>20000</v>
      </c>
      <c r="J422">
        <v>20000</v>
      </c>
      <c r="K422">
        <v>0</v>
      </c>
      <c r="L422">
        <v>0</v>
      </c>
      <c r="M422">
        <v>0</v>
      </c>
      <c r="N422">
        <v>24000</v>
      </c>
      <c r="O422">
        <v>0</v>
      </c>
      <c r="P422">
        <v>-1</v>
      </c>
      <c r="Q422">
        <v>2</v>
      </c>
      <c r="R422">
        <v>0</v>
      </c>
      <c r="S422">
        <v>0</v>
      </c>
      <c r="T422">
        <v>0</v>
      </c>
      <c r="U422">
        <v>0</v>
      </c>
      <c r="V422">
        <v>4</v>
      </c>
      <c r="W422">
        <v>6</v>
      </c>
      <c r="X422">
        <v>170000</v>
      </c>
      <c r="Y422">
        <v>0</v>
      </c>
      <c r="Z422">
        <v>0</v>
      </c>
      <c r="AA422">
        <v>0</v>
      </c>
      <c r="AB422">
        <v>160000</v>
      </c>
      <c r="AC422">
        <v>160000</v>
      </c>
      <c r="AD422">
        <v>144000</v>
      </c>
      <c r="AE422" t="s">
        <v>24</v>
      </c>
      <c r="AF422" t="s">
        <v>28</v>
      </c>
      <c r="AG422">
        <v>6</v>
      </c>
      <c r="AH422">
        <v>10</v>
      </c>
      <c r="AI422">
        <v>0</v>
      </c>
      <c r="AJ422">
        <v>0</v>
      </c>
      <c r="AK422">
        <v>1</v>
      </c>
      <c r="AL422">
        <v>0</v>
      </c>
      <c r="AM422" t="s">
        <v>771</v>
      </c>
      <c r="AN422">
        <v>413</v>
      </c>
      <c r="AO422" t="str">
        <f>+VLOOKUP(playerround[[#This Row],[player_id]],player[],2,FALSE)</f>
        <v>t4p2</v>
      </c>
      <c r="AP422">
        <v>120</v>
      </c>
      <c r="AQ422">
        <f>+VLOOKUP(playerround[[#This Row],[groupround_id]],groupround[],6,FALSE)</f>
        <v>1</v>
      </c>
      <c r="AR422" t="str">
        <f>+VLOOKUP(playerround[[#This Row],[groupround_id]],groupround[],8,FALSE)</f>
        <v>civWAT-110424</v>
      </c>
      <c r="AS42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106000</v>
      </c>
      <c r="AT422">
        <f>+IF(playerround[[#This Row],[Added round_number]]=0,playerround[[#This Row],[Spendable Income (copy)]],AT421+playerround[[#This Row],[round_income]]+playerround[[#This Row],[profit_sold_house]]-playerround[[#This Row],[Calculated Costs 
(Living costs+Taxes+Round Mortgage+Spentsavings for buying +cost measures+cost satisfaction+cost damage river and rain)]])</f>
        <v>24000</v>
      </c>
      <c r="AU422" s="6">
        <f>+playerround[[#This Row],[spendable_income]]</f>
        <v>24000</v>
      </c>
      <c r="AV422">
        <f>+playerround[[#This Row],[Calculated 
Spendable]]-playerround[[#This Row],[Spendable Income (copy)]]</f>
        <v>0</v>
      </c>
      <c r="AW422" s="9">
        <f>+playerround[[#This Row],[satisfaction_move_penalty]]+playerround[[#This Row],[satisfaction_fluvial_penalty]]+playerround[[#This Row],[satisfaction_pluvial_penalty]]+playerround[[#This Row],[satisfaction_debt_penalty]]</f>
        <v>0</v>
      </c>
      <c r="AX422" s="9">
        <f>+IF(playerround[[#This Row],[Added round_number]]=0,playerround[[#This Row],[satisfaction_total]],AX421+playerround[[#This Row],[satisfaction_house_rating_delta]]+playerround[[#This Row],[satisfaction_house_measures]]+playerround[[#This Row],[satisfaction_personal_measures]]-playerround[[#This Row],[Calculated Satisfaction Penalties]])</f>
        <v>6</v>
      </c>
      <c r="AY422" s="9">
        <f>+playerround[[#This Row],[satisfaction_total]]-playerround[[#This Row],[Calculated satisfaction]]</f>
        <v>-2</v>
      </c>
    </row>
    <row r="423" spans="1:51" s="2" customFormat="1" x14ac:dyDescent="0.35">
      <c r="A423">
        <v>421</v>
      </c>
      <c r="B423" s="1">
        <v>45393.456666666665</v>
      </c>
      <c r="C423">
        <v>100000</v>
      </c>
      <c r="D423">
        <v>50000</v>
      </c>
      <c r="E423">
        <v>0</v>
      </c>
      <c r="F423">
        <v>16000</v>
      </c>
      <c r="G423">
        <v>0</v>
      </c>
      <c r="H423">
        <v>0</v>
      </c>
      <c r="I423">
        <v>20000</v>
      </c>
      <c r="J423">
        <v>35000</v>
      </c>
      <c r="K423">
        <v>0</v>
      </c>
      <c r="L423">
        <v>0</v>
      </c>
      <c r="M423">
        <v>0</v>
      </c>
      <c r="N423">
        <v>3000</v>
      </c>
      <c r="O423">
        <v>0</v>
      </c>
      <c r="P423">
        <v>0</v>
      </c>
      <c r="Q423">
        <v>3</v>
      </c>
      <c r="R423">
        <v>0</v>
      </c>
      <c r="S423">
        <v>0</v>
      </c>
      <c r="T423">
        <v>0</v>
      </c>
      <c r="U423">
        <v>0</v>
      </c>
      <c r="V423">
        <v>4</v>
      </c>
      <c r="W423">
        <v>6</v>
      </c>
      <c r="X423">
        <v>170000</v>
      </c>
      <c r="Y423">
        <v>160000</v>
      </c>
      <c r="Z423">
        <v>144000</v>
      </c>
      <c r="AA423">
        <v>0</v>
      </c>
      <c r="AB423">
        <v>0</v>
      </c>
      <c r="AC423">
        <v>160000</v>
      </c>
      <c r="AD423">
        <v>128000</v>
      </c>
      <c r="AE423" t="s">
        <v>24</v>
      </c>
      <c r="AF423" t="s">
        <v>28</v>
      </c>
      <c r="AG423">
        <v>6</v>
      </c>
      <c r="AH423">
        <v>10</v>
      </c>
      <c r="AI423">
        <v>-2</v>
      </c>
      <c r="AJ423">
        <v>-1</v>
      </c>
      <c r="AK423">
        <v>2</v>
      </c>
      <c r="AL423">
        <v>2</v>
      </c>
      <c r="AM423" t="s">
        <v>771</v>
      </c>
      <c r="AN423">
        <v>413</v>
      </c>
      <c r="AO423" t="str">
        <f>+VLOOKUP(playerround[[#This Row],[player_id]],player[],2,FALSE)</f>
        <v>t4p2</v>
      </c>
      <c r="AP423">
        <v>123</v>
      </c>
      <c r="AQ423">
        <f>+VLOOKUP(playerround[[#This Row],[groupround_id]],groupround[],6,FALSE)</f>
        <v>2</v>
      </c>
      <c r="AR423" t="str">
        <f>+VLOOKUP(playerround[[#This Row],[groupround_id]],groupround[],8,FALSE)</f>
        <v>civWAT-110424</v>
      </c>
      <c r="AS42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121000</v>
      </c>
      <c r="AT423">
        <f>+IF(playerround[[#This Row],[Added round_number]]=0,playerround[[#This Row],[Spendable Income (copy)]],AT422+playerround[[#This Row],[round_income]]+playerround[[#This Row],[profit_sold_house]]-playerround[[#This Row],[Calculated Costs 
(Living costs+Taxes+Round Mortgage+Spentsavings for buying +cost measures+cost satisfaction+cost damage river and rain)]])</f>
        <v>3000</v>
      </c>
      <c r="AU423" s="6">
        <f>+playerround[[#This Row],[spendable_income]]</f>
        <v>3000</v>
      </c>
      <c r="AV423">
        <f>+playerround[[#This Row],[Calculated 
Spendable]]-playerround[[#This Row],[Spendable Income (copy)]]</f>
        <v>0</v>
      </c>
      <c r="AW423" s="9">
        <f>+playerround[[#This Row],[satisfaction_move_penalty]]+playerround[[#This Row],[satisfaction_fluvial_penalty]]+playerround[[#This Row],[satisfaction_pluvial_penalty]]+playerround[[#This Row],[satisfaction_debt_penalty]]</f>
        <v>0</v>
      </c>
      <c r="AX423" s="9">
        <f>+IF(playerround[[#This Row],[Added round_number]]=0,playerround[[#This Row],[satisfaction_total]],AX422+playerround[[#This Row],[satisfaction_house_rating_delta]]+playerround[[#This Row],[satisfaction_house_measures]]+playerround[[#This Row],[satisfaction_personal_measures]]-playerround[[#This Row],[Calculated Satisfaction Penalties]])</f>
        <v>9</v>
      </c>
      <c r="AY423" s="9">
        <f>+playerround[[#This Row],[satisfaction_total]]-playerround[[#This Row],[Calculated satisfaction]]</f>
        <v>-5</v>
      </c>
    </row>
    <row r="424" spans="1:51" s="2" customFormat="1" x14ac:dyDescent="0.35">
      <c r="A424">
        <v>457</v>
      </c>
      <c r="B424" s="1">
        <v>45393.456666666665</v>
      </c>
      <c r="C424">
        <v>100000</v>
      </c>
      <c r="D424">
        <v>50000</v>
      </c>
      <c r="E424">
        <v>0</v>
      </c>
      <c r="F424">
        <v>16000</v>
      </c>
      <c r="G424">
        <v>0</v>
      </c>
      <c r="H424">
        <v>0</v>
      </c>
      <c r="I424">
        <v>20000</v>
      </c>
      <c r="J424">
        <v>0</v>
      </c>
      <c r="K424">
        <v>0</v>
      </c>
      <c r="L424">
        <v>0</v>
      </c>
      <c r="M424">
        <v>0</v>
      </c>
      <c r="N424">
        <v>-3000</v>
      </c>
      <c r="O424">
        <v>0</v>
      </c>
      <c r="P424">
        <v>0</v>
      </c>
      <c r="Q424">
        <v>0</v>
      </c>
      <c r="R424">
        <v>0</v>
      </c>
      <c r="S424">
        <v>0</v>
      </c>
      <c r="T424">
        <v>0</v>
      </c>
      <c r="U424">
        <v>0</v>
      </c>
      <c r="V424">
        <v>4</v>
      </c>
      <c r="W424">
        <v>6</v>
      </c>
      <c r="X424">
        <v>170000</v>
      </c>
      <c r="Y424">
        <v>160000</v>
      </c>
      <c r="Z424">
        <v>128000</v>
      </c>
      <c r="AA424">
        <v>0</v>
      </c>
      <c r="AB424">
        <v>0</v>
      </c>
      <c r="AC424">
        <v>160000</v>
      </c>
      <c r="AD424">
        <v>112000</v>
      </c>
      <c r="AE424" t="s">
        <v>24</v>
      </c>
      <c r="AF424" t="s">
        <v>28</v>
      </c>
      <c r="AG424">
        <v>6</v>
      </c>
      <c r="AH424">
        <v>10</v>
      </c>
      <c r="AI424">
        <v>-2</v>
      </c>
      <c r="AJ424">
        <v>-1</v>
      </c>
      <c r="AK424">
        <v>2</v>
      </c>
      <c r="AL424">
        <v>2</v>
      </c>
      <c r="AM424" t="s">
        <v>771</v>
      </c>
      <c r="AN424">
        <v>413</v>
      </c>
      <c r="AO424" t="str">
        <f>+VLOOKUP(playerround[[#This Row],[player_id]],player[],2,FALSE)</f>
        <v>t4p2</v>
      </c>
      <c r="AP424">
        <v>130</v>
      </c>
      <c r="AQ424">
        <f>+VLOOKUP(playerround[[#This Row],[groupround_id]],groupround[],6,FALSE)</f>
        <v>3</v>
      </c>
      <c r="AR424" t="str">
        <f>+VLOOKUP(playerround[[#This Row],[groupround_id]],groupround[],8,FALSE)</f>
        <v>civWAT-110424</v>
      </c>
      <c r="AS42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86000</v>
      </c>
      <c r="AT424">
        <f>+IF(playerround[[#This Row],[Added round_number]]=0,playerround[[#This Row],[Spendable Income (copy)]],AT423+playerround[[#This Row],[round_income]]+playerround[[#This Row],[profit_sold_house]]-playerround[[#This Row],[Calculated Costs 
(Living costs+Taxes+Round Mortgage+Spentsavings for buying +cost measures+cost satisfaction+cost damage river and rain)]])</f>
        <v>17000</v>
      </c>
      <c r="AU424" s="6">
        <f>+playerround[[#This Row],[spendable_income]]</f>
        <v>-3000</v>
      </c>
      <c r="AV424">
        <f>+playerround[[#This Row],[Calculated 
Spendable]]-playerround[[#This Row],[Spendable Income (copy)]]</f>
        <v>20000</v>
      </c>
      <c r="AW424" s="9">
        <f>+playerround[[#This Row],[satisfaction_move_penalty]]+playerround[[#This Row],[satisfaction_fluvial_penalty]]+playerround[[#This Row],[satisfaction_pluvial_penalty]]+playerround[[#This Row],[satisfaction_debt_penalty]]</f>
        <v>0</v>
      </c>
      <c r="AX424" s="9">
        <f>+IF(playerround[[#This Row],[Added round_number]]=0,playerround[[#This Row],[satisfaction_total]],AX423+playerround[[#This Row],[satisfaction_house_rating_delta]]+playerround[[#This Row],[satisfaction_house_measures]]+playerround[[#This Row],[satisfaction_personal_measures]]-playerround[[#This Row],[Calculated Satisfaction Penalties]])</f>
        <v>9</v>
      </c>
      <c r="AY424" s="9">
        <f>+playerround[[#This Row],[satisfaction_total]]-playerround[[#This Row],[Calculated satisfaction]]</f>
        <v>-5</v>
      </c>
    </row>
    <row r="425" spans="1:51" s="2" customFormat="1" x14ac:dyDescent="0.35">
      <c r="A425">
        <v>484</v>
      </c>
      <c r="B425" s="1">
        <v>45393.456666666665</v>
      </c>
      <c r="C425">
        <v>100000</v>
      </c>
      <c r="D425">
        <v>50000</v>
      </c>
      <c r="E425">
        <v>3000</v>
      </c>
      <c r="F425">
        <v>17000</v>
      </c>
      <c r="G425">
        <v>48000</v>
      </c>
      <c r="H425">
        <v>30000</v>
      </c>
      <c r="I425">
        <v>30000</v>
      </c>
      <c r="J425">
        <v>8000</v>
      </c>
      <c r="K425">
        <v>10000</v>
      </c>
      <c r="L425">
        <v>0</v>
      </c>
      <c r="M425">
        <v>0</v>
      </c>
      <c r="N425">
        <v>0</v>
      </c>
      <c r="O425">
        <v>1</v>
      </c>
      <c r="P425">
        <v>0</v>
      </c>
      <c r="Q425">
        <v>0</v>
      </c>
      <c r="R425">
        <v>1</v>
      </c>
      <c r="S425">
        <v>0</v>
      </c>
      <c r="T425">
        <v>0</v>
      </c>
      <c r="U425">
        <v>1</v>
      </c>
      <c r="V425">
        <v>3</v>
      </c>
      <c r="W425">
        <v>6</v>
      </c>
      <c r="X425">
        <v>170000</v>
      </c>
      <c r="Y425">
        <v>160000</v>
      </c>
      <c r="Z425">
        <v>112000</v>
      </c>
      <c r="AA425">
        <v>160000</v>
      </c>
      <c r="AB425">
        <v>200000</v>
      </c>
      <c r="AC425">
        <v>170000</v>
      </c>
      <c r="AD425">
        <v>153000</v>
      </c>
      <c r="AE425" t="s">
        <v>110</v>
      </c>
      <c r="AF425" t="s">
        <v>28</v>
      </c>
      <c r="AG425">
        <v>8</v>
      </c>
      <c r="AH425">
        <v>10</v>
      </c>
      <c r="AI425">
        <v>-2</v>
      </c>
      <c r="AJ425">
        <v>-1</v>
      </c>
      <c r="AK425">
        <v>2</v>
      </c>
      <c r="AL425">
        <v>2</v>
      </c>
      <c r="AM425" t="s">
        <v>771</v>
      </c>
      <c r="AN425">
        <v>413</v>
      </c>
      <c r="AO425" t="str">
        <f>+VLOOKUP(playerround[[#This Row],[player_id]],player[],2,FALSE)</f>
        <v>t4p2</v>
      </c>
      <c r="AP425">
        <v>135</v>
      </c>
      <c r="AQ425">
        <f>+VLOOKUP(playerround[[#This Row],[groupround_id]],groupround[],6,FALSE)</f>
        <v>4</v>
      </c>
      <c r="AR425" t="str">
        <f>+VLOOKUP(playerround[[#This Row],[groupround_id]],groupround[],8,FALSE)</f>
        <v>civWAT-110424</v>
      </c>
      <c r="AS42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145000</v>
      </c>
      <c r="AT425">
        <f>+IF(playerround[[#This Row],[Added round_number]]=0,playerround[[#This Row],[Spendable Income (copy)]],AT424+playerround[[#This Row],[round_income]]+playerround[[#This Row],[profit_sold_house]]-playerround[[#This Row],[Calculated Costs 
(Living costs+Taxes+Round Mortgage+Spentsavings for buying +cost measures+cost satisfaction+cost damage river and rain)]])</f>
        <v>20000</v>
      </c>
      <c r="AU425" s="6">
        <f>+playerround[[#This Row],[spendable_income]]</f>
        <v>0</v>
      </c>
      <c r="AV425">
        <f>+playerround[[#This Row],[Calculated 
Spendable]]-playerround[[#This Row],[Spendable Income (copy)]]</f>
        <v>20000</v>
      </c>
      <c r="AW425" s="9">
        <f>+playerround[[#This Row],[satisfaction_move_penalty]]+playerround[[#This Row],[satisfaction_fluvial_penalty]]+playerround[[#This Row],[satisfaction_pluvial_penalty]]+playerround[[#This Row],[satisfaction_debt_penalty]]</f>
        <v>2</v>
      </c>
      <c r="AX425" s="9">
        <f>+IF(playerround[[#This Row],[Added round_number]]=0,playerround[[#This Row],[satisfaction_total]],AX424+playerround[[#This Row],[satisfaction_house_rating_delta]]+playerround[[#This Row],[satisfaction_house_measures]]+playerround[[#This Row],[satisfaction_personal_measures]]-playerround[[#This Row],[Calculated Satisfaction Penalties]])</f>
        <v>8</v>
      </c>
      <c r="AY425" s="9">
        <f>+playerround[[#This Row],[satisfaction_total]]-playerround[[#This Row],[Calculated satisfaction]]</f>
        <v>-5</v>
      </c>
    </row>
    <row r="426" spans="1:51" s="2" customFormat="1" x14ac:dyDescent="0.35">
      <c r="A426" s="2">
        <v>589</v>
      </c>
      <c r="B426" s="3">
        <v>45559.436736111114</v>
      </c>
      <c r="C426" s="2">
        <v>100000</v>
      </c>
      <c r="D426" s="2">
        <v>50000</v>
      </c>
      <c r="E426" s="2">
        <v>0</v>
      </c>
      <c r="F426" s="2">
        <v>0</v>
      </c>
      <c r="G426" s="2">
        <v>0</v>
      </c>
      <c r="H426" s="2">
        <v>0</v>
      </c>
      <c r="I426" s="2">
        <v>0</v>
      </c>
      <c r="J426" s="2">
        <v>0</v>
      </c>
      <c r="K426" s="2">
        <v>0</v>
      </c>
      <c r="L426" s="2">
        <v>0</v>
      </c>
      <c r="M426" s="2">
        <v>0</v>
      </c>
      <c r="N426" s="2">
        <v>30000</v>
      </c>
      <c r="O426" s="2">
        <v>0</v>
      </c>
      <c r="P426" s="2">
        <v>0</v>
      </c>
      <c r="Q426" s="2">
        <v>0</v>
      </c>
      <c r="R426" s="2">
        <v>0</v>
      </c>
      <c r="S426" s="2">
        <v>0</v>
      </c>
      <c r="T426" s="2">
        <v>0</v>
      </c>
      <c r="U426" s="2">
        <v>0</v>
      </c>
      <c r="V426" s="2">
        <v>5</v>
      </c>
      <c r="W426" s="2">
        <v>6</v>
      </c>
      <c r="X426" s="2">
        <v>170000</v>
      </c>
      <c r="Y426" s="2">
        <v>0</v>
      </c>
      <c r="Z426" s="2">
        <v>0</v>
      </c>
      <c r="AA426" s="2">
        <v>0</v>
      </c>
      <c r="AB426" s="2">
        <v>0</v>
      </c>
      <c r="AC426" s="2">
        <v>0</v>
      </c>
      <c r="AD426" s="2">
        <v>0</v>
      </c>
      <c r="AE426" s="2" t="s">
        <v>24</v>
      </c>
      <c r="AF426" s="2" t="s">
        <v>28</v>
      </c>
      <c r="AG426" s="2">
        <v>0</v>
      </c>
      <c r="AH426" s="2">
        <v>0</v>
      </c>
      <c r="AI426" s="2">
        <v>0</v>
      </c>
      <c r="AJ426" s="2">
        <v>0</v>
      </c>
      <c r="AK426" s="2">
        <v>0</v>
      </c>
      <c r="AL426" s="2">
        <v>0</v>
      </c>
      <c r="AM426" s="2" t="s">
        <v>102</v>
      </c>
      <c r="AN426" s="2">
        <v>541</v>
      </c>
      <c r="AO426" s="2" t="str">
        <f>+VLOOKUP(playerround[[#This Row],[player_id]],player[],2,FALSE)</f>
        <v>t4p2</v>
      </c>
      <c r="AP426" s="2">
        <v>172</v>
      </c>
      <c r="AQ426" s="2">
        <f>+VLOOKUP(playerround[[#This Row],[groupround_id]],groupround[],6,FALSE)</f>
        <v>0</v>
      </c>
      <c r="AR426" s="2" t="str">
        <f>+VLOOKUP(playerround[[#This Row],[groupround_id]],groupround[],8,FALSE)</f>
        <v>Ommen 24-09-2024</v>
      </c>
      <c r="AS42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426">
        <f>+IF(playerround[[#This Row],[Added round_number]]=0,playerround[[#This Row],[Spendable Income (copy)]],AT425+playerround[[#This Row],[round_income]]+playerround[[#This Row],[profit_sold_house]]-playerround[[#This Row],[Calculated Costs 
(Living costs+Taxes+Round Mortgage+Spentsavings for buying +cost measures+cost satisfaction+cost damage river and rain)]])</f>
        <v>30000</v>
      </c>
      <c r="AU426" s="6">
        <f>+playerround[[#This Row],[spendable_income]]</f>
        <v>30000</v>
      </c>
      <c r="AV426">
        <f>+playerround[[#This Row],[Calculated 
Spendable]]-playerround[[#This Row],[Spendable Income (copy)]]</f>
        <v>0</v>
      </c>
      <c r="AW426" s="9">
        <f>+playerround[[#This Row],[satisfaction_move_penalty]]+playerround[[#This Row],[satisfaction_fluvial_penalty]]+playerround[[#This Row],[satisfaction_pluvial_penalty]]+playerround[[#This Row],[satisfaction_debt_penalty]]</f>
        <v>0</v>
      </c>
      <c r="AX426" s="9">
        <f>+IF(playerround[[#This Row],[Added round_number]]=0,playerround[[#This Row],[satisfaction_total]],AX425+playerround[[#This Row],[satisfaction_house_rating_delta]]+playerround[[#This Row],[satisfaction_house_measures]]+playerround[[#This Row],[satisfaction_personal_measures]]-playerround[[#This Row],[Calculated Satisfaction Penalties]])</f>
        <v>5</v>
      </c>
      <c r="AY426" s="9">
        <f>+playerround[[#This Row],[satisfaction_total]]-playerround[[#This Row],[Calculated satisfaction]]</f>
        <v>0</v>
      </c>
    </row>
    <row r="427" spans="1:51" s="2" customFormat="1" x14ac:dyDescent="0.35">
      <c r="A427" s="2">
        <v>657</v>
      </c>
      <c r="B427" s="3">
        <v>45559.436736111114</v>
      </c>
      <c r="C427" s="2">
        <v>100000</v>
      </c>
      <c r="D427" s="2">
        <v>50000</v>
      </c>
      <c r="E427" s="2">
        <v>0</v>
      </c>
      <c r="F427" s="2">
        <v>16000</v>
      </c>
      <c r="G427" s="2">
        <v>0</v>
      </c>
      <c r="H427" s="2">
        <v>0</v>
      </c>
      <c r="I427" s="2">
        <v>15000</v>
      </c>
      <c r="J427" s="2">
        <v>26000</v>
      </c>
      <c r="K427" s="2">
        <v>0</v>
      </c>
      <c r="L427" s="2">
        <v>0</v>
      </c>
      <c r="M427" s="2">
        <v>0</v>
      </c>
      <c r="N427" s="2">
        <v>23000</v>
      </c>
      <c r="O427" s="2">
        <v>0</v>
      </c>
      <c r="P427" s="2">
        <v>-1</v>
      </c>
      <c r="Q427" s="2">
        <v>1</v>
      </c>
      <c r="R427" s="2">
        <v>0</v>
      </c>
      <c r="S427" s="2">
        <v>0</v>
      </c>
      <c r="T427" s="2">
        <v>0</v>
      </c>
      <c r="U427" s="2">
        <v>0</v>
      </c>
      <c r="V427" s="2">
        <v>5</v>
      </c>
      <c r="W427" s="2">
        <v>6</v>
      </c>
      <c r="X427" s="2">
        <v>170000</v>
      </c>
      <c r="Y427" s="2">
        <v>0</v>
      </c>
      <c r="Z427" s="2">
        <v>0</v>
      </c>
      <c r="AA427" s="2">
        <v>0</v>
      </c>
      <c r="AB427" s="2">
        <v>160000</v>
      </c>
      <c r="AC427" s="2">
        <v>160000</v>
      </c>
      <c r="AD427" s="2">
        <v>144000</v>
      </c>
      <c r="AE427" s="2" t="s">
        <v>24</v>
      </c>
      <c r="AF427" s="2" t="s">
        <v>28</v>
      </c>
      <c r="AG427" s="2">
        <v>6</v>
      </c>
      <c r="AH427" s="2">
        <v>10</v>
      </c>
      <c r="AI427" s="2">
        <v>0</v>
      </c>
      <c r="AJ427" s="2">
        <v>0</v>
      </c>
      <c r="AK427" s="2">
        <v>2</v>
      </c>
      <c r="AL427" s="2">
        <v>0</v>
      </c>
      <c r="AM427" s="2" t="s">
        <v>771</v>
      </c>
      <c r="AN427" s="2">
        <v>541</v>
      </c>
      <c r="AO427" s="2" t="str">
        <f>+VLOOKUP(playerround[[#This Row],[player_id]],player[],2,FALSE)</f>
        <v>t4p2</v>
      </c>
      <c r="AP427" s="2">
        <v>180</v>
      </c>
      <c r="AQ427" s="2">
        <f>+VLOOKUP(playerround[[#This Row],[groupround_id]],groupround[],6,FALSE)</f>
        <v>1</v>
      </c>
      <c r="AR427" s="2" t="str">
        <f>+VLOOKUP(playerround[[#This Row],[groupround_id]],groupround[],8,FALSE)</f>
        <v>Ommen 24-09-2024</v>
      </c>
      <c r="AS42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107000</v>
      </c>
      <c r="AT427">
        <f>+IF(playerround[[#This Row],[Added round_number]]=0,playerround[[#This Row],[Spendable Income (copy)]],AT426+playerround[[#This Row],[round_income]]+playerround[[#This Row],[profit_sold_house]]-playerround[[#This Row],[Calculated Costs 
(Living costs+Taxes+Round Mortgage+Spentsavings for buying +cost measures+cost satisfaction+cost damage river and rain)]])</f>
        <v>23000</v>
      </c>
      <c r="AU427" s="6">
        <f>+playerround[[#This Row],[spendable_income]]</f>
        <v>23000</v>
      </c>
      <c r="AV427">
        <f>+playerround[[#This Row],[Calculated 
Spendable]]-playerround[[#This Row],[Spendable Income (copy)]]</f>
        <v>0</v>
      </c>
      <c r="AW427" s="9">
        <f>+playerround[[#This Row],[satisfaction_move_penalty]]+playerround[[#This Row],[satisfaction_fluvial_penalty]]+playerround[[#This Row],[satisfaction_pluvial_penalty]]+playerround[[#This Row],[satisfaction_debt_penalty]]</f>
        <v>0</v>
      </c>
      <c r="AX427" s="9">
        <f>+IF(playerround[[#This Row],[Added round_number]]=0,playerround[[#This Row],[satisfaction_total]],AX426+playerround[[#This Row],[satisfaction_house_rating_delta]]+playerround[[#This Row],[satisfaction_house_measures]]+playerround[[#This Row],[satisfaction_personal_measures]]-playerround[[#This Row],[Calculated Satisfaction Penalties]])</f>
        <v>5</v>
      </c>
      <c r="AY427" s="9">
        <f>+playerround[[#This Row],[satisfaction_total]]-playerround[[#This Row],[Calculated satisfaction]]</f>
        <v>0</v>
      </c>
    </row>
    <row r="428" spans="1:51" s="2" customFormat="1" x14ac:dyDescent="0.35">
      <c r="A428" s="2">
        <v>691</v>
      </c>
      <c r="B428" s="3">
        <v>45559.436736111114</v>
      </c>
      <c r="C428" s="2">
        <v>100000</v>
      </c>
      <c r="D428" s="2">
        <v>50000</v>
      </c>
      <c r="E428" s="2">
        <v>0</v>
      </c>
      <c r="F428" s="2">
        <v>16000</v>
      </c>
      <c r="G428" s="2">
        <v>0</v>
      </c>
      <c r="H428" s="2">
        <v>0</v>
      </c>
      <c r="I428" s="2">
        <v>15000</v>
      </c>
      <c r="J428" s="2">
        <v>15000</v>
      </c>
      <c r="K428" s="2">
        <v>0</v>
      </c>
      <c r="L428" s="2">
        <v>0</v>
      </c>
      <c r="M428" s="2">
        <v>4000</v>
      </c>
      <c r="N428" s="2">
        <v>23000</v>
      </c>
      <c r="O428" s="2">
        <v>0</v>
      </c>
      <c r="P428" s="2">
        <v>0</v>
      </c>
      <c r="Q428" s="2">
        <v>0</v>
      </c>
      <c r="R428" s="2">
        <v>0</v>
      </c>
      <c r="S428" s="2">
        <v>1</v>
      </c>
      <c r="T428" s="2">
        <v>1</v>
      </c>
      <c r="U428" s="2">
        <v>0</v>
      </c>
      <c r="V428" s="2">
        <v>3</v>
      </c>
      <c r="W428" s="2">
        <v>6</v>
      </c>
      <c r="X428" s="2">
        <v>170000</v>
      </c>
      <c r="Y428" s="2">
        <v>160000</v>
      </c>
      <c r="Z428" s="2">
        <v>144000</v>
      </c>
      <c r="AA428" s="2">
        <v>0</v>
      </c>
      <c r="AB428" s="2">
        <v>0</v>
      </c>
      <c r="AC428" s="2">
        <v>160000</v>
      </c>
      <c r="AD428" s="2">
        <v>128000</v>
      </c>
      <c r="AE428" s="2" t="s">
        <v>24</v>
      </c>
      <c r="AF428" s="2" t="s">
        <v>28</v>
      </c>
      <c r="AG428" s="2">
        <v>6</v>
      </c>
      <c r="AH428" s="2">
        <v>10</v>
      </c>
      <c r="AI428" s="2">
        <v>-2</v>
      </c>
      <c r="AJ428" s="2">
        <v>-1</v>
      </c>
      <c r="AK428" s="2">
        <v>1</v>
      </c>
      <c r="AL428" s="2">
        <v>2</v>
      </c>
      <c r="AM428" s="2" t="s">
        <v>771</v>
      </c>
      <c r="AN428" s="2">
        <v>541</v>
      </c>
      <c r="AO428" s="2" t="str">
        <f>+VLOOKUP(playerround[[#This Row],[player_id]],player[],2,FALSE)</f>
        <v>t4p2</v>
      </c>
      <c r="AP428" s="2">
        <v>184</v>
      </c>
      <c r="AQ428" s="2">
        <f>+VLOOKUP(playerround[[#This Row],[groupround_id]],groupround[],6,FALSE)</f>
        <v>2</v>
      </c>
      <c r="AR428" s="2" t="str">
        <f>+VLOOKUP(playerround[[#This Row],[groupround_id]],groupround[],8,FALSE)</f>
        <v>Ommen 24-09-2024</v>
      </c>
      <c r="AS42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100000</v>
      </c>
      <c r="AT428" s="5">
        <f>+IF(playerround[[#This Row],[Added round_number]]=0,playerround[[#This Row],[Spendable Income (copy)]],AT427+playerround[[#This Row],[round_income]]+playerround[[#This Row],[profit_sold_house]]-playerround[[#This Row],[Calculated Costs 
(Living costs+Taxes+Round Mortgage+Spentsavings for buying +cost measures+cost satisfaction+cost damage river and rain)]])</f>
        <v>23000</v>
      </c>
      <c r="AU428" s="10">
        <f>+playerround[[#This Row],[spendable_income]]</f>
        <v>23000</v>
      </c>
      <c r="AV428" s="5">
        <f>+playerround[[#This Row],[Calculated 
Spendable]]-playerround[[#This Row],[Spendable Income (copy)]]</f>
        <v>0</v>
      </c>
      <c r="AW428" s="11">
        <f>+playerround[[#This Row],[satisfaction_move_penalty]]+playerround[[#This Row],[satisfaction_fluvial_penalty]]+playerround[[#This Row],[satisfaction_pluvial_penalty]]+playerround[[#This Row],[satisfaction_debt_penalty]]</f>
        <v>2</v>
      </c>
      <c r="AX428" s="11">
        <f>+IF(playerround[[#This Row],[Added round_number]]=0,playerround[[#This Row],[satisfaction_total]],AX427+playerround[[#This Row],[satisfaction_house_rating_delta]]+playerround[[#This Row],[satisfaction_house_measures]]+playerround[[#This Row],[satisfaction_personal_measures]]-playerround[[#This Row],[Calculated Satisfaction Penalties]])</f>
        <v>3</v>
      </c>
      <c r="AY428" s="11">
        <f>+playerround[[#This Row],[satisfaction_total]]-playerround[[#This Row],[Calculated satisfaction]]</f>
        <v>0</v>
      </c>
    </row>
    <row r="429" spans="1:51" s="2" customFormat="1" x14ac:dyDescent="0.35">
      <c r="A429" s="2">
        <v>738</v>
      </c>
      <c r="B429" s="3">
        <v>45559.436736111114</v>
      </c>
      <c r="C429" s="2">
        <v>100000</v>
      </c>
      <c r="D429" s="2">
        <v>50000</v>
      </c>
      <c r="E429" s="2">
        <v>0</v>
      </c>
      <c r="F429" s="2">
        <v>16000</v>
      </c>
      <c r="G429" s="2">
        <v>0</v>
      </c>
      <c r="H429" s="2">
        <v>0</v>
      </c>
      <c r="I429" s="2">
        <v>15000</v>
      </c>
      <c r="J429" s="2">
        <v>20000</v>
      </c>
      <c r="K429" s="2">
        <v>0</v>
      </c>
      <c r="L429" s="2">
        <v>0</v>
      </c>
      <c r="M429" s="2">
        <v>0</v>
      </c>
      <c r="N429" s="2">
        <v>22000</v>
      </c>
      <c r="O429" s="2">
        <v>0</v>
      </c>
      <c r="P429" s="2">
        <v>0</v>
      </c>
      <c r="Q429" s="2">
        <v>1</v>
      </c>
      <c r="R429" s="2">
        <v>0</v>
      </c>
      <c r="S429" s="2">
        <v>0</v>
      </c>
      <c r="T429" s="2">
        <v>0</v>
      </c>
      <c r="U429" s="2">
        <v>0</v>
      </c>
      <c r="V429" s="2">
        <v>4</v>
      </c>
      <c r="W429" s="2">
        <v>6</v>
      </c>
      <c r="X429" s="2">
        <v>170000</v>
      </c>
      <c r="Y429" s="2">
        <v>160000</v>
      </c>
      <c r="Z429" s="2">
        <v>128000</v>
      </c>
      <c r="AA429" s="2">
        <v>0</v>
      </c>
      <c r="AB429" s="2">
        <v>0</v>
      </c>
      <c r="AC429" s="2">
        <v>160000</v>
      </c>
      <c r="AD429" s="2">
        <v>112000</v>
      </c>
      <c r="AE429" s="2" t="s">
        <v>24</v>
      </c>
      <c r="AF429" s="2" t="s">
        <v>28</v>
      </c>
      <c r="AG429" s="2">
        <v>6</v>
      </c>
      <c r="AH429" s="2">
        <v>10</v>
      </c>
      <c r="AI429" s="2">
        <v>-2</v>
      </c>
      <c r="AJ429" s="2">
        <v>-1</v>
      </c>
      <c r="AK429" s="2">
        <v>1</v>
      </c>
      <c r="AL429" s="2">
        <v>1</v>
      </c>
      <c r="AM429" s="2" t="s">
        <v>771</v>
      </c>
      <c r="AN429" s="2">
        <v>541</v>
      </c>
      <c r="AO429" s="2" t="str">
        <f>+VLOOKUP(playerround[[#This Row],[player_id]],player[],2,FALSE)</f>
        <v>t4p2</v>
      </c>
      <c r="AP429" s="2">
        <v>190</v>
      </c>
      <c r="AQ429" s="2">
        <f>+VLOOKUP(playerround[[#This Row],[groupround_id]],groupround[],6,FALSE)</f>
        <v>3</v>
      </c>
      <c r="AR429" s="2" t="str">
        <f>+VLOOKUP(playerround[[#This Row],[groupround_id]],groupround[],8,FALSE)</f>
        <v>Ommen 24-09-2024</v>
      </c>
      <c r="AS42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101000</v>
      </c>
      <c r="AT429" s="5">
        <f>+IF(playerround[[#This Row],[Added round_number]]=0,playerround[[#This Row],[Spendable Income (copy)]],AT428+playerround[[#This Row],[round_income]]+playerround[[#This Row],[profit_sold_house]]-playerround[[#This Row],[Calculated Costs 
(Living costs+Taxes+Round Mortgage+Spentsavings for buying +cost measures+cost satisfaction+cost damage river and rain)]])</f>
        <v>22000</v>
      </c>
      <c r="AU429" s="10">
        <f>+playerround[[#This Row],[spendable_income]]</f>
        <v>22000</v>
      </c>
      <c r="AV429" s="5">
        <f>+playerround[[#This Row],[Calculated 
Spendable]]-playerround[[#This Row],[Spendable Income (copy)]]</f>
        <v>0</v>
      </c>
      <c r="AW429" s="11">
        <f>+playerround[[#This Row],[satisfaction_move_penalty]]+playerround[[#This Row],[satisfaction_fluvial_penalty]]+playerround[[#This Row],[satisfaction_pluvial_penalty]]+playerround[[#This Row],[satisfaction_debt_penalty]]</f>
        <v>0</v>
      </c>
      <c r="AX429" s="11">
        <f>+IF(playerround[[#This Row],[Added round_number]]=0,playerround[[#This Row],[satisfaction_total]],AX428+playerround[[#This Row],[satisfaction_house_rating_delta]]+playerround[[#This Row],[satisfaction_house_measures]]+playerround[[#This Row],[satisfaction_personal_measures]]-playerround[[#This Row],[Calculated Satisfaction Penalties]])</f>
        <v>4</v>
      </c>
      <c r="AY429" s="11">
        <f>+playerround[[#This Row],[satisfaction_total]]-playerround[[#This Row],[Calculated satisfaction]]</f>
        <v>0</v>
      </c>
    </row>
    <row r="430" spans="1:51" s="2" customFormat="1" x14ac:dyDescent="0.35">
      <c r="A430">
        <v>143</v>
      </c>
      <c r="B430" s="1">
        <v>45299.080081018517</v>
      </c>
      <c r="C430">
        <v>80000</v>
      </c>
      <c r="D430">
        <v>40000</v>
      </c>
      <c r="E430">
        <v>0</v>
      </c>
      <c r="F430">
        <v>0</v>
      </c>
      <c r="G430">
        <v>0</v>
      </c>
      <c r="H430">
        <v>0</v>
      </c>
      <c r="I430">
        <v>0</v>
      </c>
      <c r="J430">
        <v>0</v>
      </c>
      <c r="K430">
        <v>0</v>
      </c>
      <c r="L430">
        <v>0</v>
      </c>
      <c r="M430">
        <v>0</v>
      </c>
      <c r="N430">
        <v>15000</v>
      </c>
      <c r="O430">
        <v>0</v>
      </c>
      <c r="P430">
        <v>0</v>
      </c>
      <c r="Q430">
        <v>0</v>
      </c>
      <c r="R430">
        <v>0</v>
      </c>
      <c r="S430">
        <v>0</v>
      </c>
      <c r="T430">
        <v>0</v>
      </c>
      <c r="U430">
        <v>0</v>
      </c>
      <c r="V430">
        <v>5</v>
      </c>
      <c r="W430">
        <v>5</v>
      </c>
      <c r="X430">
        <v>130000</v>
      </c>
      <c r="Y430">
        <v>0</v>
      </c>
      <c r="Z430">
        <v>0</v>
      </c>
      <c r="AA430">
        <v>0</v>
      </c>
      <c r="AB430">
        <v>0</v>
      </c>
      <c r="AC430">
        <v>0</v>
      </c>
      <c r="AD430">
        <v>0</v>
      </c>
      <c r="AE430" t="s">
        <v>24</v>
      </c>
      <c r="AF430" t="s">
        <v>28</v>
      </c>
      <c r="AG430">
        <v>0</v>
      </c>
      <c r="AH430">
        <v>0</v>
      </c>
      <c r="AI430">
        <v>0</v>
      </c>
      <c r="AJ430">
        <v>0</v>
      </c>
      <c r="AK430">
        <v>0</v>
      </c>
      <c r="AL430">
        <v>0</v>
      </c>
      <c r="AM430" t="s">
        <v>102</v>
      </c>
      <c r="AN430">
        <v>230</v>
      </c>
      <c r="AO430" t="str">
        <f>+VLOOKUP(playerround[[#This Row],[player_id]],player[],2,FALSE)</f>
        <v>t4p3</v>
      </c>
      <c r="AP430">
        <v>26</v>
      </c>
      <c r="AQ430">
        <f>+VLOOKUP(playerround[[#This Row],[groupround_id]],groupround[],6,FALSE)</f>
        <v>0</v>
      </c>
      <c r="AR430" t="str">
        <f>+VLOOKUP(playerround[[#This Row],[groupround_id]],groupround[],8,FALSE)</f>
        <v>Ommen23 Afternoon</v>
      </c>
      <c r="AS43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430">
        <f>+IF(playerround[[#This Row],[Added round_number]]=0,playerround[[#This Row],[Spendable Income (copy)]],AT429+playerround[[#This Row],[round_income]]+playerround[[#This Row],[profit_sold_house]]-playerround[[#This Row],[Calculated Costs 
(Living costs+Taxes+Round Mortgage+Spentsavings for buying +cost measures+cost satisfaction+cost damage river and rain)]])</f>
        <v>15000</v>
      </c>
      <c r="AU430" s="6">
        <f>+playerround[[#This Row],[spendable_income]]</f>
        <v>15000</v>
      </c>
      <c r="AV430">
        <f>+playerround[[#This Row],[Calculated 
Spendable]]-playerround[[#This Row],[Spendable Income (copy)]]</f>
        <v>0</v>
      </c>
      <c r="AW430" s="9">
        <f>+playerround[[#This Row],[satisfaction_move_penalty]]+playerround[[#This Row],[satisfaction_fluvial_penalty]]+playerround[[#This Row],[satisfaction_pluvial_penalty]]+playerround[[#This Row],[satisfaction_debt_penalty]]</f>
        <v>0</v>
      </c>
      <c r="AX430" s="9">
        <f>+IF(playerround[[#This Row],[Added round_number]]=0,playerround[[#This Row],[satisfaction_total]],AX429+playerround[[#This Row],[satisfaction_house_rating_delta]]+playerround[[#This Row],[satisfaction_house_measures]]+playerround[[#This Row],[satisfaction_personal_measures]]-playerround[[#This Row],[Calculated Satisfaction Penalties]])</f>
        <v>5</v>
      </c>
      <c r="AY430" s="9">
        <f>+playerround[[#This Row],[satisfaction_total]]-playerround[[#This Row],[Calculated satisfaction]]</f>
        <v>0</v>
      </c>
    </row>
    <row r="431" spans="1:51" s="2" customFormat="1" x14ac:dyDescent="0.35">
      <c r="A431">
        <v>144</v>
      </c>
      <c r="B431" s="1">
        <v>45299.080081018517</v>
      </c>
      <c r="C431">
        <v>80000</v>
      </c>
      <c r="D431">
        <v>40000</v>
      </c>
      <c r="E431">
        <v>0</v>
      </c>
      <c r="F431">
        <v>13000</v>
      </c>
      <c r="G431">
        <v>0</v>
      </c>
      <c r="H431">
        <v>30000</v>
      </c>
      <c r="I431">
        <v>15000</v>
      </c>
      <c r="J431">
        <v>0</v>
      </c>
      <c r="K431">
        <v>0</v>
      </c>
      <c r="L431">
        <v>0</v>
      </c>
      <c r="M431">
        <v>0</v>
      </c>
      <c r="N431">
        <v>-3000</v>
      </c>
      <c r="O431">
        <v>0</v>
      </c>
      <c r="P431">
        <v>0</v>
      </c>
      <c r="Q431">
        <v>0</v>
      </c>
      <c r="R431">
        <v>0</v>
      </c>
      <c r="S431">
        <v>0</v>
      </c>
      <c r="T431">
        <v>0</v>
      </c>
      <c r="U431">
        <v>0</v>
      </c>
      <c r="V431">
        <v>5</v>
      </c>
      <c r="W431">
        <v>5</v>
      </c>
      <c r="X431">
        <v>130000</v>
      </c>
      <c r="Y431">
        <v>0</v>
      </c>
      <c r="Z431">
        <v>0</v>
      </c>
      <c r="AA431">
        <v>0</v>
      </c>
      <c r="AB431">
        <v>160000</v>
      </c>
      <c r="AC431">
        <v>130000</v>
      </c>
      <c r="AD431">
        <v>117000</v>
      </c>
      <c r="AE431" t="s">
        <v>24</v>
      </c>
      <c r="AF431" t="s">
        <v>28</v>
      </c>
      <c r="AG431">
        <v>0</v>
      </c>
      <c r="AH431">
        <v>0</v>
      </c>
      <c r="AI431">
        <v>0</v>
      </c>
      <c r="AJ431">
        <v>0</v>
      </c>
      <c r="AK431">
        <v>0</v>
      </c>
      <c r="AL431">
        <v>0</v>
      </c>
      <c r="AM431" t="s">
        <v>777</v>
      </c>
      <c r="AN431">
        <v>230</v>
      </c>
      <c r="AO431" t="str">
        <f>+VLOOKUP(playerround[[#This Row],[player_id]],player[],2,FALSE)</f>
        <v>t4p3</v>
      </c>
      <c r="AP431">
        <v>27</v>
      </c>
      <c r="AQ431">
        <f>+VLOOKUP(playerround[[#This Row],[groupround_id]],groupround[],6,FALSE)</f>
        <v>1</v>
      </c>
      <c r="AR431" t="str">
        <f>+VLOOKUP(playerround[[#This Row],[groupround_id]],groupround[],8,FALSE)</f>
        <v>Ommen23 Afternoon</v>
      </c>
      <c r="AS43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98000</v>
      </c>
      <c r="AT431">
        <f>+IF(playerround[[#This Row],[Added round_number]]=0,playerround[[#This Row],[Spendable Income (copy)]],AT430+playerround[[#This Row],[round_income]]+playerround[[#This Row],[profit_sold_house]]-playerround[[#This Row],[Calculated Costs 
(Living costs+Taxes+Round Mortgage+Spentsavings for buying +cost measures+cost satisfaction+cost damage river and rain)]])</f>
        <v>-3000</v>
      </c>
      <c r="AU431" s="6">
        <f>+playerround[[#This Row],[spendable_income]]</f>
        <v>-3000</v>
      </c>
      <c r="AV431">
        <f>+playerround[[#This Row],[Calculated 
Spendable]]-playerround[[#This Row],[Spendable Income (copy)]]</f>
        <v>0</v>
      </c>
      <c r="AW431" s="9">
        <f>+playerround[[#This Row],[satisfaction_move_penalty]]+playerround[[#This Row],[satisfaction_fluvial_penalty]]+playerround[[#This Row],[satisfaction_pluvial_penalty]]+playerround[[#This Row],[satisfaction_debt_penalty]]</f>
        <v>0</v>
      </c>
      <c r="AX431" s="9">
        <f>+IF(playerround[[#This Row],[Added round_number]]=0,playerround[[#This Row],[satisfaction_total]],AX430+playerround[[#This Row],[satisfaction_house_rating_delta]]+playerround[[#This Row],[satisfaction_house_measures]]+playerround[[#This Row],[satisfaction_personal_measures]]-playerround[[#This Row],[Calculated Satisfaction Penalties]])</f>
        <v>5</v>
      </c>
      <c r="AY431" s="9">
        <f>+playerround[[#This Row],[satisfaction_total]]-playerround[[#This Row],[Calculated satisfaction]]</f>
        <v>0</v>
      </c>
    </row>
    <row r="432" spans="1:51" s="2" customFormat="1" x14ac:dyDescent="0.35">
      <c r="A432">
        <v>377</v>
      </c>
      <c r="B432" s="1">
        <v>45393.457337962966</v>
      </c>
      <c r="C432">
        <v>50000</v>
      </c>
      <c r="D432">
        <v>20000</v>
      </c>
      <c r="E432">
        <v>0</v>
      </c>
      <c r="F432">
        <v>0</v>
      </c>
      <c r="G432">
        <v>0</v>
      </c>
      <c r="H432">
        <v>0</v>
      </c>
      <c r="I432">
        <v>0</v>
      </c>
      <c r="J432">
        <v>0</v>
      </c>
      <c r="K432">
        <v>0</v>
      </c>
      <c r="L432">
        <v>0</v>
      </c>
      <c r="M432">
        <v>0</v>
      </c>
      <c r="N432">
        <v>0</v>
      </c>
      <c r="O432">
        <v>0</v>
      </c>
      <c r="P432">
        <v>0</v>
      </c>
      <c r="Q432">
        <v>0</v>
      </c>
      <c r="R432">
        <v>0</v>
      </c>
      <c r="S432">
        <v>0</v>
      </c>
      <c r="T432">
        <v>0</v>
      </c>
      <c r="U432">
        <v>0</v>
      </c>
      <c r="V432">
        <v>5</v>
      </c>
      <c r="W432">
        <v>3</v>
      </c>
      <c r="X432">
        <v>80000</v>
      </c>
      <c r="Y432">
        <v>0</v>
      </c>
      <c r="Z432">
        <v>0</v>
      </c>
      <c r="AA432">
        <v>0</v>
      </c>
      <c r="AB432">
        <v>0</v>
      </c>
      <c r="AC432">
        <v>0</v>
      </c>
      <c r="AD432">
        <v>0</v>
      </c>
      <c r="AE432" t="s">
        <v>24</v>
      </c>
      <c r="AF432" t="s">
        <v>28</v>
      </c>
      <c r="AG432">
        <v>0</v>
      </c>
      <c r="AH432">
        <v>0</v>
      </c>
      <c r="AI432">
        <v>0</v>
      </c>
      <c r="AJ432">
        <v>0</v>
      </c>
      <c r="AK432">
        <v>0</v>
      </c>
      <c r="AL432">
        <v>0</v>
      </c>
      <c r="AM432" t="s">
        <v>102</v>
      </c>
      <c r="AN432">
        <v>414</v>
      </c>
      <c r="AO432" t="str">
        <f>+VLOOKUP(playerround[[#This Row],[player_id]],player[],2,FALSE)</f>
        <v>t4p3</v>
      </c>
      <c r="AP432">
        <v>113</v>
      </c>
      <c r="AQ432">
        <f>+VLOOKUP(playerround[[#This Row],[groupround_id]],groupround[],6,FALSE)</f>
        <v>0</v>
      </c>
      <c r="AR432" t="str">
        <f>+VLOOKUP(playerround[[#This Row],[groupround_id]],groupround[],8,FALSE)</f>
        <v>civWAT-110424</v>
      </c>
      <c r="AS43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432">
        <f>+IF(playerround[[#This Row],[Added round_number]]=0,playerround[[#This Row],[Spendable Income (copy)]],AT431+playerround[[#This Row],[round_income]]+playerround[[#This Row],[profit_sold_house]]-playerround[[#This Row],[Calculated Costs 
(Living costs+Taxes+Round Mortgage+Spentsavings for buying +cost measures+cost satisfaction+cost damage river and rain)]])</f>
        <v>0</v>
      </c>
      <c r="AU432" s="6">
        <f>+playerround[[#This Row],[spendable_income]]</f>
        <v>0</v>
      </c>
      <c r="AV432">
        <f>+playerround[[#This Row],[Calculated 
Spendable]]-playerround[[#This Row],[Spendable Income (copy)]]</f>
        <v>0</v>
      </c>
      <c r="AW432" s="9">
        <f>+playerround[[#This Row],[satisfaction_move_penalty]]+playerround[[#This Row],[satisfaction_fluvial_penalty]]+playerround[[#This Row],[satisfaction_pluvial_penalty]]+playerround[[#This Row],[satisfaction_debt_penalty]]</f>
        <v>0</v>
      </c>
      <c r="AX432" s="9">
        <f>+IF(playerround[[#This Row],[Added round_number]]=0,playerround[[#This Row],[satisfaction_total]],AX431+playerround[[#This Row],[satisfaction_house_rating_delta]]+playerround[[#This Row],[satisfaction_house_measures]]+playerround[[#This Row],[satisfaction_personal_measures]]-playerround[[#This Row],[Calculated Satisfaction Penalties]])</f>
        <v>5</v>
      </c>
      <c r="AY432" s="9">
        <f>+playerround[[#This Row],[satisfaction_total]]-playerround[[#This Row],[Calculated satisfaction]]</f>
        <v>0</v>
      </c>
    </row>
    <row r="433" spans="1:51" s="2" customFormat="1" x14ac:dyDescent="0.35">
      <c r="A433">
        <v>400</v>
      </c>
      <c r="B433" s="1">
        <v>45393.457337962966</v>
      </c>
      <c r="C433">
        <v>50000</v>
      </c>
      <c r="D433">
        <v>20000</v>
      </c>
      <c r="E433">
        <v>0</v>
      </c>
      <c r="F433">
        <v>7000</v>
      </c>
      <c r="G433">
        <v>0</v>
      </c>
      <c r="H433">
        <v>0</v>
      </c>
      <c r="I433">
        <v>20000</v>
      </c>
      <c r="J433">
        <v>0</v>
      </c>
      <c r="K433">
        <v>0</v>
      </c>
      <c r="L433">
        <v>0</v>
      </c>
      <c r="M433">
        <v>0</v>
      </c>
      <c r="N433">
        <v>3000</v>
      </c>
      <c r="O433">
        <v>0</v>
      </c>
      <c r="P433">
        <v>-1</v>
      </c>
      <c r="Q433">
        <v>0</v>
      </c>
      <c r="R433">
        <v>0</v>
      </c>
      <c r="S433">
        <v>0</v>
      </c>
      <c r="T433">
        <v>0</v>
      </c>
      <c r="U433">
        <v>0</v>
      </c>
      <c r="V433">
        <v>4</v>
      </c>
      <c r="W433">
        <v>3</v>
      </c>
      <c r="X433">
        <v>80000</v>
      </c>
      <c r="Y433">
        <v>0</v>
      </c>
      <c r="Z433">
        <v>0</v>
      </c>
      <c r="AA433">
        <v>0</v>
      </c>
      <c r="AB433">
        <v>70000</v>
      </c>
      <c r="AC433">
        <v>70000</v>
      </c>
      <c r="AD433">
        <v>63000</v>
      </c>
      <c r="AE433" t="s">
        <v>24</v>
      </c>
      <c r="AF433" t="s">
        <v>28</v>
      </c>
      <c r="AG433">
        <v>8</v>
      </c>
      <c r="AH433">
        <v>7</v>
      </c>
      <c r="AI433">
        <v>0</v>
      </c>
      <c r="AJ433">
        <v>0</v>
      </c>
      <c r="AK433">
        <v>0</v>
      </c>
      <c r="AL433">
        <v>0</v>
      </c>
      <c r="AM433" t="s">
        <v>771</v>
      </c>
      <c r="AN433">
        <v>414</v>
      </c>
      <c r="AO433" t="str">
        <f>+VLOOKUP(playerround[[#This Row],[player_id]],player[],2,FALSE)</f>
        <v>t4p3</v>
      </c>
      <c r="AP433">
        <v>120</v>
      </c>
      <c r="AQ433">
        <f>+VLOOKUP(playerround[[#This Row],[groupround_id]],groupround[],6,FALSE)</f>
        <v>1</v>
      </c>
      <c r="AR433" t="str">
        <f>+VLOOKUP(playerround[[#This Row],[groupround_id]],groupround[],8,FALSE)</f>
        <v>civWAT-110424</v>
      </c>
      <c r="AS43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47000</v>
      </c>
      <c r="AT433">
        <f>+IF(playerround[[#This Row],[Added round_number]]=0,playerround[[#This Row],[Spendable Income (copy)]],AT432+playerround[[#This Row],[round_income]]+playerround[[#This Row],[profit_sold_house]]-playerround[[#This Row],[Calculated Costs 
(Living costs+Taxes+Round Mortgage+Spentsavings for buying +cost measures+cost satisfaction+cost damage river and rain)]])</f>
        <v>3000</v>
      </c>
      <c r="AU433" s="6">
        <f>+playerround[[#This Row],[spendable_income]]</f>
        <v>3000</v>
      </c>
      <c r="AV433">
        <f>+playerround[[#This Row],[Calculated 
Spendable]]-playerround[[#This Row],[Spendable Income (copy)]]</f>
        <v>0</v>
      </c>
      <c r="AW433" s="9">
        <f>+playerround[[#This Row],[satisfaction_move_penalty]]+playerround[[#This Row],[satisfaction_fluvial_penalty]]+playerround[[#This Row],[satisfaction_pluvial_penalty]]+playerround[[#This Row],[satisfaction_debt_penalty]]</f>
        <v>0</v>
      </c>
      <c r="AX433" s="9">
        <f>+IF(playerround[[#This Row],[Added round_number]]=0,playerround[[#This Row],[satisfaction_total]],AX432+playerround[[#This Row],[satisfaction_house_rating_delta]]+playerround[[#This Row],[satisfaction_house_measures]]+playerround[[#This Row],[satisfaction_personal_measures]]-playerround[[#This Row],[Calculated Satisfaction Penalties]])</f>
        <v>4</v>
      </c>
      <c r="AY433" s="9">
        <f>+playerround[[#This Row],[satisfaction_total]]-playerround[[#This Row],[Calculated satisfaction]]</f>
        <v>0</v>
      </c>
    </row>
    <row r="434" spans="1:51" s="2" customFormat="1" x14ac:dyDescent="0.35">
      <c r="A434">
        <v>420</v>
      </c>
      <c r="B434" s="1">
        <v>45393.457337962966</v>
      </c>
      <c r="C434">
        <v>50000</v>
      </c>
      <c r="D434">
        <v>20000</v>
      </c>
      <c r="E434">
        <v>0</v>
      </c>
      <c r="F434">
        <v>7000</v>
      </c>
      <c r="G434">
        <v>0</v>
      </c>
      <c r="H434">
        <v>0</v>
      </c>
      <c r="I434">
        <v>20000</v>
      </c>
      <c r="J434">
        <v>3000</v>
      </c>
      <c r="K434">
        <v>0</v>
      </c>
      <c r="L434">
        <v>8000</v>
      </c>
      <c r="M434">
        <v>0</v>
      </c>
      <c r="N434">
        <v>-5000</v>
      </c>
      <c r="O434">
        <v>0</v>
      </c>
      <c r="P434">
        <v>0</v>
      </c>
      <c r="Q434">
        <v>0</v>
      </c>
      <c r="R434">
        <v>0</v>
      </c>
      <c r="S434">
        <v>3</v>
      </c>
      <c r="T434">
        <v>0</v>
      </c>
      <c r="U434">
        <v>0</v>
      </c>
      <c r="V434">
        <v>1</v>
      </c>
      <c r="W434">
        <v>3</v>
      </c>
      <c r="X434">
        <v>80000</v>
      </c>
      <c r="Y434">
        <v>70000</v>
      </c>
      <c r="Z434">
        <v>63000</v>
      </c>
      <c r="AA434">
        <v>0</v>
      </c>
      <c r="AB434">
        <v>0</v>
      </c>
      <c r="AC434">
        <v>70000</v>
      </c>
      <c r="AD434">
        <v>56000</v>
      </c>
      <c r="AE434" t="s">
        <v>24</v>
      </c>
      <c r="AF434" t="s">
        <v>28</v>
      </c>
      <c r="AG434">
        <v>8</v>
      </c>
      <c r="AH434">
        <v>7</v>
      </c>
      <c r="AI434">
        <v>-2</v>
      </c>
      <c r="AJ434">
        <v>-1</v>
      </c>
      <c r="AK434">
        <v>0</v>
      </c>
      <c r="AL434">
        <v>1</v>
      </c>
      <c r="AM434" t="s">
        <v>771</v>
      </c>
      <c r="AN434">
        <v>414</v>
      </c>
      <c r="AO434" t="str">
        <f>+VLOOKUP(playerround[[#This Row],[player_id]],player[],2,FALSE)</f>
        <v>t4p3</v>
      </c>
      <c r="AP434">
        <v>123</v>
      </c>
      <c r="AQ434">
        <f>+VLOOKUP(playerround[[#This Row],[groupround_id]],groupround[],6,FALSE)</f>
        <v>2</v>
      </c>
      <c r="AR434" t="str">
        <f>+VLOOKUP(playerround[[#This Row],[groupround_id]],groupround[],8,FALSE)</f>
        <v>civWAT-110424</v>
      </c>
      <c r="AS43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58000</v>
      </c>
      <c r="AT434">
        <f>+IF(playerround[[#This Row],[Added round_number]]=0,playerround[[#This Row],[Spendable Income (copy)]],AT433+playerround[[#This Row],[round_income]]+playerround[[#This Row],[profit_sold_house]]-playerround[[#This Row],[Calculated Costs 
(Living costs+Taxes+Round Mortgage+Spentsavings for buying +cost measures+cost satisfaction+cost damage river and rain)]])</f>
        <v>-5000</v>
      </c>
      <c r="AU434" s="6">
        <f>+playerround[[#This Row],[spendable_income]]</f>
        <v>-5000</v>
      </c>
      <c r="AV434">
        <f>+playerround[[#This Row],[Calculated 
Spendable]]-playerround[[#This Row],[Spendable Income (copy)]]</f>
        <v>0</v>
      </c>
      <c r="AW434" s="9">
        <f>+playerround[[#This Row],[satisfaction_move_penalty]]+playerround[[#This Row],[satisfaction_fluvial_penalty]]+playerround[[#This Row],[satisfaction_pluvial_penalty]]+playerround[[#This Row],[satisfaction_debt_penalty]]</f>
        <v>3</v>
      </c>
      <c r="AX434" s="9">
        <f>+IF(playerround[[#This Row],[Added round_number]]=0,playerround[[#This Row],[satisfaction_total]],AX433+playerround[[#This Row],[satisfaction_house_rating_delta]]+playerround[[#This Row],[satisfaction_house_measures]]+playerround[[#This Row],[satisfaction_personal_measures]]-playerround[[#This Row],[Calculated Satisfaction Penalties]])</f>
        <v>1</v>
      </c>
      <c r="AY434" s="9">
        <f>+playerround[[#This Row],[satisfaction_total]]-playerround[[#This Row],[Calculated satisfaction]]</f>
        <v>0</v>
      </c>
    </row>
    <row r="435" spans="1:51" s="2" customFormat="1" x14ac:dyDescent="0.35">
      <c r="A435">
        <v>458</v>
      </c>
      <c r="B435" s="1">
        <v>45393.457337962966</v>
      </c>
      <c r="C435">
        <v>50000</v>
      </c>
      <c r="D435">
        <v>20000</v>
      </c>
      <c r="E435">
        <v>5000</v>
      </c>
      <c r="F435">
        <v>7000</v>
      </c>
      <c r="G435">
        <v>0</v>
      </c>
      <c r="H435">
        <v>0</v>
      </c>
      <c r="I435">
        <v>20000</v>
      </c>
      <c r="J435">
        <v>0</v>
      </c>
      <c r="K435">
        <v>0</v>
      </c>
      <c r="L435">
        <v>4000</v>
      </c>
      <c r="M435">
        <v>0</v>
      </c>
      <c r="N435">
        <v>-26000</v>
      </c>
      <c r="O435">
        <v>0</v>
      </c>
      <c r="P435">
        <v>0</v>
      </c>
      <c r="Q435">
        <v>0</v>
      </c>
      <c r="R435">
        <v>0</v>
      </c>
      <c r="S435">
        <v>2</v>
      </c>
      <c r="T435">
        <v>0</v>
      </c>
      <c r="U435">
        <v>1</v>
      </c>
      <c r="V435">
        <v>-2</v>
      </c>
      <c r="W435">
        <v>3</v>
      </c>
      <c r="X435">
        <v>80000</v>
      </c>
      <c r="Y435">
        <v>70000</v>
      </c>
      <c r="Z435">
        <v>56000</v>
      </c>
      <c r="AA435">
        <v>0</v>
      </c>
      <c r="AB435">
        <v>0</v>
      </c>
      <c r="AC435">
        <v>70000</v>
      </c>
      <c r="AD435">
        <v>49000</v>
      </c>
      <c r="AE435" t="s">
        <v>24</v>
      </c>
      <c r="AF435" t="s">
        <v>28</v>
      </c>
      <c r="AG435">
        <v>8</v>
      </c>
      <c r="AH435">
        <v>7</v>
      </c>
      <c r="AI435">
        <v>-2</v>
      </c>
      <c r="AJ435">
        <v>-1</v>
      </c>
      <c r="AK435">
        <v>0</v>
      </c>
      <c r="AL435">
        <v>1</v>
      </c>
      <c r="AM435" t="s">
        <v>771</v>
      </c>
      <c r="AN435">
        <v>414</v>
      </c>
      <c r="AO435" t="str">
        <f>+VLOOKUP(playerround[[#This Row],[player_id]],player[],2,FALSE)</f>
        <v>t4p3</v>
      </c>
      <c r="AP435">
        <v>130</v>
      </c>
      <c r="AQ435">
        <f>+VLOOKUP(playerround[[#This Row],[groupround_id]],groupround[],6,FALSE)</f>
        <v>3</v>
      </c>
      <c r="AR435" t="str">
        <f>+VLOOKUP(playerround[[#This Row],[groupround_id]],groupround[],8,FALSE)</f>
        <v>civWAT-110424</v>
      </c>
      <c r="AS43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51000</v>
      </c>
      <c r="AT435">
        <f>+IF(playerround[[#This Row],[Added round_number]]=0,playerround[[#This Row],[Spendable Income (copy)]],AT434+playerround[[#This Row],[round_income]]+playerround[[#This Row],[profit_sold_house]]-playerround[[#This Row],[Calculated Costs 
(Living costs+Taxes+Round Mortgage+Spentsavings for buying +cost measures+cost satisfaction+cost damage river and rain)]])</f>
        <v>-6000</v>
      </c>
      <c r="AU435" s="6">
        <f>+playerround[[#This Row],[spendable_income]]</f>
        <v>-26000</v>
      </c>
      <c r="AV435">
        <f>+playerround[[#This Row],[Calculated 
Spendable]]-playerround[[#This Row],[Spendable Income (copy)]]</f>
        <v>20000</v>
      </c>
      <c r="AW435" s="9">
        <f>+playerround[[#This Row],[satisfaction_move_penalty]]+playerround[[#This Row],[satisfaction_fluvial_penalty]]+playerround[[#This Row],[satisfaction_pluvial_penalty]]+playerround[[#This Row],[satisfaction_debt_penalty]]</f>
        <v>3</v>
      </c>
      <c r="AX435" s="9">
        <f>+IF(playerround[[#This Row],[Added round_number]]=0,playerround[[#This Row],[satisfaction_total]],AX434+playerround[[#This Row],[satisfaction_house_rating_delta]]+playerround[[#This Row],[satisfaction_house_measures]]+playerround[[#This Row],[satisfaction_personal_measures]]-playerround[[#This Row],[Calculated Satisfaction Penalties]])</f>
        <v>-2</v>
      </c>
      <c r="AY435" s="9">
        <f>+playerround[[#This Row],[satisfaction_total]]-playerround[[#This Row],[Calculated satisfaction]]</f>
        <v>0</v>
      </c>
    </row>
    <row r="436" spans="1:51" s="2" customFormat="1" x14ac:dyDescent="0.35">
      <c r="A436">
        <v>487</v>
      </c>
      <c r="B436" s="1">
        <v>45393.457337962966</v>
      </c>
      <c r="C436">
        <v>50000</v>
      </c>
      <c r="D436">
        <v>20000</v>
      </c>
      <c r="E436">
        <v>26000</v>
      </c>
      <c r="F436">
        <v>7000</v>
      </c>
      <c r="G436">
        <v>0</v>
      </c>
      <c r="H436">
        <v>0</v>
      </c>
      <c r="I436">
        <v>20000</v>
      </c>
      <c r="J436">
        <v>0</v>
      </c>
      <c r="K436">
        <v>0</v>
      </c>
      <c r="L436">
        <v>8000</v>
      </c>
      <c r="M436">
        <v>0</v>
      </c>
      <c r="N436">
        <v>-31000</v>
      </c>
      <c r="O436">
        <v>0</v>
      </c>
      <c r="P436">
        <v>0</v>
      </c>
      <c r="Q436">
        <v>0</v>
      </c>
      <c r="R436">
        <v>0</v>
      </c>
      <c r="S436">
        <v>3</v>
      </c>
      <c r="T436">
        <v>0</v>
      </c>
      <c r="U436">
        <v>1</v>
      </c>
      <c r="V436">
        <v>-6</v>
      </c>
      <c r="W436">
        <v>3</v>
      </c>
      <c r="X436">
        <v>80000</v>
      </c>
      <c r="Y436">
        <v>70000</v>
      </c>
      <c r="Z436">
        <v>49000</v>
      </c>
      <c r="AA436">
        <v>0</v>
      </c>
      <c r="AB436">
        <v>0</v>
      </c>
      <c r="AC436">
        <v>70000</v>
      </c>
      <c r="AD436">
        <v>42000</v>
      </c>
      <c r="AE436" t="s">
        <v>24</v>
      </c>
      <c r="AF436" t="s">
        <v>28</v>
      </c>
      <c r="AG436">
        <v>8</v>
      </c>
      <c r="AH436">
        <v>7</v>
      </c>
      <c r="AI436">
        <v>-2</v>
      </c>
      <c r="AJ436">
        <v>-1</v>
      </c>
      <c r="AK436">
        <v>0</v>
      </c>
      <c r="AL436">
        <v>1</v>
      </c>
      <c r="AM436" t="s">
        <v>771</v>
      </c>
      <c r="AN436">
        <v>414</v>
      </c>
      <c r="AO436" t="str">
        <f>+VLOOKUP(playerround[[#This Row],[player_id]],player[],2,FALSE)</f>
        <v>t4p3</v>
      </c>
      <c r="AP436">
        <v>135</v>
      </c>
      <c r="AQ436">
        <f>+VLOOKUP(playerround[[#This Row],[groupround_id]],groupround[],6,FALSE)</f>
        <v>4</v>
      </c>
      <c r="AR436" t="str">
        <f>+VLOOKUP(playerround[[#This Row],[groupround_id]],groupround[],8,FALSE)</f>
        <v>civWAT-110424</v>
      </c>
      <c r="AS43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55000</v>
      </c>
      <c r="AT436">
        <f>+IF(playerround[[#This Row],[Added round_number]]=0,playerround[[#This Row],[Spendable Income (copy)]],AT435+playerround[[#This Row],[round_income]]+playerround[[#This Row],[profit_sold_house]]-playerround[[#This Row],[Calculated Costs 
(Living costs+Taxes+Round Mortgage+Spentsavings for buying +cost measures+cost satisfaction+cost damage river and rain)]])</f>
        <v>-11000</v>
      </c>
      <c r="AU436" s="6">
        <f>+playerround[[#This Row],[spendable_income]]</f>
        <v>-31000</v>
      </c>
      <c r="AV436">
        <f>+playerround[[#This Row],[Calculated 
Spendable]]-playerround[[#This Row],[Spendable Income (copy)]]</f>
        <v>20000</v>
      </c>
      <c r="AW436" s="9">
        <f>+playerround[[#This Row],[satisfaction_move_penalty]]+playerround[[#This Row],[satisfaction_fluvial_penalty]]+playerround[[#This Row],[satisfaction_pluvial_penalty]]+playerround[[#This Row],[satisfaction_debt_penalty]]</f>
        <v>4</v>
      </c>
      <c r="AX436" s="9">
        <f>+IF(playerround[[#This Row],[Added round_number]]=0,playerround[[#This Row],[satisfaction_total]],AX435+playerround[[#This Row],[satisfaction_house_rating_delta]]+playerround[[#This Row],[satisfaction_house_measures]]+playerround[[#This Row],[satisfaction_personal_measures]]-playerround[[#This Row],[Calculated Satisfaction Penalties]])</f>
        <v>-6</v>
      </c>
      <c r="AY436" s="9">
        <f>+playerround[[#This Row],[satisfaction_total]]-playerround[[#This Row],[Calculated satisfaction]]</f>
        <v>0</v>
      </c>
    </row>
    <row r="437" spans="1:51" s="2" customFormat="1" x14ac:dyDescent="0.35">
      <c r="A437" s="2">
        <v>601</v>
      </c>
      <c r="B437" s="3">
        <v>45559.438136574077</v>
      </c>
      <c r="C437" s="2">
        <v>50000</v>
      </c>
      <c r="D437" s="2">
        <v>20000</v>
      </c>
      <c r="E437" s="2">
        <v>0</v>
      </c>
      <c r="F437" s="2">
        <v>0</v>
      </c>
      <c r="G437" s="2">
        <v>0</v>
      </c>
      <c r="H437" s="2">
        <v>0</v>
      </c>
      <c r="I437" s="2">
        <v>0</v>
      </c>
      <c r="J437" s="2">
        <v>0</v>
      </c>
      <c r="K437" s="2">
        <v>0</v>
      </c>
      <c r="L437" s="2">
        <v>0</v>
      </c>
      <c r="M437" s="2">
        <v>0</v>
      </c>
      <c r="N437" s="2">
        <v>0</v>
      </c>
      <c r="O437" s="2">
        <v>0</v>
      </c>
      <c r="P437" s="2">
        <v>0</v>
      </c>
      <c r="Q437" s="2">
        <v>0</v>
      </c>
      <c r="R437" s="2">
        <v>0</v>
      </c>
      <c r="S437" s="2">
        <v>0</v>
      </c>
      <c r="T437" s="2">
        <v>0</v>
      </c>
      <c r="U437" s="2">
        <v>0</v>
      </c>
      <c r="V437" s="2">
        <v>5</v>
      </c>
      <c r="W437" s="2">
        <v>3</v>
      </c>
      <c r="X437" s="2">
        <v>80000</v>
      </c>
      <c r="Y437" s="2">
        <v>0</v>
      </c>
      <c r="Z437" s="2">
        <v>0</v>
      </c>
      <c r="AA437" s="2">
        <v>0</v>
      </c>
      <c r="AB437" s="2">
        <v>0</v>
      </c>
      <c r="AC437" s="2">
        <v>0</v>
      </c>
      <c r="AD437" s="2">
        <v>0</v>
      </c>
      <c r="AE437" s="2" t="s">
        <v>24</v>
      </c>
      <c r="AF437" s="2" t="s">
        <v>28</v>
      </c>
      <c r="AG437" s="2">
        <v>0</v>
      </c>
      <c r="AH437" s="2">
        <v>0</v>
      </c>
      <c r="AI437" s="2">
        <v>0</v>
      </c>
      <c r="AJ437" s="2">
        <v>0</v>
      </c>
      <c r="AK437" s="2">
        <v>0</v>
      </c>
      <c r="AL437" s="2">
        <v>0</v>
      </c>
      <c r="AM437" s="2" t="s">
        <v>102</v>
      </c>
      <c r="AN437" s="2">
        <v>542</v>
      </c>
      <c r="AO437" s="2" t="str">
        <f>+VLOOKUP(playerround[[#This Row],[player_id]],player[],2,FALSE)</f>
        <v>t4p3</v>
      </c>
      <c r="AP437" s="2">
        <v>172</v>
      </c>
      <c r="AQ437" s="2">
        <f>+VLOOKUP(playerround[[#This Row],[groupround_id]],groupround[],6,FALSE)</f>
        <v>0</v>
      </c>
      <c r="AR437" s="2" t="str">
        <f>+VLOOKUP(playerround[[#This Row],[groupround_id]],groupround[],8,FALSE)</f>
        <v>Ommen 24-09-2024</v>
      </c>
      <c r="AS43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437">
        <f>+IF(playerround[[#This Row],[Added round_number]]=0,playerround[[#This Row],[Spendable Income (copy)]],AT436+playerround[[#This Row],[round_income]]+playerround[[#This Row],[profit_sold_house]]-playerround[[#This Row],[Calculated Costs 
(Living costs+Taxes+Round Mortgage+Spentsavings for buying +cost measures+cost satisfaction+cost damage river and rain)]])</f>
        <v>0</v>
      </c>
      <c r="AU437" s="6">
        <f>+playerround[[#This Row],[spendable_income]]</f>
        <v>0</v>
      </c>
      <c r="AV437">
        <f>+playerround[[#This Row],[Calculated 
Spendable]]-playerround[[#This Row],[Spendable Income (copy)]]</f>
        <v>0</v>
      </c>
      <c r="AW437" s="9">
        <f>+playerround[[#This Row],[satisfaction_move_penalty]]+playerround[[#This Row],[satisfaction_fluvial_penalty]]+playerround[[#This Row],[satisfaction_pluvial_penalty]]+playerround[[#This Row],[satisfaction_debt_penalty]]</f>
        <v>0</v>
      </c>
      <c r="AX437" s="9">
        <f>+IF(playerround[[#This Row],[Added round_number]]=0,playerround[[#This Row],[satisfaction_total]],AX436+playerround[[#This Row],[satisfaction_house_rating_delta]]+playerround[[#This Row],[satisfaction_house_measures]]+playerround[[#This Row],[satisfaction_personal_measures]]-playerround[[#This Row],[Calculated Satisfaction Penalties]])</f>
        <v>5</v>
      </c>
      <c r="AY437" s="9">
        <f>+playerround[[#This Row],[satisfaction_total]]-playerround[[#This Row],[Calculated satisfaction]]</f>
        <v>0</v>
      </c>
    </row>
    <row r="438" spans="1:51" s="2" customFormat="1" x14ac:dyDescent="0.35">
      <c r="A438" s="2">
        <v>661</v>
      </c>
      <c r="B438" s="3">
        <v>45559.438136574077</v>
      </c>
      <c r="C438" s="2">
        <v>50000</v>
      </c>
      <c r="D438" s="2">
        <v>20000</v>
      </c>
      <c r="E438" s="2">
        <v>0</v>
      </c>
      <c r="F438" s="2">
        <v>7000</v>
      </c>
      <c r="G438" s="2">
        <v>0</v>
      </c>
      <c r="H438" s="2">
        <v>0</v>
      </c>
      <c r="I438" s="2">
        <v>15000</v>
      </c>
      <c r="J438" s="2">
        <v>6500</v>
      </c>
      <c r="K438" s="2">
        <v>0</v>
      </c>
      <c r="L438" s="2">
        <v>0</v>
      </c>
      <c r="M438" s="2">
        <v>0</v>
      </c>
      <c r="N438" s="2">
        <v>1500</v>
      </c>
      <c r="O438" s="2">
        <v>0</v>
      </c>
      <c r="P438" s="2">
        <v>-1</v>
      </c>
      <c r="Q438" s="2">
        <v>0</v>
      </c>
      <c r="R438" s="2">
        <v>1</v>
      </c>
      <c r="S438" s="2">
        <v>0</v>
      </c>
      <c r="T438" s="2">
        <v>0</v>
      </c>
      <c r="U438" s="2">
        <v>0</v>
      </c>
      <c r="V438" s="2">
        <v>5</v>
      </c>
      <c r="W438" s="2">
        <v>3</v>
      </c>
      <c r="X438" s="2">
        <v>80000</v>
      </c>
      <c r="Y438" s="2">
        <v>0</v>
      </c>
      <c r="Z438" s="2">
        <v>0</v>
      </c>
      <c r="AA438" s="2">
        <v>0</v>
      </c>
      <c r="AB438" s="2">
        <v>70000</v>
      </c>
      <c r="AC438" s="2">
        <v>70000</v>
      </c>
      <c r="AD438" s="2">
        <v>63000</v>
      </c>
      <c r="AE438" s="2" t="s">
        <v>24</v>
      </c>
      <c r="AF438" s="2" t="s">
        <v>28</v>
      </c>
      <c r="AG438" s="2">
        <v>8</v>
      </c>
      <c r="AH438" s="2">
        <v>7</v>
      </c>
      <c r="AI438" s="2">
        <v>0</v>
      </c>
      <c r="AJ438" s="2">
        <v>0</v>
      </c>
      <c r="AK438" s="2">
        <v>0</v>
      </c>
      <c r="AL438" s="2">
        <v>1</v>
      </c>
      <c r="AM438" s="2" t="s">
        <v>771</v>
      </c>
      <c r="AN438" s="2">
        <v>542</v>
      </c>
      <c r="AO438" s="2" t="str">
        <f>+VLOOKUP(playerround[[#This Row],[player_id]],player[],2,FALSE)</f>
        <v>t4p3</v>
      </c>
      <c r="AP438" s="2">
        <v>180</v>
      </c>
      <c r="AQ438" s="2">
        <f>+VLOOKUP(playerround[[#This Row],[groupround_id]],groupround[],6,FALSE)</f>
        <v>1</v>
      </c>
      <c r="AR438" s="2" t="str">
        <f>+VLOOKUP(playerround[[#This Row],[groupround_id]],groupround[],8,FALSE)</f>
        <v>Ommen 24-09-2024</v>
      </c>
      <c r="AS43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48500</v>
      </c>
      <c r="AT438">
        <f>+IF(playerround[[#This Row],[Added round_number]]=0,playerround[[#This Row],[Spendable Income (copy)]],AT437+playerround[[#This Row],[round_income]]+playerround[[#This Row],[profit_sold_house]]-playerround[[#This Row],[Calculated Costs 
(Living costs+Taxes+Round Mortgage+Spentsavings for buying +cost measures+cost satisfaction+cost damage river and rain)]])</f>
        <v>1500</v>
      </c>
      <c r="AU438" s="6">
        <f>+playerround[[#This Row],[spendable_income]]</f>
        <v>1500</v>
      </c>
      <c r="AV438">
        <f>+playerround[[#This Row],[Calculated 
Spendable]]-playerround[[#This Row],[Spendable Income (copy)]]</f>
        <v>0</v>
      </c>
      <c r="AW438" s="9">
        <f>+playerround[[#This Row],[satisfaction_move_penalty]]+playerround[[#This Row],[satisfaction_fluvial_penalty]]+playerround[[#This Row],[satisfaction_pluvial_penalty]]+playerround[[#This Row],[satisfaction_debt_penalty]]</f>
        <v>0</v>
      </c>
      <c r="AX438" s="9">
        <f>+IF(playerround[[#This Row],[Added round_number]]=0,playerround[[#This Row],[satisfaction_total]],AX437+playerround[[#This Row],[satisfaction_house_rating_delta]]+playerround[[#This Row],[satisfaction_house_measures]]+playerround[[#This Row],[satisfaction_personal_measures]]-playerround[[#This Row],[Calculated Satisfaction Penalties]])</f>
        <v>5</v>
      </c>
      <c r="AY438" s="9">
        <f>+playerround[[#This Row],[satisfaction_total]]-playerround[[#This Row],[Calculated satisfaction]]</f>
        <v>0</v>
      </c>
    </row>
    <row r="439" spans="1:51" s="2" customFormat="1" x14ac:dyDescent="0.35">
      <c r="A439" s="2">
        <v>692</v>
      </c>
      <c r="B439" s="3">
        <v>45559.438136574077</v>
      </c>
      <c r="C439" s="2">
        <v>50000</v>
      </c>
      <c r="D439" s="2">
        <v>20000</v>
      </c>
      <c r="E439" s="2">
        <v>0</v>
      </c>
      <c r="F439" s="2">
        <v>0</v>
      </c>
      <c r="G439" s="2">
        <v>0</v>
      </c>
      <c r="H439" s="2">
        <v>0</v>
      </c>
      <c r="I439" s="2">
        <v>15000</v>
      </c>
      <c r="J439" s="2">
        <v>0</v>
      </c>
      <c r="K439" s="2">
        <v>0</v>
      </c>
      <c r="L439" s="2">
        <v>16000</v>
      </c>
      <c r="M439" s="2">
        <v>4000</v>
      </c>
      <c r="N439" s="2">
        <v>-3500</v>
      </c>
      <c r="O439" s="2">
        <v>0</v>
      </c>
      <c r="P439" s="2">
        <v>0</v>
      </c>
      <c r="Q439" s="2">
        <v>0</v>
      </c>
      <c r="R439" s="2">
        <v>0</v>
      </c>
      <c r="S439" s="2">
        <v>5</v>
      </c>
      <c r="T439" s="2">
        <v>1</v>
      </c>
      <c r="U439" s="2">
        <v>0</v>
      </c>
      <c r="V439" s="2">
        <v>-1</v>
      </c>
      <c r="W439" s="2">
        <v>3</v>
      </c>
      <c r="X439" s="2">
        <v>80000</v>
      </c>
      <c r="Y439" s="2">
        <v>70000</v>
      </c>
      <c r="Z439" s="2">
        <v>63000</v>
      </c>
      <c r="AA439" s="2">
        <v>0</v>
      </c>
      <c r="AB439" s="2">
        <v>0</v>
      </c>
      <c r="AC439" s="2">
        <v>70000</v>
      </c>
      <c r="AD439" s="2">
        <v>63000</v>
      </c>
      <c r="AE439" s="2" t="s">
        <v>24</v>
      </c>
      <c r="AF439" s="2" t="s">
        <v>28</v>
      </c>
      <c r="AG439" s="2">
        <v>8</v>
      </c>
      <c r="AH439" s="2">
        <v>7</v>
      </c>
      <c r="AI439" s="2">
        <v>-2</v>
      </c>
      <c r="AJ439" s="2">
        <v>-1</v>
      </c>
      <c r="AK439" s="2">
        <v>0</v>
      </c>
      <c r="AL439" s="2">
        <v>0</v>
      </c>
      <c r="AM439" s="2" t="s">
        <v>771</v>
      </c>
      <c r="AN439" s="2">
        <v>542</v>
      </c>
      <c r="AO439" s="2" t="str">
        <f>+VLOOKUP(playerround[[#This Row],[player_id]],player[],2,FALSE)</f>
        <v>t4p3</v>
      </c>
      <c r="AP439" s="2">
        <v>184</v>
      </c>
      <c r="AQ439" s="2">
        <f>+VLOOKUP(playerround[[#This Row],[groupround_id]],groupround[],6,FALSE)</f>
        <v>2</v>
      </c>
      <c r="AR439" s="2" t="str">
        <f>+VLOOKUP(playerround[[#This Row],[groupround_id]],groupround[],8,FALSE)</f>
        <v>Ommen 24-09-2024</v>
      </c>
      <c r="AS43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55000</v>
      </c>
      <c r="AT439" s="5">
        <f>+IF(playerround[[#This Row],[Added round_number]]=0,playerround[[#This Row],[Spendable Income (copy)]],AT438+playerround[[#This Row],[round_income]]+playerround[[#This Row],[profit_sold_house]]-playerround[[#This Row],[Calculated Costs 
(Living costs+Taxes+Round Mortgage+Spentsavings for buying +cost measures+cost satisfaction+cost damage river and rain)]])</f>
        <v>-3500</v>
      </c>
      <c r="AU439" s="10">
        <f>+playerround[[#This Row],[spendable_income]]</f>
        <v>-3500</v>
      </c>
      <c r="AV439" s="5">
        <f>+playerround[[#This Row],[Calculated 
Spendable]]-playerround[[#This Row],[Spendable Income (copy)]]</f>
        <v>0</v>
      </c>
      <c r="AW439" s="11">
        <f>+playerround[[#This Row],[satisfaction_move_penalty]]+playerround[[#This Row],[satisfaction_fluvial_penalty]]+playerround[[#This Row],[satisfaction_pluvial_penalty]]+playerround[[#This Row],[satisfaction_debt_penalty]]</f>
        <v>6</v>
      </c>
      <c r="AX439" s="11">
        <f>+IF(playerround[[#This Row],[Added round_number]]=0,playerround[[#This Row],[satisfaction_total]],AX438+playerround[[#This Row],[satisfaction_house_rating_delta]]+playerround[[#This Row],[satisfaction_house_measures]]+playerround[[#This Row],[satisfaction_personal_measures]]-playerround[[#This Row],[Calculated Satisfaction Penalties]])</f>
        <v>-1</v>
      </c>
      <c r="AY439" s="11">
        <f>+playerround[[#This Row],[satisfaction_total]]-playerround[[#This Row],[Calculated satisfaction]]</f>
        <v>0</v>
      </c>
    </row>
    <row r="440" spans="1:51" s="2" customFormat="1" x14ac:dyDescent="0.35">
      <c r="A440" s="2">
        <v>735</v>
      </c>
      <c r="B440" s="3">
        <v>45559.438136574077</v>
      </c>
      <c r="C440" s="2">
        <v>50000</v>
      </c>
      <c r="D440" s="2">
        <v>20000</v>
      </c>
      <c r="E440" s="2">
        <v>3500</v>
      </c>
      <c r="F440" s="2">
        <v>7000</v>
      </c>
      <c r="G440" s="2">
        <v>0</v>
      </c>
      <c r="H440" s="2">
        <v>0</v>
      </c>
      <c r="I440" s="2">
        <v>15000</v>
      </c>
      <c r="J440" s="2">
        <v>0</v>
      </c>
      <c r="K440" s="2">
        <v>0</v>
      </c>
      <c r="L440" s="2">
        <v>0</v>
      </c>
      <c r="M440" s="2">
        <v>0</v>
      </c>
      <c r="N440" s="2">
        <v>4500</v>
      </c>
      <c r="O440" s="2">
        <v>0</v>
      </c>
      <c r="P440" s="2">
        <v>0</v>
      </c>
      <c r="Q440" s="2">
        <v>0</v>
      </c>
      <c r="R440" s="2">
        <v>0</v>
      </c>
      <c r="S440" s="2">
        <v>0</v>
      </c>
      <c r="T440" s="2">
        <v>0</v>
      </c>
      <c r="U440" s="2">
        <v>1</v>
      </c>
      <c r="V440" s="2">
        <v>-2</v>
      </c>
      <c r="W440" s="2">
        <v>3</v>
      </c>
      <c r="X440" s="2">
        <v>80000</v>
      </c>
      <c r="Y440" s="2">
        <v>70000</v>
      </c>
      <c r="Z440" s="2">
        <v>63000</v>
      </c>
      <c r="AA440" s="2">
        <v>0</v>
      </c>
      <c r="AB440" s="2">
        <v>0</v>
      </c>
      <c r="AC440" s="2">
        <v>70000</v>
      </c>
      <c r="AD440" s="2">
        <v>56000</v>
      </c>
      <c r="AE440" s="2" t="s">
        <v>24</v>
      </c>
      <c r="AF440" s="2" t="s">
        <v>28</v>
      </c>
      <c r="AG440" s="2">
        <v>8</v>
      </c>
      <c r="AH440" s="2">
        <v>7</v>
      </c>
      <c r="AI440" s="2">
        <v>-2</v>
      </c>
      <c r="AJ440" s="2">
        <v>-1</v>
      </c>
      <c r="AK440" s="2">
        <v>0</v>
      </c>
      <c r="AL440" s="2">
        <v>0</v>
      </c>
      <c r="AM440" s="2" t="s">
        <v>771</v>
      </c>
      <c r="AN440" s="2">
        <v>542</v>
      </c>
      <c r="AO440" s="2" t="str">
        <f>+VLOOKUP(playerround[[#This Row],[player_id]],player[],2,FALSE)</f>
        <v>t4p3</v>
      </c>
      <c r="AP440" s="2">
        <v>190</v>
      </c>
      <c r="AQ440" s="2">
        <f>+VLOOKUP(playerround[[#This Row],[groupround_id]],groupround[],6,FALSE)</f>
        <v>3</v>
      </c>
      <c r="AR440" s="2" t="str">
        <f>+VLOOKUP(playerround[[#This Row],[groupround_id]],groupround[],8,FALSE)</f>
        <v>Ommen 24-09-2024</v>
      </c>
      <c r="AS44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42000</v>
      </c>
      <c r="AT440" s="5">
        <f>+IF(playerround[[#This Row],[Added round_number]]=0,playerround[[#This Row],[Spendable Income (copy)]],AT439+playerround[[#This Row],[round_income]]+playerround[[#This Row],[profit_sold_house]]-playerround[[#This Row],[Calculated Costs 
(Living costs+Taxes+Round Mortgage+Spentsavings for buying +cost measures+cost satisfaction+cost damage river and rain)]])</f>
        <v>4500</v>
      </c>
      <c r="AU440" s="10">
        <f>+playerround[[#This Row],[spendable_income]]</f>
        <v>4500</v>
      </c>
      <c r="AV440" s="5">
        <f>+playerround[[#This Row],[Calculated 
Spendable]]-playerround[[#This Row],[Spendable Income (copy)]]</f>
        <v>0</v>
      </c>
      <c r="AW440" s="11">
        <f>+playerround[[#This Row],[satisfaction_move_penalty]]+playerround[[#This Row],[satisfaction_fluvial_penalty]]+playerround[[#This Row],[satisfaction_pluvial_penalty]]+playerround[[#This Row],[satisfaction_debt_penalty]]</f>
        <v>1</v>
      </c>
      <c r="AX440" s="11">
        <f>+IF(playerround[[#This Row],[Added round_number]]=0,playerround[[#This Row],[satisfaction_total]],AX439+playerround[[#This Row],[satisfaction_house_rating_delta]]+playerround[[#This Row],[satisfaction_house_measures]]+playerround[[#This Row],[satisfaction_personal_measures]]-playerround[[#This Row],[Calculated Satisfaction Penalties]])</f>
        <v>-2</v>
      </c>
      <c r="AY440" s="11">
        <f>+playerround[[#This Row],[satisfaction_total]]-playerround[[#This Row],[Calculated satisfaction]]</f>
        <v>0</v>
      </c>
    </row>
    <row r="441" spans="1:51" s="2" customFormat="1" x14ac:dyDescent="0.35">
      <c r="A441">
        <v>145</v>
      </c>
      <c r="B441" s="1">
        <v>45299.080208333333</v>
      </c>
      <c r="C441">
        <v>100000</v>
      </c>
      <c r="D441">
        <v>50000</v>
      </c>
      <c r="E441">
        <v>0</v>
      </c>
      <c r="F441">
        <v>0</v>
      </c>
      <c r="G441">
        <v>0</v>
      </c>
      <c r="H441">
        <v>0</v>
      </c>
      <c r="I441">
        <v>0</v>
      </c>
      <c r="J441">
        <v>0</v>
      </c>
      <c r="K441">
        <v>0</v>
      </c>
      <c r="L441">
        <v>0</v>
      </c>
      <c r="M441">
        <v>0</v>
      </c>
      <c r="N441">
        <v>30000</v>
      </c>
      <c r="O441">
        <v>0</v>
      </c>
      <c r="P441">
        <v>0</v>
      </c>
      <c r="Q441">
        <v>0</v>
      </c>
      <c r="R441">
        <v>0</v>
      </c>
      <c r="S441">
        <v>0</v>
      </c>
      <c r="T441">
        <v>0</v>
      </c>
      <c r="U441">
        <v>0</v>
      </c>
      <c r="V441">
        <v>5</v>
      </c>
      <c r="W441">
        <v>6</v>
      </c>
      <c r="X441">
        <v>170000</v>
      </c>
      <c r="Y441">
        <v>0</v>
      </c>
      <c r="Z441">
        <v>0</v>
      </c>
      <c r="AA441">
        <v>0</v>
      </c>
      <c r="AB441">
        <v>0</v>
      </c>
      <c r="AC441">
        <v>0</v>
      </c>
      <c r="AD441">
        <v>0</v>
      </c>
      <c r="AE441" t="s">
        <v>24</v>
      </c>
      <c r="AF441" t="s">
        <v>28</v>
      </c>
      <c r="AG441">
        <v>0</v>
      </c>
      <c r="AH441">
        <v>0</v>
      </c>
      <c r="AI441">
        <v>0</v>
      </c>
      <c r="AJ441">
        <v>0</v>
      </c>
      <c r="AK441">
        <v>0</v>
      </c>
      <c r="AL441">
        <v>0</v>
      </c>
      <c r="AM441" t="s">
        <v>102</v>
      </c>
      <c r="AN441">
        <v>231</v>
      </c>
      <c r="AO441" t="str">
        <f>+VLOOKUP(playerround[[#This Row],[player_id]],player[],2,FALSE)</f>
        <v>t4p4</v>
      </c>
      <c r="AP441">
        <v>26</v>
      </c>
      <c r="AQ441">
        <f>+VLOOKUP(playerround[[#This Row],[groupround_id]],groupround[],6,FALSE)</f>
        <v>0</v>
      </c>
      <c r="AR441" t="str">
        <f>+VLOOKUP(playerround[[#This Row],[groupround_id]],groupround[],8,FALSE)</f>
        <v>Ommen23 Afternoon</v>
      </c>
      <c r="AS44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441">
        <f>+IF(playerround[[#This Row],[Added round_number]]=0,playerround[[#This Row],[Spendable Income (copy)]],AT440+playerround[[#This Row],[round_income]]+playerround[[#This Row],[profit_sold_house]]-playerround[[#This Row],[Calculated Costs 
(Living costs+Taxes+Round Mortgage+Spentsavings for buying +cost measures+cost satisfaction+cost damage river and rain)]])</f>
        <v>30000</v>
      </c>
      <c r="AU441" s="6">
        <f>+playerround[[#This Row],[spendable_income]]</f>
        <v>30000</v>
      </c>
      <c r="AV441">
        <f>+playerround[[#This Row],[Calculated 
Spendable]]-playerround[[#This Row],[Spendable Income (copy)]]</f>
        <v>0</v>
      </c>
      <c r="AW441" s="9">
        <f>+playerround[[#This Row],[satisfaction_move_penalty]]+playerround[[#This Row],[satisfaction_fluvial_penalty]]+playerround[[#This Row],[satisfaction_pluvial_penalty]]+playerround[[#This Row],[satisfaction_debt_penalty]]</f>
        <v>0</v>
      </c>
      <c r="AX441" s="9">
        <f>+IF(playerround[[#This Row],[Added round_number]]=0,playerround[[#This Row],[satisfaction_total]],AX440+playerround[[#This Row],[satisfaction_house_rating_delta]]+playerround[[#This Row],[satisfaction_house_measures]]+playerround[[#This Row],[satisfaction_personal_measures]]-playerround[[#This Row],[Calculated Satisfaction Penalties]])</f>
        <v>5</v>
      </c>
      <c r="AY441" s="9">
        <f>+playerround[[#This Row],[satisfaction_total]]-playerround[[#This Row],[Calculated satisfaction]]</f>
        <v>0</v>
      </c>
    </row>
    <row r="442" spans="1:51" s="2" customFormat="1" x14ac:dyDescent="0.35">
      <c r="A442">
        <v>146</v>
      </c>
      <c r="B442" s="1">
        <v>45299.080208333333</v>
      </c>
      <c r="C442">
        <v>100000</v>
      </c>
      <c r="D442">
        <v>50000</v>
      </c>
      <c r="E442">
        <v>0</v>
      </c>
      <c r="F442">
        <v>17000</v>
      </c>
      <c r="G442">
        <v>0</v>
      </c>
      <c r="H442">
        <v>30000</v>
      </c>
      <c r="I442">
        <v>15000</v>
      </c>
      <c r="J442">
        <v>0</v>
      </c>
      <c r="K442">
        <v>0</v>
      </c>
      <c r="L442">
        <v>0</v>
      </c>
      <c r="M442">
        <v>0</v>
      </c>
      <c r="N442">
        <v>18000</v>
      </c>
      <c r="O442">
        <v>0</v>
      </c>
      <c r="P442">
        <v>0</v>
      </c>
      <c r="Q442">
        <v>0</v>
      </c>
      <c r="R442">
        <v>0</v>
      </c>
      <c r="S442">
        <v>0</v>
      </c>
      <c r="T442">
        <v>0</v>
      </c>
      <c r="U442">
        <v>0</v>
      </c>
      <c r="V442">
        <v>5</v>
      </c>
      <c r="W442">
        <v>6</v>
      </c>
      <c r="X442">
        <v>170000</v>
      </c>
      <c r="Y442">
        <v>0</v>
      </c>
      <c r="Z442">
        <v>0</v>
      </c>
      <c r="AA442">
        <v>0</v>
      </c>
      <c r="AB442">
        <v>200000</v>
      </c>
      <c r="AC442">
        <v>170000</v>
      </c>
      <c r="AD442">
        <v>153000</v>
      </c>
      <c r="AE442" t="s">
        <v>24</v>
      </c>
      <c r="AF442" t="s">
        <v>28</v>
      </c>
      <c r="AG442">
        <v>0</v>
      </c>
      <c r="AH442">
        <v>0</v>
      </c>
      <c r="AI442">
        <v>0</v>
      </c>
      <c r="AJ442">
        <v>0</v>
      </c>
      <c r="AK442">
        <v>0</v>
      </c>
      <c r="AL442">
        <v>0</v>
      </c>
      <c r="AM442" t="s">
        <v>777</v>
      </c>
      <c r="AN442">
        <v>231</v>
      </c>
      <c r="AO442" t="str">
        <f>+VLOOKUP(playerround[[#This Row],[player_id]],player[],2,FALSE)</f>
        <v>t4p4</v>
      </c>
      <c r="AP442">
        <v>27</v>
      </c>
      <c r="AQ442">
        <f>+VLOOKUP(playerround[[#This Row],[groupround_id]],groupround[],6,FALSE)</f>
        <v>1</v>
      </c>
      <c r="AR442" t="str">
        <f>+VLOOKUP(playerround[[#This Row],[groupround_id]],groupround[],8,FALSE)</f>
        <v>Ommen23 Afternoon</v>
      </c>
      <c r="AS44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112000</v>
      </c>
      <c r="AT442">
        <f>+IF(playerround[[#This Row],[Added round_number]]=0,playerround[[#This Row],[Spendable Income (copy)]],AT441+playerround[[#This Row],[round_income]]+playerround[[#This Row],[profit_sold_house]]-playerround[[#This Row],[Calculated Costs 
(Living costs+Taxes+Round Mortgage+Spentsavings for buying +cost measures+cost satisfaction+cost damage river and rain)]])</f>
        <v>18000</v>
      </c>
      <c r="AU442" s="6">
        <f>+playerround[[#This Row],[spendable_income]]</f>
        <v>18000</v>
      </c>
      <c r="AV442">
        <f>+playerround[[#This Row],[Calculated 
Spendable]]-playerround[[#This Row],[Spendable Income (copy)]]</f>
        <v>0</v>
      </c>
      <c r="AW442" s="9">
        <f>+playerround[[#This Row],[satisfaction_move_penalty]]+playerround[[#This Row],[satisfaction_fluvial_penalty]]+playerround[[#This Row],[satisfaction_pluvial_penalty]]+playerround[[#This Row],[satisfaction_debt_penalty]]</f>
        <v>0</v>
      </c>
      <c r="AX442" s="9">
        <f>+IF(playerround[[#This Row],[Added round_number]]=0,playerround[[#This Row],[satisfaction_total]],AX441+playerround[[#This Row],[satisfaction_house_rating_delta]]+playerround[[#This Row],[satisfaction_house_measures]]+playerround[[#This Row],[satisfaction_personal_measures]]-playerround[[#This Row],[Calculated Satisfaction Penalties]])</f>
        <v>5</v>
      </c>
      <c r="AY442" s="9">
        <f>+playerround[[#This Row],[satisfaction_total]]-playerround[[#This Row],[Calculated satisfaction]]</f>
        <v>0</v>
      </c>
    </row>
    <row r="443" spans="1:51" s="2" customFormat="1" x14ac:dyDescent="0.35">
      <c r="A443">
        <v>378</v>
      </c>
      <c r="B443" s="1">
        <v>45393.457488425927</v>
      </c>
      <c r="C443">
        <v>180000</v>
      </c>
      <c r="D443">
        <v>105000</v>
      </c>
      <c r="E443">
        <v>0</v>
      </c>
      <c r="F443">
        <v>0</v>
      </c>
      <c r="G443">
        <v>0</v>
      </c>
      <c r="H443">
        <v>0</v>
      </c>
      <c r="I443">
        <v>0</v>
      </c>
      <c r="J443">
        <v>0</v>
      </c>
      <c r="K443">
        <v>0</v>
      </c>
      <c r="L443">
        <v>0</v>
      </c>
      <c r="M443">
        <v>0</v>
      </c>
      <c r="N443">
        <v>80000</v>
      </c>
      <c r="O443">
        <v>0</v>
      </c>
      <c r="P443">
        <v>0</v>
      </c>
      <c r="Q443">
        <v>0</v>
      </c>
      <c r="R443">
        <v>0</v>
      </c>
      <c r="S443">
        <v>0</v>
      </c>
      <c r="T443">
        <v>0</v>
      </c>
      <c r="U443">
        <v>0</v>
      </c>
      <c r="V443">
        <v>5</v>
      </c>
      <c r="W443">
        <v>8</v>
      </c>
      <c r="X443">
        <v>300000</v>
      </c>
      <c r="Y443">
        <v>0</v>
      </c>
      <c r="Z443">
        <v>0</v>
      </c>
      <c r="AA443">
        <v>0</v>
      </c>
      <c r="AB443">
        <v>0</v>
      </c>
      <c r="AC443">
        <v>0</v>
      </c>
      <c r="AD443">
        <v>0</v>
      </c>
      <c r="AE443" t="s">
        <v>24</v>
      </c>
      <c r="AF443" t="s">
        <v>28</v>
      </c>
      <c r="AG443">
        <v>0</v>
      </c>
      <c r="AH443">
        <v>0</v>
      </c>
      <c r="AI443">
        <v>0</v>
      </c>
      <c r="AJ443">
        <v>0</v>
      </c>
      <c r="AK443">
        <v>0</v>
      </c>
      <c r="AL443">
        <v>0</v>
      </c>
      <c r="AM443" t="s">
        <v>102</v>
      </c>
      <c r="AN443">
        <v>415</v>
      </c>
      <c r="AO443" t="str">
        <f>+VLOOKUP(playerround[[#This Row],[player_id]],player[],2,FALSE)</f>
        <v>t4p4</v>
      </c>
      <c r="AP443">
        <v>113</v>
      </c>
      <c r="AQ443">
        <f>+VLOOKUP(playerround[[#This Row],[groupround_id]],groupround[],6,FALSE)</f>
        <v>0</v>
      </c>
      <c r="AR443" t="str">
        <f>+VLOOKUP(playerround[[#This Row],[groupround_id]],groupround[],8,FALSE)</f>
        <v>civWAT-110424</v>
      </c>
      <c r="AS44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443">
        <f>+IF(playerround[[#This Row],[Added round_number]]=0,playerround[[#This Row],[Spendable Income (copy)]],AT442+playerround[[#This Row],[round_income]]+playerround[[#This Row],[profit_sold_house]]-playerround[[#This Row],[Calculated Costs 
(Living costs+Taxes+Round Mortgage+Spentsavings for buying +cost measures+cost satisfaction+cost damage river and rain)]])</f>
        <v>80000</v>
      </c>
      <c r="AU443" s="6">
        <f>+playerround[[#This Row],[spendable_income]]</f>
        <v>80000</v>
      </c>
      <c r="AV443">
        <f>+playerround[[#This Row],[Calculated 
Spendable]]-playerround[[#This Row],[Spendable Income (copy)]]</f>
        <v>0</v>
      </c>
      <c r="AW443" s="9">
        <f>+playerround[[#This Row],[satisfaction_move_penalty]]+playerround[[#This Row],[satisfaction_fluvial_penalty]]+playerround[[#This Row],[satisfaction_pluvial_penalty]]+playerround[[#This Row],[satisfaction_debt_penalty]]</f>
        <v>0</v>
      </c>
      <c r="AX443" s="9">
        <f>+IF(playerround[[#This Row],[Added round_number]]=0,playerround[[#This Row],[satisfaction_total]],AX442+playerround[[#This Row],[satisfaction_house_rating_delta]]+playerround[[#This Row],[satisfaction_house_measures]]+playerround[[#This Row],[satisfaction_personal_measures]]-playerround[[#This Row],[Calculated Satisfaction Penalties]])</f>
        <v>5</v>
      </c>
      <c r="AY443" s="9">
        <f>+playerround[[#This Row],[satisfaction_total]]-playerround[[#This Row],[Calculated satisfaction]]</f>
        <v>0</v>
      </c>
    </row>
    <row r="444" spans="1:51" s="2" customFormat="1" x14ac:dyDescent="0.35">
      <c r="A444">
        <v>403</v>
      </c>
      <c r="B444" s="1">
        <v>45393.457488425927</v>
      </c>
      <c r="C444">
        <v>180000</v>
      </c>
      <c r="D444">
        <v>105000</v>
      </c>
      <c r="E444">
        <v>0</v>
      </c>
      <c r="F444">
        <v>30000</v>
      </c>
      <c r="G444">
        <v>0</v>
      </c>
      <c r="H444">
        <v>0</v>
      </c>
      <c r="I444">
        <v>20000</v>
      </c>
      <c r="J444">
        <v>35000</v>
      </c>
      <c r="K444">
        <v>0</v>
      </c>
      <c r="L444">
        <v>0</v>
      </c>
      <c r="M444">
        <v>0</v>
      </c>
      <c r="N444">
        <v>70000</v>
      </c>
      <c r="O444">
        <v>0</v>
      </c>
      <c r="P444">
        <v>0</v>
      </c>
      <c r="Q444">
        <v>3</v>
      </c>
      <c r="R444">
        <v>0</v>
      </c>
      <c r="S444">
        <v>0</v>
      </c>
      <c r="T444">
        <v>0</v>
      </c>
      <c r="U444">
        <v>0</v>
      </c>
      <c r="V444">
        <v>5</v>
      </c>
      <c r="W444">
        <v>8</v>
      </c>
      <c r="X444">
        <v>300000</v>
      </c>
      <c r="Y444">
        <v>0</v>
      </c>
      <c r="Z444">
        <v>0</v>
      </c>
      <c r="AA444">
        <v>0</v>
      </c>
      <c r="AB444">
        <v>300000</v>
      </c>
      <c r="AC444">
        <v>300000</v>
      </c>
      <c r="AD444">
        <v>270000</v>
      </c>
      <c r="AE444" t="s">
        <v>24</v>
      </c>
      <c r="AF444" t="s">
        <v>28</v>
      </c>
      <c r="AG444">
        <v>6</v>
      </c>
      <c r="AH444">
        <v>10</v>
      </c>
      <c r="AI444">
        <v>0</v>
      </c>
      <c r="AJ444">
        <v>0</v>
      </c>
      <c r="AK444">
        <v>1</v>
      </c>
      <c r="AL444">
        <v>2</v>
      </c>
      <c r="AM444" t="s">
        <v>771</v>
      </c>
      <c r="AN444">
        <v>415</v>
      </c>
      <c r="AO444" t="str">
        <f>+VLOOKUP(playerround[[#This Row],[player_id]],player[],2,FALSE)</f>
        <v>t4p4</v>
      </c>
      <c r="AP444">
        <v>120</v>
      </c>
      <c r="AQ444">
        <f>+VLOOKUP(playerround[[#This Row],[groupround_id]],groupround[],6,FALSE)</f>
        <v>1</v>
      </c>
      <c r="AR444" t="str">
        <f>+VLOOKUP(playerround[[#This Row],[groupround_id]],groupround[],8,FALSE)</f>
        <v>civWAT-110424</v>
      </c>
      <c r="AS44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190000</v>
      </c>
      <c r="AT444">
        <f>+IF(playerround[[#This Row],[Added round_number]]=0,playerround[[#This Row],[Spendable Income (copy)]],AT443+playerround[[#This Row],[round_income]]+playerround[[#This Row],[profit_sold_house]]-playerround[[#This Row],[Calculated Costs 
(Living costs+Taxes+Round Mortgage+Spentsavings for buying +cost measures+cost satisfaction+cost damage river and rain)]])</f>
        <v>70000</v>
      </c>
      <c r="AU444" s="6">
        <f>+playerround[[#This Row],[spendable_income]]</f>
        <v>70000</v>
      </c>
      <c r="AV444">
        <f>+playerround[[#This Row],[Calculated 
Spendable]]-playerround[[#This Row],[Spendable Income (copy)]]</f>
        <v>0</v>
      </c>
      <c r="AW444" s="9">
        <f>+playerround[[#This Row],[satisfaction_move_penalty]]+playerround[[#This Row],[satisfaction_fluvial_penalty]]+playerround[[#This Row],[satisfaction_pluvial_penalty]]+playerround[[#This Row],[satisfaction_debt_penalty]]</f>
        <v>0</v>
      </c>
      <c r="AX444" s="9">
        <f>+IF(playerround[[#This Row],[Added round_number]]=0,playerround[[#This Row],[satisfaction_total]],AX443+playerround[[#This Row],[satisfaction_house_rating_delta]]+playerround[[#This Row],[satisfaction_house_measures]]+playerround[[#This Row],[satisfaction_personal_measures]]-playerround[[#This Row],[Calculated Satisfaction Penalties]])</f>
        <v>8</v>
      </c>
      <c r="AY444" s="9">
        <f>+playerround[[#This Row],[satisfaction_total]]-playerround[[#This Row],[Calculated satisfaction]]</f>
        <v>-3</v>
      </c>
    </row>
    <row r="445" spans="1:51" s="2" customFormat="1" x14ac:dyDescent="0.35">
      <c r="A445">
        <v>422</v>
      </c>
      <c r="B445" s="1">
        <v>45393.457488425927</v>
      </c>
      <c r="C445">
        <v>180000</v>
      </c>
      <c r="D445">
        <v>105000</v>
      </c>
      <c r="E445">
        <v>0</v>
      </c>
      <c r="F445">
        <v>30000</v>
      </c>
      <c r="G445">
        <v>0</v>
      </c>
      <c r="H445">
        <v>0</v>
      </c>
      <c r="I445">
        <v>20000</v>
      </c>
      <c r="J445">
        <v>40000</v>
      </c>
      <c r="K445">
        <v>0</v>
      </c>
      <c r="L445">
        <v>0</v>
      </c>
      <c r="M445">
        <v>0</v>
      </c>
      <c r="N445">
        <v>55000</v>
      </c>
      <c r="O445">
        <v>0</v>
      </c>
      <c r="P445">
        <v>0</v>
      </c>
      <c r="Q445">
        <v>3</v>
      </c>
      <c r="R445">
        <v>0</v>
      </c>
      <c r="S445">
        <v>0</v>
      </c>
      <c r="T445">
        <v>0</v>
      </c>
      <c r="U445">
        <v>0</v>
      </c>
      <c r="V445">
        <v>5</v>
      </c>
      <c r="W445">
        <v>8</v>
      </c>
      <c r="X445">
        <v>300000</v>
      </c>
      <c r="Y445">
        <v>300000</v>
      </c>
      <c r="Z445">
        <v>270000</v>
      </c>
      <c r="AA445">
        <v>0</v>
      </c>
      <c r="AB445">
        <v>0</v>
      </c>
      <c r="AC445">
        <v>300000</v>
      </c>
      <c r="AD445">
        <v>240000</v>
      </c>
      <c r="AE445" t="s">
        <v>24</v>
      </c>
      <c r="AF445" t="s">
        <v>28</v>
      </c>
      <c r="AG445">
        <v>6</v>
      </c>
      <c r="AH445">
        <v>10</v>
      </c>
      <c r="AI445">
        <v>-2</v>
      </c>
      <c r="AJ445">
        <v>-1</v>
      </c>
      <c r="AK445">
        <v>3</v>
      </c>
      <c r="AL445">
        <v>3</v>
      </c>
      <c r="AM445" t="s">
        <v>771</v>
      </c>
      <c r="AN445">
        <v>415</v>
      </c>
      <c r="AO445" t="str">
        <f>+VLOOKUP(playerround[[#This Row],[player_id]],player[],2,FALSE)</f>
        <v>t4p4</v>
      </c>
      <c r="AP445">
        <v>123</v>
      </c>
      <c r="AQ445">
        <f>+VLOOKUP(playerround[[#This Row],[groupround_id]],groupround[],6,FALSE)</f>
        <v>2</v>
      </c>
      <c r="AR445" t="str">
        <f>+VLOOKUP(playerround[[#This Row],[groupround_id]],groupround[],8,FALSE)</f>
        <v>civWAT-110424</v>
      </c>
      <c r="AS44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195000</v>
      </c>
      <c r="AT445">
        <f>+IF(playerround[[#This Row],[Added round_number]]=0,playerround[[#This Row],[Spendable Income (copy)]],AT444+playerround[[#This Row],[round_income]]+playerround[[#This Row],[profit_sold_house]]-playerround[[#This Row],[Calculated Costs 
(Living costs+Taxes+Round Mortgage+Spentsavings for buying +cost measures+cost satisfaction+cost damage river and rain)]])</f>
        <v>55000</v>
      </c>
      <c r="AU445" s="6">
        <f>+playerround[[#This Row],[spendable_income]]</f>
        <v>55000</v>
      </c>
      <c r="AV445">
        <f>+playerround[[#This Row],[Calculated 
Spendable]]-playerround[[#This Row],[Spendable Income (copy)]]</f>
        <v>0</v>
      </c>
      <c r="AW445" s="9">
        <f>+playerround[[#This Row],[satisfaction_move_penalty]]+playerround[[#This Row],[satisfaction_fluvial_penalty]]+playerround[[#This Row],[satisfaction_pluvial_penalty]]+playerround[[#This Row],[satisfaction_debt_penalty]]</f>
        <v>0</v>
      </c>
      <c r="AX445" s="9">
        <f>+IF(playerround[[#This Row],[Added round_number]]=0,playerround[[#This Row],[satisfaction_total]],AX444+playerround[[#This Row],[satisfaction_house_rating_delta]]+playerround[[#This Row],[satisfaction_house_measures]]+playerround[[#This Row],[satisfaction_personal_measures]]-playerround[[#This Row],[Calculated Satisfaction Penalties]])</f>
        <v>11</v>
      </c>
      <c r="AY445" s="9">
        <f>+playerround[[#This Row],[satisfaction_total]]-playerround[[#This Row],[Calculated satisfaction]]</f>
        <v>-6</v>
      </c>
    </row>
    <row r="446" spans="1:51" s="2" customFormat="1" x14ac:dyDescent="0.35">
      <c r="A446">
        <v>454</v>
      </c>
      <c r="B446" s="1">
        <v>45393.457488425927</v>
      </c>
      <c r="C446">
        <v>180000</v>
      </c>
      <c r="D446">
        <v>105000</v>
      </c>
      <c r="E446">
        <v>0</v>
      </c>
      <c r="F446">
        <v>30000</v>
      </c>
      <c r="G446">
        <v>0</v>
      </c>
      <c r="H446">
        <v>0</v>
      </c>
      <c r="I446">
        <v>20000</v>
      </c>
      <c r="J446">
        <v>11000</v>
      </c>
      <c r="K446">
        <v>0</v>
      </c>
      <c r="L446">
        <v>0</v>
      </c>
      <c r="M446">
        <v>0</v>
      </c>
      <c r="N446">
        <v>49000</v>
      </c>
      <c r="O446">
        <v>0</v>
      </c>
      <c r="P446">
        <v>0</v>
      </c>
      <c r="Q446">
        <v>1</v>
      </c>
      <c r="R446">
        <v>0</v>
      </c>
      <c r="S446">
        <v>0</v>
      </c>
      <c r="T446">
        <v>0</v>
      </c>
      <c r="U446">
        <v>0</v>
      </c>
      <c r="V446">
        <v>5</v>
      </c>
      <c r="W446">
        <v>8</v>
      </c>
      <c r="X446">
        <v>300000</v>
      </c>
      <c r="Y446">
        <v>300000</v>
      </c>
      <c r="Z446">
        <v>240000</v>
      </c>
      <c r="AA446">
        <v>0</v>
      </c>
      <c r="AB446">
        <v>0</v>
      </c>
      <c r="AC446">
        <v>300000</v>
      </c>
      <c r="AD446">
        <v>210000</v>
      </c>
      <c r="AE446" t="s">
        <v>24</v>
      </c>
      <c r="AF446" t="s">
        <v>28</v>
      </c>
      <c r="AG446">
        <v>6</v>
      </c>
      <c r="AH446">
        <v>10</v>
      </c>
      <c r="AI446">
        <v>-2</v>
      </c>
      <c r="AJ446">
        <v>-1</v>
      </c>
      <c r="AK446">
        <v>4</v>
      </c>
      <c r="AL446">
        <v>3</v>
      </c>
      <c r="AM446" t="s">
        <v>771</v>
      </c>
      <c r="AN446">
        <v>415</v>
      </c>
      <c r="AO446" t="str">
        <f>+VLOOKUP(playerround[[#This Row],[player_id]],player[],2,FALSE)</f>
        <v>t4p4</v>
      </c>
      <c r="AP446">
        <v>130</v>
      </c>
      <c r="AQ446">
        <f>+VLOOKUP(playerround[[#This Row],[groupround_id]],groupround[],6,FALSE)</f>
        <v>3</v>
      </c>
      <c r="AR446" t="str">
        <f>+VLOOKUP(playerround[[#This Row],[groupround_id]],groupround[],8,FALSE)</f>
        <v>civWAT-110424</v>
      </c>
      <c r="AS44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166000</v>
      </c>
      <c r="AT446">
        <f>+IF(playerround[[#This Row],[Added round_number]]=0,playerround[[#This Row],[Spendable Income (copy)]],AT445+playerround[[#This Row],[round_income]]+playerround[[#This Row],[profit_sold_house]]-playerround[[#This Row],[Calculated Costs 
(Living costs+Taxes+Round Mortgage+Spentsavings for buying +cost measures+cost satisfaction+cost damage river and rain)]])</f>
        <v>69000</v>
      </c>
      <c r="AU446" s="6">
        <f>+playerround[[#This Row],[spendable_income]]</f>
        <v>49000</v>
      </c>
      <c r="AV446">
        <f>+playerround[[#This Row],[Calculated 
Spendable]]-playerround[[#This Row],[Spendable Income (copy)]]</f>
        <v>20000</v>
      </c>
      <c r="AW446" s="9">
        <f>+playerround[[#This Row],[satisfaction_move_penalty]]+playerround[[#This Row],[satisfaction_fluvial_penalty]]+playerround[[#This Row],[satisfaction_pluvial_penalty]]+playerround[[#This Row],[satisfaction_debt_penalty]]</f>
        <v>0</v>
      </c>
      <c r="AX446" s="9">
        <f>+IF(playerround[[#This Row],[Added round_number]]=0,playerround[[#This Row],[satisfaction_total]],AX445+playerround[[#This Row],[satisfaction_house_rating_delta]]+playerround[[#This Row],[satisfaction_house_measures]]+playerround[[#This Row],[satisfaction_personal_measures]]-playerround[[#This Row],[Calculated Satisfaction Penalties]])</f>
        <v>12</v>
      </c>
      <c r="AY446" s="9">
        <f>+playerround[[#This Row],[satisfaction_total]]-playerround[[#This Row],[Calculated satisfaction]]</f>
        <v>-7</v>
      </c>
    </row>
    <row r="447" spans="1:51" s="2" customFormat="1" x14ac:dyDescent="0.35">
      <c r="A447">
        <v>485</v>
      </c>
      <c r="B447" s="1">
        <v>45393.457488425927</v>
      </c>
      <c r="C447">
        <v>180000</v>
      </c>
      <c r="D447">
        <v>105000</v>
      </c>
      <c r="E447">
        <v>0</v>
      </c>
      <c r="F447">
        <v>30000</v>
      </c>
      <c r="G447">
        <v>90000</v>
      </c>
      <c r="H447">
        <v>125000</v>
      </c>
      <c r="I447">
        <v>30000</v>
      </c>
      <c r="J447">
        <v>20000</v>
      </c>
      <c r="K447">
        <v>0</v>
      </c>
      <c r="L447">
        <v>0</v>
      </c>
      <c r="M447">
        <v>0</v>
      </c>
      <c r="N447">
        <v>9000</v>
      </c>
      <c r="O447">
        <v>1</v>
      </c>
      <c r="P447">
        <v>1</v>
      </c>
      <c r="Q447">
        <v>2</v>
      </c>
      <c r="R447">
        <v>0</v>
      </c>
      <c r="S447">
        <v>0</v>
      </c>
      <c r="T447">
        <v>0</v>
      </c>
      <c r="U447">
        <v>0</v>
      </c>
      <c r="V447">
        <v>5</v>
      </c>
      <c r="W447">
        <v>8</v>
      </c>
      <c r="X447">
        <v>300000</v>
      </c>
      <c r="Y447">
        <v>300000</v>
      </c>
      <c r="Z447">
        <v>210000</v>
      </c>
      <c r="AA447">
        <v>300000</v>
      </c>
      <c r="AB447">
        <v>425000</v>
      </c>
      <c r="AC447">
        <v>300000</v>
      </c>
      <c r="AD447">
        <v>270000</v>
      </c>
      <c r="AE447" t="s">
        <v>65</v>
      </c>
      <c r="AF447" t="s">
        <v>28</v>
      </c>
      <c r="AG447">
        <v>8</v>
      </c>
      <c r="AH447">
        <v>10</v>
      </c>
      <c r="AI447">
        <v>-2</v>
      </c>
      <c r="AJ447">
        <v>-1</v>
      </c>
      <c r="AK447">
        <v>2</v>
      </c>
      <c r="AL447">
        <v>1</v>
      </c>
      <c r="AM447" t="s">
        <v>771</v>
      </c>
      <c r="AN447">
        <v>415</v>
      </c>
      <c r="AO447" t="str">
        <f>+VLOOKUP(playerround[[#This Row],[player_id]],player[],2,FALSE)</f>
        <v>t4p4</v>
      </c>
      <c r="AP447">
        <v>135</v>
      </c>
      <c r="AQ447">
        <f>+VLOOKUP(playerround[[#This Row],[groupround_id]],groupround[],6,FALSE)</f>
        <v>4</v>
      </c>
      <c r="AR447" t="str">
        <f>+VLOOKUP(playerround[[#This Row],[groupround_id]],groupround[],8,FALSE)</f>
        <v>civWAT-110424</v>
      </c>
      <c r="AS44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310000</v>
      </c>
      <c r="AT447">
        <f>+IF(playerround[[#This Row],[Added round_number]]=0,playerround[[#This Row],[Spendable Income (copy)]],AT446+playerround[[#This Row],[round_income]]+playerround[[#This Row],[profit_sold_house]]-playerround[[#This Row],[Calculated Costs 
(Living costs+Taxes+Round Mortgage+Spentsavings for buying +cost measures+cost satisfaction+cost damage river and rain)]])</f>
        <v>29000</v>
      </c>
      <c r="AU447" s="6">
        <f>+playerround[[#This Row],[spendable_income]]</f>
        <v>9000</v>
      </c>
      <c r="AV447">
        <f>+playerround[[#This Row],[Calculated 
Spendable]]-playerround[[#This Row],[Spendable Income (copy)]]</f>
        <v>20000</v>
      </c>
      <c r="AW447" s="9">
        <f>+playerround[[#This Row],[satisfaction_move_penalty]]+playerround[[#This Row],[satisfaction_fluvial_penalty]]+playerround[[#This Row],[satisfaction_pluvial_penalty]]+playerround[[#This Row],[satisfaction_debt_penalty]]</f>
        <v>1</v>
      </c>
      <c r="AX447" s="9">
        <f>+IF(playerround[[#This Row],[Added round_number]]=0,playerround[[#This Row],[satisfaction_total]],AX446+playerround[[#This Row],[satisfaction_house_rating_delta]]+playerround[[#This Row],[satisfaction_house_measures]]+playerround[[#This Row],[satisfaction_personal_measures]]-playerround[[#This Row],[Calculated Satisfaction Penalties]])</f>
        <v>14</v>
      </c>
      <c r="AY447" s="9">
        <f>+playerround[[#This Row],[satisfaction_total]]-playerround[[#This Row],[Calculated satisfaction]]</f>
        <v>-9</v>
      </c>
    </row>
    <row r="448" spans="1:51" s="2" customFormat="1" x14ac:dyDescent="0.35">
      <c r="A448" s="2">
        <v>592</v>
      </c>
      <c r="B448" s="3">
        <v>45559.437361111108</v>
      </c>
      <c r="C448" s="2">
        <v>80000</v>
      </c>
      <c r="D448" s="2">
        <v>40000</v>
      </c>
      <c r="E448" s="2">
        <v>0</v>
      </c>
      <c r="F448" s="2">
        <v>0</v>
      </c>
      <c r="G448" s="2">
        <v>0</v>
      </c>
      <c r="H448" s="2">
        <v>0</v>
      </c>
      <c r="I448" s="2">
        <v>0</v>
      </c>
      <c r="J448" s="2">
        <v>0</v>
      </c>
      <c r="K448" s="2">
        <v>0</v>
      </c>
      <c r="L448" s="2">
        <v>0</v>
      </c>
      <c r="M448" s="2">
        <v>0</v>
      </c>
      <c r="N448" s="2">
        <v>15000</v>
      </c>
      <c r="O448" s="2">
        <v>0</v>
      </c>
      <c r="P448" s="2">
        <v>0</v>
      </c>
      <c r="Q448" s="2">
        <v>0</v>
      </c>
      <c r="R448" s="2">
        <v>0</v>
      </c>
      <c r="S448" s="2">
        <v>0</v>
      </c>
      <c r="T448" s="2">
        <v>0</v>
      </c>
      <c r="U448" s="2">
        <v>0</v>
      </c>
      <c r="V448" s="2">
        <v>5</v>
      </c>
      <c r="W448" s="2">
        <v>5</v>
      </c>
      <c r="X448" s="2">
        <v>130000</v>
      </c>
      <c r="Y448" s="2">
        <v>0</v>
      </c>
      <c r="Z448" s="2">
        <v>0</v>
      </c>
      <c r="AA448" s="2">
        <v>0</v>
      </c>
      <c r="AB448" s="2">
        <v>0</v>
      </c>
      <c r="AC448" s="2">
        <v>0</v>
      </c>
      <c r="AD448" s="2">
        <v>0</v>
      </c>
      <c r="AE448" s="2" t="s">
        <v>24</v>
      </c>
      <c r="AF448" s="2" t="s">
        <v>28</v>
      </c>
      <c r="AG448" s="2">
        <v>0</v>
      </c>
      <c r="AH448" s="2">
        <v>0</v>
      </c>
      <c r="AI448" s="2">
        <v>0</v>
      </c>
      <c r="AJ448" s="2">
        <v>0</v>
      </c>
      <c r="AK448" s="2">
        <v>0</v>
      </c>
      <c r="AL448" s="2">
        <v>0</v>
      </c>
      <c r="AM448" s="2" t="s">
        <v>102</v>
      </c>
      <c r="AN448" s="2">
        <v>543</v>
      </c>
      <c r="AO448" s="2" t="str">
        <f>+VLOOKUP(playerround[[#This Row],[player_id]],player[],2,FALSE)</f>
        <v>t4p4</v>
      </c>
      <c r="AP448" s="2">
        <v>172</v>
      </c>
      <c r="AQ448" s="2">
        <f>+VLOOKUP(playerround[[#This Row],[groupround_id]],groupround[],6,FALSE)</f>
        <v>0</v>
      </c>
      <c r="AR448" s="2" t="str">
        <f>+VLOOKUP(playerround[[#This Row],[groupround_id]],groupround[],8,FALSE)</f>
        <v>Ommen 24-09-2024</v>
      </c>
      <c r="AS44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448">
        <f>+IF(playerround[[#This Row],[Added round_number]]=0,playerround[[#This Row],[Spendable Income (copy)]],AT447+playerround[[#This Row],[round_income]]+playerround[[#This Row],[profit_sold_house]]-playerround[[#This Row],[Calculated Costs 
(Living costs+Taxes+Round Mortgage+Spentsavings for buying +cost measures+cost satisfaction+cost damage river and rain)]])</f>
        <v>15000</v>
      </c>
      <c r="AU448" s="6">
        <f>+playerround[[#This Row],[spendable_income]]</f>
        <v>15000</v>
      </c>
      <c r="AV448">
        <f>+playerround[[#This Row],[Calculated 
Spendable]]-playerround[[#This Row],[Spendable Income (copy)]]</f>
        <v>0</v>
      </c>
      <c r="AW448" s="9">
        <f>+playerround[[#This Row],[satisfaction_move_penalty]]+playerround[[#This Row],[satisfaction_fluvial_penalty]]+playerround[[#This Row],[satisfaction_pluvial_penalty]]+playerround[[#This Row],[satisfaction_debt_penalty]]</f>
        <v>0</v>
      </c>
      <c r="AX448" s="9">
        <f>+IF(playerround[[#This Row],[Added round_number]]=0,playerround[[#This Row],[satisfaction_total]],AX447+playerround[[#This Row],[satisfaction_house_rating_delta]]+playerround[[#This Row],[satisfaction_house_measures]]+playerround[[#This Row],[satisfaction_personal_measures]]-playerround[[#This Row],[Calculated Satisfaction Penalties]])</f>
        <v>5</v>
      </c>
      <c r="AY448" s="9">
        <f>+playerround[[#This Row],[satisfaction_total]]-playerround[[#This Row],[Calculated satisfaction]]</f>
        <v>0</v>
      </c>
    </row>
    <row r="449" spans="1:51" s="2" customFormat="1" x14ac:dyDescent="0.35">
      <c r="A449" s="2">
        <v>660</v>
      </c>
      <c r="B449" s="3">
        <v>45559.437361111108</v>
      </c>
      <c r="C449" s="2">
        <v>80000</v>
      </c>
      <c r="D449" s="2">
        <v>40000</v>
      </c>
      <c r="E449" s="2">
        <v>0</v>
      </c>
      <c r="F449" s="2">
        <v>13000</v>
      </c>
      <c r="G449" s="2">
        <v>0</v>
      </c>
      <c r="H449" s="2">
        <v>23000</v>
      </c>
      <c r="I449" s="2">
        <v>15000</v>
      </c>
      <c r="J449" s="2">
        <v>0</v>
      </c>
      <c r="K449" s="2">
        <v>0</v>
      </c>
      <c r="L449" s="2">
        <v>0</v>
      </c>
      <c r="M449" s="2">
        <v>0</v>
      </c>
      <c r="N449" s="2">
        <v>4000</v>
      </c>
      <c r="O449" s="2">
        <v>0</v>
      </c>
      <c r="P449" s="2">
        <v>-1</v>
      </c>
      <c r="Q449" s="2">
        <v>0</v>
      </c>
      <c r="R449" s="2">
        <v>0</v>
      </c>
      <c r="S449" s="2">
        <v>0</v>
      </c>
      <c r="T449" s="2">
        <v>0</v>
      </c>
      <c r="U449" s="2">
        <v>0</v>
      </c>
      <c r="V449" s="2">
        <v>4</v>
      </c>
      <c r="W449" s="2">
        <v>5</v>
      </c>
      <c r="X449" s="2">
        <v>130000</v>
      </c>
      <c r="Y449" s="2">
        <v>0</v>
      </c>
      <c r="Z449" s="2">
        <v>0</v>
      </c>
      <c r="AA449" s="2">
        <v>0</v>
      </c>
      <c r="AB449" s="2">
        <v>153000</v>
      </c>
      <c r="AC449" s="2">
        <v>130000</v>
      </c>
      <c r="AD449" s="2">
        <v>117000</v>
      </c>
      <c r="AE449" s="2" t="s">
        <v>24</v>
      </c>
      <c r="AF449" s="2" t="s">
        <v>28</v>
      </c>
      <c r="AG449" s="2">
        <v>8</v>
      </c>
      <c r="AH449" s="2">
        <v>7</v>
      </c>
      <c r="AI449" s="2">
        <v>0</v>
      </c>
      <c r="AJ449" s="2">
        <v>0</v>
      </c>
      <c r="AK449" s="2">
        <v>0</v>
      </c>
      <c r="AL449" s="2">
        <v>0</v>
      </c>
      <c r="AM449" s="2" t="s">
        <v>771</v>
      </c>
      <c r="AN449" s="2">
        <v>543</v>
      </c>
      <c r="AO449" s="2" t="str">
        <f>+VLOOKUP(playerround[[#This Row],[player_id]],player[],2,FALSE)</f>
        <v>t4p4</v>
      </c>
      <c r="AP449" s="2">
        <v>180</v>
      </c>
      <c r="AQ449" s="2">
        <f>+VLOOKUP(playerround[[#This Row],[groupround_id]],groupround[],6,FALSE)</f>
        <v>1</v>
      </c>
      <c r="AR449" s="2" t="str">
        <f>+VLOOKUP(playerround[[#This Row],[groupround_id]],groupround[],8,FALSE)</f>
        <v>Ommen 24-09-2024</v>
      </c>
      <c r="AS44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91000</v>
      </c>
      <c r="AT449">
        <f>+IF(playerround[[#This Row],[Added round_number]]=0,playerround[[#This Row],[Spendable Income (copy)]],AT448+playerround[[#This Row],[round_income]]+playerround[[#This Row],[profit_sold_house]]-playerround[[#This Row],[Calculated Costs 
(Living costs+Taxes+Round Mortgage+Spentsavings for buying +cost measures+cost satisfaction+cost damage river and rain)]])</f>
        <v>4000</v>
      </c>
      <c r="AU449" s="6">
        <f>+playerround[[#This Row],[spendable_income]]</f>
        <v>4000</v>
      </c>
      <c r="AV449">
        <f>+playerround[[#This Row],[Calculated 
Spendable]]-playerround[[#This Row],[Spendable Income (copy)]]</f>
        <v>0</v>
      </c>
      <c r="AW449" s="9">
        <f>+playerround[[#This Row],[satisfaction_move_penalty]]+playerround[[#This Row],[satisfaction_fluvial_penalty]]+playerround[[#This Row],[satisfaction_pluvial_penalty]]+playerround[[#This Row],[satisfaction_debt_penalty]]</f>
        <v>0</v>
      </c>
      <c r="AX449" s="9">
        <f>+IF(playerround[[#This Row],[Added round_number]]=0,playerround[[#This Row],[satisfaction_total]],AX448+playerround[[#This Row],[satisfaction_house_rating_delta]]+playerround[[#This Row],[satisfaction_house_measures]]+playerround[[#This Row],[satisfaction_personal_measures]]-playerround[[#This Row],[Calculated Satisfaction Penalties]])</f>
        <v>4</v>
      </c>
      <c r="AY449" s="9">
        <f>+playerround[[#This Row],[satisfaction_total]]-playerround[[#This Row],[Calculated satisfaction]]</f>
        <v>0</v>
      </c>
    </row>
    <row r="450" spans="1:51" s="2" customFormat="1" x14ac:dyDescent="0.35">
      <c r="A450" s="2">
        <v>690</v>
      </c>
      <c r="B450" s="3">
        <v>45559.437361111108</v>
      </c>
      <c r="C450" s="2">
        <v>80000</v>
      </c>
      <c r="D450" s="2">
        <v>40000</v>
      </c>
      <c r="E450" s="2">
        <v>0</v>
      </c>
      <c r="F450" s="2">
        <v>13000</v>
      </c>
      <c r="G450" s="2">
        <v>0</v>
      </c>
      <c r="H450" s="2">
        <v>0</v>
      </c>
      <c r="I450" s="2">
        <v>15000</v>
      </c>
      <c r="J450" s="2">
        <v>15000</v>
      </c>
      <c r="K450" s="2">
        <v>0</v>
      </c>
      <c r="L450" s="2">
        <v>8000</v>
      </c>
      <c r="M450" s="2">
        <v>0</v>
      </c>
      <c r="N450" s="2">
        <v>-7000</v>
      </c>
      <c r="O450" s="2">
        <v>0</v>
      </c>
      <c r="P450" s="2">
        <v>0</v>
      </c>
      <c r="Q450" s="2">
        <v>0</v>
      </c>
      <c r="R450" s="2">
        <v>0</v>
      </c>
      <c r="S450" s="2">
        <v>3</v>
      </c>
      <c r="T450" s="2">
        <v>0</v>
      </c>
      <c r="U450" s="2">
        <v>0</v>
      </c>
      <c r="V450" s="2">
        <v>1</v>
      </c>
      <c r="W450" s="2">
        <v>5</v>
      </c>
      <c r="X450" s="2">
        <v>130000</v>
      </c>
      <c r="Y450" s="2">
        <v>130000</v>
      </c>
      <c r="Z450" s="2">
        <v>117000</v>
      </c>
      <c r="AA450" s="2">
        <v>0</v>
      </c>
      <c r="AB450" s="2">
        <v>0</v>
      </c>
      <c r="AC450" s="2">
        <v>130000</v>
      </c>
      <c r="AD450" s="2">
        <v>104000</v>
      </c>
      <c r="AE450" s="2" t="s">
        <v>24</v>
      </c>
      <c r="AF450" s="2" t="s">
        <v>28</v>
      </c>
      <c r="AG450" s="2">
        <v>8</v>
      </c>
      <c r="AH450" s="2">
        <v>7</v>
      </c>
      <c r="AI450" s="2">
        <v>-2</v>
      </c>
      <c r="AJ450" s="2">
        <v>-1</v>
      </c>
      <c r="AK450" s="2">
        <v>1</v>
      </c>
      <c r="AL450" s="2">
        <v>2</v>
      </c>
      <c r="AM450" s="2" t="s">
        <v>771</v>
      </c>
      <c r="AN450" s="2">
        <v>543</v>
      </c>
      <c r="AO450" s="2" t="str">
        <f>+VLOOKUP(playerround[[#This Row],[player_id]],player[],2,FALSE)</f>
        <v>t4p4</v>
      </c>
      <c r="AP450" s="2">
        <v>184</v>
      </c>
      <c r="AQ450" s="2">
        <f>+VLOOKUP(playerround[[#This Row],[groupround_id]],groupround[],6,FALSE)</f>
        <v>2</v>
      </c>
      <c r="AR450" s="2" t="str">
        <f>+VLOOKUP(playerround[[#This Row],[groupround_id]],groupround[],8,FALSE)</f>
        <v>Ommen 24-09-2024</v>
      </c>
      <c r="AS45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91000</v>
      </c>
      <c r="AT450" s="5">
        <f>+IF(playerround[[#This Row],[Added round_number]]=0,playerround[[#This Row],[Spendable Income (copy)]],AT449+playerround[[#This Row],[round_income]]+playerround[[#This Row],[profit_sold_house]]-playerround[[#This Row],[Calculated Costs 
(Living costs+Taxes+Round Mortgage+Spentsavings for buying +cost measures+cost satisfaction+cost damage river and rain)]])</f>
        <v>-7000</v>
      </c>
      <c r="AU450" s="10">
        <f>+playerround[[#This Row],[spendable_income]]</f>
        <v>-7000</v>
      </c>
      <c r="AV450" s="5">
        <f>+playerround[[#This Row],[Calculated 
Spendable]]-playerround[[#This Row],[Spendable Income (copy)]]</f>
        <v>0</v>
      </c>
      <c r="AW450" s="11">
        <f>+playerround[[#This Row],[satisfaction_move_penalty]]+playerround[[#This Row],[satisfaction_fluvial_penalty]]+playerround[[#This Row],[satisfaction_pluvial_penalty]]+playerround[[#This Row],[satisfaction_debt_penalty]]</f>
        <v>3</v>
      </c>
      <c r="AX450" s="11">
        <f>+IF(playerround[[#This Row],[Added round_number]]=0,playerround[[#This Row],[satisfaction_total]],AX449+playerround[[#This Row],[satisfaction_house_rating_delta]]+playerround[[#This Row],[satisfaction_house_measures]]+playerround[[#This Row],[satisfaction_personal_measures]]-playerround[[#This Row],[Calculated Satisfaction Penalties]])</f>
        <v>1</v>
      </c>
      <c r="AY450" s="11">
        <f>+playerround[[#This Row],[satisfaction_total]]-playerround[[#This Row],[Calculated satisfaction]]</f>
        <v>0</v>
      </c>
    </row>
    <row r="451" spans="1:51" s="2" customFormat="1" x14ac:dyDescent="0.35">
      <c r="A451" s="2">
        <v>740</v>
      </c>
      <c r="B451" s="3">
        <v>45559.437361111108</v>
      </c>
      <c r="C451" s="2">
        <v>80000</v>
      </c>
      <c r="D451" s="2">
        <v>40000</v>
      </c>
      <c r="E451" s="2">
        <v>7000</v>
      </c>
      <c r="F451" s="2">
        <v>12500</v>
      </c>
      <c r="G451" s="2">
        <v>11000</v>
      </c>
      <c r="H451" s="2">
        <v>0</v>
      </c>
      <c r="I451" s="2">
        <v>15000</v>
      </c>
      <c r="J451" s="2">
        <v>12000</v>
      </c>
      <c r="K451" s="2">
        <v>0</v>
      </c>
      <c r="L451" s="2">
        <v>0</v>
      </c>
      <c r="M451" s="2">
        <v>0</v>
      </c>
      <c r="N451" s="2">
        <v>4500</v>
      </c>
      <c r="O451" s="2">
        <v>1</v>
      </c>
      <c r="P451" s="2">
        <v>-1</v>
      </c>
      <c r="Q451" s="2">
        <v>0</v>
      </c>
      <c r="R451" s="2">
        <v>0</v>
      </c>
      <c r="S451" s="2">
        <v>0</v>
      </c>
      <c r="T451" s="2">
        <v>0</v>
      </c>
      <c r="U451" s="2">
        <v>1</v>
      </c>
      <c r="V451" s="2">
        <v>-2</v>
      </c>
      <c r="W451" s="2">
        <v>5</v>
      </c>
      <c r="X451" s="2">
        <v>130000</v>
      </c>
      <c r="Y451" s="2">
        <v>130000</v>
      </c>
      <c r="Z451" s="2">
        <v>104000</v>
      </c>
      <c r="AA451" s="2">
        <v>115000</v>
      </c>
      <c r="AB451" s="2">
        <v>125000</v>
      </c>
      <c r="AC451" s="2">
        <v>125000</v>
      </c>
      <c r="AD451" s="2">
        <v>112500</v>
      </c>
      <c r="AE451" s="2" t="s">
        <v>782</v>
      </c>
      <c r="AF451" s="2" t="s">
        <v>786</v>
      </c>
      <c r="AG451" s="2">
        <v>8</v>
      </c>
      <c r="AH451" s="2">
        <v>7</v>
      </c>
      <c r="AI451" s="2">
        <v>-2</v>
      </c>
      <c r="AJ451" s="2">
        <v>-1</v>
      </c>
      <c r="AK451" s="2">
        <v>3</v>
      </c>
      <c r="AL451" s="2">
        <v>2</v>
      </c>
      <c r="AM451" s="2" t="s">
        <v>771</v>
      </c>
      <c r="AN451" s="2">
        <v>543</v>
      </c>
      <c r="AO451" s="2" t="str">
        <f>+VLOOKUP(playerround[[#This Row],[player_id]],player[],2,FALSE)</f>
        <v>t4p4</v>
      </c>
      <c r="AP451" s="2">
        <v>190</v>
      </c>
      <c r="AQ451" s="2">
        <f>+VLOOKUP(playerround[[#This Row],[groupround_id]],groupround[],6,FALSE)</f>
        <v>3</v>
      </c>
      <c r="AR451" s="2" t="str">
        <f>+VLOOKUP(playerround[[#This Row],[groupround_id]],groupround[],8,FALSE)</f>
        <v>Ommen 24-09-2024</v>
      </c>
      <c r="AS45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79500</v>
      </c>
      <c r="AT451" s="5">
        <f>+IF(playerround[[#This Row],[Added round_number]]=0,playerround[[#This Row],[Spendable Income (copy)]],AT450+playerround[[#This Row],[round_income]]+playerround[[#This Row],[profit_sold_house]]-playerround[[#This Row],[Calculated Costs 
(Living costs+Taxes+Round Mortgage+Spentsavings for buying +cost measures+cost satisfaction+cost damage river and rain)]])</f>
        <v>4500</v>
      </c>
      <c r="AU451" s="10">
        <f>+playerround[[#This Row],[spendable_income]]</f>
        <v>4500</v>
      </c>
      <c r="AV451" s="5">
        <f>+playerround[[#This Row],[Calculated 
Spendable]]-playerround[[#This Row],[Spendable Income (copy)]]</f>
        <v>0</v>
      </c>
      <c r="AW451" s="11">
        <f>+playerround[[#This Row],[satisfaction_move_penalty]]+playerround[[#This Row],[satisfaction_fluvial_penalty]]+playerround[[#This Row],[satisfaction_pluvial_penalty]]+playerround[[#This Row],[satisfaction_debt_penalty]]</f>
        <v>2</v>
      </c>
      <c r="AX451" s="11">
        <f>+IF(playerround[[#This Row],[Added round_number]]=0,playerround[[#This Row],[satisfaction_total]],AX450+playerround[[#This Row],[satisfaction_house_rating_delta]]+playerround[[#This Row],[satisfaction_house_measures]]+playerround[[#This Row],[satisfaction_personal_measures]]-playerround[[#This Row],[Calculated Satisfaction Penalties]])</f>
        <v>-2</v>
      </c>
      <c r="AY451" s="11">
        <f>+playerround[[#This Row],[satisfaction_total]]-playerround[[#This Row],[Calculated satisfaction]]</f>
        <v>0</v>
      </c>
    </row>
    <row r="452" spans="1:51" s="2" customFormat="1" x14ac:dyDescent="0.35">
      <c r="A452">
        <v>147</v>
      </c>
      <c r="B452" s="1">
        <v>45299.080324074072</v>
      </c>
      <c r="C452">
        <v>65000</v>
      </c>
      <c r="D452">
        <v>30000</v>
      </c>
      <c r="E452">
        <v>0</v>
      </c>
      <c r="F452">
        <v>0</v>
      </c>
      <c r="G452">
        <v>0</v>
      </c>
      <c r="H452">
        <v>0</v>
      </c>
      <c r="I452">
        <v>0</v>
      </c>
      <c r="J452">
        <v>0</v>
      </c>
      <c r="K452">
        <v>0</v>
      </c>
      <c r="L452">
        <v>0</v>
      </c>
      <c r="M452">
        <v>0</v>
      </c>
      <c r="N452">
        <v>5000</v>
      </c>
      <c r="O452">
        <v>0</v>
      </c>
      <c r="P452">
        <v>0</v>
      </c>
      <c r="Q452">
        <v>0</v>
      </c>
      <c r="R452">
        <v>0</v>
      </c>
      <c r="S452">
        <v>0</v>
      </c>
      <c r="T452">
        <v>0</v>
      </c>
      <c r="U452">
        <v>0</v>
      </c>
      <c r="V452">
        <v>5</v>
      </c>
      <c r="W452">
        <v>4</v>
      </c>
      <c r="X452">
        <v>110000</v>
      </c>
      <c r="Y452">
        <v>0</v>
      </c>
      <c r="Z452">
        <v>0</v>
      </c>
      <c r="AA452">
        <v>0</v>
      </c>
      <c r="AB452">
        <v>0</v>
      </c>
      <c r="AC452">
        <v>0</v>
      </c>
      <c r="AD452">
        <v>0</v>
      </c>
      <c r="AE452" t="s">
        <v>24</v>
      </c>
      <c r="AF452" t="s">
        <v>28</v>
      </c>
      <c r="AG452">
        <v>0</v>
      </c>
      <c r="AH452">
        <v>0</v>
      </c>
      <c r="AI452">
        <v>0</v>
      </c>
      <c r="AJ452">
        <v>0</v>
      </c>
      <c r="AK452">
        <v>0</v>
      </c>
      <c r="AL452">
        <v>0</v>
      </c>
      <c r="AM452" t="s">
        <v>102</v>
      </c>
      <c r="AN452">
        <v>232</v>
      </c>
      <c r="AO452" t="str">
        <f>+VLOOKUP(playerround[[#This Row],[player_id]],player[],2,FALSE)</f>
        <v>t4p5</v>
      </c>
      <c r="AP452">
        <v>26</v>
      </c>
      <c r="AQ452">
        <f>+VLOOKUP(playerround[[#This Row],[groupround_id]],groupround[],6,FALSE)</f>
        <v>0</v>
      </c>
      <c r="AR452" t="str">
        <f>+VLOOKUP(playerround[[#This Row],[groupround_id]],groupround[],8,FALSE)</f>
        <v>Ommen23 Afternoon</v>
      </c>
      <c r="AS45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452">
        <f>+IF(playerround[[#This Row],[Added round_number]]=0,playerround[[#This Row],[Spendable Income (copy)]],AT451+playerround[[#This Row],[round_income]]+playerround[[#This Row],[profit_sold_house]]-playerround[[#This Row],[Calculated Costs 
(Living costs+Taxes+Round Mortgage+Spentsavings for buying +cost measures+cost satisfaction+cost damage river and rain)]])</f>
        <v>5000</v>
      </c>
      <c r="AU452" s="6">
        <f>+playerround[[#This Row],[spendable_income]]</f>
        <v>5000</v>
      </c>
      <c r="AV452">
        <f>+playerround[[#This Row],[Calculated 
Spendable]]-playerround[[#This Row],[Spendable Income (copy)]]</f>
        <v>0</v>
      </c>
      <c r="AW452" s="9">
        <f>+playerround[[#This Row],[satisfaction_move_penalty]]+playerround[[#This Row],[satisfaction_fluvial_penalty]]+playerround[[#This Row],[satisfaction_pluvial_penalty]]+playerround[[#This Row],[satisfaction_debt_penalty]]</f>
        <v>0</v>
      </c>
      <c r="AX452" s="9">
        <f>+IF(playerround[[#This Row],[Added round_number]]=0,playerround[[#This Row],[satisfaction_total]],AX451+playerround[[#This Row],[satisfaction_house_rating_delta]]+playerround[[#This Row],[satisfaction_house_measures]]+playerround[[#This Row],[satisfaction_personal_measures]]-playerround[[#This Row],[Calculated Satisfaction Penalties]])</f>
        <v>5</v>
      </c>
      <c r="AY452" s="9">
        <f>+playerround[[#This Row],[satisfaction_total]]-playerround[[#This Row],[Calculated satisfaction]]</f>
        <v>0</v>
      </c>
    </row>
    <row r="453" spans="1:51" s="2" customFormat="1" x14ac:dyDescent="0.35">
      <c r="A453">
        <v>148</v>
      </c>
      <c r="B453" s="1">
        <v>45299.080324074072</v>
      </c>
      <c r="C453">
        <v>65000</v>
      </c>
      <c r="D453">
        <v>30000</v>
      </c>
      <c r="E453">
        <v>0</v>
      </c>
      <c r="F453">
        <v>10000</v>
      </c>
      <c r="G453">
        <v>0</v>
      </c>
      <c r="H453">
        <v>0</v>
      </c>
      <c r="I453">
        <v>15000</v>
      </c>
      <c r="J453">
        <v>0</v>
      </c>
      <c r="K453">
        <v>0</v>
      </c>
      <c r="L453">
        <v>0</v>
      </c>
      <c r="M453">
        <v>0</v>
      </c>
      <c r="N453">
        <v>15000</v>
      </c>
      <c r="O453">
        <v>0</v>
      </c>
      <c r="P453">
        <v>-1</v>
      </c>
      <c r="Q453">
        <v>0</v>
      </c>
      <c r="R453">
        <v>0</v>
      </c>
      <c r="S453">
        <v>0</v>
      </c>
      <c r="T453">
        <v>0</v>
      </c>
      <c r="U453">
        <v>0</v>
      </c>
      <c r="V453">
        <v>4</v>
      </c>
      <c r="W453">
        <v>4</v>
      </c>
      <c r="X453">
        <v>110000</v>
      </c>
      <c r="Y453">
        <v>0</v>
      </c>
      <c r="Z453">
        <v>0</v>
      </c>
      <c r="AA453">
        <v>0</v>
      </c>
      <c r="AB453">
        <v>100000</v>
      </c>
      <c r="AC453">
        <v>100000</v>
      </c>
      <c r="AD453">
        <v>90000</v>
      </c>
      <c r="AE453" t="s">
        <v>24</v>
      </c>
      <c r="AF453" t="s">
        <v>28</v>
      </c>
      <c r="AG453">
        <v>0</v>
      </c>
      <c r="AH453">
        <v>0</v>
      </c>
      <c r="AI453">
        <v>0</v>
      </c>
      <c r="AJ453">
        <v>0</v>
      </c>
      <c r="AK453">
        <v>0</v>
      </c>
      <c r="AL453">
        <v>0</v>
      </c>
      <c r="AM453" t="s">
        <v>777</v>
      </c>
      <c r="AN453">
        <v>232</v>
      </c>
      <c r="AO453" t="str">
        <f>+VLOOKUP(playerround[[#This Row],[player_id]],player[],2,FALSE)</f>
        <v>t4p5</v>
      </c>
      <c r="AP453">
        <v>27</v>
      </c>
      <c r="AQ453">
        <f>+VLOOKUP(playerround[[#This Row],[groupround_id]],groupround[],6,FALSE)</f>
        <v>1</v>
      </c>
      <c r="AR453" t="str">
        <f>+VLOOKUP(playerround[[#This Row],[groupround_id]],groupround[],8,FALSE)</f>
        <v>Ommen23 Afternoon</v>
      </c>
      <c r="AS45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55000</v>
      </c>
      <c r="AT453">
        <f>+IF(playerround[[#This Row],[Added round_number]]=0,playerround[[#This Row],[Spendable Income (copy)]],AT452+playerround[[#This Row],[round_income]]+playerround[[#This Row],[profit_sold_house]]-playerround[[#This Row],[Calculated Costs 
(Living costs+Taxes+Round Mortgage+Spentsavings for buying +cost measures+cost satisfaction+cost damage river and rain)]])</f>
        <v>15000</v>
      </c>
      <c r="AU453" s="6">
        <f>+playerround[[#This Row],[spendable_income]]</f>
        <v>15000</v>
      </c>
      <c r="AV453">
        <f>+playerround[[#This Row],[Calculated 
Spendable]]-playerround[[#This Row],[Spendable Income (copy)]]</f>
        <v>0</v>
      </c>
      <c r="AW453" s="9">
        <f>+playerround[[#This Row],[satisfaction_move_penalty]]+playerround[[#This Row],[satisfaction_fluvial_penalty]]+playerround[[#This Row],[satisfaction_pluvial_penalty]]+playerround[[#This Row],[satisfaction_debt_penalty]]</f>
        <v>0</v>
      </c>
      <c r="AX453" s="9">
        <f>+IF(playerround[[#This Row],[Added round_number]]=0,playerround[[#This Row],[satisfaction_total]],AX452+playerround[[#This Row],[satisfaction_house_rating_delta]]+playerround[[#This Row],[satisfaction_house_measures]]+playerround[[#This Row],[satisfaction_personal_measures]]-playerround[[#This Row],[Calculated Satisfaction Penalties]])</f>
        <v>4</v>
      </c>
      <c r="AY453" s="9">
        <f>+playerround[[#This Row],[satisfaction_total]]-playerround[[#This Row],[Calculated satisfaction]]</f>
        <v>0</v>
      </c>
    </row>
    <row r="454" spans="1:51" s="2" customFormat="1" x14ac:dyDescent="0.35">
      <c r="A454">
        <v>376</v>
      </c>
      <c r="B454" s="1">
        <v>45393.457129629627</v>
      </c>
      <c r="C454">
        <v>80000</v>
      </c>
      <c r="D454">
        <v>40000</v>
      </c>
      <c r="E454">
        <v>0</v>
      </c>
      <c r="F454">
        <v>0</v>
      </c>
      <c r="G454">
        <v>0</v>
      </c>
      <c r="H454">
        <v>0</v>
      </c>
      <c r="I454">
        <v>0</v>
      </c>
      <c r="J454">
        <v>0</v>
      </c>
      <c r="K454">
        <v>0</v>
      </c>
      <c r="L454">
        <v>0</v>
      </c>
      <c r="M454">
        <v>0</v>
      </c>
      <c r="N454">
        <v>15000</v>
      </c>
      <c r="O454">
        <v>0</v>
      </c>
      <c r="P454">
        <v>0</v>
      </c>
      <c r="Q454">
        <v>0</v>
      </c>
      <c r="R454">
        <v>0</v>
      </c>
      <c r="S454">
        <v>0</v>
      </c>
      <c r="T454">
        <v>0</v>
      </c>
      <c r="U454">
        <v>0</v>
      </c>
      <c r="V454">
        <v>5</v>
      </c>
      <c r="W454">
        <v>5</v>
      </c>
      <c r="X454">
        <v>130000</v>
      </c>
      <c r="Y454">
        <v>0</v>
      </c>
      <c r="Z454">
        <v>0</v>
      </c>
      <c r="AA454">
        <v>0</v>
      </c>
      <c r="AB454">
        <v>0</v>
      </c>
      <c r="AC454">
        <v>0</v>
      </c>
      <c r="AD454">
        <v>0</v>
      </c>
      <c r="AE454" t="s">
        <v>24</v>
      </c>
      <c r="AF454" t="s">
        <v>28</v>
      </c>
      <c r="AG454">
        <v>0</v>
      </c>
      <c r="AH454">
        <v>0</v>
      </c>
      <c r="AI454">
        <v>0</v>
      </c>
      <c r="AJ454">
        <v>0</v>
      </c>
      <c r="AK454">
        <v>0</v>
      </c>
      <c r="AL454">
        <v>0</v>
      </c>
      <c r="AM454" t="s">
        <v>102</v>
      </c>
      <c r="AN454">
        <v>416</v>
      </c>
      <c r="AO454" t="str">
        <f>+VLOOKUP(playerround[[#This Row],[player_id]],player[],2,FALSE)</f>
        <v>t4p5</v>
      </c>
      <c r="AP454">
        <v>113</v>
      </c>
      <c r="AQ454">
        <f>+VLOOKUP(playerround[[#This Row],[groupround_id]],groupround[],6,FALSE)</f>
        <v>0</v>
      </c>
      <c r="AR454" t="str">
        <f>+VLOOKUP(playerround[[#This Row],[groupround_id]],groupround[],8,FALSE)</f>
        <v>civWAT-110424</v>
      </c>
      <c r="AS45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454">
        <f>+IF(playerround[[#This Row],[Added round_number]]=0,playerround[[#This Row],[Spendable Income (copy)]],AT453+playerround[[#This Row],[round_income]]+playerround[[#This Row],[profit_sold_house]]-playerround[[#This Row],[Calculated Costs 
(Living costs+Taxes+Round Mortgage+Spentsavings for buying +cost measures+cost satisfaction+cost damage river and rain)]])</f>
        <v>15000</v>
      </c>
      <c r="AU454" s="6">
        <f>+playerround[[#This Row],[spendable_income]]</f>
        <v>15000</v>
      </c>
      <c r="AV454">
        <f>+playerround[[#This Row],[Calculated 
Spendable]]-playerround[[#This Row],[Spendable Income (copy)]]</f>
        <v>0</v>
      </c>
      <c r="AW454" s="9">
        <f>+playerround[[#This Row],[satisfaction_move_penalty]]+playerround[[#This Row],[satisfaction_fluvial_penalty]]+playerround[[#This Row],[satisfaction_pluvial_penalty]]+playerround[[#This Row],[satisfaction_debt_penalty]]</f>
        <v>0</v>
      </c>
      <c r="AX454" s="9">
        <f>+IF(playerround[[#This Row],[Added round_number]]=0,playerround[[#This Row],[satisfaction_total]],AX453+playerround[[#This Row],[satisfaction_house_rating_delta]]+playerround[[#This Row],[satisfaction_house_measures]]+playerround[[#This Row],[satisfaction_personal_measures]]-playerround[[#This Row],[Calculated Satisfaction Penalties]])</f>
        <v>5</v>
      </c>
      <c r="AY454" s="9">
        <f>+playerround[[#This Row],[satisfaction_total]]-playerround[[#This Row],[Calculated satisfaction]]</f>
        <v>0</v>
      </c>
    </row>
    <row r="455" spans="1:51" s="2" customFormat="1" x14ac:dyDescent="0.35">
      <c r="A455">
        <v>404</v>
      </c>
      <c r="B455" s="1">
        <v>45393.457129629627</v>
      </c>
      <c r="C455">
        <v>80000</v>
      </c>
      <c r="D455">
        <v>40000</v>
      </c>
      <c r="E455">
        <v>0</v>
      </c>
      <c r="F455">
        <v>12500</v>
      </c>
      <c r="G455">
        <v>0</v>
      </c>
      <c r="H455">
        <v>0</v>
      </c>
      <c r="I455">
        <v>20000</v>
      </c>
      <c r="J455">
        <v>11000</v>
      </c>
      <c r="K455">
        <v>0</v>
      </c>
      <c r="L455">
        <v>0</v>
      </c>
      <c r="M455">
        <v>0</v>
      </c>
      <c r="N455">
        <v>11500</v>
      </c>
      <c r="O455">
        <v>0</v>
      </c>
      <c r="P455">
        <v>-1</v>
      </c>
      <c r="Q455">
        <v>1</v>
      </c>
      <c r="R455">
        <v>0</v>
      </c>
      <c r="S455">
        <v>0</v>
      </c>
      <c r="T455">
        <v>0</v>
      </c>
      <c r="U455">
        <v>0</v>
      </c>
      <c r="V455">
        <v>4</v>
      </c>
      <c r="W455">
        <v>5</v>
      </c>
      <c r="X455">
        <v>130000</v>
      </c>
      <c r="Y455">
        <v>0</v>
      </c>
      <c r="Z455">
        <v>0</v>
      </c>
      <c r="AA455">
        <v>0</v>
      </c>
      <c r="AB455">
        <v>125000</v>
      </c>
      <c r="AC455">
        <v>125000</v>
      </c>
      <c r="AD455">
        <v>112500</v>
      </c>
      <c r="AE455" t="s">
        <v>24</v>
      </c>
      <c r="AF455" t="s">
        <v>28</v>
      </c>
      <c r="AG455">
        <v>8</v>
      </c>
      <c r="AH455">
        <v>7</v>
      </c>
      <c r="AI455">
        <v>0</v>
      </c>
      <c r="AJ455">
        <v>0</v>
      </c>
      <c r="AK455">
        <v>1</v>
      </c>
      <c r="AL455">
        <v>0</v>
      </c>
      <c r="AM455" t="s">
        <v>771</v>
      </c>
      <c r="AN455">
        <v>416</v>
      </c>
      <c r="AO455" t="str">
        <f>+VLOOKUP(playerround[[#This Row],[player_id]],player[],2,FALSE)</f>
        <v>t4p5</v>
      </c>
      <c r="AP455">
        <v>120</v>
      </c>
      <c r="AQ455">
        <f>+VLOOKUP(playerround[[#This Row],[groupround_id]],groupround[],6,FALSE)</f>
        <v>1</v>
      </c>
      <c r="AR455" t="str">
        <f>+VLOOKUP(playerround[[#This Row],[groupround_id]],groupround[],8,FALSE)</f>
        <v>civWAT-110424</v>
      </c>
      <c r="AS45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83500</v>
      </c>
      <c r="AT455">
        <f>+IF(playerround[[#This Row],[Added round_number]]=0,playerround[[#This Row],[Spendable Income (copy)]],AT454+playerround[[#This Row],[round_income]]+playerround[[#This Row],[profit_sold_house]]-playerround[[#This Row],[Calculated Costs 
(Living costs+Taxes+Round Mortgage+Spentsavings for buying +cost measures+cost satisfaction+cost damage river and rain)]])</f>
        <v>11500</v>
      </c>
      <c r="AU455" s="6">
        <f>+playerround[[#This Row],[spendable_income]]</f>
        <v>11500</v>
      </c>
      <c r="AV455">
        <f>+playerround[[#This Row],[Calculated 
Spendable]]-playerround[[#This Row],[Spendable Income (copy)]]</f>
        <v>0</v>
      </c>
      <c r="AW455" s="9">
        <f>+playerround[[#This Row],[satisfaction_move_penalty]]+playerround[[#This Row],[satisfaction_fluvial_penalty]]+playerround[[#This Row],[satisfaction_pluvial_penalty]]+playerround[[#This Row],[satisfaction_debt_penalty]]</f>
        <v>0</v>
      </c>
      <c r="AX455" s="9">
        <f>+IF(playerround[[#This Row],[Added round_number]]=0,playerround[[#This Row],[satisfaction_total]],AX454+playerround[[#This Row],[satisfaction_house_rating_delta]]+playerround[[#This Row],[satisfaction_house_measures]]+playerround[[#This Row],[satisfaction_personal_measures]]-playerround[[#This Row],[Calculated Satisfaction Penalties]])</f>
        <v>5</v>
      </c>
      <c r="AY455" s="9">
        <f>+playerround[[#This Row],[satisfaction_total]]-playerround[[#This Row],[Calculated satisfaction]]</f>
        <v>-1</v>
      </c>
    </row>
    <row r="456" spans="1:51" s="2" customFormat="1" x14ac:dyDescent="0.35">
      <c r="A456">
        <v>425</v>
      </c>
      <c r="B456" s="1">
        <v>45393.457129629627</v>
      </c>
      <c r="C456">
        <v>80000</v>
      </c>
      <c r="D456">
        <v>40000</v>
      </c>
      <c r="E456">
        <v>0</v>
      </c>
      <c r="F456">
        <v>12500</v>
      </c>
      <c r="G456">
        <v>0</v>
      </c>
      <c r="H456">
        <v>0</v>
      </c>
      <c r="I456">
        <v>20000</v>
      </c>
      <c r="J456">
        <v>3000</v>
      </c>
      <c r="K456">
        <v>0</v>
      </c>
      <c r="L456">
        <v>8000</v>
      </c>
      <c r="M456">
        <v>0</v>
      </c>
      <c r="N456">
        <v>8000</v>
      </c>
      <c r="O456">
        <v>0</v>
      </c>
      <c r="P456">
        <v>0</v>
      </c>
      <c r="Q456">
        <v>0</v>
      </c>
      <c r="R456">
        <v>0</v>
      </c>
      <c r="S456">
        <v>3</v>
      </c>
      <c r="T456">
        <v>0</v>
      </c>
      <c r="U456">
        <v>0</v>
      </c>
      <c r="V456">
        <v>1</v>
      </c>
      <c r="W456">
        <v>5</v>
      </c>
      <c r="X456">
        <v>130000</v>
      </c>
      <c r="Y456">
        <v>125000</v>
      </c>
      <c r="Z456">
        <v>112500</v>
      </c>
      <c r="AA456">
        <v>0</v>
      </c>
      <c r="AB456">
        <v>0</v>
      </c>
      <c r="AC456">
        <v>125000</v>
      </c>
      <c r="AD456">
        <v>100000</v>
      </c>
      <c r="AE456" t="s">
        <v>24</v>
      </c>
      <c r="AF456" t="s">
        <v>28</v>
      </c>
      <c r="AG456">
        <v>8</v>
      </c>
      <c r="AH456">
        <v>7</v>
      </c>
      <c r="AI456">
        <v>-2</v>
      </c>
      <c r="AJ456">
        <v>-1</v>
      </c>
      <c r="AK456">
        <v>1</v>
      </c>
      <c r="AL456">
        <v>1</v>
      </c>
      <c r="AM456" t="s">
        <v>771</v>
      </c>
      <c r="AN456">
        <v>416</v>
      </c>
      <c r="AO456" t="str">
        <f>+VLOOKUP(playerround[[#This Row],[player_id]],player[],2,FALSE)</f>
        <v>t4p5</v>
      </c>
      <c r="AP456">
        <v>123</v>
      </c>
      <c r="AQ456">
        <f>+VLOOKUP(playerround[[#This Row],[groupround_id]],groupround[],6,FALSE)</f>
        <v>2</v>
      </c>
      <c r="AR456" t="str">
        <f>+VLOOKUP(playerround[[#This Row],[groupround_id]],groupround[],8,FALSE)</f>
        <v>civWAT-110424</v>
      </c>
      <c r="AS45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83500</v>
      </c>
      <c r="AT456">
        <f>+IF(playerround[[#This Row],[Added round_number]]=0,playerround[[#This Row],[Spendable Income (copy)]],AT455+playerround[[#This Row],[round_income]]+playerround[[#This Row],[profit_sold_house]]-playerround[[#This Row],[Calculated Costs 
(Living costs+Taxes+Round Mortgage+Spentsavings for buying +cost measures+cost satisfaction+cost damage river and rain)]])</f>
        <v>8000</v>
      </c>
      <c r="AU456" s="6">
        <f>+playerround[[#This Row],[spendable_income]]</f>
        <v>8000</v>
      </c>
      <c r="AV456">
        <f>+playerround[[#This Row],[Calculated 
Spendable]]-playerround[[#This Row],[Spendable Income (copy)]]</f>
        <v>0</v>
      </c>
      <c r="AW456" s="9">
        <f>+playerround[[#This Row],[satisfaction_move_penalty]]+playerround[[#This Row],[satisfaction_fluvial_penalty]]+playerround[[#This Row],[satisfaction_pluvial_penalty]]+playerround[[#This Row],[satisfaction_debt_penalty]]</f>
        <v>3</v>
      </c>
      <c r="AX456" s="9">
        <f>+IF(playerround[[#This Row],[Added round_number]]=0,playerround[[#This Row],[satisfaction_total]],AX455+playerround[[#This Row],[satisfaction_house_rating_delta]]+playerround[[#This Row],[satisfaction_house_measures]]+playerround[[#This Row],[satisfaction_personal_measures]]-playerround[[#This Row],[Calculated Satisfaction Penalties]])</f>
        <v>2</v>
      </c>
      <c r="AY456" s="9">
        <f>+playerround[[#This Row],[satisfaction_total]]-playerround[[#This Row],[Calculated satisfaction]]</f>
        <v>-1</v>
      </c>
    </row>
    <row r="457" spans="1:51" s="2" customFormat="1" x14ac:dyDescent="0.35">
      <c r="A457">
        <v>456</v>
      </c>
      <c r="B457" s="1">
        <v>45393.457129629627</v>
      </c>
      <c r="C457">
        <v>80000</v>
      </c>
      <c r="D457">
        <v>40000</v>
      </c>
      <c r="E457">
        <v>0</v>
      </c>
      <c r="F457">
        <v>12500</v>
      </c>
      <c r="G457">
        <v>0</v>
      </c>
      <c r="H457">
        <v>0</v>
      </c>
      <c r="I457">
        <v>20000</v>
      </c>
      <c r="J457">
        <v>0</v>
      </c>
      <c r="K457">
        <v>0</v>
      </c>
      <c r="L457">
        <v>4000</v>
      </c>
      <c r="M457">
        <v>0</v>
      </c>
      <c r="N457">
        <v>-8500</v>
      </c>
      <c r="O457">
        <v>0</v>
      </c>
      <c r="P457">
        <v>0</v>
      </c>
      <c r="Q457">
        <v>0</v>
      </c>
      <c r="R457">
        <v>0</v>
      </c>
      <c r="S457">
        <v>2</v>
      </c>
      <c r="T457">
        <v>0</v>
      </c>
      <c r="U457">
        <v>0</v>
      </c>
      <c r="V457">
        <v>-1</v>
      </c>
      <c r="W457">
        <v>5</v>
      </c>
      <c r="X457">
        <v>130000</v>
      </c>
      <c r="Y457">
        <v>125000</v>
      </c>
      <c r="Z457">
        <v>100000</v>
      </c>
      <c r="AA457">
        <v>0</v>
      </c>
      <c r="AB457">
        <v>0</v>
      </c>
      <c r="AC457">
        <v>125000</v>
      </c>
      <c r="AD457">
        <v>87500</v>
      </c>
      <c r="AE457" t="s">
        <v>24</v>
      </c>
      <c r="AF457" t="s">
        <v>28</v>
      </c>
      <c r="AG457">
        <v>8</v>
      </c>
      <c r="AH457">
        <v>7</v>
      </c>
      <c r="AI457">
        <v>-2</v>
      </c>
      <c r="AJ457">
        <v>-1</v>
      </c>
      <c r="AK457">
        <v>1</v>
      </c>
      <c r="AL457">
        <v>1</v>
      </c>
      <c r="AM457" t="s">
        <v>771</v>
      </c>
      <c r="AN457">
        <v>416</v>
      </c>
      <c r="AO457" t="str">
        <f>+VLOOKUP(playerround[[#This Row],[player_id]],player[],2,FALSE)</f>
        <v>t4p5</v>
      </c>
      <c r="AP457">
        <v>130</v>
      </c>
      <c r="AQ457">
        <f>+VLOOKUP(playerround[[#This Row],[groupround_id]],groupround[],6,FALSE)</f>
        <v>3</v>
      </c>
      <c r="AR457" t="str">
        <f>+VLOOKUP(playerround[[#This Row],[groupround_id]],groupround[],8,FALSE)</f>
        <v>civWAT-110424</v>
      </c>
      <c r="AS45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76500</v>
      </c>
      <c r="AT457">
        <f>+IF(playerround[[#This Row],[Added round_number]]=0,playerround[[#This Row],[Spendable Income (copy)]],AT456+playerround[[#This Row],[round_income]]+playerround[[#This Row],[profit_sold_house]]-playerround[[#This Row],[Calculated Costs 
(Living costs+Taxes+Round Mortgage+Spentsavings for buying +cost measures+cost satisfaction+cost damage river and rain)]])</f>
        <v>11500</v>
      </c>
      <c r="AU457" s="6">
        <f>+playerround[[#This Row],[spendable_income]]</f>
        <v>-8500</v>
      </c>
      <c r="AV457">
        <f>+playerround[[#This Row],[Calculated 
Spendable]]-playerround[[#This Row],[Spendable Income (copy)]]</f>
        <v>20000</v>
      </c>
      <c r="AW457" s="9">
        <f>+playerround[[#This Row],[satisfaction_move_penalty]]+playerround[[#This Row],[satisfaction_fluvial_penalty]]+playerround[[#This Row],[satisfaction_pluvial_penalty]]+playerround[[#This Row],[satisfaction_debt_penalty]]</f>
        <v>2</v>
      </c>
      <c r="AX457" s="9">
        <f>+IF(playerround[[#This Row],[Added round_number]]=0,playerround[[#This Row],[satisfaction_total]],AX456+playerround[[#This Row],[satisfaction_house_rating_delta]]+playerround[[#This Row],[satisfaction_house_measures]]+playerround[[#This Row],[satisfaction_personal_measures]]-playerround[[#This Row],[Calculated Satisfaction Penalties]])</f>
        <v>0</v>
      </c>
      <c r="AY457" s="9">
        <f>+playerround[[#This Row],[satisfaction_total]]-playerround[[#This Row],[Calculated satisfaction]]</f>
        <v>-1</v>
      </c>
    </row>
    <row r="458" spans="1:51" s="2" customFormat="1" x14ac:dyDescent="0.35">
      <c r="A458">
        <v>489</v>
      </c>
      <c r="B458" s="1">
        <v>45393.457129629627</v>
      </c>
      <c r="C458">
        <v>80000</v>
      </c>
      <c r="D458">
        <v>40000</v>
      </c>
      <c r="E458">
        <v>8500</v>
      </c>
      <c r="F458">
        <v>12500</v>
      </c>
      <c r="G458">
        <v>0</v>
      </c>
      <c r="H458">
        <v>0</v>
      </c>
      <c r="I458">
        <v>20000</v>
      </c>
      <c r="J458">
        <v>0</v>
      </c>
      <c r="K458">
        <v>0</v>
      </c>
      <c r="L458">
        <v>8000</v>
      </c>
      <c r="M458">
        <v>0</v>
      </c>
      <c r="N458">
        <v>-9000</v>
      </c>
      <c r="O458">
        <v>0</v>
      </c>
      <c r="P458">
        <v>0</v>
      </c>
      <c r="Q458">
        <v>0</v>
      </c>
      <c r="R458">
        <v>0</v>
      </c>
      <c r="S458">
        <v>3</v>
      </c>
      <c r="T458">
        <v>0</v>
      </c>
      <c r="U458">
        <v>1</v>
      </c>
      <c r="V458">
        <v>-5</v>
      </c>
      <c r="W458">
        <v>5</v>
      </c>
      <c r="X458">
        <v>130000</v>
      </c>
      <c r="Y458">
        <v>125000</v>
      </c>
      <c r="Z458">
        <v>87500</v>
      </c>
      <c r="AA458">
        <v>0</v>
      </c>
      <c r="AB458">
        <v>0</v>
      </c>
      <c r="AC458">
        <v>125000</v>
      </c>
      <c r="AD458">
        <v>75000</v>
      </c>
      <c r="AE458" t="s">
        <v>24</v>
      </c>
      <c r="AF458" t="s">
        <v>28</v>
      </c>
      <c r="AG458">
        <v>8</v>
      </c>
      <c r="AH458">
        <v>7</v>
      </c>
      <c r="AI458">
        <v>-2</v>
      </c>
      <c r="AJ458">
        <v>-1</v>
      </c>
      <c r="AK458">
        <v>1</v>
      </c>
      <c r="AL458">
        <v>1</v>
      </c>
      <c r="AM458" t="s">
        <v>771</v>
      </c>
      <c r="AN458">
        <v>416</v>
      </c>
      <c r="AO458" t="str">
        <f>+VLOOKUP(playerround[[#This Row],[player_id]],player[],2,FALSE)</f>
        <v>t4p5</v>
      </c>
      <c r="AP458">
        <v>135</v>
      </c>
      <c r="AQ458">
        <f>+VLOOKUP(playerround[[#This Row],[groupround_id]],groupround[],6,FALSE)</f>
        <v>4</v>
      </c>
      <c r="AR458" t="str">
        <f>+VLOOKUP(playerround[[#This Row],[groupround_id]],groupround[],8,FALSE)</f>
        <v>civWAT-110424</v>
      </c>
      <c r="AS45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80500</v>
      </c>
      <c r="AT458">
        <f>+IF(playerround[[#This Row],[Added round_number]]=0,playerround[[#This Row],[Spendable Income (copy)]],AT457+playerround[[#This Row],[round_income]]+playerround[[#This Row],[profit_sold_house]]-playerround[[#This Row],[Calculated Costs 
(Living costs+Taxes+Round Mortgage+Spentsavings for buying +cost measures+cost satisfaction+cost damage river and rain)]])</f>
        <v>11000</v>
      </c>
      <c r="AU458" s="6">
        <f>+playerround[[#This Row],[spendable_income]]</f>
        <v>-9000</v>
      </c>
      <c r="AV458">
        <f>+playerround[[#This Row],[Calculated 
Spendable]]-playerround[[#This Row],[Spendable Income (copy)]]</f>
        <v>20000</v>
      </c>
      <c r="AW458" s="9">
        <f>+playerround[[#This Row],[satisfaction_move_penalty]]+playerround[[#This Row],[satisfaction_fluvial_penalty]]+playerround[[#This Row],[satisfaction_pluvial_penalty]]+playerround[[#This Row],[satisfaction_debt_penalty]]</f>
        <v>4</v>
      </c>
      <c r="AX458" s="9">
        <f>+IF(playerround[[#This Row],[Added round_number]]=0,playerround[[#This Row],[satisfaction_total]],AX457+playerround[[#This Row],[satisfaction_house_rating_delta]]+playerround[[#This Row],[satisfaction_house_measures]]+playerround[[#This Row],[satisfaction_personal_measures]]-playerround[[#This Row],[Calculated Satisfaction Penalties]])</f>
        <v>-4</v>
      </c>
      <c r="AY458" s="9">
        <f>+playerround[[#This Row],[satisfaction_total]]-playerround[[#This Row],[Calculated satisfaction]]</f>
        <v>-1</v>
      </c>
    </row>
    <row r="459" spans="1:51" s="2" customFormat="1" x14ac:dyDescent="0.35">
      <c r="A459" s="2">
        <v>588</v>
      </c>
      <c r="B459" s="3">
        <v>45559.436597222222</v>
      </c>
      <c r="C459" s="2">
        <v>120000</v>
      </c>
      <c r="D459" s="2">
        <v>65000</v>
      </c>
      <c r="E459" s="2">
        <v>0</v>
      </c>
      <c r="F459" s="2">
        <v>0</v>
      </c>
      <c r="G459" s="2">
        <v>0</v>
      </c>
      <c r="H459" s="2">
        <v>0</v>
      </c>
      <c r="I459" s="2">
        <v>0</v>
      </c>
      <c r="J459" s="2">
        <v>0</v>
      </c>
      <c r="K459" s="2">
        <v>0</v>
      </c>
      <c r="L459" s="2">
        <v>0</v>
      </c>
      <c r="M459" s="2">
        <v>0</v>
      </c>
      <c r="N459" s="2">
        <v>50000</v>
      </c>
      <c r="O459" s="2">
        <v>0</v>
      </c>
      <c r="P459" s="2">
        <v>0</v>
      </c>
      <c r="Q459" s="2">
        <v>0</v>
      </c>
      <c r="R459" s="2">
        <v>0</v>
      </c>
      <c r="S459" s="2">
        <v>0</v>
      </c>
      <c r="T459" s="2">
        <v>0</v>
      </c>
      <c r="U459" s="2">
        <v>0</v>
      </c>
      <c r="V459" s="2">
        <v>5</v>
      </c>
      <c r="W459" s="2">
        <v>7</v>
      </c>
      <c r="X459" s="2">
        <v>200000</v>
      </c>
      <c r="Y459" s="2">
        <v>0</v>
      </c>
      <c r="Z459" s="2">
        <v>0</v>
      </c>
      <c r="AA459" s="2">
        <v>0</v>
      </c>
      <c r="AB459" s="2">
        <v>0</v>
      </c>
      <c r="AC459" s="2">
        <v>0</v>
      </c>
      <c r="AD459" s="2">
        <v>0</v>
      </c>
      <c r="AE459" s="2" t="s">
        <v>24</v>
      </c>
      <c r="AF459" s="2" t="s">
        <v>28</v>
      </c>
      <c r="AG459" s="2">
        <v>0</v>
      </c>
      <c r="AH459" s="2">
        <v>0</v>
      </c>
      <c r="AI459" s="2">
        <v>0</v>
      </c>
      <c r="AJ459" s="2">
        <v>0</v>
      </c>
      <c r="AK459" s="2">
        <v>0</v>
      </c>
      <c r="AL459" s="2">
        <v>0</v>
      </c>
      <c r="AM459" s="2" t="s">
        <v>102</v>
      </c>
      <c r="AN459" s="2">
        <v>544</v>
      </c>
      <c r="AO459" s="2" t="str">
        <f>+VLOOKUP(playerround[[#This Row],[player_id]],player[],2,FALSE)</f>
        <v>t4p5</v>
      </c>
      <c r="AP459" s="2">
        <v>172</v>
      </c>
      <c r="AQ459" s="2">
        <f>+VLOOKUP(playerround[[#This Row],[groupround_id]],groupround[],6,FALSE)</f>
        <v>0</v>
      </c>
      <c r="AR459" s="2" t="str">
        <f>+VLOOKUP(playerround[[#This Row],[groupround_id]],groupround[],8,FALSE)</f>
        <v>Ommen 24-09-2024</v>
      </c>
      <c r="AS45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459">
        <f>+IF(playerround[[#This Row],[Added round_number]]=0,playerround[[#This Row],[Spendable Income (copy)]],AT458+playerround[[#This Row],[round_income]]+playerround[[#This Row],[profit_sold_house]]-playerround[[#This Row],[Calculated Costs 
(Living costs+Taxes+Round Mortgage+Spentsavings for buying +cost measures+cost satisfaction+cost damage river and rain)]])</f>
        <v>50000</v>
      </c>
      <c r="AU459" s="6">
        <f>+playerround[[#This Row],[spendable_income]]</f>
        <v>50000</v>
      </c>
      <c r="AV459">
        <f>+playerround[[#This Row],[Calculated 
Spendable]]-playerround[[#This Row],[Spendable Income (copy)]]</f>
        <v>0</v>
      </c>
      <c r="AW459" s="9">
        <f>+playerround[[#This Row],[satisfaction_move_penalty]]+playerround[[#This Row],[satisfaction_fluvial_penalty]]+playerround[[#This Row],[satisfaction_pluvial_penalty]]+playerround[[#This Row],[satisfaction_debt_penalty]]</f>
        <v>0</v>
      </c>
      <c r="AX459" s="9">
        <f>+IF(playerround[[#This Row],[Added round_number]]=0,playerround[[#This Row],[satisfaction_total]],AX458+playerround[[#This Row],[satisfaction_house_rating_delta]]+playerround[[#This Row],[satisfaction_house_measures]]+playerround[[#This Row],[satisfaction_personal_measures]]-playerround[[#This Row],[Calculated Satisfaction Penalties]])</f>
        <v>5</v>
      </c>
      <c r="AY459" s="9">
        <f>+playerround[[#This Row],[satisfaction_total]]-playerround[[#This Row],[Calculated satisfaction]]</f>
        <v>0</v>
      </c>
    </row>
    <row r="460" spans="1:51" s="2" customFormat="1" x14ac:dyDescent="0.35">
      <c r="A460" s="2">
        <v>662</v>
      </c>
      <c r="B460" s="3">
        <v>45559.436597222222</v>
      </c>
      <c r="C460" s="2">
        <v>120000</v>
      </c>
      <c r="D460" s="2">
        <v>65000</v>
      </c>
      <c r="E460" s="2">
        <v>0</v>
      </c>
      <c r="F460" s="2">
        <v>16000</v>
      </c>
      <c r="G460" s="2">
        <v>0</v>
      </c>
      <c r="H460" s="2">
        <v>0</v>
      </c>
      <c r="I460" s="2">
        <v>15000</v>
      </c>
      <c r="J460" s="2">
        <v>20000</v>
      </c>
      <c r="K460" s="2">
        <v>0</v>
      </c>
      <c r="L460" s="2">
        <v>0</v>
      </c>
      <c r="M460" s="2">
        <v>0</v>
      </c>
      <c r="N460" s="2">
        <v>54000</v>
      </c>
      <c r="O460" s="2">
        <v>0</v>
      </c>
      <c r="P460" s="2">
        <v>-2</v>
      </c>
      <c r="Q460" s="2">
        <v>1</v>
      </c>
      <c r="R460" s="2">
        <v>1</v>
      </c>
      <c r="S460" s="2">
        <v>0</v>
      </c>
      <c r="T460" s="2">
        <v>0</v>
      </c>
      <c r="U460" s="2">
        <v>0</v>
      </c>
      <c r="V460" s="2">
        <v>5</v>
      </c>
      <c r="W460" s="2">
        <v>7</v>
      </c>
      <c r="X460" s="2">
        <v>200000</v>
      </c>
      <c r="Y460" s="2">
        <v>0</v>
      </c>
      <c r="Z460" s="2">
        <v>0</v>
      </c>
      <c r="AA460" s="2">
        <v>0</v>
      </c>
      <c r="AB460" s="2">
        <v>160000</v>
      </c>
      <c r="AC460" s="2">
        <v>160000</v>
      </c>
      <c r="AD460" s="2">
        <v>144000</v>
      </c>
      <c r="AE460" s="2" t="s">
        <v>24</v>
      </c>
      <c r="AF460" s="2" t="s">
        <v>28</v>
      </c>
      <c r="AG460" s="2">
        <v>6</v>
      </c>
      <c r="AH460" s="2">
        <v>10</v>
      </c>
      <c r="AI460" s="2">
        <v>0</v>
      </c>
      <c r="AJ460" s="2">
        <v>0</v>
      </c>
      <c r="AK460" s="2">
        <v>1</v>
      </c>
      <c r="AL460" s="2">
        <v>0</v>
      </c>
      <c r="AM460" s="2" t="s">
        <v>771</v>
      </c>
      <c r="AN460" s="2">
        <v>544</v>
      </c>
      <c r="AO460" s="2" t="str">
        <f>+VLOOKUP(playerround[[#This Row],[player_id]],player[],2,FALSE)</f>
        <v>t4p5</v>
      </c>
      <c r="AP460" s="2">
        <v>180</v>
      </c>
      <c r="AQ460" s="2">
        <f>+VLOOKUP(playerround[[#This Row],[groupround_id]],groupround[],6,FALSE)</f>
        <v>1</v>
      </c>
      <c r="AR460" s="2" t="str">
        <f>+VLOOKUP(playerround[[#This Row],[groupround_id]],groupround[],8,FALSE)</f>
        <v>Ommen 24-09-2024</v>
      </c>
      <c r="AS46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116000</v>
      </c>
      <c r="AT460">
        <f>+IF(playerround[[#This Row],[Added round_number]]=0,playerround[[#This Row],[Spendable Income (copy)]],AT459+playerround[[#This Row],[round_income]]+playerround[[#This Row],[profit_sold_house]]-playerround[[#This Row],[Calculated Costs 
(Living costs+Taxes+Round Mortgage+Spentsavings for buying +cost measures+cost satisfaction+cost damage river and rain)]])</f>
        <v>54000</v>
      </c>
      <c r="AU460" s="6">
        <f>+playerround[[#This Row],[spendable_income]]</f>
        <v>54000</v>
      </c>
      <c r="AV460">
        <f>+playerround[[#This Row],[Calculated 
Spendable]]-playerround[[#This Row],[Spendable Income (copy)]]</f>
        <v>0</v>
      </c>
      <c r="AW460" s="9">
        <f>+playerround[[#This Row],[satisfaction_move_penalty]]+playerround[[#This Row],[satisfaction_fluvial_penalty]]+playerround[[#This Row],[satisfaction_pluvial_penalty]]+playerround[[#This Row],[satisfaction_debt_penalty]]</f>
        <v>0</v>
      </c>
      <c r="AX460" s="9">
        <f>+IF(playerround[[#This Row],[Added round_number]]=0,playerround[[#This Row],[satisfaction_total]],AX459+playerround[[#This Row],[satisfaction_house_rating_delta]]+playerround[[#This Row],[satisfaction_house_measures]]+playerround[[#This Row],[satisfaction_personal_measures]]-playerround[[#This Row],[Calculated Satisfaction Penalties]])</f>
        <v>5</v>
      </c>
      <c r="AY460" s="9">
        <f>+playerround[[#This Row],[satisfaction_total]]-playerround[[#This Row],[Calculated satisfaction]]</f>
        <v>0</v>
      </c>
    </row>
    <row r="461" spans="1:51" s="2" customFormat="1" x14ac:dyDescent="0.35">
      <c r="A461" s="2">
        <v>687</v>
      </c>
      <c r="B461" s="3">
        <v>45559.436597222222</v>
      </c>
      <c r="C461" s="2">
        <v>120000</v>
      </c>
      <c r="D461" s="2">
        <v>65000</v>
      </c>
      <c r="E461" s="2">
        <v>0</v>
      </c>
      <c r="F461" s="2">
        <v>20000</v>
      </c>
      <c r="G461" s="2">
        <v>16000</v>
      </c>
      <c r="H461" s="2">
        <v>100000</v>
      </c>
      <c r="I461" s="2">
        <v>15000</v>
      </c>
      <c r="J461" s="2">
        <v>0</v>
      </c>
      <c r="K461" s="2">
        <v>0</v>
      </c>
      <c r="L461" s="2">
        <v>4000</v>
      </c>
      <c r="M461" s="2">
        <v>4000</v>
      </c>
      <c r="N461" s="2">
        <v>-18000</v>
      </c>
      <c r="O461" s="2">
        <v>1</v>
      </c>
      <c r="P461" s="2">
        <v>1</v>
      </c>
      <c r="Q461" s="2">
        <v>0</v>
      </c>
      <c r="R461" s="2">
        <v>0</v>
      </c>
      <c r="S461" s="2">
        <v>2</v>
      </c>
      <c r="T461" s="2">
        <v>1</v>
      </c>
      <c r="U461" s="2">
        <v>0</v>
      </c>
      <c r="V461" s="2">
        <v>2</v>
      </c>
      <c r="W461" s="2">
        <v>7</v>
      </c>
      <c r="X461" s="2">
        <v>200000</v>
      </c>
      <c r="Y461" s="2">
        <v>160000</v>
      </c>
      <c r="Z461" s="2">
        <v>144000</v>
      </c>
      <c r="AA461" s="2">
        <v>160000</v>
      </c>
      <c r="AB461" s="2">
        <v>300000</v>
      </c>
      <c r="AC461" s="2">
        <v>200000</v>
      </c>
      <c r="AD461" s="2">
        <v>180000</v>
      </c>
      <c r="AE461" s="2" t="s">
        <v>782</v>
      </c>
      <c r="AF461" s="2" t="s">
        <v>28</v>
      </c>
      <c r="AG461" s="2">
        <v>6</v>
      </c>
      <c r="AH461" s="2">
        <v>10</v>
      </c>
      <c r="AI461" s="2">
        <v>-2</v>
      </c>
      <c r="AJ461" s="2">
        <v>-1</v>
      </c>
      <c r="AK461" s="2">
        <v>0</v>
      </c>
      <c r="AL461" s="2">
        <v>0</v>
      </c>
      <c r="AM461" s="2" t="s">
        <v>771</v>
      </c>
      <c r="AN461" s="2">
        <v>544</v>
      </c>
      <c r="AO461" s="2" t="str">
        <f>+VLOOKUP(playerround[[#This Row],[player_id]],player[],2,FALSE)</f>
        <v>t4p5</v>
      </c>
      <c r="AP461" s="2">
        <v>184</v>
      </c>
      <c r="AQ461" s="2">
        <f>+VLOOKUP(playerround[[#This Row],[groupround_id]],groupround[],6,FALSE)</f>
        <v>2</v>
      </c>
      <c r="AR461" s="2" t="str">
        <f>+VLOOKUP(playerround[[#This Row],[groupround_id]],groupround[],8,FALSE)</f>
        <v>Ommen 24-09-2024</v>
      </c>
      <c r="AS46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208000</v>
      </c>
      <c r="AT461" s="5">
        <f>+IF(playerround[[#This Row],[Added round_number]]=0,playerround[[#This Row],[Spendable Income (copy)]],AT460+playerround[[#This Row],[round_income]]+playerround[[#This Row],[profit_sold_house]]-playerround[[#This Row],[Calculated Costs 
(Living costs+Taxes+Round Mortgage+Spentsavings for buying +cost measures+cost satisfaction+cost damage river and rain)]])</f>
        <v>-18000</v>
      </c>
      <c r="AU461" s="10">
        <f>+playerround[[#This Row],[spendable_income]]</f>
        <v>-18000</v>
      </c>
      <c r="AV461" s="5">
        <f>+playerround[[#This Row],[Calculated 
Spendable]]-playerround[[#This Row],[Spendable Income (copy)]]</f>
        <v>0</v>
      </c>
      <c r="AW461" s="11">
        <f>+playerround[[#This Row],[satisfaction_move_penalty]]+playerround[[#This Row],[satisfaction_fluvial_penalty]]+playerround[[#This Row],[satisfaction_pluvial_penalty]]+playerround[[#This Row],[satisfaction_debt_penalty]]</f>
        <v>4</v>
      </c>
      <c r="AX461" s="11">
        <f>+IF(playerround[[#This Row],[Added round_number]]=0,playerround[[#This Row],[satisfaction_total]],AX460+playerround[[#This Row],[satisfaction_house_rating_delta]]+playerround[[#This Row],[satisfaction_house_measures]]+playerround[[#This Row],[satisfaction_personal_measures]]-playerround[[#This Row],[Calculated Satisfaction Penalties]])</f>
        <v>2</v>
      </c>
      <c r="AY461" s="11">
        <f>+playerround[[#This Row],[satisfaction_total]]-playerround[[#This Row],[Calculated satisfaction]]</f>
        <v>0</v>
      </c>
    </row>
    <row r="462" spans="1:51" s="2" customFormat="1" x14ac:dyDescent="0.35">
      <c r="A462" s="2">
        <v>739</v>
      </c>
      <c r="B462" s="3">
        <v>45559.436597222222</v>
      </c>
      <c r="C462" s="2">
        <v>120000</v>
      </c>
      <c r="D462" s="2">
        <v>65000</v>
      </c>
      <c r="E462" s="2">
        <v>18000</v>
      </c>
      <c r="F462" s="2">
        <v>20000</v>
      </c>
      <c r="G462" s="2">
        <v>0</v>
      </c>
      <c r="H462" s="2">
        <v>0</v>
      </c>
      <c r="I462" s="2">
        <v>15000</v>
      </c>
      <c r="J462" s="2">
        <v>0</v>
      </c>
      <c r="K462" s="2">
        <v>0</v>
      </c>
      <c r="L462" s="2">
        <v>0</v>
      </c>
      <c r="M462" s="2">
        <v>0</v>
      </c>
      <c r="N462" s="2">
        <v>2000</v>
      </c>
      <c r="O462" s="2">
        <v>0</v>
      </c>
      <c r="P462" s="2">
        <v>0</v>
      </c>
      <c r="Q462" s="2">
        <v>0</v>
      </c>
      <c r="R462" s="2">
        <v>0</v>
      </c>
      <c r="S462" s="2">
        <v>0</v>
      </c>
      <c r="T462" s="2">
        <v>0</v>
      </c>
      <c r="U462" s="2">
        <v>1</v>
      </c>
      <c r="V462" s="2">
        <v>1</v>
      </c>
      <c r="W462" s="2">
        <v>7</v>
      </c>
      <c r="X462" s="2">
        <v>200000</v>
      </c>
      <c r="Y462" s="2">
        <v>200000</v>
      </c>
      <c r="Z462" s="2">
        <v>180000</v>
      </c>
      <c r="AA462" s="2">
        <v>0</v>
      </c>
      <c r="AB462" s="2">
        <v>0</v>
      </c>
      <c r="AC462" s="2">
        <v>200000</v>
      </c>
      <c r="AD462" s="2">
        <v>160000</v>
      </c>
      <c r="AE462" s="2" t="s">
        <v>24</v>
      </c>
      <c r="AF462" s="2" t="s">
        <v>28</v>
      </c>
      <c r="AG462" s="2">
        <v>6</v>
      </c>
      <c r="AH462" s="2">
        <v>10</v>
      </c>
      <c r="AI462" s="2">
        <v>-2</v>
      </c>
      <c r="AJ462" s="2">
        <v>-1</v>
      </c>
      <c r="AK462" s="2">
        <v>0</v>
      </c>
      <c r="AL462" s="2">
        <v>0</v>
      </c>
      <c r="AM462" s="2" t="s">
        <v>771</v>
      </c>
      <c r="AN462" s="2">
        <v>544</v>
      </c>
      <c r="AO462" s="2" t="str">
        <f>+VLOOKUP(playerround[[#This Row],[player_id]],player[],2,FALSE)</f>
        <v>t4p5</v>
      </c>
      <c r="AP462" s="2">
        <v>190</v>
      </c>
      <c r="AQ462" s="2">
        <f>+VLOOKUP(playerround[[#This Row],[groupround_id]],groupround[],6,FALSE)</f>
        <v>3</v>
      </c>
      <c r="AR462" s="2" t="str">
        <f>+VLOOKUP(playerround[[#This Row],[groupround_id]],groupround[],8,FALSE)</f>
        <v>Ommen 24-09-2024</v>
      </c>
      <c r="AS46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100000</v>
      </c>
      <c r="AT462" s="5">
        <f>+IF(playerround[[#This Row],[Added round_number]]=0,playerround[[#This Row],[Spendable Income (copy)]],AT461+playerround[[#This Row],[round_income]]+playerround[[#This Row],[profit_sold_house]]-playerround[[#This Row],[Calculated Costs 
(Living costs+Taxes+Round Mortgage+Spentsavings for buying +cost measures+cost satisfaction+cost damage river and rain)]])</f>
        <v>2000</v>
      </c>
      <c r="AU462" s="10">
        <f>+playerround[[#This Row],[spendable_income]]</f>
        <v>2000</v>
      </c>
      <c r="AV462" s="5">
        <f>+playerround[[#This Row],[Calculated 
Spendable]]-playerround[[#This Row],[Spendable Income (copy)]]</f>
        <v>0</v>
      </c>
      <c r="AW462" s="11">
        <f>+playerround[[#This Row],[satisfaction_move_penalty]]+playerround[[#This Row],[satisfaction_fluvial_penalty]]+playerround[[#This Row],[satisfaction_pluvial_penalty]]+playerround[[#This Row],[satisfaction_debt_penalty]]</f>
        <v>1</v>
      </c>
      <c r="AX462" s="11">
        <f>+IF(playerround[[#This Row],[Added round_number]]=0,playerround[[#This Row],[satisfaction_total]],AX461+playerround[[#This Row],[satisfaction_house_rating_delta]]+playerround[[#This Row],[satisfaction_house_measures]]+playerround[[#This Row],[satisfaction_personal_measures]]-playerround[[#This Row],[Calculated Satisfaction Penalties]])</f>
        <v>1</v>
      </c>
      <c r="AY462" s="11">
        <f>+playerround[[#This Row],[satisfaction_total]]-playerround[[#This Row],[Calculated satisfaction]]</f>
        <v>0</v>
      </c>
    </row>
    <row r="463" spans="1:51" s="2" customFormat="1" x14ac:dyDescent="0.35">
      <c r="A463">
        <v>149</v>
      </c>
      <c r="B463" s="1">
        <v>45299.080590277779</v>
      </c>
      <c r="C463">
        <v>180000</v>
      </c>
      <c r="D463">
        <v>105000</v>
      </c>
      <c r="E463">
        <v>0</v>
      </c>
      <c r="F463">
        <v>0</v>
      </c>
      <c r="G463">
        <v>0</v>
      </c>
      <c r="H463">
        <v>0</v>
      </c>
      <c r="I463">
        <v>0</v>
      </c>
      <c r="J463">
        <v>0</v>
      </c>
      <c r="K463">
        <v>0</v>
      </c>
      <c r="L463">
        <v>0</v>
      </c>
      <c r="M463">
        <v>0</v>
      </c>
      <c r="N463">
        <v>80000</v>
      </c>
      <c r="O463">
        <v>0</v>
      </c>
      <c r="P463">
        <v>0</v>
      </c>
      <c r="Q463">
        <v>0</v>
      </c>
      <c r="R463">
        <v>0</v>
      </c>
      <c r="S463">
        <v>0</v>
      </c>
      <c r="T463">
        <v>0</v>
      </c>
      <c r="U463">
        <v>0</v>
      </c>
      <c r="V463">
        <v>5</v>
      </c>
      <c r="W463">
        <v>8</v>
      </c>
      <c r="X463">
        <v>300000</v>
      </c>
      <c r="Y463">
        <v>0</v>
      </c>
      <c r="Z463">
        <v>0</v>
      </c>
      <c r="AA463">
        <v>0</v>
      </c>
      <c r="AB463">
        <v>0</v>
      </c>
      <c r="AC463">
        <v>0</v>
      </c>
      <c r="AD463">
        <v>0</v>
      </c>
      <c r="AE463" t="s">
        <v>24</v>
      </c>
      <c r="AF463" t="s">
        <v>28</v>
      </c>
      <c r="AG463">
        <v>0</v>
      </c>
      <c r="AH463">
        <v>0</v>
      </c>
      <c r="AI463">
        <v>0</v>
      </c>
      <c r="AJ463">
        <v>0</v>
      </c>
      <c r="AK463">
        <v>0</v>
      </c>
      <c r="AL463">
        <v>0</v>
      </c>
      <c r="AM463" t="s">
        <v>102</v>
      </c>
      <c r="AN463">
        <v>233</v>
      </c>
      <c r="AO463" t="str">
        <f>+VLOOKUP(playerround[[#This Row],[player_id]],player[],2,FALSE)</f>
        <v>t4p6</v>
      </c>
      <c r="AP463">
        <v>26</v>
      </c>
      <c r="AQ463">
        <f>+VLOOKUP(playerround[[#This Row],[groupround_id]],groupround[],6,FALSE)</f>
        <v>0</v>
      </c>
      <c r="AR463" t="str">
        <f>+VLOOKUP(playerround[[#This Row],[groupround_id]],groupround[],8,FALSE)</f>
        <v>Ommen23 Afternoon</v>
      </c>
      <c r="AS46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463">
        <f>+IF(playerround[[#This Row],[Added round_number]]=0,playerround[[#This Row],[Spendable Income (copy)]],AT462+playerround[[#This Row],[round_income]]+playerround[[#This Row],[profit_sold_house]]-playerround[[#This Row],[Calculated Costs 
(Living costs+Taxes+Round Mortgage+Spentsavings for buying +cost measures+cost satisfaction+cost damage river and rain)]])</f>
        <v>80000</v>
      </c>
      <c r="AU463" s="6">
        <f>+playerround[[#This Row],[spendable_income]]</f>
        <v>80000</v>
      </c>
      <c r="AV463">
        <f>+playerround[[#This Row],[Calculated 
Spendable]]-playerround[[#This Row],[Spendable Income (copy)]]</f>
        <v>0</v>
      </c>
      <c r="AW463" s="9">
        <f>+playerround[[#This Row],[satisfaction_move_penalty]]+playerround[[#This Row],[satisfaction_fluvial_penalty]]+playerround[[#This Row],[satisfaction_pluvial_penalty]]+playerround[[#This Row],[satisfaction_debt_penalty]]</f>
        <v>0</v>
      </c>
      <c r="AX463" s="9">
        <f>+IF(playerround[[#This Row],[Added round_number]]=0,playerround[[#This Row],[satisfaction_total]],AX462+playerround[[#This Row],[satisfaction_house_rating_delta]]+playerround[[#This Row],[satisfaction_house_measures]]+playerround[[#This Row],[satisfaction_personal_measures]]-playerround[[#This Row],[Calculated Satisfaction Penalties]])</f>
        <v>5</v>
      </c>
      <c r="AY463" s="9">
        <f>+playerround[[#This Row],[satisfaction_total]]-playerround[[#This Row],[Calculated satisfaction]]</f>
        <v>0</v>
      </c>
    </row>
    <row r="464" spans="1:51" s="2" customFormat="1" x14ac:dyDescent="0.35">
      <c r="A464">
        <v>150</v>
      </c>
      <c r="B464" s="1">
        <v>45299.080590277779</v>
      </c>
      <c r="C464">
        <v>180000</v>
      </c>
      <c r="D464">
        <v>105000</v>
      </c>
      <c r="E464">
        <v>0</v>
      </c>
      <c r="F464">
        <v>30000</v>
      </c>
      <c r="G464">
        <v>0</v>
      </c>
      <c r="H464">
        <v>125000</v>
      </c>
      <c r="I464">
        <v>15000</v>
      </c>
      <c r="J464">
        <v>0</v>
      </c>
      <c r="K464">
        <v>0</v>
      </c>
      <c r="L464">
        <v>0</v>
      </c>
      <c r="M464">
        <v>0</v>
      </c>
      <c r="N464">
        <v>-15000</v>
      </c>
      <c r="O464">
        <v>0</v>
      </c>
      <c r="P464">
        <v>1</v>
      </c>
      <c r="Q464">
        <v>0</v>
      </c>
      <c r="R464">
        <v>0</v>
      </c>
      <c r="S464">
        <v>0</v>
      </c>
      <c r="T464">
        <v>0</v>
      </c>
      <c r="U464">
        <v>0</v>
      </c>
      <c r="V464">
        <v>6</v>
      </c>
      <c r="W464">
        <v>8</v>
      </c>
      <c r="X464">
        <v>300000</v>
      </c>
      <c r="Y464">
        <v>0</v>
      </c>
      <c r="Z464">
        <v>0</v>
      </c>
      <c r="AA464">
        <v>0</v>
      </c>
      <c r="AB464">
        <v>425000</v>
      </c>
      <c r="AC464">
        <v>300000</v>
      </c>
      <c r="AD464">
        <v>270000</v>
      </c>
      <c r="AE464" t="s">
        <v>24</v>
      </c>
      <c r="AF464" t="s">
        <v>28</v>
      </c>
      <c r="AG464">
        <v>0</v>
      </c>
      <c r="AH464">
        <v>0</v>
      </c>
      <c r="AI464">
        <v>0</v>
      </c>
      <c r="AJ464">
        <v>0</v>
      </c>
      <c r="AK464">
        <v>0</v>
      </c>
      <c r="AL464">
        <v>0</v>
      </c>
      <c r="AM464" t="s">
        <v>777</v>
      </c>
      <c r="AN464">
        <v>233</v>
      </c>
      <c r="AO464" t="str">
        <f>+VLOOKUP(playerround[[#This Row],[player_id]],player[],2,FALSE)</f>
        <v>t4p6</v>
      </c>
      <c r="AP464">
        <v>27</v>
      </c>
      <c r="AQ464">
        <f>+VLOOKUP(playerround[[#This Row],[groupround_id]],groupround[],6,FALSE)</f>
        <v>1</v>
      </c>
      <c r="AR464" t="str">
        <f>+VLOOKUP(playerround[[#This Row],[groupround_id]],groupround[],8,FALSE)</f>
        <v>Ommen23 Afternoon</v>
      </c>
      <c r="AS46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275000</v>
      </c>
      <c r="AT464">
        <f>+IF(playerround[[#This Row],[Added round_number]]=0,playerround[[#This Row],[Spendable Income (copy)]],AT463+playerround[[#This Row],[round_income]]+playerround[[#This Row],[profit_sold_house]]-playerround[[#This Row],[Calculated Costs 
(Living costs+Taxes+Round Mortgage+Spentsavings for buying +cost measures+cost satisfaction+cost damage river and rain)]])</f>
        <v>-15000</v>
      </c>
      <c r="AU464" s="6">
        <f>+playerround[[#This Row],[spendable_income]]</f>
        <v>-15000</v>
      </c>
      <c r="AV464">
        <f>+playerround[[#This Row],[Calculated 
Spendable]]-playerround[[#This Row],[Spendable Income (copy)]]</f>
        <v>0</v>
      </c>
      <c r="AW464" s="9">
        <f>+playerround[[#This Row],[satisfaction_move_penalty]]+playerround[[#This Row],[satisfaction_fluvial_penalty]]+playerround[[#This Row],[satisfaction_pluvial_penalty]]+playerround[[#This Row],[satisfaction_debt_penalty]]</f>
        <v>0</v>
      </c>
      <c r="AX464" s="9">
        <f>+IF(playerround[[#This Row],[Added round_number]]=0,playerround[[#This Row],[satisfaction_total]],AX463+playerround[[#This Row],[satisfaction_house_rating_delta]]+playerround[[#This Row],[satisfaction_house_measures]]+playerround[[#This Row],[satisfaction_personal_measures]]-playerround[[#This Row],[Calculated Satisfaction Penalties]])</f>
        <v>6</v>
      </c>
      <c r="AY464" s="9">
        <f>+playerround[[#This Row],[satisfaction_total]]-playerround[[#This Row],[Calculated satisfaction]]</f>
        <v>0</v>
      </c>
    </row>
    <row r="465" spans="1:51" s="2" customFormat="1" x14ac:dyDescent="0.35">
      <c r="A465">
        <v>342</v>
      </c>
      <c r="B465" s="1">
        <v>45393.454814814817</v>
      </c>
      <c r="C465">
        <v>120000</v>
      </c>
      <c r="D465">
        <v>65000</v>
      </c>
      <c r="E465">
        <v>0</v>
      </c>
      <c r="F465">
        <v>0</v>
      </c>
      <c r="G465">
        <v>0</v>
      </c>
      <c r="H465">
        <v>0</v>
      </c>
      <c r="I465">
        <v>0</v>
      </c>
      <c r="J465">
        <v>0</v>
      </c>
      <c r="K465">
        <v>0</v>
      </c>
      <c r="L465">
        <v>0</v>
      </c>
      <c r="M465">
        <v>0</v>
      </c>
      <c r="N465">
        <v>50000</v>
      </c>
      <c r="O465">
        <v>0</v>
      </c>
      <c r="P465">
        <v>0</v>
      </c>
      <c r="Q465">
        <v>0</v>
      </c>
      <c r="R465">
        <v>0</v>
      </c>
      <c r="S465">
        <v>0</v>
      </c>
      <c r="T465">
        <v>0</v>
      </c>
      <c r="U465">
        <v>0</v>
      </c>
      <c r="V465">
        <v>5</v>
      </c>
      <c r="W465">
        <v>7</v>
      </c>
      <c r="X465">
        <v>200000</v>
      </c>
      <c r="Y465">
        <v>0</v>
      </c>
      <c r="Z465">
        <v>0</v>
      </c>
      <c r="AA465">
        <v>0</v>
      </c>
      <c r="AB465">
        <v>0</v>
      </c>
      <c r="AC465">
        <v>0</v>
      </c>
      <c r="AD465">
        <v>0</v>
      </c>
      <c r="AE465" t="s">
        <v>24</v>
      </c>
      <c r="AF465" t="s">
        <v>28</v>
      </c>
      <c r="AG465">
        <v>0</v>
      </c>
      <c r="AH465">
        <v>0</v>
      </c>
      <c r="AI465">
        <v>0</v>
      </c>
      <c r="AJ465">
        <v>0</v>
      </c>
      <c r="AK465">
        <v>0</v>
      </c>
      <c r="AL465">
        <v>0</v>
      </c>
      <c r="AM465" t="s">
        <v>102</v>
      </c>
      <c r="AN465">
        <v>417</v>
      </c>
      <c r="AO465" t="str">
        <f>+VLOOKUP(playerround[[#This Row],[player_id]],player[],2,FALSE)</f>
        <v>t4p6</v>
      </c>
      <c r="AP465">
        <v>113</v>
      </c>
      <c r="AQ465">
        <f>+VLOOKUP(playerround[[#This Row],[groupround_id]],groupround[],6,FALSE)</f>
        <v>0</v>
      </c>
      <c r="AR465" t="str">
        <f>+VLOOKUP(playerround[[#This Row],[groupround_id]],groupround[],8,FALSE)</f>
        <v>civWAT-110424</v>
      </c>
      <c r="AS46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465">
        <f>+IF(playerround[[#This Row],[Added round_number]]=0,playerround[[#This Row],[Spendable Income (copy)]],AT464+playerround[[#This Row],[round_income]]+playerround[[#This Row],[profit_sold_house]]-playerround[[#This Row],[Calculated Costs 
(Living costs+Taxes+Round Mortgage+Spentsavings for buying +cost measures+cost satisfaction+cost damage river and rain)]])</f>
        <v>50000</v>
      </c>
      <c r="AU465" s="6">
        <f>+playerround[[#This Row],[spendable_income]]</f>
        <v>50000</v>
      </c>
      <c r="AV465">
        <f>+playerround[[#This Row],[Calculated 
Spendable]]-playerround[[#This Row],[Spendable Income (copy)]]</f>
        <v>0</v>
      </c>
      <c r="AW465" s="9">
        <f>+playerround[[#This Row],[satisfaction_move_penalty]]+playerround[[#This Row],[satisfaction_fluvial_penalty]]+playerround[[#This Row],[satisfaction_pluvial_penalty]]+playerround[[#This Row],[satisfaction_debt_penalty]]</f>
        <v>0</v>
      </c>
      <c r="AX465" s="9">
        <f>+IF(playerround[[#This Row],[Added round_number]]=0,playerround[[#This Row],[satisfaction_total]],AX464+playerround[[#This Row],[satisfaction_house_rating_delta]]+playerround[[#This Row],[satisfaction_house_measures]]+playerround[[#This Row],[satisfaction_personal_measures]]-playerround[[#This Row],[Calculated Satisfaction Penalties]])</f>
        <v>5</v>
      </c>
      <c r="AY465" s="9">
        <f>+playerround[[#This Row],[satisfaction_total]]-playerround[[#This Row],[Calculated satisfaction]]</f>
        <v>0</v>
      </c>
    </row>
    <row r="466" spans="1:51" s="2" customFormat="1" x14ac:dyDescent="0.35">
      <c r="A466">
        <v>402</v>
      </c>
      <c r="B466" s="1">
        <v>45393.454814814817</v>
      </c>
      <c r="C466">
        <v>120000</v>
      </c>
      <c r="D466">
        <v>65000</v>
      </c>
      <c r="E466">
        <v>0</v>
      </c>
      <c r="F466">
        <v>20000</v>
      </c>
      <c r="G466">
        <v>0</v>
      </c>
      <c r="H466">
        <v>0</v>
      </c>
      <c r="I466">
        <v>20000</v>
      </c>
      <c r="J466">
        <v>55000</v>
      </c>
      <c r="K466">
        <v>0</v>
      </c>
      <c r="L466">
        <v>0</v>
      </c>
      <c r="M466">
        <v>0</v>
      </c>
      <c r="N466">
        <v>10000</v>
      </c>
      <c r="O466">
        <v>0</v>
      </c>
      <c r="P466">
        <v>-1</v>
      </c>
      <c r="Q466">
        <v>5</v>
      </c>
      <c r="R466">
        <v>0</v>
      </c>
      <c r="S466">
        <v>0</v>
      </c>
      <c r="T466">
        <v>0</v>
      </c>
      <c r="U466">
        <v>0</v>
      </c>
      <c r="V466">
        <v>4</v>
      </c>
      <c r="W466">
        <v>7</v>
      </c>
      <c r="X466">
        <v>200000</v>
      </c>
      <c r="Y466">
        <v>0</v>
      </c>
      <c r="Z466">
        <v>0</v>
      </c>
      <c r="AA466">
        <v>0</v>
      </c>
      <c r="AB466">
        <v>200000</v>
      </c>
      <c r="AC466">
        <v>200000</v>
      </c>
      <c r="AD466">
        <v>180000</v>
      </c>
      <c r="AE466" t="s">
        <v>24</v>
      </c>
      <c r="AF466" t="s">
        <v>28</v>
      </c>
      <c r="AG466">
        <v>8</v>
      </c>
      <c r="AH466">
        <v>10</v>
      </c>
      <c r="AI466">
        <v>0</v>
      </c>
      <c r="AJ466">
        <v>0</v>
      </c>
      <c r="AK466">
        <v>2</v>
      </c>
      <c r="AL466">
        <v>2</v>
      </c>
      <c r="AM466" t="s">
        <v>771</v>
      </c>
      <c r="AN466">
        <v>417</v>
      </c>
      <c r="AO466" t="str">
        <f>+VLOOKUP(playerround[[#This Row],[player_id]],player[],2,FALSE)</f>
        <v>t4p6</v>
      </c>
      <c r="AP466">
        <v>120</v>
      </c>
      <c r="AQ466">
        <f>+VLOOKUP(playerround[[#This Row],[groupround_id]],groupround[],6,FALSE)</f>
        <v>1</v>
      </c>
      <c r="AR466" t="str">
        <f>+VLOOKUP(playerround[[#This Row],[groupround_id]],groupround[],8,FALSE)</f>
        <v>civWAT-110424</v>
      </c>
      <c r="AS46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160000</v>
      </c>
      <c r="AT466">
        <f>+IF(playerround[[#This Row],[Added round_number]]=0,playerround[[#This Row],[Spendable Income (copy)]],AT465+playerround[[#This Row],[round_income]]+playerround[[#This Row],[profit_sold_house]]-playerround[[#This Row],[Calculated Costs 
(Living costs+Taxes+Round Mortgage+Spentsavings for buying +cost measures+cost satisfaction+cost damage river and rain)]])</f>
        <v>10000</v>
      </c>
      <c r="AU466" s="6">
        <f>+playerround[[#This Row],[spendable_income]]</f>
        <v>10000</v>
      </c>
      <c r="AV466">
        <f>+playerround[[#This Row],[Calculated 
Spendable]]-playerround[[#This Row],[Spendable Income (copy)]]</f>
        <v>0</v>
      </c>
      <c r="AW466" s="9">
        <f>+playerround[[#This Row],[satisfaction_move_penalty]]+playerround[[#This Row],[satisfaction_fluvial_penalty]]+playerround[[#This Row],[satisfaction_pluvial_penalty]]+playerround[[#This Row],[satisfaction_debt_penalty]]</f>
        <v>0</v>
      </c>
      <c r="AX466" s="9">
        <f>+IF(playerround[[#This Row],[Added round_number]]=0,playerround[[#This Row],[satisfaction_total]],AX465+playerround[[#This Row],[satisfaction_house_rating_delta]]+playerround[[#This Row],[satisfaction_house_measures]]+playerround[[#This Row],[satisfaction_personal_measures]]-playerround[[#This Row],[Calculated Satisfaction Penalties]])</f>
        <v>9</v>
      </c>
      <c r="AY466" s="9">
        <f>+playerround[[#This Row],[satisfaction_total]]-playerround[[#This Row],[Calculated satisfaction]]</f>
        <v>-5</v>
      </c>
    </row>
    <row r="467" spans="1:51" s="2" customFormat="1" x14ac:dyDescent="0.35">
      <c r="A467">
        <v>423</v>
      </c>
      <c r="B467" s="1">
        <v>45393.454814814817</v>
      </c>
      <c r="C467">
        <v>120000</v>
      </c>
      <c r="D467">
        <v>65000</v>
      </c>
      <c r="E467">
        <v>0</v>
      </c>
      <c r="F467">
        <v>20000</v>
      </c>
      <c r="G467">
        <v>0</v>
      </c>
      <c r="H467">
        <v>0</v>
      </c>
      <c r="I467">
        <v>20000</v>
      </c>
      <c r="J467">
        <v>11000</v>
      </c>
      <c r="K467">
        <v>13000</v>
      </c>
      <c r="L467">
        <v>0</v>
      </c>
      <c r="M467">
        <v>0</v>
      </c>
      <c r="N467">
        <v>1000</v>
      </c>
      <c r="O467">
        <v>0</v>
      </c>
      <c r="P467">
        <v>0</v>
      </c>
      <c r="Q467">
        <v>1</v>
      </c>
      <c r="R467">
        <v>1</v>
      </c>
      <c r="S467">
        <v>0</v>
      </c>
      <c r="T467">
        <v>0</v>
      </c>
      <c r="U467">
        <v>0</v>
      </c>
      <c r="V467">
        <v>5</v>
      </c>
      <c r="W467">
        <v>7</v>
      </c>
      <c r="X467">
        <v>200000</v>
      </c>
      <c r="Y467">
        <v>200000</v>
      </c>
      <c r="Z467">
        <v>180000</v>
      </c>
      <c r="AA467">
        <v>0</v>
      </c>
      <c r="AB467">
        <v>0</v>
      </c>
      <c r="AC467">
        <v>200000</v>
      </c>
      <c r="AD467">
        <v>160000</v>
      </c>
      <c r="AE467" t="s">
        <v>24</v>
      </c>
      <c r="AF467" t="s">
        <v>28</v>
      </c>
      <c r="AG467">
        <v>8</v>
      </c>
      <c r="AH467">
        <v>10</v>
      </c>
      <c r="AI467">
        <v>-2</v>
      </c>
      <c r="AJ467">
        <v>-1</v>
      </c>
      <c r="AK467">
        <v>3</v>
      </c>
      <c r="AL467">
        <v>2</v>
      </c>
      <c r="AM467" t="s">
        <v>771</v>
      </c>
      <c r="AN467">
        <v>417</v>
      </c>
      <c r="AO467" t="str">
        <f>+VLOOKUP(playerround[[#This Row],[player_id]],player[],2,FALSE)</f>
        <v>t4p6</v>
      </c>
      <c r="AP467">
        <v>123</v>
      </c>
      <c r="AQ467">
        <f>+VLOOKUP(playerround[[#This Row],[groupround_id]],groupround[],6,FALSE)</f>
        <v>2</v>
      </c>
      <c r="AR467" t="str">
        <f>+VLOOKUP(playerround[[#This Row],[groupround_id]],groupround[],8,FALSE)</f>
        <v>civWAT-110424</v>
      </c>
      <c r="AS46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129000</v>
      </c>
      <c r="AT467">
        <f>+IF(playerround[[#This Row],[Added round_number]]=0,playerround[[#This Row],[Spendable Income (copy)]],AT466+playerround[[#This Row],[round_income]]+playerround[[#This Row],[profit_sold_house]]-playerround[[#This Row],[Calculated Costs 
(Living costs+Taxes+Round Mortgage+Spentsavings for buying +cost measures+cost satisfaction+cost damage river and rain)]])</f>
        <v>1000</v>
      </c>
      <c r="AU467" s="6">
        <f>+playerround[[#This Row],[spendable_income]]</f>
        <v>1000</v>
      </c>
      <c r="AV467">
        <f>+playerround[[#This Row],[Calculated 
Spendable]]-playerround[[#This Row],[Spendable Income (copy)]]</f>
        <v>0</v>
      </c>
      <c r="AW467" s="9">
        <f>+playerround[[#This Row],[satisfaction_move_penalty]]+playerround[[#This Row],[satisfaction_fluvial_penalty]]+playerround[[#This Row],[satisfaction_pluvial_penalty]]+playerround[[#This Row],[satisfaction_debt_penalty]]</f>
        <v>0</v>
      </c>
      <c r="AX467" s="9">
        <f>+IF(playerround[[#This Row],[Added round_number]]=0,playerround[[#This Row],[satisfaction_total]],AX466+playerround[[#This Row],[satisfaction_house_rating_delta]]+playerround[[#This Row],[satisfaction_house_measures]]+playerround[[#This Row],[satisfaction_personal_measures]]-playerround[[#This Row],[Calculated Satisfaction Penalties]])</f>
        <v>11</v>
      </c>
      <c r="AY467" s="9">
        <f>+playerround[[#This Row],[satisfaction_total]]-playerround[[#This Row],[Calculated satisfaction]]</f>
        <v>-6</v>
      </c>
    </row>
    <row r="468" spans="1:51" s="2" customFormat="1" x14ac:dyDescent="0.35">
      <c r="A468">
        <v>453</v>
      </c>
      <c r="B468" s="1">
        <v>45393.454814814817</v>
      </c>
      <c r="C468">
        <v>120000</v>
      </c>
      <c r="D468">
        <v>65000</v>
      </c>
      <c r="E468">
        <v>0</v>
      </c>
      <c r="F468">
        <v>20000</v>
      </c>
      <c r="G468">
        <v>0</v>
      </c>
      <c r="H468">
        <v>0</v>
      </c>
      <c r="I468">
        <v>25000</v>
      </c>
      <c r="J468">
        <v>0</v>
      </c>
      <c r="K468">
        <v>0</v>
      </c>
      <c r="L468">
        <v>0</v>
      </c>
      <c r="M468">
        <v>0</v>
      </c>
      <c r="N468">
        <v>-14000</v>
      </c>
      <c r="O468">
        <v>0</v>
      </c>
      <c r="P468">
        <v>0</v>
      </c>
      <c r="Q468">
        <v>0</v>
      </c>
      <c r="R468">
        <v>0</v>
      </c>
      <c r="S468">
        <v>0</v>
      </c>
      <c r="T468">
        <v>0</v>
      </c>
      <c r="U468">
        <v>0</v>
      </c>
      <c r="V468">
        <v>5</v>
      </c>
      <c r="W468">
        <v>7</v>
      </c>
      <c r="X468">
        <v>200000</v>
      </c>
      <c r="Y468">
        <v>200000</v>
      </c>
      <c r="Z468">
        <v>160000</v>
      </c>
      <c r="AA468">
        <v>0</v>
      </c>
      <c r="AB468">
        <v>0</v>
      </c>
      <c r="AC468">
        <v>200000</v>
      </c>
      <c r="AD468">
        <v>140000</v>
      </c>
      <c r="AE468" t="s">
        <v>24</v>
      </c>
      <c r="AF468" t="s">
        <v>28</v>
      </c>
      <c r="AG468">
        <v>8</v>
      </c>
      <c r="AH468">
        <v>10</v>
      </c>
      <c r="AI468">
        <v>-2</v>
      </c>
      <c r="AJ468">
        <v>-1</v>
      </c>
      <c r="AK468">
        <v>3</v>
      </c>
      <c r="AL468">
        <v>2</v>
      </c>
      <c r="AM468" t="s">
        <v>771</v>
      </c>
      <c r="AN468">
        <v>417</v>
      </c>
      <c r="AO468" t="str">
        <f>+VLOOKUP(playerround[[#This Row],[player_id]],player[],2,FALSE)</f>
        <v>t4p6</v>
      </c>
      <c r="AP468">
        <v>130</v>
      </c>
      <c r="AQ468">
        <f>+VLOOKUP(playerround[[#This Row],[groupround_id]],groupround[],6,FALSE)</f>
        <v>3</v>
      </c>
      <c r="AR468" t="str">
        <f>+VLOOKUP(playerround[[#This Row],[groupround_id]],groupround[],8,FALSE)</f>
        <v>civWAT-110424</v>
      </c>
      <c r="AS46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110000</v>
      </c>
      <c r="AT468">
        <f>+IF(playerround[[#This Row],[Added round_number]]=0,playerround[[#This Row],[Spendable Income (copy)]],AT467+playerround[[#This Row],[round_income]]+playerround[[#This Row],[profit_sold_house]]-playerround[[#This Row],[Calculated Costs 
(Living costs+Taxes+Round Mortgage+Spentsavings for buying +cost measures+cost satisfaction+cost damage river and rain)]])</f>
        <v>11000</v>
      </c>
      <c r="AU468" s="6">
        <f>+playerround[[#This Row],[spendable_income]]</f>
        <v>-14000</v>
      </c>
      <c r="AV468">
        <f>+playerround[[#This Row],[Calculated 
Spendable]]-playerround[[#This Row],[Spendable Income (copy)]]</f>
        <v>25000</v>
      </c>
      <c r="AW468" s="9">
        <f>+playerround[[#This Row],[satisfaction_move_penalty]]+playerround[[#This Row],[satisfaction_fluvial_penalty]]+playerround[[#This Row],[satisfaction_pluvial_penalty]]+playerround[[#This Row],[satisfaction_debt_penalty]]</f>
        <v>0</v>
      </c>
      <c r="AX468" s="9">
        <f>+IF(playerround[[#This Row],[Added round_number]]=0,playerround[[#This Row],[satisfaction_total]],AX467+playerround[[#This Row],[satisfaction_house_rating_delta]]+playerround[[#This Row],[satisfaction_house_measures]]+playerround[[#This Row],[satisfaction_personal_measures]]-playerround[[#This Row],[Calculated Satisfaction Penalties]])</f>
        <v>11</v>
      </c>
      <c r="AY468" s="9">
        <f>+playerround[[#This Row],[satisfaction_total]]-playerround[[#This Row],[Calculated satisfaction]]</f>
        <v>-6</v>
      </c>
    </row>
    <row r="469" spans="1:51" s="2" customFormat="1" x14ac:dyDescent="0.35">
      <c r="A469">
        <v>486</v>
      </c>
      <c r="B469" s="1">
        <v>45393.454814814817</v>
      </c>
      <c r="C469">
        <v>120000</v>
      </c>
      <c r="D469">
        <v>65000</v>
      </c>
      <c r="E469">
        <v>14000</v>
      </c>
      <c r="F469">
        <v>20000</v>
      </c>
      <c r="G469">
        <v>0</v>
      </c>
      <c r="H469">
        <v>0</v>
      </c>
      <c r="I469">
        <v>30000</v>
      </c>
      <c r="J469">
        <v>0</v>
      </c>
      <c r="K469">
        <v>0</v>
      </c>
      <c r="L469">
        <v>0</v>
      </c>
      <c r="M469">
        <v>0</v>
      </c>
      <c r="N469">
        <v>-9000</v>
      </c>
      <c r="O469">
        <v>0</v>
      </c>
      <c r="P469">
        <v>0</v>
      </c>
      <c r="Q469">
        <v>0</v>
      </c>
      <c r="R469">
        <v>0</v>
      </c>
      <c r="S469">
        <v>0</v>
      </c>
      <c r="T469">
        <v>0</v>
      </c>
      <c r="U469">
        <v>1</v>
      </c>
      <c r="V469">
        <v>4</v>
      </c>
      <c r="W469">
        <v>7</v>
      </c>
      <c r="X469">
        <v>200000</v>
      </c>
      <c r="Y469">
        <v>200000</v>
      </c>
      <c r="Z469">
        <v>140000</v>
      </c>
      <c r="AA469">
        <v>0</v>
      </c>
      <c r="AB469">
        <v>0</v>
      </c>
      <c r="AC469">
        <v>200000</v>
      </c>
      <c r="AD469">
        <v>120000</v>
      </c>
      <c r="AE469" t="s">
        <v>24</v>
      </c>
      <c r="AF469" t="s">
        <v>28</v>
      </c>
      <c r="AG469">
        <v>8</v>
      </c>
      <c r="AH469">
        <v>10</v>
      </c>
      <c r="AI469">
        <v>-2</v>
      </c>
      <c r="AJ469">
        <v>-1</v>
      </c>
      <c r="AK469">
        <v>3</v>
      </c>
      <c r="AL469">
        <v>2</v>
      </c>
      <c r="AM469" t="s">
        <v>771</v>
      </c>
      <c r="AN469">
        <v>417</v>
      </c>
      <c r="AO469" t="str">
        <f>+VLOOKUP(playerround[[#This Row],[player_id]],player[],2,FALSE)</f>
        <v>t4p6</v>
      </c>
      <c r="AP469">
        <v>135</v>
      </c>
      <c r="AQ469">
        <f>+VLOOKUP(playerround[[#This Row],[groupround_id]],groupround[],6,FALSE)</f>
        <v>4</v>
      </c>
      <c r="AR469" t="str">
        <f>+VLOOKUP(playerround[[#This Row],[groupround_id]],groupround[],8,FALSE)</f>
        <v>civWAT-110424</v>
      </c>
      <c r="AS46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115000</v>
      </c>
      <c r="AT469">
        <f>+IF(playerround[[#This Row],[Added round_number]]=0,playerround[[#This Row],[Spendable Income (copy)]],AT468+playerround[[#This Row],[round_income]]+playerround[[#This Row],[profit_sold_house]]-playerround[[#This Row],[Calculated Costs 
(Living costs+Taxes+Round Mortgage+Spentsavings for buying +cost measures+cost satisfaction+cost damage river and rain)]])</f>
        <v>16000</v>
      </c>
      <c r="AU469" s="6">
        <f>+playerround[[#This Row],[spendable_income]]</f>
        <v>-9000</v>
      </c>
      <c r="AV469">
        <f>+playerround[[#This Row],[Calculated 
Spendable]]-playerround[[#This Row],[Spendable Income (copy)]]</f>
        <v>25000</v>
      </c>
      <c r="AW469" s="9">
        <f>+playerround[[#This Row],[satisfaction_move_penalty]]+playerround[[#This Row],[satisfaction_fluvial_penalty]]+playerround[[#This Row],[satisfaction_pluvial_penalty]]+playerround[[#This Row],[satisfaction_debt_penalty]]</f>
        <v>1</v>
      </c>
      <c r="AX469" s="9">
        <f>+IF(playerround[[#This Row],[Added round_number]]=0,playerround[[#This Row],[satisfaction_total]],AX468+playerround[[#This Row],[satisfaction_house_rating_delta]]+playerround[[#This Row],[satisfaction_house_measures]]+playerround[[#This Row],[satisfaction_personal_measures]]-playerround[[#This Row],[Calculated Satisfaction Penalties]])</f>
        <v>10</v>
      </c>
      <c r="AY469" s="9">
        <f>+playerround[[#This Row],[satisfaction_total]]-playerround[[#This Row],[Calculated satisfaction]]</f>
        <v>-6</v>
      </c>
    </row>
    <row r="470" spans="1:51" s="2" customFormat="1" x14ac:dyDescent="0.35">
      <c r="A470" s="2">
        <v>591</v>
      </c>
      <c r="B470" s="3">
        <v>45559.437361111108</v>
      </c>
      <c r="C470" s="2">
        <v>180000</v>
      </c>
      <c r="D470" s="2">
        <v>105000</v>
      </c>
      <c r="E470" s="2">
        <v>0</v>
      </c>
      <c r="F470" s="2">
        <v>0</v>
      </c>
      <c r="G470" s="2">
        <v>0</v>
      </c>
      <c r="H470" s="2">
        <v>0</v>
      </c>
      <c r="I470" s="2">
        <v>0</v>
      </c>
      <c r="J470" s="2">
        <v>0</v>
      </c>
      <c r="K470" s="2">
        <v>0</v>
      </c>
      <c r="L470" s="2">
        <v>0</v>
      </c>
      <c r="M470" s="2">
        <v>0</v>
      </c>
      <c r="N470" s="2">
        <v>80000</v>
      </c>
      <c r="O470" s="2">
        <v>0</v>
      </c>
      <c r="P470" s="2">
        <v>0</v>
      </c>
      <c r="Q470" s="2">
        <v>0</v>
      </c>
      <c r="R470" s="2">
        <v>0</v>
      </c>
      <c r="S470" s="2">
        <v>0</v>
      </c>
      <c r="T470" s="2">
        <v>0</v>
      </c>
      <c r="U470" s="2">
        <v>0</v>
      </c>
      <c r="V470" s="2">
        <v>5</v>
      </c>
      <c r="W470" s="2">
        <v>8</v>
      </c>
      <c r="X470" s="2">
        <v>300000</v>
      </c>
      <c r="Y470" s="2">
        <v>0</v>
      </c>
      <c r="Z470" s="2">
        <v>0</v>
      </c>
      <c r="AA470" s="2">
        <v>0</v>
      </c>
      <c r="AB470" s="2">
        <v>0</v>
      </c>
      <c r="AC470" s="2">
        <v>0</v>
      </c>
      <c r="AD470" s="2">
        <v>0</v>
      </c>
      <c r="AE470" s="2" t="s">
        <v>24</v>
      </c>
      <c r="AF470" s="2" t="s">
        <v>28</v>
      </c>
      <c r="AG470" s="2">
        <v>0</v>
      </c>
      <c r="AH470" s="2">
        <v>0</v>
      </c>
      <c r="AI470" s="2">
        <v>0</v>
      </c>
      <c r="AJ470" s="2">
        <v>0</v>
      </c>
      <c r="AK470" s="2">
        <v>0</v>
      </c>
      <c r="AL470" s="2">
        <v>0</v>
      </c>
      <c r="AM470" s="2" t="s">
        <v>102</v>
      </c>
      <c r="AN470" s="2">
        <v>545</v>
      </c>
      <c r="AO470" s="2" t="str">
        <f>+VLOOKUP(playerround[[#This Row],[player_id]],player[],2,FALSE)</f>
        <v>t4p6</v>
      </c>
      <c r="AP470" s="2">
        <v>172</v>
      </c>
      <c r="AQ470" s="2">
        <f>+VLOOKUP(playerround[[#This Row],[groupround_id]],groupround[],6,FALSE)</f>
        <v>0</v>
      </c>
      <c r="AR470" s="2" t="str">
        <f>+VLOOKUP(playerround[[#This Row],[groupround_id]],groupround[],8,FALSE)</f>
        <v>Ommen 24-09-2024</v>
      </c>
      <c r="AS47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470">
        <f>+IF(playerround[[#This Row],[Added round_number]]=0,playerround[[#This Row],[Spendable Income (copy)]],AT469+playerround[[#This Row],[round_income]]+playerround[[#This Row],[profit_sold_house]]-playerround[[#This Row],[Calculated Costs 
(Living costs+Taxes+Round Mortgage+Spentsavings for buying +cost measures+cost satisfaction+cost damage river and rain)]])</f>
        <v>80000</v>
      </c>
      <c r="AU470" s="6">
        <f>+playerround[[#This Row],[spendable_income]]</f>
        <v>80000</v>
      </c>
      <c r="AV470">
        <f>+playerround[[#This Row],[Calculated 
Spendable]]-playerround[[#This Row],[Spendable Income (copy)]]</f>
        <v>0</v>
      </c>
      <c r="AW470" s="9">
        <f>+playerround[[#This Row],[satisfaction_move_penalty]]+playerround[[#This Row],[satisfaction_fluvial_penalty]]+playerround[[#This Row],[satisfaction_pluvial_penalty]]+playerround[[#This Row],[satisfaction_debt_penalty]]</f>
        <v>0</v>
      </c>
      <c r="AX470" s="9">
        <f>+IF(playerround[[#This Row],[Added round_number]]=0,playerround[[#This Row],[satisfaction_total]],AX469+playerround[[#This Row],[satisfaction_house_rating_delta]]+playerround[[#This Row],[satisfaction_house_measures]]+playerround[[#This Row],[satisfaction_personal_measures]]-playerround[[#This Row],[Calculated Satisfaction Penalties]])</f>
        <v>5</v>
      </c>
      <c r="AY470" s="9">
        <f>+playerround[[#This Row],[satisfaction_total]]-playerround[[#This Row],[Calculated satisfaction]]</f>
        <v>0</v>
      </c>
    </row>
    <row r="471" spans="1:51" s="2" customFormat="1" x14ac:dyDescent="0.35">
      <c r="A471" s="2">
        <v>656</v>
      </c>
      <c r="B471" s="3">
        <v>45559.437361111108</v>
      </c>
      <c r="C471" s="2">
        <v>180000</v>
      </c>
      <c r="D471" s="2">
        <v>105000</v>
      </c>
      <c r="E471" s="2">
        <v>0</v>
      </c>
      <c r="F471" s="2">
        <v>30000</v>
      </c>
      <c r="G471" s="2">
        <v>0</v>
      </c>
      <c r="H471" s="2">
        <v>50000</v>
      </c>
      <c r="I471" s="2">
        <v>15000</v>
      </c>
      <c r="J471" s="2">
        <v>32000</v>
      </c>
      <c r="K471" s="2">
        <v>0</v>
      </c>
      <c r="L471" s="2">
        <v>0</v>
      </c>
      <c r="M471" s="2">
        <v>0</v>
      </c>
      <c r="N471" s="2">
        <v>28000</v>
      </c>
      <c r="O471" s="2">
        <v>0</v>
      </c>
      <c r="P471" s="2">
        <v>0</v>
      </c>
      <c r="Q471" s="2">
        <v>2</v>
      </c>
      <c r="R471" s="2">
        <v>0</v>
      </c>
      <c r="S471" s="2">
        <v>0</v>
      </c>
      <c r="T471" s="2">
        <v>0</v>
      </c>
      <c r="U471" s="2">
        <v>0</v>
      </c>
      <c r="V471" s="2">
        <v>7</v>
      </c>
      <c r="W471" s="2">
        <v>8</v>
      </c>
      <c r="X471" s="2">
        <v>300000</v>
      </c>
      <c r="Y471" s="2">
        <v>0</v>
      </c>
      <c r="Z471" s="2">
        <v>0</v>
      </c>
      <c r="AA471" s="2">
        <v>0</v>
      </c>
      <c r="AB471" s="2">
        <v>350000</v>
      </c>
      <c r="AC471" s="2">
        <v>300000</v>
      </c>
      <c r="AD471" s="2">
        <v>270000</v>
      </c>
      <c r="AE471" s="2" t="s">
        <v>24</v>
      </c>
      <c r="AF471" s="2" t="s">
        <v>28</v>
      </c>
      <c r="AG471" s="2">
        <v>6</v>
      </c>
      <c r="AH471" s="2">
        <v>10</v>
      </c>
      <c r="AI471" s="2">
        <v>0</v>
      </c>
      <c r="AJ471" s="2">
        <v>0</v>
      </c>
      <c r="AK471" s="2">
        <v>2</v>
      </c>
      <c r="AL471" s="2">
        <v>1</v>
      </c>
      <c r="AM471" s="2" t="s">
        <v>771</v>
      </c>
      <c r="AN471" s="2">
        <v>545</v>
      </c>
      <c r="AO471" s="2" t="str">
        <f>+VLOOKUP(playerround[[#This Row],[player_id]],player[],2,FALSE)</f>
        <v>t4p6</v>
      </c>
      <c r="AP471" s="2">
        <v>180</v>
      </c>
      <c r="AQ471" s="2">
        <f>+VLOOKUP(playerround[[#This Row],[groupround_id]],groupround[],6,FALSE)</f>
        <v>1</v>
      </c>
      <c r="AR471" s="2" t="str">
        <f>+VLOOKUP(playerround[[#This Row],[groupround_id]],groupround[],8,FALSE)</f>
        <v>Ommen 24-09-2024</v>
      </c>
      <c r="AS47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232000</v>
      </c>
      <c r="AT471">
        <f>+IF(playerround[[#This Row],[Added round_number]]=0,playerround[[#This Row],[Spendable Income (copy)]],AT470+playerround[[#This Row],[round_income]]+playerround[[#This Row],[profit_sold_house]]-playerround[[#This Row],[Calculated Costs 
(Living costs+Taxes+Round Mortgage+Spentsavings for buying +cost measures+cost satisfaction+cost damage river and rain)]])</f>
        <v>28000</v>
      </c>
      <c r="AU471" s="6">
        <f>+playerround[[#This Row],[spendable_income]]</f>
        <v>28000</v>
      </c>
      <c r="AV471">
        <f>+playerround[[#This Row],[Calculated 
Spendable]]-playerround[[#This Row],[Spendable Income (copy)]]</f>
        <v>0</v>
      </c>
      <c r="AW471" s="9">
        <f>+playerround[[#This Row],[satisfaction_move_penalty]]+playerround[[#This Row],[satisfaction_fluvial_penalty]]+playerround[[#This Row],[satisfaction_pluvial_penalty]]+playerround[[#This Row],[satisfaction_debt_penalty]]</f>
        <v>0</v>
      </c>
      <c r="AX471" s="9">
        <f>+IF(playerround[[#This Row],[Added round_number]]=0,playerround[[#This Row],[satisfaction_total]],AX470+playerround[[#This Row],[satisfaction_house_rating_delta]]+playerround[[#This Row],[satisfaction_house_measures]]+playerround[[#This Row],[satisfaction_personal_measures]]-playerround[[#This Row],[Calculated Satisfaction Penalties]])</f>
        <v>7</v>
      </c>
      <c r="AY471" s="9">
        <f>+playerround[[#This Row],[satisfaction_total]]-playerround[[#This Row],[Calculated satisfaction]]</f>
        <v>0</v>
      </c>
    </row>
    <row r="472" spans="1:51" s="2" customFormat="1" x14ac:dyDescent="0.35">
      <c r="A472" s="2">
        <v>701</v>
      </c>
      <c r="B472" s="3">
        <v>45559.437361111108</v>
      </c>
      <c r="C472" s="2">
        <v>180000</v>
      </c>
      <c r="D472" s="2">
        <v>105000</v>
      </c>
      <c r="E472" s="2">
        <v>0</v>
      </c>
      <c r="F472" s="2">
        <v>30000</v>
      </c>
      <c r="G472" s="2">
        <v>0</v>
      </c>
      <c r="H472" s="2">
        <v>0</v>
      </c>
      <c r="I472" s="2">
        <v>15000</v>
      </c>
      <c r="J472" s="2">
        <v>32000</v>
      </c>
      <c r="K472" s="2">
        <v>0</v>
      </c>
      <c r="L472" s="2">
        <v>0</v>
      </c>
      <c r="M472" s="2">
        <v>4000</v>
      </c>
      <c r="N472" s="2">
        <v>22000</v>
      </c>
      <c r="O472" s="2">
        <v>0</v>
      </c>
      <c r="P472" s="2">
        <v>0</v>
      </c>
      <c r="Q472" s="2">
        <v>1</v>
      </c>
      <c r="R472" s="2">
        <v>0</v>
      </c>
      <c r="S472" s="2">
        <v>1</v>
      </c>
      <c r="T472" s="2">
        <v>1</v>
      </c>
      <c r="U472" s="2">
        <v>0</v>
      </c>
      <c r="V472" s="2">
        <v>6</v>
      </c>
      <c r="W472" s="2">
        <v>8</v>
      </c>
      <c r="X472" s="2">
        <v>300000</v>
      </c>
      <c r="Y472" s="2">
        <v>300000</v>
      </c>
      <c r="Z472" s="2">
        <v>270000</v>
      </c>
      <c r="AA472" s="2">
        <v>0</v>
      </c>
      <c r="AB472" s="2">
        <v>0</v>
      </c>
      <c r="AC472" s="2">
        <v>300000</v>
      </c>
      <c r="AD472" s="2">
        <v>240000</v>
      </c>
      <c r="AE472" s="2" t="s">
        <v>24</v>
      </c>
      <c r="AF472" s="2" t="s">
        <v>28</v>
      </c>
      <c r="AG472" s="2">
        <v>6</v>
      </c>
      <c r="AH472" s="2">
        <v>10</v>
      </c>
      <c r="AI472" s="2">
        <v>-2</v>
      </c>
      <c r="AJ472" s="2">
        <v>-1</v>
      </c>
      <c r="AK472" s="2">
        <v>2</v>
      </c>
      <c r="AL472" s="2">
        <v>1</v>
      </c>
      <c r="AM472" s="2" t="s">
        <v>771</v>
      </c>
      <c r="AN472" s="2">
        <v>545</v>
      </c>
      <c r="AO472" s="2" t="str">
        <f>+VLOOKUP(playerround[[#This Row],[player_id]],player[],2,FALSE)</f>
        <v>t4p6</v>
      </c>
      <c r="AP472" s="2">
        <v>184</v>
      </c>
      <c r="AQ472" s="2">
        <f>+VLOOKUP(playerround[[#This Row],[groupround_id]],groupround[],6,FALSE)</f>
        <v>2</v>
      </c>
      <c r="AR472" s="2" t="str">
        <f>+VLOOKUP(playerround[[#This Row],[groupround_id]],groupround[],8,FALSE)</f>
        <v>Ommen 24-09-2024</v>
      </c>
      <c r="AS47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186000</v>
      </c>
      <c r="AT472" s="5">
        <f>+IF(playerround[[#This Row],[Added round_number]]=0,playerround[[#This Row],[Spendable Income (copy)]],AT471+playerround[[#This Row],[round_income]]+playerround[[#This Row],[profit_sold_house]]-playerround[[#This Row],[Calculated Costs 
(Living costs+Taxes+Round Mortgage+Spentsavings for buying +cost measures+cost satisfaction+cost damage river and rain)]])</f>
        <v>22000</v>
      </c>
      <c r="AU472" s="10">
        <f>+playerround[[#This Row],[spendable_income]]</f>
        <v>22000</v>
      </c>
      <c r="AV472" s="5">
        <f>+playerround[[#This Row],[Calculated 
Spendable]]-playerround[[#This Row],[Spendable Income (copy)]]</f>
        <v>0</v>
      </c>
      <c r="AW472" s="11">
        <f>+playerround[[#This Row],[satisfaction_move_penalty]]+playerround[[#This Row],[satisfaction_fluvial_penalty]]+playerround[[#This Row],[satisfaction_pluvial_penalty]]+playerround[[#This Row],[satisfaction_debt_penalty]]</f>
        <v>2</v>
      </c>
      <c r="AX472" s="11">
        <f>+IF(playerround[[#This Row],[Added round_number]]=0,playerround[[#This Row],[satisfaction_total]],AX471+playerround[[#This Row],[satisfaction_house_rating_delta]]+playerround[[#This Row],[satisfaction_house_measures]]+playerround[[#This Row],[satisfaction_personal_measures]]-playerround[[#This Row],[Calculated Satisfaction Penalties]])</f>
        <v>6</v>
      </c>
      <c r="AY472" s="11">
        <f>+playerround[[#This Row],[satisfaction_total]]-playerround[[#This Row],[Calculated satisfaction]]</f>
        <v>0</v>
      </c>
    </row>
    <row r="473" spans="1:51" s="2" customFormat="1" x14ac:dyDescent="0.35">
      <c r="A473" s="2">
        <v>734</v>
      </c>
      <c r="B473" s="3">
        <v>45559.437361111108</v>
      </c>
      <c r="C473" s="2">
        <v>180000</v>
      </c>
      <c r="D473" s="2">
        <v>105000</v>
      </c>
      <c r="E473" s="2">
        <v>0</v>
      </c>
      <c r="F473" s="2">
        <v>30000</v>
      </c>
      <c r="G473" s="2">
        <v>0</v>
      </c>
      <c r="H473" s="2">
        <v>0</v>
      </c>
      <c r="I473" s="2">
        <v>15000</v>
      </c>
      <c r="J473" s="2">
        <v>39000</v>
      </c>
      <c r="K473" s="2">
        <v>0</v>
      </c>
      <c r="L473" s="2">
        <v>0</v>
      </c>
      <c r="M473" s="2">
        <v>0</v>
      </c>
      <c r="N473" s="2">
        <v>13000</v>
      </c>
      <c r="O473" s="2">
        <v>0</v>
      </c>
      <c r="P473" s="2">
        <v>0</v>
      </c>
      <c r="Q473" s="2">
        <v>0</v>
      </c>
      <c r="R473" s="2">
        <v>2</v>
      </c>
      <c r="S473" s="2">
        <v>0</v>
      </c>
      <c r="T473" s="2">
        <v>0</v>
      </c>
      <c r="U473" s="2">
        <v>0</v>
      </c>
      <c r="V473" s="2">
        <v>8</v>
      </c>
      <c r="W473" s="2">
        <v>8</v>
      </c>
      <c r="X473" s="2">
        <v>300000</v>
      </c>
      <c r="Y473" s="2">
        <v>300000</v>
      </c>
      <c r="Z473" s="2">
        <v>240000</v>
      </c>
      <c r="AA473" s="2">
        <v>0</v>
      </c>
      <c r="AB473" s="2">
        <v>0</v>
      </c>
      <c r="AC473" s="2">
        <v>300000</v>
      </c>
      <c r="AD473" s="2">
        <v>210000</v>
      </c>
      <c r="AE473" s="2" t="s">
        <v>24</v>
      </c>
      <c r="AF473" s="2" t="s">
        <v>28</v>
      </c>
      <c r="AG473" s="2">
        <v>6</v>
      </c>
      <c r="AH473" s="2">
        <v>10</v>
      </c>
      <c r="AI473" s="2">
        <v>-2</v>
      </c>
      <c r="AJ473" s="2">
        <v>-1</v>
      </c>
      <c r="AK473" s="2">
        <v>1</v>
      </c>
      <c r="AL473" s="2">
        <v>1</v>
      </c>
      <c r="AM473" s="2" t="s">
        <v>771</v>
      </c>
      <c r="AN473" s="2">
        <v>545</v>
      </c>
      <c r="AO473" s="2" t="str">
        <f>+VLOOKUP(playerround[[#This Row],[player_id]],player[],2,FALSE)</f>
        <v>t4p6</v>
      </c>
      <c r="AP473" s="2">
        <v>190</v>
      </c>
      <c r="AQ473" s="2">
        <f>+VLOOKUP(playerround[[#This Row],[groupround_id]],groupround[],6,FALSE)</f>
        <v>3</v>
      </c>
      <c r="AR473" s="2" t="str">
        <f>+VLOOKUP(playerround[[#This Row],[groupround_id]],groupround[],8,FALSE)</f>
        <v>Ommen 24-09-2024</v>
      </c>
      <c r="AS47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189000</v>
      </c>
      <c r="AT473" s="5">
        <f>+IF(playerround[[#This Row],[Added round_number]]=0,playerround[[#This Row],[Spendable Income (copy)]],AT472+playerround[[#This Row],[round_income]]+playerround[[#This Row],[profit_sold_house]]-playerround[[#This Row],[Calculated Costs 
(Living costs+Taxes+Round Mortgage+Spentsavings for buying +cost measures+cost satisfaction+cost damage river and rain)]])</f>
        <v>13000</v>
      </c>
      <c r="AU473" s="10">
        <f>+playerround[[#This Row],[spendable_income]]</f>
        <v>13000</v>
      </c>
      <c r="AV473" s="5">
        <f>+playerround[[#This Row],[Calculated 
Spendable]]-playerround[[#This Row],[Spendable Income (copy)]]</f>
        <v>0</v>
      </c>
      <c r="AW473" s="11">
        <f>+playerround[[#This Row],[satisfaction_move_penalty]]+playerround[[#This Row],[satisfaction_fluvial_penalty]]+playerround[[#This Row],[satisfaction_pluvial_penalty]]+playerround[[#This Row],[satisfaction_debt_penalty]]</f>
        <v>0</v>
      </c>
      <c r="AX473" s="11">
        <f>+IF(playerround[[#This Row],[Added round_number]]=0,playerround[[#This Row],[satisfaction_total]],AX472+playerround[[#This Row],[satisfaction_house_rating_delta]]+playerround[[#This Row],[satisfaction_house_measures]]+playerround[[#This Row],[satisfaction_personal_measures]]-playerround[[#This Row],[Calculated Satisfaction Penalties]])</f>
        <v>8</v>
      </c>
      <c r="AY473" s="11">
        <f>+playerround[[#This Row],[satisfaction_total]]-playerround[[#This Row],[Calculated satisfaction]]</f>
        <v>0</v>
      </c>
    </row>
    <row r="474" spans="1:51" s="2" customFormat="1" x14ac:dyDescent="0.35">
      <c r="A474">
        <v>151</v>
      </c>
      <c r="B474" s="1">
        <v>45299.080694444441</v>
      </c>
      <c r="C474">
        <v>120000</v>
      </c>
      <c r="D474">
        <v>65000</v>
      </c>
      <c r="E474">
        <v>0</v>
      </c>
      <c r="F474">
        <v>0</v>
      </c>
      <c r="G474">
        <v>0</v>
      </c>
      <c r="H474">
        <v>0</v>
      </c>
      <c r="I474">
        <v>0</v>
      </c>
      <c r="J474">
        <v>0</v>
      </c>
      <c r="K474">
        <v>0</v>
      </c>
      <c r="L474">
        <v>0</v>
      </c>
      <c r="M474">
        <v>0</v>
      </c>
      <c r="N474">
        <v>50000</v>
      </c>
      <c r="O474">
        <v>0</v>
      </c>
      <c r="P474">
        <v>0</v>
      </c>
      <c r="Q474">
        <v>0</v>
      </c>
      <c r="R474">
        <v>0</v>
      </c>
      <c r="S474">
        <v>0</v>
      </c>
      <c r="T474">
        <v>0</v>
      </c>
      <c r="U474">
        <v>0</v>
      </c>
      <c r="V474">
        <v>5</v>
      </c>
      <c r="W474">
        <v>7</v>
      </c>
      <c r="X474">
        <v>200000</v>
      </c>
      <c r="Y474">
        <v>0</v>
      </c>
      <c r="Z474">
        <v>0</v>
      </c>
      <c r="AA474">
        <v>0</v>
      </c>
      <c r="AB474">
        <v>0</v>
      </c>
      <c r="AC474">
        <v>0</v>
      </c>
      <c r="AD474">
        <v>0</v>
      </c>
      <c r="AE474" t="s">
        <v>24</v>
      </c>
      <c r="AF474" t="s">
        <v>28</v>
      </c>
      <c r="AG474">
        <v>0</v>
      </c>
      <c r="AH474">
        <v>0</v>
      </c>
      <c r="AI474">
        <v>0</v>
      </c>
      <c r="AJ474">
        <v>0</v>
      </c>
      <c r="AK474">
        <v>0</v>
      </c>
      <c r="AL474">
        <v>0</v>
      </c>
      <c r="AM474" t="s">
        <v>102</v>
      </c>
      <c r="AN474">
        <v>234</v>
      </c>
      <c r="AO474" t="str">
        <f>+VLOOKUP(playerround[[#This Row],[player_id]],player[],2,FALSE)</f>
        <v>t4p7</v>
      </c>
      <c r="AP474">
        <v>26</v>
      </c>
      <c r="AQ474">
        <f>+VLOOKUP(playerround[[#This Row],[groupround_id]],groupround[],6,FALSE)</f>
        <v>0</v>
      </c>
      <c r="AR474" t="str">
        <f>+VLOOKUP(playerround[[#This Row],[groupround_id]],groupround[],8,FALSE)</f>
        <v>Ommen23 Afternoon</v>
      </c>
      <c r="AS47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474">
        <f>+IF(playerround[[#This Row],[Added round_number]]=0,playerround[[#This Row],[Spendable Income (copy)]],AT473+playerround[[#This Row],[round_income]]+playerround[[#This Row],[profit_sold_house]]-playerround[[#This Row],[Calculated Costs 
(Living costs+Taxes+Round Mortgage+Spentsavings for buying +cost measures+cost satisfaction+cost damage river and rain)]])</f>
        <v>50000</v>
      </c>
      <c r="AU474" s="6">
        <f>+playerround[[#This Row],[spendable_income]]</f>
        <v>50000</v>
      </c>
      <c r="AV474">
        <f>+playerround[[#This Row],[Calculated 
Spendable]]-playerround[[#This Row],[Spendable Income (copy)]]</f>
        <v>0</v>
      </c>
      <c r="AW474" s="9">
        <f>+playerround[[#This Row],[satisfaction_move_penalty]]+playerround[[#This Row],[satisfaction_fluvial_penalty]]+playerround[[#This Row],[satisfaction_pluvial_penalty]]+playerround[[#This Row],[satisfaction_debt_penalty]]</f>
        <v>0</v>
      </c>
      <c r="AX474" s="9">
        <f>+IF(playerround[[#This Row],[Added round_number]]=0,playerround[[#This Row],[satisfaction_total]],AX473+playerround[[#This Row],[satisfaction_house_rating_delta]]+playerround[[#This Row],[satisfaction_house_measures]]+playerround[[#This Row],[satisfaction_personal_measures]]-playerround[[#This Row],[Calculated Satisfaction Penalties]])</f>
        <v>5</v>
      </c>
      <c r="AY474" s="9">
        <f>+playerround[[#This Row],[satisfaction_total]]-playerround[[#This Row],[Calculated satisfaction]]</f>
        <v>0</v>
      </c>
    </row>
    <row r="475" spans="1:51" s="2" customFormat="1" x14ac:dyDescent="0.35">
      <c r="A475">
        <v>152</v>
      </c>
      <c r="B475" s="1">
        <v>45299.080694444441</v>
      </c>
      <c r="C475">
        <v>120000</v>
      </c>
      <c r="D475">
        <v>65000</v>
      </c>
      <c r="E475">
        <v>0</v>
      </c>
      <c r="F475">
        <v>20000</v>
      </c>
      <c r="G475">
        <v>0</v>
      </c>
      <c r="H475">
        <v>0</v>
      </c>
      <c r="I475">
        <v>20000</v>
      </c>
      <c r="J475">
        <v>51000</v>
      </c>
      <c r="K475">
        <v>13000</v>
      </c>
      <c r="L475">
        <v>0</v>
      </c>
      <c r="M475">
        <v>0</v>
      </c>
      <c r="N475">
        <v>1000</v>
      </c>
      <c r="O475">
        <v>0</v>
      </c>
      <c r="P475">
        <v>-1</v>
      </c>
      <c r="Q475">
        <v>4</v>
      </c>
      <c r="R475">
        <v>1</v>
      </c>
      <c r="S475">
        <v>0</v>
      </c>
      <c r="T475">
        <v>0</v>
      </c>
      <c r="U475">
        <v>0</v>
      </c>
      <c r="V475">
        <v>5</v>
      </c>
      <c r="W475">
        <v>7</v>
      </c>
      <c r="X475">
        <v>200000</v>
      </c>
      <c r="Y475">
        <v>0</v>
      </c>
      <c r="Z475">
        <v>0</v>
      </c>
      <c r="AA475">
        <v>0</v>
      </c>
      <c r="AB475">
        <v>200000</v>
      </c>
      <c r="AC475">
        <v>200000</v>
      </c>
      <c r="AD475">
        <v>180000</v>
      </c>
      <c r="AE475" t="s">
        <v>24</v>
      </c>
      <c r="AF475" t="s">
        <v>28</v>
      </c>
      <c r="AG475">
        <v>0</v>
      </c>
      <c r="AH475">
        <v>0</v>
      </c>
      <c r="AI475">
        <v>0</v>
      </c>
      <c r="AJ475">
        <v>0</v>
      </c>
      <c r="AK475">
        <v>0</v>
      </c>
      <c r="AL475">
        <v>0</v>
      </c>
      <c r="AM475" t="s">
        <v>108</v>
      </c>
      <c r="AN475">
        <v>234</v>
      </c>
      <c r="AO475" t="str">
        <f>+VLOOKUP(playerround[[#This Row],[player_id]],player[],2,FALSE)</f>
        <v>t4p7</v>
      </c>
      <c r="AP475">
        <v>27</v>
      </c>
      <c r="AQ475">
        <f>+VLOOKUP(playerround[[#This Row],[groupround_id]],groupround[],6,FALSE)</f>
        <v>1</v>
      </c>
      <c r="AR475" t="str">
        <f>+VLOOKUP(playerround[[#This Row],[groupround_id]],groupround[],8,FALSE)</f>
        <v>Ommen23 Afternoon</v>
      </c>
      <c r="AS47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169000</v>
      </c>
      <c r="AT475">
        <f>+IF(playerround[[#This Row],[Added round_number]]=0,playerround[[#This Row],[Spendable Income (copy)]],AT474+playerround[[#This Row],[round_income]]+playerround[[#This Row],[profit_sold_house]]-playerround[[#This Row],[Calculated Costs 
(Living costs+Taxes+Round Mortgage+Spentsavings for buying +cost measures+cost satisfaction+cost damage river and rain)]])</f>
        <v>1000</v>
      </c>
      <c r="AU475" s="6">
        <f>+playerround[[#This Row],[spendable_income]]</f>
        <v>1000</v>
      </c>
      <c r="AV475">
        <f>+playerround[[#This Row],[Calculated 
Spendable]]-playerround[[#This Row],[Spendable Income (copy)]]</f>
        <v>0</v>
      </c>
      <c r="AW475" s="9">
        <f>+playerround[[#This Row],[satisfaction_move_penalty]]+playerround[[#This Row],[satisfaction_fluvial_penalty]]+playerround[[#This Row],[satisfaction_pluvial_penalty]]+playerround[[#This Row],[satisfaction_debt_penalty]]</f>
        <v>0</v>
      </c>
      <c r="AX475" s="9">
        <f>+IF(playerround[[#This Row],[Added round_number]]=0,playerround[[#This Row],[satisfaction_total]],AX474+playerround[[#This Row],[satisfaction_house_rating_delta]]+playerround[[#This Row],[satisfaction_house_measures]]+playerround[[#This Row],[satisfaction_personal_measures]]-playerround[[#This Row],[Calculated Satisfaction Penalties]])</f>
        <v>9</v>
      </c>
      <c r="AY475" s="9">
        <f>+playerround[[#This Row],[satisfaction_total]]-playerround[[#This Row],[Calculated satisfaction]]</f>
        <v>-4</v>
      </c>
    </row>
    <row r="476" spans="1:51" s="2" customFormat="1" x14ac:dyDescent="0.35">
      <c r="A476" s="2">
        <v>593</v>
      </c>
      <c r="B476" s="3">
        <v>45559.437395833331</v>
      </c>
      <c r="C476" s="2">
        <v>100000</v>
      </c>
      <c r="D476" s="2">
        <v>50000</v>
      </c>
      <c r="E476" s="2">
        <v>0</v>
      </c>
      <c r="F476" s="2">
        <v>0</v>
      </c>
      <c r="G476" s="2">
        <v>0</v>
      </c>
      <c r="H476" s="2">
        <v>0</v>
      </c>
      <c r="I476" s="2">
        <v>0</v>
      </c>
      <c r="J476" s="2">
        <v>0</v>
      </c>
      <c r="K476" s="2">
        <v>0</v>
      </c>
      <c r="L476" s="2">
        <v>0</v>
      </c>
      <c r="M476" s="2">
        <v>0</v>
      </c>
      <c r="N476" s="2">
        <v>30000</v>
      </c>
      <c r="O476" s="2">
        <v>0</v>
      </c>
      <c r="P476" s="2">
        <v>0</v>
      </c>
      <c r="Q476" s="2">
        <v>0</v>
      </c>
      <c r="R476" s="2">
        <v>0</v>
      </c>
      <c r="S476" s="2">
        <v>0</v>
      </c>
      <c r="T476" s="2">
        <v>0</v>
      </c>
      <c r="U476" s="2">
        <v>0</v>
      </c>
      <c r="V476" s="2">
        <v>5</v>
      </c>
      <c r="W476" s="2">
        <v>6</v>
      </c>
      <c r="X476" s="2">
        <v>170000</v>
      </c>
      <c r="Y476" s="2">
        <v>0</v>
      </c>
      <c r="Z476" s="2">
        <v>0</v>
      </c>
      <c r="AA476" s="2">
        <v>0</v>
      </c>
      <c r="AB476" s="2">
        <v>0</v>
      </c>
      <c r="AC476" s="2">
        <v>0</v>
      </c>
      <c r="AD476" s="2">
        <v>0</v>
      </c>
      <c r="AE476" s="2" t="s">
        <v>24</v>
      </c>
      <c r="AF476" s="2" t="s">
        <v>28</v>
      </c>
      <c r="AG476" s="2">
        <v>0</v>
      </c>
      <c r="AH476" s="2">
        <v>0</v>
      </c>
      <c r="AI476" s="2">
        <v>0</v>
      </c>
      <c r="AJ476" s="2">
        <v>0</v>
      </c>
      <c r="AK476" s="2">
        <v>0</v>
      </c>
      <c r="AL476" s="2">
        <v>0</v>
      </c>
      <c r="AM476" s="2" t="s">
        <v>102</v>
      </c>
      <c r="AN476" s="2">
        <v>546</v>
      </c>
      <c r="AO476" s="2" t="str">
        <f>+VLOOKUP(playerround[[#This Row],[player_id]],player[],2,FALSE)</f>
        <v>t4p7</v>
      </c>
      <c r="AP476" s="2">
        <v>172</v>
      </c>
      <c r="AQ476" s="2">
        <f>+VLOOKUP(playerround[[#This Row],[groupround_id]],groupround[],6,FALSE)</f>
        <v>0</v>
      </c>
      <c r="AR476" s="2" t="str">
        <f>+VLOOKUP(playerround[[#This Row],[groupround_id]],groupround[],8,FALSE)</f>
        <v>Ommen 24-09-2024</v>
      </c>
      <c r="AS47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476">
        <f>+IF(playerround[[#This Row],[Added round_number]]=0,playerround[[#This Row],[Spendable Income (copy)]],AT475+playerround[[#This Row],[round_income]]+playerround[[#This Row],[profit_sold_house]]-playerround[[#This Row],[Calculated Costs 
(Living costs+Taxes+Round Mortgage+Spentsavings for buying +cost measures+cost satisfaction+cost damage river and rain)]])</f>
        <v>30000</v>
      </c>
      <c r="AU476" s="6">
        <f>+playerround[[#This Row],[spendable_income]]</f>
        <v>30000</v>
      </c>
      <c r="AV476">
        <f>+playerround[[#This Row],[Calculated 
Spendable]]-playerround[[#This Row],[Spendable Income (copy)]]</f>
        <v>0</v>
      </c>
      <c r="AW476" s="9">
        <f>+playerround[[#This Row],[satisfaction_move_penalty]]+playerround[[#This Row],[satisfaction_fluvial_penalty]]+playerround[[#This Row],[satisfaction_pluvial_penalty]]+playerround[[#This Row],[satisfaction_debt_penalty]]</f>
        <v>0</v>
      </c>
      <c r="AX476" s="9">
        <f>+IF(playerround[[#This Row],[Added round_number]]=0,playerround[[#This Row],[satisfaction_total]],AX475+playerround[[#This Row],[satisfaction_house_rating_delta]]+playerround[[#This Row],[satisfaction_house_measures]]+playerround[[#This Row],[satisfaction_personal_measures]]-playerround[[#This Row],[Calculated Satisfaction Penalties]])</f>
        <v>5</v>
      </c>
      <c r="AY476" s="9">
        <f>+playerround[[#This Row],[satisfaction_total]]-playerround[[#This Row],[Calculated satisfaction]]</f>
        <v>0</v>
      </c>
    </row>
    <row r="477" spans="1:51" s="2" customFormat="1" x14ac:dyDescent="0.35">
      <c r="A477" s="2">
        <v>663</v>
      </c>
      <c r="B477" s="3">
        <v>45559.437395833331</v>
      </c>
      <c r="C477" s="2">
        <v>100000</v>
      </c>
      <c r="D477" s="2">
        <v>50000</v>
      </c>
      <c r="E477" s="2">
        <v>0</v>
      </c>
      <c r="F477" s="2">
        <v>17000</v>
      </c>
      <c r="G477" s="2">
        <v>0</v>
      </c>
      <c r="H477" s="2">
        <v>62000</v>
      </c>
      <c r="I477" s="2">
        <v>20000</v>
      </c>
      <c r="J477" s="2">
        <v>0</v>
      </c>
      <c r="K477" s="2">
        <v>0</v>
      </c>
      <c r="L477" s="2">
        <v>0</v>
      </c>
      <c r="M477" s="2">
        <v>0</v>
      </c>
      <c r="N477" s="2">
        <v>-19000</v>
      </c>
      <c r="O477" s="2">
        <v>0</v>
      </c>
      <c r="P477" s="2">
        <v>0</v>
      </c>
      <c r="Q477" s="2">
        <v>0</v>
      </c>
      <c r="R477" s="2">
        <v>0</v>
      </c>
      <c r="S477" s="2">
        <v>0</v>
      </c>
      <c r="T477" s="2">
        <v>0</v>
      </c>
      <c r="U477" s="2">
        <v>0</v>
      </c>
      <c r="V477" s="2">
        <v>5</v>
      </c>
      <c r="W477" s="2">
        <v>6</v>
      </c>
      <c r="X477" s="2">
        <v>170000</v>
      </c>
      <c r="Y477" s="2">
        <v>0</v>
      </c>
      <c r="Z477" s="2">
        <v>0</v>
      </c>
      <c r="AA477" s="2">
        <v>0</v>
      </c>
      <c r="AB477" s="2">
        <v>232000</v>
      </c>
      <c r="AC477" s="2">
        <v>170000</v>
      </c>
      <c r="AD477" s="2">
        <v>153000</v>
      </c>
      <c r="AE477" s="2" t="s">
        <v>24</v>
      </c>
      <c r="AF477" s="2" t="s">
        <v>28</v>
      </c>
      <c r="AG477" s="2">
        <v>8</v>
      </c>
      <c r="AH477" s="2">
        <v>10</v>
      </c>
      <c r="AI477" s="2">
        <v>0</v>
      </c>
      <c r="AJ477" s="2">
        <v>0</v>
      </c>
      <c r="AK477" s="2">
        <v>0</v>
      </c>
      <c r="AL477" s="2">
        <v>0</v>
      </c>
      <c r="AM477" s="2" t="s">
        <v>771</v>
      </c>
      <c r="AN477" s="2">
        <v>546</v>
      </c>
      <c r="AO477" s="2" t="str">
        <f>+VLOOKUP(playerround[[#This Row],[player_id]],player[],2,FALSE)</f>
        <v>t4p7</v>
      </c>
      <c r="AP477" s="2">
        <v>180</v>
      </c>
      <c r="AQ477" s="2">
        <f>+VLOOKUP(playerround[[#This Row],[groupround_id]],groupround[],6,FALSE)</f>
        <v>1</v>
      </c>
      <c r="AR477" s="2" t="str">
        <f>+VLOOKUP(playerround[[#This Row],[groupround_id]],groupround[],8,FALSE)</f>
        <v>Ommen 24-09-2024</v>
      </c>
      <c r="AS47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149000</v>
      </c>
      <c r="AT477">
        <f>+IF(playerround[[#This Row],[Added round_number]]=0,playerround[[#This Row],[Spendable Income (copy)]],AT476+playerround[[#This Row],[round_income]]+playerround[[#This Row],[profit_sold_house]]-playerround[[#This Row],[Calculated Costs 
(Living costs+Taxes+Round Mortgage+Spentsavings for buying +cost measures+cost satisfaction+cost damage river and rain)]])</f>
        <v>-19000</v>
      </c>
      <c r="AU477" s="6">
        <f>+playerround[[#This Row],[spendable_income]]</f>
        <v>-19000</v>
      </c>
      <c r="AV477">
        <f>+playerround[[#This Row],[Calculated 
Spendable]]-playerround[[#This Row],[Spendable Income (copy)]]</f>
        <v>0</v>
      </c>
      <c r="AW477" s="9">
        <f>+playerround[[#This Row],[satisfaction_move_penalty]]+playerround[[#This Row],[satisfaction_fluvial_penalty]]+playerround[[#This Row],[satisfaction_pluvial_penalty]]+playerround[[#This Row],[satisfaction_debt_penalty]]</f>
        <v>0</v>
      </c>
      <c r="AX477" s="9">
        <f>+IF(playerround[[#This Row],[Added round_number]]=0,playerround[[#This Row],[satisfaction_total]],AX476+playerround[[#This Row],[satisfaction_house_rating_delta]]+playerround[[#This Row],[satisfaction_house_measures]]+playerround[[#This Row],[satisfaction_personal_measures]]-playerround[[#This Row],[Calculated Satisfaction Penalties]])</f>
        <v>5</v>
      </c>
      <c r="AY477" s="9">
        <f>+playerround[[#This Row],[satisfaction_total]]-playerround[[#This Row],[Calculated satisfaction]]</f>
        <v>0</v>
      </c>
    </row>
    <row r="478" spans="1:51" s="2" customFormat="1" x14ac:dyDescent="0.35">
      <c r="A478" s="2">
        <v>686</v>
      </c>
      <c r="B478" s="3">
        <v>45559.437395833331</v>
      </c>
      <c r="C478" s="2">
        <v>100000</v>
      </c>
      <c r="D478" s="2">
        <v>50000</v>
      </c>
      <c r="E478" s="2">
        <v>19000</v>
      </c>
      <c r="F478" s="2">
        <v>17000</v>
      </c>
      <c r="G478" s="2">
        <v>0</v>
      </c>
      <c r="H478" s="2">
        <v>0</v>
      </c>
      <c r="I478" s="2">
        <v>20000</v>
      </c>
      <c r="J478" s="2">
        <v>0</v>
      </c>
      <c r="K478" s="2">
        <v>0</v>
      </c>
      <c r="L478" s="2">
        <v>4000</v>
      </c>
      <c r="M478" s="2">
        <v>4000</v>
      </c>
      <c r="N478" s="2">
        <v>-14000</v>
      </c>
      <c r="O478" s="2">
        <v>0</v>
      </c>
      <c r="P478" s="2">
        <v>0</v>
      </c>
      <c r="Q478" s="2">
        <v>0</v>
      </c>
      <c r="R478" s="2">
        <v>0</v>
      </c>
      <c r="S478" s="2">
        <v>2</v>
      </c>
      <c r="T478" s="2">
        <v>1</v>
      </c>
      <c r="U478" s="2">
        <v>1</v>
      </c>
      <c r="V478" s="2">
        <v>1</v>
      </c>
      <c r="W478" s="2">
        <v>6</v>
      </c>
      <c r="X478" s="2">
        <v>170000</v>
      </c>
      <c r="Y478" s="2">
        <v>170000</v>
      </c>
      <c r="Z478" s="2">
        <v>153000</v>
      </c>
      <c r="AA478" s="2">
        <v>0</v>
      </c>
      <c r="AB478" s="2">
        <v>0</v>
      </c>
      <c r="AC478" s="2">
        <v>170000</v>
      </c>
      <c r="AD478" s="2">
        <v>136000</v>
      </c>
      <c r="AE478" s="2" t="s">
        <v>24</v>
      </c>
      <c r="AF478" s="2" t="s">
        <v>28</v>
      </c>
      <c r="AG478" s="2">
        <v>8</v>
      </c>
      <c r="AH478" s="2">
        <v>10</v>
      </c>
      <c r="AI478" s="2">
        <v>-2</v>
      </c>
      <c r="AJ478" s="2">
        <v>-1</v>
      </c>
      <c r="AK478" s="2">
        <v>0</v>
      </c>
      <c r="AL478" s="2">
        <v>0</v>
      </c>
      <c r="AM478" s="2" t="s">
        <v>771</v>
      </c>
      <c r="AN478" s="2">
        <v>546</v>
      </c>
      <c r="AO478" s="2" t="str">
        <f>+VLOOKUP(playerround[[#This Row],[player_id]],player[],2,FALSE)</f>
        <v>t4p7</v>
      </c>
      <c r="AP478" s="2">
        <v>184</v>
      </c>
      <c r="AQ478" s="2">
        <f>+VLOOKUP(playerround[[#This Row],[groupround_id]],groupround[],6,FALSE)</f>
        <v>2</v>
      </c>
      <c r="AR478" s="2" t="str">
        <f>+VLOOKUP(playerround[[#This Row],[groupround_id]],groupround[],8,FALSE)</f>
        <v>Ommen 24-09-2024</v>
      </c>
      <c r="AS47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95000</v>
      </c>
      <c r="AT478" s="5">
        <f>+IF(playerround[[#This Row],[Added round_number]]=0,playerround[[#This Row],[Spendable Income (copy)]],AT477+playerround[[#This Row],[round_income]]+playerround[[#This Row],[profit_sold_house]]-playerround[[#This Row],[Calculated Costs 
(Living costs+Taxes+Round Mortgage+Spentsavings for buying +cost measures+cost satisfaction+cost damage river and rain)]])</f>
        <v>-14000</v>
      </c>
      <c r="AU478" s="10">
        <f>+playerround[[#This Row],[spendable_income]]</f>
        <v>-14000</v>
      </c>
      <c r="AV478" s="5">
        <f>+playerround[[#This Row],[Calculated 
Spendable]]-playerround[[#This Row],[Spendable Income (copy)]]</f>
        <v>0</v>
      </c>
      <c r="AW478" s="11">
        <f>+playerround[[#This Row],[satisfaction_move_penalty]]+playerround[[#This Row],[satisfaction_fluvial_penalty]]+playerround[[#This Row],[satisfaction_pluvial_penalty]]+playerround[[#This Row],[satisfaction_debt_penalty]]</f>
        <v>4</v>
      </c>
      <c r="AX478" s="11">
        <f>+IF(playerround[[#This Row],[Added round_number]]=0,playerround[[#This Row],[satisfaction_total]],AX477+playerround[[#This Row],[satisfaction_house_rating_delta]]+playerround[[#This Row],[satisfaction_house_measures]]+playerround[[#This Row],[satisfaction_personal_measures]]-playerround[[#This Row],[Calculated Satisfaction Penalties]])</f>
        <v>1</v>
      </c>
      <c r="AY478" s="11">
        <f>+playerround[[#This Row],[satisfaction_total]]-playerround[[#This Row],[Calculated satisfaction]]</f>
        <v>0</v>
      </c>
    </row>
    <row r="479" spans="1:51" s="2" customFormat="1" x14ac:dyDescent="0.35">
      <c r="A479" s="2">
        <v>741</v>
      </c>
      <c r="B479" s="3">
        <v>45559.437395833331</v>
      </c>
      <c r="C479" s="2">
        <v>100000</v>
      </c>
      <c r="D479" s="2">
        <v>50000</v>
      </c>
      <c r="E479" s="2">
        <v>14000</v>
      </c>
      <c r="F479" s="2">
        <v>17000</v>
      </c>
      <c r="G479" s="2">
        <v>0</v>
      </c>
      <c r="H479" s="2">
        <v>0</v>
      </c>
      <c r="I479" s="2">
        <v>25000</v>
      </c>
      <c r="J479" s="2">
        <v>0</v>
      </c>
      <c r="K479" s="2">
        <v>0</v>
      </c>
      <c r="L479" s="2">
        <v>0</v>
      </c>
      <c r="M479" s="2">
        <v>0</v>
      </c>
      <c r="N479" s="2">
        <v>-6000</v>
      </c>
      <c r="O479" s="2">
        <v>0</v>
      </c>
      <c r="P479" s="2">
        <v>0</v>
      </c>
      <c r="Q479" s="2">
        <v>0</v>
      </c>
      <c r="R479" s="2">
        <v>0</v>
      </c>
      <c r="S479" s="2">
        <v>0</v>
      </c>
      <c r="T479" s="2">
        <v>0</v>
      </c>
      <c r="U479" s="2">
        <v>1</v>
      </c>
      <c r="V479" s="2">
        <v>0</v>
      </c>
      <c r="W479" s="2">
        <v>6</v>
      </c>
      <c r="X479" s="2">
        <v>170000</v>
      </c>
      <c r="Y479" s="2">
        <v>170000</v>
      </c>
      <c r="Z479" s="2">
        <v>136000</v>
      </c>
      <c r="AA479" s="2">
        <v>0</v>
      </c>
      <c r="AB479" s="2">
        <v>0</v>
      </c>
      <c r="AC479" s="2">
        <v>170000</v>
      </c>
      <c r="AD479" s="2">
        <v>119000</v>
      </c>
      <c r="AE479" s="2" t="s">
        <v>24</v>
      </c>
      <c r="AF479" s="2" t="s">
        <v>28</v>
      </c>
      <c r="AG479" s="2">
        <v>8</v>
      </c>
      <c r="AH479" s="2">
        <v>10</v>
      </c>
      <c r="AI479" s="2">
        <v>-2</v>
      </c>
      <c r="AJ479" s="2">
        <v>-1</v>
      </c>
      <c r="AK479" s="2">
        <v>0</v>
      </c>
      <c r="AL479" s="2">
        <v>0</v>
      </c>
      <c r="AM479" s="2" t="s">
        <v>771</v>
      </c>
      <c r="AN479" s="2">
        <v>546</v>
      </c>
      <c r="AO479" s="2" t="str">
        <f>+VLOOKUP(playerround[[#This Row],[player_id]],player[],2,FALSE)</f>
        <v>t4p7</v>
      </c>
      <c r="AP479" s="2">
        <v>190</v>
      </c>
      <c r="AQ479" s="2">
        <f>+VLOOKUP(playerround[[#This Row],[groupround_id]],groupround[],6,FALSE)</f>
        <v>3</v>
      </c>
      <c r="AR479" s="2" t="str">
        <f>+VLOOKUP(playerround[[#This Row],[groupround_id]],groupround[],8,FALSE)</f>
        <v>Ommen 24-09-2024</v>
      </c>
      <c r="AS47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92000</v>
      </c>
      <c r="AT479" s="5">
        <f>+IF(playerround[[#This Row],[Added round_number]]=0,playerround[[#This Row],[Spendable Income (copy)]],AT478+playerround[[#This Row],[round_income]]+playerround[[#This Row],[profit_sold_house]]-playerround[[#This Row],[Calculated Costs 
(Living costs+Taxes+Round Mortgage+Spentsavings for buying +cost measures+cost satisfaction+cost damage river and rain)]])</f>
        <v>-6000</v>
      </c>
      <c r="AU479" s="10">
        <f>+playerround[[#This Row],[spendable_income]]</f>
        <v>-6000</v>
      </c>
      <c r="AV479" s="5">
        <f>+playerround[[#This Row],[Calculated 
Spendable]]-playerround[[#This Row],[Spendable Income (copy)]]</f>
        <v>0</v>
      </c>
      <c r="AW479" s="11">
        <f>+playerround[[#This Row],[satisfaction_move_penalty]]+playerround[[#This Row],[satisfaction_fluvial_penalty]]+playerround[[#This Row],[satisfaction_pluvial_penalty]]+playerround[[#This Row],[satisfaction_debt_penalty]]</f>
        <v>1</v>
      </c>
      <c r="AX479" s="11">
        <f>+IF(playerround[[#This Row],[Added round_number]]=0,playerround[[#This Row],[satisfaction_total]],AX478+playerround[[#This Row],[satisfaction_house_rating_delta]]+playerround[[#This Row],[satisfaction_house_measures]]+playerround[[#This Row],[satisfaction_personal_measures]]-playerround[[#This Row],[Calculated Satisfaction Penalties]])</f>
        <v>0</v>
      </c>
      <c r="AY479" s="11">
        <f>+playerround[[#This Row],[satisfaction_total]]-playerround[[#This Row],[Calculated satisfaction]]</f>
        <v>0</v>
      </c>
    </row>
    <row r="480" spans="1:51" s="2" customFormat="1" x14ac:dyDescent="0.35">
      <c r="A480">
        <v>153</v>
      </c>
      <c r="B480" s="1">
        <v>45299.08079861111</v>
      </c>
      <c r="C480">
        <v>50000</v>
      </c>
      <c r="D480">
        <v>20000</v>
      </c>
      <c r="E480">
        <v>0</v>
      </c>
      <c r="F480">
        <v>0</v>
      </c>
      <c r="G480">
        <v>0</v>
      </c>
      <c r="H480">
        <v>0</v>
      </c>
      <c r="I480">
        <v>0</v>
      </c>
      <c r="J480">
        <v>0</v>
      </c>
      <c r="K480">
        <v>0</v>
      </c>
      <c r="L480">
        <v>0</v>
      </c>
      <c r="M480">
        <v>0</v>
      </c>
      <c r="N480">
        <v>0</v>
      </c>
      <c r="O480">
        <v>0</v>
      </c>
      <c r="P480">
        <v>0</v>
      </c>
      <c r="Q480">
        <v>0</v>
      </c>
      <c r="R480">
        <v>0</v>
      </c>
      <c r="S480">
        <v>0</v>
      </c>
      <c r="T480">
        <v>0</v>
      </c>
      <c r="U480">
        <v>0</v>
      </c>
      <c r="V480">
        <v>5</v>
      </c>
      <c r="W480">
        <v>3</v>
      </c>
      <c r="X480">
        <v>80000</v>
      </c>
      <c r="Y480">
        <v>0</v>
      </c>
      <c r="Z480">
        <v>0</v>
      </c>
      <c r="AA480">
        <v>0</v>
      </c>
      <c r="AB480">
        <v>0</v>
      </c>
      <c r="AC480">
        <v>0</v>
      </c>
      <c r="AD480">
        <v>0</v>
      </c>
      <c r="AE480" t="s">
        <v>24</v>
      </c>
      <c r="AF480" t="s">
        <v>28</v>
      </c>
      <c r="AG480">
        <v>0</v>
      </c>
      <c r="AH480">
        <v>0</v>
      </c>
      <c r="AI480">
        <v>0</v>
      </c>
      <c r="AJ480">
        <v>0</v>
      </c>
      <c r="AK480">
        <v>0</v>
      </c>
      <c r="AL480">
        <v>0</v>
      </c>
      <c r="AM480" t="s">
        <v>102</v>
      </c>
      <c r="AN480">
        <v>235</v>
      </c>
      <c r="AO480" t="str">
        <f>+VLOOKUP(playerround[[#This Row],[player_id]],player[],2,FALSE)</f>
        <v>t4p8</v>
      </c>
      <c r="AP480">
        <v>26</v>
      </c>
      <c r="AQ480">
        <f>+VLOOKUP(playerround[[#This Row],[groupround_id]],groupround[],6,FALSE)</f>
        <v>0</v>
      </c>
      <c r="AR480" t="str">
        <f>+VLOOKUP(playerround[[#This Row],[groupround_id]],groupround[],8,FALSE)</f>
        <v>Ommen23 Afternoon</v>
      </c>
      <c r="AS48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480">
        <f>+IF(playerround[[#This Row],[Added round_number]]=0,playerround[[#This Row],[Spendable Income (copy)]],AT479+playerround[[#This Row],[round_income]]+playerround[[#This Row],[profit_sold_house]]-playerround[[#This Row],[Calculated Costs 
(Living costs+Taxes+Round Mortgage+Spentsavings for buying +cost measures+cost satisfaction+cost damage river and rain)]])</f>
        <v>0</v>
      </c>
      <c r="AU480" s="6">
        <f>+playerround[[#This Row],[spendable_income]]</f>
        <v>0</v>
      </c>
      <c r="AV480">
        <f>+playerround[[#This Row],[Calculated 
Spendable]]-playerround[[#This Row],[Spendable Income (copy)]]</f>
        <v>0</v>
      </c>
      <c r="AW480" s="9">
        <f>+playerround[[#This Row],[satisfaction_move_penalty]]+playerround[[#This Row],[satisfaction_fluvial_penalty]]+playerround[[#This Row],[satisfaction_pluvial_penalty]]+playerround[[#This Row],[satisfaction_debt_penalty]]</f>
        <v>0</v>
      </c>
      <c r="AX480" s="9">
        <f>+IF(playerround[[#This Row],[Added round_number]]=0,playerround[[#This Row],[satisfaction_total]],AX479+playerround[[#This Row],[satisfaction_house_rating_delta]]+playerround[[#This Row],[satisfaction_house_measures]]+playerround[[#This Row],[satisfaction_personal_measures]]-playerround[[#This Row],[Calculated Satisfaction Penalties]])</f>
        <v>5</v>
      </c>
      <c r="AY480" s="9">
        <f>+playerround[[#This Row],[satisfaction_total]]-playerround[[#This Row],[Calculated satisfaction]]</f>
        <v>0</v>
      </c>
    </row>
    <row r="481" spans="1:51" s="2" customFormat="1" x14ac:dyDescent="0.35">
      <c r="A481">
        <v>154</v>
      </c>
      <c r="B481" s="1">
        <v>45299.08079861111</v>
      </c>
      <c r="C481">
        <v>50000</v>
      </c>
      <c r="D481">
        <v>20000</v>
      </c>
      <c r="E481">
        <v>0</v>
      </c>
      <c r="F481">
        <v>7000</v>
      </c>
      <c r="G481">
        <v>0</v>
      </c>
      <c r="H481">
        <v>0</v>
      </c>
      <c r="I481">
        <v>20000</v>
      </c>
      <c r="J481">
        <v>0</v>
      </c>
      <c r="K481">
        <v>0</v>
      </c>
      <c r="L481">
        <v>0</v>
      </c>
      <c r="M481">
        <v>0</v>
      </c>
      <c r="N481">
        <v>3000</v>
      </c>
      <c r="O481">
        <v>0</v>
      </c>
      <c r="P481">
        <v>-1</v>
      </c>
      <c r="Q481">
        <v>0</v>
      </c>
      <c r="R481">
        <v>0</v>
      </c>
      <c r="S481">
        <v>0</v>
      </c>
      <c r="T481">
        <v>0</v>
      </c>
      <c r="U481">
        <v>0</v>
      </c>
      <c r="V481">
        <v>4</v>
      </c>
      <c r="W481">
        <v>3</v>
      </c>
      <c r="X481">
        <v>80000</v>
      </c>
      <c r="Y481">
        <v>0</v>
      </c>
      <c r="Z481">
        <v>0</v>
      </c>
      <c r="AA481">
        <v>0</v>
      </c>
      <c r="AB481">
        <v>70000</v>
      </c>
      <c r="AC481">
        <v>70000</v>
      </c>
      <c r="AD481">
        <v>63000</v>
      </c>
      <c r="AE481" t="s">
        <v>24</v>
      </c>
      <c r="AF481" t="s">
        <v>28</v>
      </c>
      <c r="AG481">
        <v>0</v>
      </c>
      <c r="AH481">
        <v>0</v>
      </c>
      <c r="AI481">
        <v>0</v>
      </c>
      <c r="AJ481">
        <v>0</v>
      </c>
      <c r="AK481">
        <v>0</v>
      </c>
      <c r="AL481">
        <v>0</v>
      </c>
      <c r="AM481" t="s">
        <v>777</v>
      </c>
      <c r="AN481">
        <v>235</v>
      </c>
      <c r="AO481" t="str">
        <f>+VLOOKUP(playerround[[#This Row],[player_id]],player[],2,FALSE)</f>
        <v>t4p8</v>
      </c>
      <c r="AP481">
        <v>27</v>
      </c>
      <c r="AQ481">
        <f>+VLOOKUP(playerround[[#This Row],[groupround_id]],groupround[],6,FALSE)</f>
        <v>1</v>
      </c>
      <c r="AR481" t="str">
        <f>+VLOOKUP(playerround[[#This Row],[groupround_id]],groupround[],8,FALSE)</f>
        <v>Ommen23 Afternoon</v>
      </c>
      <c r="AS48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47000</v>
      </c>
      <c r="AT481">
        <f>+IF(playerround[[#This Row],[Added round_number]]=0,playerround[[#This Row],[Spendable Income (copy)]],AT480+playerround[[#This Row],[round_income]]+playerround[[#This Row],[profit_sold_house]]-playerround[[#This Row],[Calculated Costs 
(Living costs+Taxes+Round Mortgage+Spentsavings for buying +cost measures+cost satisfaction+cost damage river and rain)]])</f>
        <v>3000</v>
      </c>
      <c r="AU481" s="6">
        <f>+playerround[[#This Row],[spendable_income]]</f>
        <v>3000</v>
      </c>
      <c r="AV481">
        <f>+playerround[[#This Row],[Calculated 
Spendable]]-playerround[[#This Row],[Spendable Income (copy)]]</f>
        <v>0</v>
      </c>
      <c r="AW481" s="9">
        <f>+playerround[[#This Row],[satisfaction_move_penalty]]+playerround[[#This Row],[satisfaction_fluvial_penalty]]+playerround[[#This Row],[satisfaction_pluvial_penalty]]+playerround[[#This Row],[satisfaction_debt_penalty]]</f>
        <v>0</v>
      </c>
      <c r="AX481" s="9">
        <f>+IF(playerround[[#This Row],[Added round_number]]=0,playerround[[#This Row],[satisfaction_total]],AX480+playerround[[#This Row],[satisfaction_house_rating_delta]]+playerround[[#This Row],[satisfaction_house_measures]]+playerround[[#This Row],[satisfaction_personal_measures]]-playerround[[#This Row],[Calculated Satisfaction Penalties]])</f>
        <v>4</v>
      </c>
      <c r="AY481" s="9">
        <f>+playerround[[#This Row],[satisfaction_total]]-playerround[[#This Row],[Calculated satisfaction]]</f>
        <v>0</v>
      </c>
    </row>
    <row r="482" spans="1:51" s="2" customFormat="1" x14ac:dyDescent="0.35">
      <c r="A482" s="2">
        <v>590</v>
      </c>
      <c r="B482" s="3">
        <v>45559.437268518515</v>
      </c>
      <c r="C482" s="2">
        <v>100000</v>
      </c>
      <c r="D482" s="2">
        <v>50000</v>
      </c>
      <c r="E482" s="2">
        <v>0</v>
      </c>
      <c r="F482" s="2">
        <v>0</v>
      </c>
      <c r="G482" s="2">
        <v>0</v>
      </c>
      <c r="H482" s="2">
        <v>0</v>
      </c>
      <c r="I482" s="2">
        <v>0</v>
      </c>
      <c r="J482" s="2">
        <v>0</v>
      </c>
      <c r="K482" s="2">
        <v>0</v>
      </c>
      <c r="L482" s="2">
        <v>0</v>
      </c>
      <c r="M482" s="2">
        <v>0</v>
      </c>
      <c r="N482" s="2">
        <v>30000</v>
      </c>
      <c r="O482" s="2">
        <v>0</v>
      </c>
      <c r="P482" s="2">
        <v>0</v>
      </c>
      <c r="Q482" s="2">
        <v>0</v>
      </c>
      <c r="R482" s="2">
        <v>0</v>
      </c>
      <c r="S482" s="2">
        <v>0</v>
      </c>
      <c r="T482" s="2">
        <v>0</v>
      </c>
      <c r="U482" s="2">
        <v>0</v>
      </c>
      <c r="V482" s="2">
        <v>5</v>
      </c>
      <c r="W482" s="2">
        <v>6</v>
      </c>
      <c r="X482" s="2">
        <v>170000</v>
      </c>
      <c r="Y482" s="2">
        <v>0</v>
      </c>
      <c r="Z482" s="2">
        <v>0</v>
      </c>
      <c r="AA482" s="2">
        <v>0</v>
      </c>
      <c r="AB482" s="2">
        <v>0</v>
      </c>
      <c r="AC482" s="2">
        <v>0</v>
      </c>
      <c r="AD482" s="2">
        <v>0</v>
      </c>
      <c r="AE482" s="2" t="s">
        <v>24</v>
      </c>
      <c r="AF482" s="2" t="s">
        <v>28</v>
      </c>
      <c r="AG482" s="2">
        <v>0</v>
      </c>
      <c r="AH482" s="2">
        <v>0</v>
      </c>
      <c r="AI482" s="2">
        <v>0</v>
      </c>
      <c r="AJ482" s="2">
        <v>0</v>
      </c>
      <c r="AK482" s="2">
        <v>0</v>
      </c>
      <c r="AL482" s="2">
        <v>0</v>
      </c>
      <c r="AM482" s="2" t="s">
        <v>102</v>
      </c>
      <c r="AN482" s="2">
        <v>547</v>
      </c>
      <c r="AO482" s="2" t="str">
        <f>+VLOOKUP(playerround[[#This Row],[player_id]],player[],2,FALSE)</f>
        <v>t4p8</v>
      </c>
      <c r="AP482" s="2">
        <v>172</v>
      </c>
      <c r="AQ482" s="2">
        <f>+VLOOKUP(playerround[[#This Row],[groupround_id]],groupround[],6,FALSE)</f>
        <v>0</v>
      </c>
      <c r="AR482" s="2" t="str">
        <f>+VLOOKUP(playerround[[#This Row],[groupround_id]],groupround[],8,FALSE)</f>
        <v>Ommen 24-09-2024</v>
      </c>
      <c r="AS48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482">
        <f>+IF(playerround[[#This Row],[Added round_number]]=0,playerround[[#This Row],[Spendable Income (copy)]],AT481+playerround[[#This Row],[round_income]]+playerround[[#This Row],[profit_sold_house]]-playerround[[#This Row],[Calculated Costs 
(Living costs+Taxes+Round Mortgage+Spentsavings for buying +cost measures+cost satisfaction+cost damage river and rain)]])</f>
        <v>30000</v>
      </c>
      <c r="AU482" s="6">
        <f>+playerround[[#This Row],[spendable_income]]</f>
        <v>30000</v>
      </c>
      <c r="AV482">
        <f>+playerround[[#This Row],[Calculated 
Spendable]]-playerround[[#This Row],[Spendable Income (copy)]]</f>
        <v>0</v>
      </c>
      <c r="AW482" s="9">
        <f>+playerround[[#This Row],[satisfaction_move_penalty]]+playerround[[#This Row],[satisfaction_fluvial_penalty]]+playerround[[#This Row],[satisfaction_pluvial_penalty]]+playerround[[#This Row],[satisfaction_debt_penalty]]</f>
        <v>0</v>
      </c>
      <c r="AX482" s="9">
        <f>+IF(playerround[[#This Row],[Added round_number]]=0,playerround[[#This Row],[satisfaction_total]],AX481+playerround[[#This Row],[satisfaction_house_rating_delta]]+playerround[[#This Row],[satisfaction_house_measures]]+playerround[[#This Row],[satisfaction_personal_measures]]-playerround[[#This Row],[Calculated Satisfaction Penalties]])</f>
        <v>5</v>
      </c>
      <c r="AY482" s="9">
        <f>+playerround[[#This Row],[satisfaction_total]]-playerround[[#This Row],[Calculated satisfaction]]</f>
        <v>0</v>
      </c>
    </row>
    <row r="483" spans="1:51" s="2" customFormat="1" x14ac:dyDescent="0.35">
      <c r="A483" s="2">
        <v>658</v>
      </c>
      <c r="B483" s="3">
        <v>45559.437268518515</v>
      </c>
      <c r="C483" s="2">
        <v>100000</v>
      </c>
      <c r="D483" s="2">
        <v>50000</v>
      </c>
      <c r="E483" s="2">
        <v>0</v>
      </c>
      <c r="F483" s="2">
        <v>17000</v>
      </c>
      <c r="G483" s="2">
        <v>0</v>
      </c>
      <c r="H483" s="2">
        <v>51000</v>
      </c>
      <c r="I483" s="2">
        <v>15000</v>
      </c>
      <c r="J483" s="2">
        <v>0</v>
      </c>
      <c r="K483" s="2">
        <v>0</v>
      </c>
      <c r="L483" s="2">
        <v>0</v>
      </c>
      <c r="M483" s="2">
        <v>0</v>
      </c>
      <c r="N483" s="2">
        <v>-3000</v>
      </c>
      <c r="O483" s="2">
        <v>0</v>
      </c>
      <c r="P483" s="2">
        <v>0</v>
      </c>
      <c r="Q483" s="2">
        <v>0</v>
      </c>
      <c r="R483" s="2">
        <v>0</v>
      </c>
      <c r="S483" s="2">
        <v>0</v>
      </c>
      <c r="T483" s="2">
        <v>0</v>
      </c>
      <c r="U483" s="2">
        <v>0</v>
      </c>
      <c r="V483" s="2">
        <v>5</v>
      </c>
      <c r="W483" s="2">
        <v>6</v>
      </c>
      <c r="X483" s="2">
        <v>170000</v>
      </c>
      <c r="Y483" s="2">
        <v>0</v>
      </c>
      <c r="Z483" s="2">
        <v>0</v>
      </c>
      <c r="AA483" s="2">
        <v>0</v>
      </c>
      <c r="AB483" s="2">
        <v>221000</v>
      </c>
      <c r="AC483" s="2">
        <v>170000</v>
      </c>
      <c r="AD483" s="2">
        <v>153000</v>
      </c>
      <c r="AE483" s="2" t="s">
        <v>24</v>
      </c>
      <c r="AF483" s="2" t="s">
        <v>28</v>
      </c>
      <c r="AG483" s="2">
        <v>8</v>
      </c>
      <c r="AH483" s="2">
        <v>7</v>
      </c>
      <c r="AI483" s="2">
        <v>0</v>
      </c>
      <c r="AJ483" s="2">
        <v>0</v>
      </c>
      <c r="AK483" s="2">
        <v>0</v>
      </c>
      <c r="AL483" s="2">
        <v>0</v>
      </c>
      <c r="AM483" s="2" t="s">
        <v>771</v>
      </c>
      <c r="AN483" s="2">
        <v>547</v>
      </c>
      <c r="AO483" s="2" t="str">
        <f>+VLOOKUP(playerround[[#This Row],[player_id]],player[],2,FALSE)</f>
        <v>t4p8</v>
      </c>
      <c r="AP483" s="2">
        <v>180</v>
      </c>
      <c r="AQ483" s="2">
        <f>+VLOOKUP(playerround[[#This Row],[groupround_id]],groupround[],6,FALSE)</f>
        <v>1</v>
      </c>
      <c r="AR483" s="2" t="str">
        <f>+VLOOKUP(playerround[[#This Row],[groupround_id]],groupround[],8,FALSE)</f>
        <v>Ommen 24-09-2024</v>
      </c>
      <c r="AS48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133000</v>
      </c>
      <c r="AT483">
        <f>+IF(playerround[[#This Row],[Added round_number]]=0,playerround[[#This Row],[Spendable Income (copy)]],AT482+playerround[[#This Row],[round_income]]+playerround[[#This Row],[profit_sold_house]]-playerround[[#This Row],[Calculated Costs 
(Living costs+Taxes+Round Mortgage+Spentsavings for buying +cost measures+cost satisfaction+cost damage river and rain)]])</f>
        <v>-3000</v>
      </c>
      <c r="AU483" s="6">
        <f>+playerround[[#This Row],[spendable_income]]</f>
        <v>-3000</v>
      </c>
      <c r="AV483">
        <f>+playerround[[#This Row],[Calculated 
Spendable]]-playerround[[#This Row],[Spendable Income (copy)]]</f>
        <v>0</v>
      </c>
      <c r="AW483" s="9">
        <f>+playerround[[#This Row],[satisfaction_move_penalty]]+playerround[[#This Row],[satisfaction_fluvial_penalty]]+playerround[[#This Row],[satisfaction_pluvial_penalty]]+playerround[[#This Row],[satisfaction_debt_penalty]]</f>
        <v>0</v>
      </c>
      <c r="AX483" s="9">
        <f>+IF(playerround[[#This Row],[Added round_number]]=0,playerround[[#This Row],[satisfaction_total]],AX482+playerround[[#This Row],[satisfaction_house_rating_delta]]+playerround[[#This Row],[satisfaction_house_measures]]+playerround[[#This Row],[satisfaction_personal_measures]]-playerround[[#This Row],[Calculated Satisfaction Penalties]])</f>
        <v>5</v>
      </c>
      <c r="AY483" s="9">
        <f>+playerround[[#This Row],[satisfaction_total]]-playerround[[#This Row],[Calculated satisfaction]]</f>
        <v>0</v>
      </c>
    </row>
    <row r="484" spans="1:51" s="2" customFormat="1" x14ac:dyDescent="0.35">
      <c r="A484" s="2">
        <v>688</v>
      </c>
      <c r="B484" s="3">
        <v>45559.437268518515</v>
      </c>
      <c r="C484" s="2">
        <v>100000</v>
      </c>
      <c r="D484" s="2">
        <v>50000</v>
      </c>
      <c r="E484" s="2">
        <v>3000</v>
      </c>
      <c r="F484" s="2">
        <v>17000</v>
      </c>
      <c r="G484" s="2">
        <v>0</v>
      </c>
      <c r="H484" s="2">
        <v>0</v>
      </c>
      <c r="I484" s="2">
        <v>15000</v>
      </c>
      <c r="J484" s="2">
        <v>15000</v>
      </c>
      <c r="K484" s="2">
        <v>0</v>
      </c>
      <c r="L484" s="2">
        <v>8000</v>
      </c>
      <c r="M484" s="2">
        <v>0</v>
      </c>
      <c r="N484" s="2">
        <v>-8000</v>
      </c>
      <c r="O484" s="2">
        <v>0</v>
      </c>
      <c r="P484" s="2">
        <v>0</v>
      </c>
      <c r="Q484" s="2">
        <v>0</v>
      </c>
      <c r="R484" s="2">
        <v>0</v>
      </c>
      <c r="S484" s="2">
        <v>3</v>
      </c>
      <c r="T484" s="2">
        <v>0</v>
      </c>
      <c r="U484" s="2">
        <v>1</v>
      </c>
      <c r="V484" s="2">
        <v>1</v>
      </c>
      <c r="W484" s="2">
        <v>6</v>
      </c>
      <c r="X484" s="2">
        <v>170000</v>
      </c>
      <c r="Y484" s="2">
        <v>170000</v>
      </c>
      <c r="Z484" s="2">
        <v>153000</v>
      </c>
      <c r="AA484" s="2">
        <v>0</v>
      </c>
      <c r="AB484" s="2">
        <v>0</v>
      </c>
      <c r="AC484" s="2">
        <v>170000</v>
      </c>
      <c r="AD484" s="2">
        <v>136000</v>
      </c>
      <c r="AE484" s="2" t="s">
        <v>24</v>
      </c>
      <c r="AF484" s="2" t="s">
        <v>28</v>
      </c>
      <c r="AG484" s="2">
        <v>8</v>
      </c>
      <c r="AH484" s="2">
        <v>7</v>
      </c>
      <c r="AI484" s="2">
        <v>-2</v>
      </c>
      <c r="AJ484" s="2">
        <v>-1</v>
      </c>
      <c r="AK484" s="2">
        <v>1</v>
      </c>
      <c r="AL484" s="2">
        <v>2</v>
      </c>
      <c r="AM484" s="2" t="s">
        <v>771</v>
      </c>
      <c r="AN484" s="2">
        <v>547</v>
      </c>
      <c r="AO484" s="2" t="str">
        <f>+VLOOKUP(playerround[[#This Row],[player_id]],player[],2,FALSE)</f>
        <v>t4p8</v>
      </c>
      <c r="AP484" s="2">
        <v>184</v>
      </c>
      <c r="AQ484" s="2">
        <f>+VLOOKUP(playerround[[#This Row],[groupround_id]],groupround[],6,FALSE)</f>
        <v>2</v>
      </c>
      <c r="AR484" s="2" t="str">
        <f>+VLOOKUP(playerround[[#This Row],[groupround_id]],groupround[],8,FALSE)</f>
        <v>Ommen 24-09-2024</v>
      </c>
      <c r="AS48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484" s="5">
        <f>+IF(playerround[[#This Row],[Added round_number]]=0,playerround[[#This Row],[Spendable Income (copy)]],AT483+playerround[[#This Row],[round_income]]+playerround[[#This Row],[profit_sold_house]]-playerround[[#This Row],[Calculated Costs 
(Living costs+Taxes+Round Mortgage+Spentsavings for buying +cost measures+cost satisfaction+cost damage river and rain)]])</f>
        <v>-8000</v>
      </c>
      <c r="AU484" s="10">
        <f>+playerround[[#This Row],[spendable_income]]</f>
        <v>-8000</v>
      </c>
      <c r="AV484" s="5">
        <f>+playerround[[#This Row],[Calculated 
Spendable]]-playerround[[#This Row],[Spendable Income (copy)]]</f>
        <v>0</v>
      </c>
      <c r="AW484" s="11">
        <f>+playerround[[#This Row],[satisfaction_move_penalty]]+playerround[[#This Row],[satisfaction_fluvial_penalty]]+playerround[[#This Row],[satisfaction_pluvial_penalty]]+playerround[[#This Row],[satisfaction_debt_penalty]]</f>
        <v>4</v>
      </c>
      <c r="AX484" s="11">
        <f>+IF(playerround[[#This Row],[Added round_number]]=0,playerround[[#This Row],[satisfaction_total]],AX483+playerround[[#This Row],[satisfaction_house_rating_delta]]+playerround[[#This Row],[satisfaction_house_measures]]+playerround[[#This Row],[satisfaction_personal_measures]]-playerround[[#This Row],[Calculated Satisfaction Penalties]])</f>
        <v>1</v>
      </c>
      <c r="AY484" s="11">
        <f>+playerround[[#This Row],[satisfaction_total]]-playerround[[#This Row],[Calculated satisfaction]]</f>
        <v>0</v>
      </c>
    </row>
    <row r="485" spans="1:51" s="2" customFormat="1" x14ac:dyDescent="0.35">
      <c r="A485" s="2">
        <v>737</v>
      </c>
      <c r="B485" s="3">
        <v>45559.437268518515</v>
      </c>
      <c r="C485" s="2">
        <v>100000</v>
      </c>
      <c r="D485" s="2">
        <v>50000</v>
      </c>
      <c r="E485" s="2">
        <v>8000</v>
      </c>
      <c r="F485" s="2">
        <v>17000</v>
      </c>
      <c r="G485" s="2">
        <v>0</v>
      </c>
      <c r="H485" s="2">
        <v>0</v>
      </c>
      <c r="I485" s="2">
        <v>15000</v>
      </c>
      <c r="J485" s="2">
        <v>6000</v>
      </c>
      <c r="K485" s="2">
        <v>0</v>
      </c>
      <c r="L485" s="2">
        <v>0</v>
      </c>
      <c r="M485" s="2">
        <v>0</v>
      </c>
      <c r="N485" s="2">
        <v>4000</v>
      </c>
      <c r="O485" s="2">
        <v>0</v>
      </c>
      <c r="P485" s="2">
        <v>0</v>
      </c>
      <c r="Q485" s="2">
        <v>0</v>
      </c>
      <c r="R485" s="2">
        <v>0</v>
      </c>
      <c r="S485" s="2">
        <v>0</v>
      </c>
      <c r="T485" s="2">
        <v>0</v>
      </c>
      <c r="U485" s="2">
        <v>1</v>
      </c>
      <c r="V485" s="2">
        <v>0</v>
      </c>
      <c r="W485" s="2">
        <v>6</v>
      </c>
      <c r="X485" s="2">
        <v>170000</v>
      </c>
      <c r="Y485" s="2">
        <v>170000</v>
      </c>
      <c r="Z485" s="2">
        <v>136000</v>
      </c>
      <c r="AA485" s="2">
        <v>0</v>
      </c>
      <c r="AB485" s="2">
        <v>0</v>
      </c>
      <c r="AC485" s="2">
        <v>170000</v>
      </c>
      <c r="AD485" s="2">
        <v>119000</v>
      </c>
      <c r="AE485" s="2" t="s">
        <v>24</v>
      </c>
      <c r="AF485" s="2" t="s">
        <v>28</v>
      </c>
      <c r="AG485" s="2">
        <v>8</v>
      </c>
      <c r="AH485" s="2">
        <v>7</v>
      </c>
      <c r="AI485" s="2">
        <v>-2</v>
      </c>
      <c r="AJ485" s="2">
        <v>-1</v>
      </c>
      <c r="AK485" s="2">
        <v>1</v>
      </c>
      <c r="AL485" s="2">
        <v>0</v>
      </c>
      <c r="AM485" s="2" t="s">
        <v>771</v>
      </c>
      <c r="AN485" s="2">
        <v>547</v>
      </c>
      <c r="AO485" s="2" t="str">
        <f>+VLOOKUP(playerround[[#This Row],[player_id]],player[],2,FALSE)</f>
        <v>t4p8</v>
      </c>
      <c r="AP485" s="2">
        <v>190</v>
      </c>
      <c r="AQ485" s="2">
        <f>+VLOOKUP(playerround[[#This Row],[groupround_id]],groupround[],6,FALSE)</f>
        <v>3</v>
      </c>
      <c r="AR485" s="2" t="str">
        <f>+VLOOKUP(playerround[[#This Row],[groupround_id]],groupround[],8,FALSE)</f>
        <v>Ommen 24-09-2024</v>
      </c>
      <c r="AS48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88000</v>
      </c>
      <c r="AT485" s="5">
        <f>+IF(playerround[[#This Row],[Added round_number]]=0,playerround[[#This Row],[Spendable Income (copy)]],AT484+playerround[[#This Row],[round_income]]+playerround[[#This Row],[profit_sold_house]]-playerround[[#This Row],[Calculated Costs 
(Living costs+Taxes+Round Mortgage+Spentsavings for buying +cost measures+cost satisfaction+cost damage river and rain)]])</f>
        <v>4000</v>
      </c>
      <c r="AU485" s="10">
        <f>+playerround[[#This Row],[spendable_income]]</f>
        <v>4000</v>
      </c>
      <c r="AV485" s="5">
        <f>+playerround[[#This Row],[Calculated 
Spendable]]-playerround[[#This Row],[Spendable Income (copy)]]</f>
        <v>0</v>
      </c>
      <c r="AW485" s="11">
        <f>+playerround[[#This Row],[satisfaction_move_penalty]]+playerround[[#This Row],[satisfaction_fluvial_penalty]]+playerround[[#This Row],[satisfaction_pluvial_penalty]]+playerround[[#This Row],[satisfaction_debt_penalty]]</f>
        <v>1</v>
      </c>
      <c r="AX485" s="11">
        <f>+IF(playerround[[#This Row],[Added round_number]]=0,playerround[[#This Row],[satisfaction_total]],AX484+playerround[[#This Row],[satisfaction_house_rating_delta]]+playerround[[#This Row],[satisfaction_house_measures]]+playerround[[#This Row],[satisfaction_personal_measures]]-playerround[[#This Row],[Calculated Satisfaction Penalties]])</f>
        <v>0</v>
      </c>
      <c r="AY485" s="11">
        <f>+playerround[[#This Row],[satisfaction_total]]-playerround[[#This Row],[Calculated satisfaction]]</f>
        <v>0</v>
      </c>
    </row>
    <row r="486" spans="1:51" s="2" customFormat="1" x14ac:dyDescent="0.35">
      <c r="A486">
        <v>108</v>
      </c>
      <c r="B486" s="1">
        <v>45281.480370370373</v>
      </c>
      <c r="C486">
        <v>120000</v>
      </c>
      <c r="D486">
        <v>65000</v>
      </c>
      <c r="E486">
        <v>0</v>
      </c>
      <c r="F486">
        <v>0</v>
      </c>
      <c r="G486">
        <v>0</v>
      </c>
      <c r="H486">
        <v>0</v>
      </c>
      <c r="I486">
        <v>0</v>
      </c>
      <c r="J486">
        <v>0</v>
      </c>
      <c r="K486">
        <v>0</v>
      </c>
      <c r="L486">
        <v>0</v>
      </c>
      <c r="M486">
        <v>0</v>
      </c>
      <c r="N486">
        <v>50000</v>
      </c>
      <c r="O486">
        <v>0</v>
      </c>
      <c r="P486">
        <v>0</v>
      </c>
      <c r="Q486">
        <v>0</v>
      </c>
      <c r="R486">
        <v>0</v>
      </c>
      <c r="S486">
        <v>0</v>
      </c>
      <c r="T486">
        <v>0</v>
      </c>
      <c r="U486">
        <v>0</v>
      </c>
      <c r="V486">
        <v>5</v>
      </c>
      <c r="W486">
        <v>7</v>
      </c>
      <c r="X486">
        <v>200000</v>
      </c>
      <c r="Y486">
        <v>0</v>
      </c>
      <c r="Z486">
        <v>0</v>
      </c>
      <c r="AA486">
        <v>0</v>
      </c>
      <c r="AB486">
        <v>0</v>
      </c>
      <c r="AC486">
        <v>0</v>
      </c>
      <c r="AD486">
        <v>0</v>
      </c>
      <c r="AE486" t="s">
        <v>24</v>
      </c>
      <c r="AF486" t="s">
        <v>28</v>
      </c>
      <c r="AG486">
        <v>0</v>
      </c>
      <c r="AH486">
        <v>0</v>
      </c>
      <c r="AI486">
        <v>0</v>
      </c>
      <c r="AJ486">
        <v>0</v>
      </c>
      <c r="AK486">
        <v>0</v>
      </c>
      <c r="AL486">
        <v>0</v>
      </c>
      <c r="AM486" t="s">
        <v>102</v>
      </c>
      <c r="AN486">
        <v>236</v>
      </c>
      <c r="AO486" t="str">
        <f>+VLOOKUP(playerround[[#This Row],[player_id]],player[],2,FALSE)</f>
        <v>t5p1</v>
      </c>
      <c r="AP486">
        <v>18</v>
      </c>
      <c r="AQ486">
        <f>+VLOOKUP(playerround[[#This Row],[groupround_id]],groupround[],6,FALSE)</f>
        <v>0</v>
      </c>
      <c r="AR486" t="str">
        <f>+VLOOKUP(playerround[[#This Row],[groupround_id]],groupround[],8,FALSE)</f>
        <v>Ommen23 Afternoon</v>
      </c>
      <c r="AS48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486">
        <f>+IF(playerround[[#This Row],[Added round_number]]=0,playerround[[#This Row],[Spendable Income (copy)]],AT485+playerround[[#This Row],[round_income]]+playerround[[#This Row],[profit_sold_house]]-playerround[[#This Row],[Calculated Costs 
(Living costs+Taxes+Round Mortgage+Spentsavings for buying +cost measures+cost satisfaction+cost damage river and rain)]])</f>
        <v>50000</v>
      </c>
      <c r="AU486" s="6">
        <f>+playerround[[#This Row],[spendable_income]]</f>
        <v>50000</v>
      </c>
      <c r="AV486">
        <f>+playerround[[#This Row],[Calculated 
Spendable]]-playerround[[#This Row],[Spendable Income (copy)]]</f>
        <v>0</v>
      </c>
      <c r="AW486" s="9">
        <f>+playerround[[#This Row],[satisfaction_move_penalty]]+playerround[[#This Row],[satisfaction_fluvial_penalty]]+playerround[[#This Row],[satisfaction_pluvial_penalty]]+playerround[[#This Row],[satisfaction_debt_penalty]]</f>
        <v>0</v>
      </c>
      <c r="AX486" s="9">
        <f>+IF(playerround[[#This Row],[Added round_number]]=0,playerround[[#This Row],[satisfaction_total]],AX485+playerround[[#This Row],[satisfaction_house_rating_delta]]+playerround[[#This Row],[satisfaction_house_measures]]+playerround[[#This Row],[satisfaction_personal_measures]]-playerround[[#This Row],[Calculated Satisfaction Penalties]])</f>
        <v>5</v>
      </c>
      <c r="AY486" s="9">
        <f>+playerround[[#This Row],[satisfaction_total]]-playerround[[#This Row],[Calculated satisfaction]]</f>
        <v>0</v>
      </c>
    </row>
    <row r="487" spans="1:51" s="2" customFormat="1" x14ac:dyDescent="0.35">
      <c r="A487">
        <v>109</v>
      </c>
      <c r="B487" s="1">
        <v>45281.480370370373</v>
      </c>
      <c r="C487">
        <v>120000</v>
      </c>
      <c r="D487">
        <v>65000</v>
      </c>
      <c r="E487">
        <v>0</v>
      </c>
      <c r="F487">
        <v>20000</v>
      </c>
      <c r="G487">
        <v>0</v>
      </c>
      <c r="H487">
        <v>100000</v>
      </c>
      <c r="I487">
        <v>15000</v>
      </c>
      <c r="J487">
        <v>0</v>
      </c>
      <c r="K487">
        <v>0</v>
      </c>
      <c r="L487">
        <v>0</v>
      </c>
      <c r="M487">
        <v>0</v>
      </c>
      <c r="N487">
        <v>-30000</v>
      </c>
      <c r="O487">
        <v>0</v>
      </c>
      <c r="P487">
        <v>1</v>
      </c>
      <c r="Q487">
        <v>0</v>
      </c>
      <c r="R487">
        <v>0</v>
      </c>
      <c r="S487">
        <v>0</v>
      </c>
      <c r="T487">
        <v>0</v>
      </c>
      <c r="U487">
        <v>0</v>
      </c>
      <c r="V487">
        <v>6</v>
      </c>
      <c r="W487">
        <v>7</v>
      </c>
      <c r="X487">
        <v>200000</v>
      </c>
      <c r="Y487">
        <v>0</v>
      </c>
      <c r="Z487">
        <v>0</v>
      </c>
      <c r="AA487">
        <v>0</v>
      </c>
      <c r="AB487">
        <v>300000</v>
      </c>
      <c r="AC487">
        <v>200000</v>
      </c>
      <c r="AD487">
        <v>180000</v>
      </c>
      <c r="AE487" t="s">
        <v>24</v>
      </c>
      <c r="AF487" t="s">
        <v>28</v>
      </c>
      <c r="AG487">
        <v>0</v>
      </c>
      <c r="AH487">
        <v>0</v>
      </c>
      <c r="AI487">
        <v>0</v>
      </c>
      <c r="AJ487">
        <v>0</v>
      </c>
      <c r="AK487">
        <v>0</v>
      </c>
      <c r="AL487">
        <v>0</v>
      </c>
      <c r="AM487" t="s">
        <v>773</v>
      </c>
      <c r="AN487">
        <v>236</v>
      </c>
      <c r="AO487" t="str">
        <f>+VLOOKUP(playerround[[#This Row],[player_id]],player[],2,FALSE)</f>
        <v>t5p1</v>
      </c>
      <c r="AP487">
        <v>21</v>
      </c>
      <c r="AQ487">
        <f>+VLOOKUP(playerround[[#This Row],[groupround_id]],groupround[],6,FALSE)</f>
        <v>1</v>
      </c>
      <c r="AR487" t="str">
        <f>+VLOOKUP(playerround[[#This Row],[groupround_id]],groupround[],8,FALSE)</f>
        <v>Ommen23 Afternoon</v>
      </c>
      <c r="AS48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200000</v>
      </c>
      <c r="AT487">
        <f>+IF(playerround[[#This Row],[Added round_number]]=0,playerround[[#This Row],[Spendable Income (copy)]],AT486+playerround[[#This Row],[round_income]]+playerround[[#This Row],[profit_sold_house]]-playerround[[#This Row],[Calculated Costs 
(Living costs+Taxes+Round Mortgage+Spentsavings for buying +cost measures+cost satisfaction+cost damage river and rain)]])</f>
        <v>-30000</v>
      </c>
      <c r="AU487" s="6">
        <f>+playerround[[#This Row],[spendable_income]]</f>
        <v>-30000</v>
      </c>
      <c r="AV487">
        <f>+playerround[[#This Row],[Calculated 
Spendable]]-playerround[[#This Row],[Spendable Income (copy)]]</f>
        <v>0</v>
      </c>
      <c r="AW487" s="9">
        <f>+playerround[[#This Row],[satisfaction_move_penalty]]+playerround[[#This Row],[satisfaction_fluvial_penalty]]+playerround[[#This Row],[satisfaction_pluvial_penalty]]+playerround[[#This Row],[satisfaction_debt_penalty]]</f>
        <v>0</v>
      </c>
      <c r="AX487" s="9">
        <f>+IF(playerround[[#This Row],[Added round_number]]=0,playerround[[#This Row],[satisfaction_total]],AX486+playerround[[#This Row],[satisfaction_house_rating_delta]]+playerround[[#This Row],[satisfaction_house_measures]]+playerround[[#This Row],[satisfaction_personal_measures]]-playerround[[#This Row],[Calculated Satisfaction Penalties]])</f>
        <v>6</v>
      </c>
      <c r="AY487" s="9">
        <f>+playerround[[#This Row],[satisfaction_total]]-playerround[[#This Row],[Calculated satisfaction]]</f>
        <v>0</v>
      </c>
    </row>
    <row r="488" spans="1:51" s="2" customFormat="1" x14ac:dyDescent="0.35">
      <c r="A488">
        <v>281</v>
      </c>
      <c r="B488" s="1">
        <v>45389.302847222221</v>
      </c>
      <c r="C488">
        <v>65000</v>
      </c>
      <c r="D488">
        <v>30000</v>
      </c>
      <c r="E488">
        <v>0</v>
      </c>
      <c r="F488">
        <v>0</v>
      </c>
      <c r="G488">
        <v>0</v>
      </c>
      <c r="H488">
        <v>0</v>
      </c>
      <c r="I488">
        <v>0</v>
      </c>
      <c r="J488">
        <v>0</v>
      </c>
      <c r="K488">
        <v>0</v>
      </c>
      <c r="L488">
        <v>0</v>
      </c>
      <c r="M488">
        <v>0</v>
      </c>
      <c r="N488">
        <v>5000</v>
      </c>
      <c r="O488">
        <v>0</v>
      </c>
      <c r="P488">
        <v>0</v>
      </c>
      <c r="Q488">
        <v>0</v>
      </c>
      <c r="R488">
        <v>0</v>
      </c>
      <c r="S488">
        <v>0</v>
      </c>
      <c r="T488">
        <v>0</v>
      </c>
      <c r="U488">
        <v>0</v>
      </c>
      <c r="V488">
        <v>5</v>
      </c>
      <c r="W488">
        <v>4</v>
      </c>
      <c r="X488">
        <v>110000</v>
      </c>
      <c r="Y488">
        <v>0</v>
      </c>
      <c r="Z488">
        <v>0</v>
      </c>
      <c r="AA488">
        <v>0</v>
      </c>
      <c r="AB488">
        <v>0</v>
      </c>
      <c r="AC488">
        <v>0</v>
      </c>
      <c r="AD488">
        <v>0</v>
      </c>
      <c r="AE488" t="s">
        <v>24</v>
      </c>
      <c r="AF488" t="s">
        <v>28</v>
      </c>
      <c r="AG488">
        <v>0</v>
      </c>
      <c r="AH488">
        <v>0</v>
      </c>
      <c r="AI488">
        <v>0</v>
      </c>
      <c r="AJ488">
        <v>0</v>
      </c>
      <c r="AK488">
        <v>0</v>
      </c>
      <c r="AL488">
        <v>0</v>
      </c>
      <c r="AM488" t="s">
        <v>102</v>
      </c>
      <c r="AN488">
        <v>284</v>
      </c>
      <c r="AO488" t="str">
        <f>+VLOOKUP(playerround[[#This Row],[player_id]],player[],2,FALSE)</f>
        <v>t5p1</v>
      </c>
      <c r="AP488">
        <v>91</v>
      </c>
      <c r="AQ488">
        <f>+VLOOKUP(playerround[[#This Row],[groupround_id]],groupround[],6,FALSE)</f>
        <v>0</v>
      </c>
      <c r="AR488" t="str">
        <f>+VLOOKUP(playerround[[#This Row],[groupround_id]],groupround[],8,FALSE)</f>
        <v>Test</v>
      </c>
      <c r="AS48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488">
        <f>+IF(playerround[[#This Row],[Added round_number]]=0,playerround[[#This Row],[Spendable Income (copy)]],AT487+playerround[[#This Row],[round_income]]+playerround[[#This Row],[profit_sold_house]]-playerround[[#This Row],[Calculated Costs 
(Living costs+Taxes+Round Mortgage+Spentsavings for buying +cost measures+cost satisfaction+cost damage river and rain)]])</f>
        <v>5000</v>
      </c>
      <c r="AU488" s="6">
        <f>+playerround[[#This Row],[spendable_income]]</f>
        <v>5000</v>
      </c>
      <c r="AV488">
        <f>+playerround[[#This Row],[Calculated 
Spendable]]-playerround[[#This Row],[Spendable Income (copy)]]</f>
        <v>0</v>
      </c>
      <c r="AW488" s="9">
        <f>+playerround[[#This Row],[satisfaction_move_penalty]]+playerround[[#This Row],[satisfaction_fluvial_penalty]]+playerround[[#This Row],[satisfaction_pluvial_penalty]]+playerround[[#This Row],[satisfaction_debt_penalty]]</f>
        <v>0</v>
      </c>
      <c r="AX488" s="9">
        <f>+IF(playerround[[#This Row],[Added round_number]]=0,playerround[[#This Row],[satisfaction_total]],AX487+playerround[[#This Row],[satisfaction_house_rating_delta]]+playerround[[#This Row],[satisfaction_house_measures]]+playerround[[#This Row],[satisfaction_personal_measures]]-playerround[[#This Row],[Calculated Satisfaction Penalties]])</f>
        <v>5</v>
      </c>
      <c r="AY488" s="9">
        <f>+playerround[[#This Row],[satisfaction_total]]-playerround[[#This Row],[Calculated satisfaction]]</f>
        <v>0</v>
      </c>
    </row>
    <row r="489" spans="1:51" s="2" customFormat="1" x14ac:dyDescent="0.35">
      <c r="A489">
        <v>282</v>
      </c>
      <c r="B489" s="1">
        <v>45389.302847222221</v>
      </c>
      <c r="C489">
        <v>65000</v>
      </c>
      <c r="D489">
        <v>30000</v>
      </c>
      <c r="E489">
        <v>0</v>
      </c>
      <c r="F489">
        <v>11000</v>
      </c>
      <c r="G489">
        <v>0</v>
      </c>
      <c r="H489">
        <v>190000</v>
      </c>
      <c r="I489">
        <v>20000</v>
      </c>
      <c r="J489">
        <v>0</v>
      </c>
      <c r="K489">
        <v>0</v>
      </c>
      <c r="L489">
        <v>0</v>
      </c>
      <c r="M489">
        <v>0</v>
      </c>
      <c r="N489">
        <v>-201000</v>
      </c>
      <c r="O489">
        <v>0</v>
      </c>
      <c r="P489">
        <v>4</v>
      </c>
      <c r="Q489">
        <v>0</v>
      </c>
      <c r="R489">
        <v>0</v>
      </c>
      <c r="S489">
        <v>0</v>
      </c>
      <c r="T489">
        <v>0</v>
      </c>
      <c r="U489">
        <v>0</v>
      </c>
      <c r="V489">
        <v>9</v>
      </c>
      <c r="W489">
        <v>4</v>
      </c>
      <c r="X489">
        <v>110000</v>
      </c>
      <c r="Y489">
        <v>0</v>
      </c>
      <c r="Z489">
        <v>0</v>
      </c>
      <c r="AA489">
        <v>0</v>
      </c>
      <c r="AB489">
        <v>300000</v>
      </c>
      <c r="AC489">
        <v>110000</v>
      </c>
      <c r="AD489">
        <v>99000</v>
      </c>
      <c r="AE489" t="s">
        <v>24</v>
      </c>
      <c r="AF489" t="s">
        <v>28</v>
      </c>
      <c r="AG489">
        <v>0</v>
      </c>
      <c r="AH489">
        <v>0</v>
      </c>
      <c r="AI489">
        <v>0</v>
      </c>
      <c r="AJ489">
        <v>0</v>
      </c>
      <c r="AK489">
        <v>0</v>
      </c>
      <c r="AL489">
        <v>0</v>
      </c>
      <c r="AM489" t="s">
        <v>770</v>
      </c>
      <c r="AN489">
        <v>284</v>
      </c>
      <c r="AO489" t="str">
        <f>+VLOOKUP(playerround[[#This Row],[player_id]],player[],2,FALSE)</f>
        <v>t5p1</v>
      </c>
      <c r="AP489">
        <v>92</v>
      </c>
      <c r="AQ489">
        <f>+VLOOKUP(playerround[[#This Row],[groupround_id]],groupround[],6,FALSE)</f>
        <v>1</v>
      </c>
      <c r="AR489" t="str">
        <f>+VLOOKUP(playerround[[#This Row],[groupround_id]],groupround[],8,FALSE)</f>
        <v>Test</v>
      </c>
      <c r="AS48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251000</v>
      </c>
      <c r="AT489">
        <f>+IF(playerround[[#This Row],[Added round_number]]=0,playerround[[#This Row],[Spendable Income (copy)]],AT488+playerround[[#This Row],[round_income]]+playerround[[#This Row],[profit_sold_house]]-playerround[[#This Row],[Calculated Costs 
(Living costs+Taxes+Round Mortgage+Spentsavings for buying +cost measures+cost satisfaction+cost damage river and rain)]])</f>
        <v>-181000</v>
      </c>
      <c r="AU489" s="6">
        <f>+playerround[[#This Row],[spendable_income]]</f>
        <v>-201000</v>
      </c>
      <c r="AV489">
        <f>+playerround[[#This Row],[Calculated 
Spendable]]-playerround[[#This Row],[Spendable Income (copy)]]</f>
        <v>20000</v>
      </c>
      <c r="AW489" s="9">
        <f>+playerround[[#This Row],[satisfaction_move_penalty]]+playerround[[#This Row],[satisfaction_fluvial_penalty]]+playerround[[#This Row],[satisfaction_pluvial_penalty]]+playerround[[#This Row],[satisfaction_debt_penalty]]</f>
        <v>0</v>
      </c>
      <c r="AX489" s="9">
        <f>+IF(playerround[[#This Row],[Added round_number]]=0,playerround[[#This Row],[satisfaction_total]],AX488+playerround[[#This Row],[satisfaction_house_rating_delta]]+playerround[[#This Row],[satisfaction_house_measures]]+playerround[[#This Row],[satisfaction_personal_measures]]-playerround[[#This Row],[Calculated Satisfaction Penalties]])</f>
        <v>9</v>
      </c>
      <c r="AY489" s="9">
        <f>+playerround[[#This Row],[satisfaction_total]]-playerround[[#This Row],[Calculated satisfaction]]</f>
        <v>0</v>
      </c>
    </row>
    <row r="490" spans="1:51" s="2" customFormat="1" x14ac:dyDescent="0.35">
      <c r="A490">
        <v>336</v>
      </c>
      <c r="B490" s="1">
        <v>45393.453298611108</v>
      </c>
      <c r="C490">
        <v>65000</v>
      </c>
      <c r="D490">
        <v>30000</v>
      </c>
      <c r="E490">
        <v>0</v>
      </c>
      <c r="F490">
        <v>0</v>
      </c>
      <c r="G490">
        <v>0</v>
      </c>
      <c r="H490">
        <v>0</v>
      </c>
      <c r="I490">
        <v>0</v>
      </c>
      <c r="J490">
        <v>0</v>
      </c>
      <c r="K490">
        <v>0</v>
      </c>
      <c r="L490">
        <v>0</v>
      </c>
      <c r="M490">
        <v>0</v>
      </c>
      <c r="N490">
        <v>5000</v>
      </c>
      <c r="O490">
        <v>0</v>
      </c>
      <c r="P490">
        <v>0</v>
      </c>
      <c r="Q490">
        <v>0</v>
      </c>
      <c r="R490">
        <v>0</v>
      </c>
      <c r="S490">
        <v>0</v>
      </c>
      <c r="T490">
        <v>0</v>
      </c>
      <c r="U490">
        <v>0</v>
      </c>
      <c r="V490">
        <v>5</v>
      </c>
      <c r="W490">
        <v>4</v>
      </c>
      <c r="X490">
        <v>110000</v>
      </c>
      <c r="Y490">
        <v>0</v>
      </c>
      <c r="Z490">
        <v>0</v>
      </c>
      <c r="AA490">
        <v>0</v>
      </c>
      <c r="AB490">
        <v>0</v>
      </c>
      <c r="AC490">
        <v>0</v>
      </c>
      <c r="AD490">
        <v>0</v>
      </c>
      <c r="AE490" t="s">
        <v>24</v>
      </c>
      <c r="AF490" t="s">
        <v>28</v>
      </c>
      <c r="AG490">
        <v>0</v>
      </c>
      <c r="AH490">
        <v>0</v>
      </c>
      <c r="AI490">
        <v>0</v>
      </c>
      <c r="AJ490">
        <v>0</v>
      </c>
      <c r="AK490">
        <v>0</v>
      </c>
      <c r="AL490">
        <v>0</v>
      </c>
      <c r="AM490" t="s">
        <v>102</v>
      </c>
      <c r="AN490">
        <v>420</v>
      </c>
      <c r="AO490" t="str">
        <f>+VLOOKUP(playerround[[#This Row],[player_id]],player[],2,FALSE)</f>
        <v>t5p1</v>
      </c>
      <c r="AP490">
        <v>112</v>
      </c>
      <c r="AQ490">
        <f>+VLOOKUP(playerround[[#This Row],[groupround_id]],groupround[],6,FALSE)</f>
        <v>0</v>
      </c>
      <c r="AR490" t="str">
        <f>+VLOOKUP(playerround[[#This Row],[groupround_id]],groupround[],8,FALSE)</f>
        <v>civWAT-110424</v>
      </c>
      <c r="AS49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490">
        <f>+IF(playerround[[#This Row],[Added round_number]]=0,playerround[[#This Row],[Spendable Income (copy)]],AT489+playerround[[#This Row],[round_income]]+playerround[[#This Row],[profit_sold_house]]-playerround[[#This Row],[Calculated Costs 
(Living costs+Taxes+Round Mortgage+Spentsavings for buying +cost measures+cost satisfaction+cost damage river and rain)]])</f>
        <v>5000</v>
      </c>
      <c r="AU490" s="6">
        <f>+playerround[[#This Row],[spendable_income]]</f>
        <v>5000</v>
      </c>
      <c r="AV490">
        <f>+playerround[[#This Row],[Calculated 
Spendable]]-playerround[[#This Row],[Spendable Income (copy)]]</f>
        <v>0</v>
      </c>
      <c r="AW490" s="9">
        <f>+playerround[[#This Row],[satisfaction_move_penalty]]+playerround[[#This Row],[satisfaction_fluvial_penalty]]+playerround[[#This Row],[satisfaction_pluvial_penalty]]+playerround[[#This Row],[satisfaction_debt_penalty]]</f>
        <v>0</v>
      </c>
      <c r="AX490" s="9">
        <f>+IF(playerround[[#This Row],[Added round_number]]=0,playerround[[#This Row],[satisfaction_total]],AX489+playerround[[#This Row],[satisfaction_house_rating_delta]]+playerround[[#This Row],[satisfaction_house_measures]]+playerround[[#This Row],[satisfaction_personal_measures]]-playerround[[#This Row],[Calculated Satisfaction Penalties]])</f>
        <v>5</v>
      </c>
      <c r="AY490" s="9">
        <f>+playerround[[#This Row],[satisfaction_total]]-playerround[[#This Row],[Calculated satisfaction]]</f>
        <v>0</v>
      </c>
    </row>
    <row r="491" spans="1:51" s="2" customFormat="1" x14ac:dyDescent="0.35">
      <c r="A491">
        <v>386</v>
      </c>
      <c r="B491" s="1">
        <v>45393.453298611108</v>
      </c>
      <c r="C491">
        <v>65000</v>
      </c>
      <c r="D491">
        <v>30000</v>
      </c>
      <c r="E491">
        <v>0</v>
      </c>
      <c r="F491">
        <v>11000</v>
      </c>
      <c r="G491">
        <v>0</v>
      </c>
      <c r="H491">
        <v>90000</v>
      </c>
      <c r="I491">
        <v>20000</v>
      </c>
      <c r="J491">
        <v>0</v>
      </c>
      <c r="K491">
        <v>0</v>
      </c>
      <c r="L491">
        <v>0</v>
      </c>
      <c r="M491">
        <v>0</v>
      </c>
      <c r="N491">
        <v>-81000</v>
      </c>
      <c r="O491">
        <v>0</v>
      </c>
      <c r="P491">
        <v>2</v>
      </c>
      <c r="Q491">
        <v>0</v>
      </c>
      <c r="R491">
        <v>0</v>
      </c>
      <c r="S491">
        <v>0</v>
      </c>
      <c r="T491">
        <v>0</v>
      </c>
      <c r="U491">
        <v>0</v>
      </c>
      <c r="V491">
        <v>7</v>
      </c>
      <c r="W491">
        <v>4</v>
      </c>
      <c r="X491">
        <v>110000</v>
      </c>
      <c r="Y491">
        <v>0</v>
      </c>
      <c r="Z491">
        <v>0</v>
      </c>
      <c r="AA491">
        <v>0</v>
      </c>
      <c r="AB491">
        <v>200000</v>
      </c>
      <c r="AC491">
        <v>110000</v>
      </c>
      <c r="AD491">
        <v>99000</v>
      </c>
      <c r="AE491" t="s">
        <v>24</v>
      </c>
      <c r="AF491" t="s">
        <v>28</v>
      </c>
      <c r="AG491">
        <v>8</v>
      </c>
      <c r="AH491">
        <v>10</v>
      </c>
      <c r="AI491">
        <v>0</v>
      </c>
      <c r="AJ491">
        <v>0</v>
      </c>
      <c r="AK491">
        <v>0</v>
      </c>
      <c r="AL491">
        <v>0</v>
      </c>
      <c r="AM491" t="s">
        <v>771</v>
      </c>
      <c r="AN491">
        <v>420</v>
      </c>
      <c r="AO491" t="str">
        <f>+VLOOKUP(playerround[[#This Row],[player_id]],player[],2,FALSE)</f>
        <v>t5p1</v>
      </c>
      <c r="AP491">
        <v>118</v>
      </c>
      <c r="AQ491">
        <f>+VLOOKUP(playerround[[#This Row],[groupround_id]],groupround[],6,FALSE)</f>
        <v>1</v>
      </c>
      <c r="AR491" t="str">
        <f>+VLOOKUP(playerround[[#This Row],[groupround_id]],groupround[],8,FALSE)</f>
        <v>civWAT-110424</v>
      </c>
      <c r="AS49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151000</v>
      </c>
      <c r="AT491">
        <f>+IF(playerround[[#This Row],[Added round_number]]=0,playerround[[#This Row],[Spendable Income (copy)]],AT490+playerround[[#This Row],[round_income]]+playerround[[#This Row],[profit_sold_house]]-playerround[[#This Row],[Calculated Costs 
(Living costs+Taxes+Round Mortgage+Spentsavings for buying +cost measures+cost satisfaction+cost damage river and rain)]])</f>
        <v>-81000</v>
      </c>
      <c r="AU491" s="6">
        <f>+playerround[[#This Row],[spendable_income]]</f>
        <v>-81000</v>
      </c>
      <c r="AV491">
        <f>+playerround[[#This Row],[Calculated 
Spendable]]-playerround[[#This Row],[Spendable Income (copy)]]</f>
        <v>0</v>
      </c>
      <c r="AW491" s="9">
        <f>+playerround[[#This Row],[satisfaction_move_penalty]]+playerround[[#This Row],[satisfaction_fluvial_penalty]]+playerround[[#This Row],[satisfaction_pluvial_penalty]]+playerround[[#This Row],[satisfaction_debt_penalty]]</f>
        <v>0</v>
      </c>
      <c r="AX491" s="9">
        <f>+IF(playerround[[#This Row],[Added round_number]]=0,playerround[[#This Row],[satisfaction_total]],AX490+playerround[[#This Row],[satisfaction_house_rating_delta]]+playerround[[#This Row],[satisfaction_house_measures]]+playerround[[#This Row],[satisfaction_personal_measures]]-playerround[[#This Row],[Calculated Satisfaction Penalties]])</f>
        <v>7</v>
      </c>
      <c r="AY491" s="9">
        <f>+playerround[[#This Row],[satisfaction_total]]-playerround[[#This Row],[Calculated satisfaction]]</f>
        <v>0</v>
      </c>
    </row>
    <row r="492" spans="1:51" s="2" customFormat="1" x14ac:dyDescent="0.35">
      <c r="A492">
        <v>435</v>
      </c>
      <c r="B492" s="1">
        <v>45393.453298611108</v>
      </c>
      <c r="C492">
        <v>65000</v>
      </c>
      <c r="D492">
        <v>30000</v>
      </c>
      <c r="E492">
        <v>35000</v>
      </c>
      <c r="F492">
        <v>7000</v>
      </c>
      <c r="G492">
        <v>101000</v>
      </c>
      <c r="H492">
        <v>0</v>
      </c>
      <c r="I492">
        <v>20000</v>
      </c>
      <c r="J492">
        <v>26000</v>
      </c>
      <c r="K492">
        <v>0</v>
      </c>
      <c r="L492">
        <v>0</v>
      </c>
      <c r="M492">
        <v>0</v>
      </c>
      <c r="N492">
        <v>2000</v>
      </c>
      <c r="O492">
        <v>1</v>
      </c>
      <c r="P492">
        <v>-2</v>
      </c>
      <c r="Q492">
        <v>0</v>
      </c>
      <c r="R492">
        <v>0</v>
      </c>
      <c r="S492">
        <v>0</v>
      </c>
      <c r="T492">
        <v>0</v>
      </c>
      <c r="U492">
        <v>1</v>
      </c>
      <c r="V492">
        <v>3</v>
      </c>
      <c r="W492">
        <v>4</v>
      </c>
      <c r="X492">
        <v>110000</v>
      </c>
      <c r="Y492">
        <v>110000</v>
      </c>
      <c r="Z492">
        <v>99000</v>
      </c>
      <c r="AA492">
        <v>200000</v>
      </c>
      <c r="AB492">
        <v>70000</v>
      </c>
      <c r="AC492">
        <v>70000</v>
      </c>
      <c r="AD492">
        <v>63000</v>
      </c>
      <c r="AE492" t="s">
        <v>75</v>
      </c>
      <c r="AF492" t="s">
        <v>779</v>
      </c>
      <c r="AG492">
        <v>8</v>
      </c>
      <c r="AH492">
        <v>7</v>
      </c>
      <c r="AI492">
        <v>-2</v>
      </c>
      <c r="AJ492">
        <v>-1</v>
      </c>
      <c r="AK492">
        <v>2</v>
      </c>
      <c r="AL492">
        <v>2</v>
      </c>
      <c r="AM492" t="s">
        <v>771</v>
      </c>
      <c r="AN492">
        <v>420</v>
      </c>
      <c r="AO492" t="str">
        <f>+VLOOKUP(playerround[[#This Row],[player_id]],player[],2,FALSE)</f>
        <v>t5p1</v>
      </c>
      <c r="AP492">
        <v>125</v>
      </c>
      <c r="AQ492">
        <f>+VLOOKUP(playerround[[#This Row],[groupround_id]],groupround[],6,FALSE)</f>
        <v>2</v>
      </c>
      <c r="AR492" t="str">
        <f>+VLOOKUP(playerround[[#This Row],[groupround_id]],groupround[],8,FALSE)</f>
        <v>civWAT-110424</v>
      </c>
      <c r="AS49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83000</v>
      </c>
      <c r="AT492">
        <f>+IF(playerround[[#This Row],[Added round_number]]=0,playerround[[#This Row],[Spendable Income (copy)]],AT491+playerround[[#This Row],[round_income]]+playerround[[#This Row],[profit_sold_house]]-playerround[[#This Row],[Calculated Costs 
(Living costs+Taxes+Round Mortgage+Spentsavings for buying +cost measures+cost satisfaction+cost damage river and rain)]])</f>
        <v>2000</v>
      </c>
      <c r="AU492" s="6">
        <f>+playerround[[#This Row],[spendable_income]]</f>
        <v>2000</v>
      </c>
      <c r="AV492">
        <f>+playerround[[#This Row],[Calculated 
Spendable]]-playerround[[#This Row],[Spendable Income (copy)]]</f>
        <v>0</v>
      </c>
      <c r="AW492" s="9">
        <f>+playerround[[#This Row],[satisfaction_move_penalty]]+playerround[[#This Row],[satisfaction_fluvial_penalty]]+playerround[[#This Row],[satisfaction_pluvial_penalty]]+playerround[[#This Row],[satisfaction_debt_penalty]]</f>
        <v>2</v>
      </c>
      <c r="AX492" s="9">
        <f>+IF(playerround[[#This Row],[Added round_number]]=0,playerround[[#This Row],[satisfaction_total]],AX491+playerround[[#This Row],[satisfaction_house_rating_delta]]+playerround[[#This Row],[satisfaction_house_measures]]+playerround[[#This Row],[satisfaction_personal_measures]]-playerround[[#This Row],[Calculated Satisfaction Penalties]])</f>
        <v>3</v>
      </c>
      <c r="AY492" s="9">
        <f>+playerround[[#This Row],[satisfaction_total]]-playerround[[#This Row],[Calculated satisfaction]]</f>
        <v>0</v>
      </c>
    </row>
    <row r="493" spans="1:51" s="2" customFormat="1" x14ac:dyDescent="0.35">
      <c r="A493">
        <v>477</v>
      </c>
      <c r="B493" s="1">
        <v>45393.453298611108</v>
      </c>
      <c r="C493">
        <v>65000</v>
      </c>
      <c r="D493">
        <v>30000</v>
      </c>
      <c r="E493">
        <v>0</v>
      </c>
      <c r="F493">
        <v>7000</v>
      </c>
      <c r="G493">
        <v>0</v>
      </c>
      <c r="H493">
        <v>0</v>
      </c>
      <c r="I493">
        <v>20000</v>
      </c>
      <c r="J493">
        <v>0</v>
      </c>
      <c r="K493">
        <v>0</v>
      </c>
      <c r="L493">
        <v>0</v>
      </c>
      <c r="M493">
        <v>4000</v>
      </c>
      <c r="N493">
        <v>-14000</v>
      </c>
      <c r="O493">
        <v>0</v>
      </c>
      <c r="P493">
        <v>0</v>
      </c>
      <c r="Q493">
        <v>0</v>
      </c>
      <c r="R493">
        <v>0</v>
      </c>
      <c r="S493">
        <v>0</v>
      </c>
      <c r="T493">
        <v>1</v>
      </c>
      <c r="U493">
        <v>0</v>
      </c>
      <c r="V493">
        <v>2</v>
      </c>
      <c r="W493">
        <v>4</v>
      </c>
      <c r="X493">
        <v>110000</v>
      </c>
      <c r="Y493">
        <v>70000</v>
      </c>
      <c r="Z493">
        <v>63000</v>
      </c>
      <c r="AA493">
        <v>0</v>
      </c>
      <c r="AB493">
        <v>0</v>
      </c>
      <c r="AC493">
        <v>70000</v>
      </c>
      <c r="AD493">
        <v>56000</v>
      </c>
      <c r="AE493" t="s">
        <v>24</v>
      </c>
      <c r="AF493" t="s">
        <v>28</v>
      </c>
      <c r="AG493">
        <v>8</v>
      </c>
      <c r="AH493">
        <v>7</v>
      </c>
      <c r="AI493">
        <v>-2</v>
      </c>
      <c r="AJ493">
        <v>-1</v>
      </c>
      <c r="AK493">
        <v>2</v>
      </c>
      <c r="AL493">
        <v>2</v>
      </c>
      <c r="AM493" t="s">
        <v>771</v>
      </c>
      <c r="AN493">
        <v>420</v>
      </c>
      <c r="AO493" t="str">
        <f>+VLOOKUP(playerround[[#This Row],[player_id]],player[],2,FALSE)</f>
        <v>t5p1</v>
      </c>
      <c r="AP493">
        <v>134</v>
      </c>
      <c r="AQ493">
        <f>+VLOOKUP(playerround[[#This Row],[groupround_id]],groupround[],6,FALSE)</f>
        <v>3</v>
      </c>
      <c r="AR493" t="str">
        <f>+VLOOKUP(playerround[[#This Row],[groupround_id]],groupround[],8,FALSE)</f>
        <v>civWAT-110424</v>
      </c>
      <c r="AS49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61000</v>
      </c>
      <c r="AT493">
        <f>+IF(playerround[[#This Row],[Added round_number]]=0,playerround[[#This Row],[Spendable Income (copy)]],AT492+playerround[[#This Row],[round_income]]+playerround[[#This Row],[profit_sold_house]]-playerround[[#This Row],[Calculated Costs 
(Living costs+Taxes+Round Mortgage+Spentsavings for buying +cost measures+cost satisfaction+cost damage river and rain)]])</f>
        <v>6000</v>
      </c>
      <c r="AU493" s="6">
        <f>+playerround[[#This Row],[spendable_income]]</f>
        <v>-14000</v>
      </c>
      <c r="AV493">
        <f>+playerround[[#This Row],[Calculated 
Spendable]]-playerround[[#This Row],[Spendable Income (copy)]]</f>
        <v>20000</v>
      </c>
      <c r="AW493" s="9">
        <f>+playerround[[#This Row],[satisfaction_move_penalty]]+playerround[[#This Row],[satisfaction_fluvial_penalty]]+playerround[[#This Row],[satisfaction_pluvial_penalty]]+playerround[[#This Row],[satisfaction_debt_penalty]]</f>
        <v>1</v>
      </c>
      <c r="AX493" s="9">
        <f>+IF(playerround[[#This Row],[Added round_number]]=0,playerround[[#This Row],[satisfaction_total]],AX492+playerround[[#This Row],[satisfaction_house_rating_delta]]+playerround[[#This Row],[satisfaction_house_measures]]+playerround[[#This Row],[satisfaction_personal_measures]]-playerround[[#This Row],[Calculated Satisfaction Penalties]])</f>
        <v>2</v>
      </c>
      <c r="AY493" s="9">
        <f>+playerround[[#This Row],[satisfaction_total]]-playerround[[#This Row],[Calculated satisfaction]]</f>
        <v>0</v>
      </c>
    </row>
    <row r="494" spans="1:51" s="2" customFormat="1" x14ac:dyDescent="0.35">
      <c r="A494">
        <v>509</v>
      </c>
      <c r="B494" s="1">
        <v>45393.453298611108</v>
      </c>
      <c r="C494">
        <v>65000</v>
      </c>
      <c r="D494">
        <v>30000</v>
      </c>
      <c r="E494">
        <v>14000</v>
      </c>
      <c r="F494">
        <v>7000</v>
      </c>
      <c r="G494">
        <v>0</v>
      </c>
      <c r="H494">
        <v>0</v>
      </c>
      <c r="I494">
        <v>15000</v>
      </c>
      <c r="J494">
        <v>0</v>
      </c>
      <c r="K494">
        <v>0</v>
      </c>
      <c r="L494">
        <v>16000</v>
      </c>
      <c r="M494">
        <v>0</v>
      </c>
      <c r="N494">
        <v>-17000</v>
      </c>
      <c r="O494">
        <v>0</v>
      </c>
      <c r="P494">
        <v>0</v>
      </c>
      <c r="Q494">
        <v>0</v>
      </c>
      <c r="R494">
        <v>0</v>
      </c>
      <c r="S494">
        <v>5</v>
      </c>
      <c r="T494">
        <v>0</v>
      </c>
      <c r="U494">
        <v>1</v>
      </c>
      <c r="V494">
        <v>-4</v>
      </c>
      <c r="W494">
        <v>4</v>
      </c>
      <c r="X494">
        <v>110000</v>
      </c>
      <c r="Y494">
        <v>70000</v>
      </c>
      <c r="Z494">
        <v>56000</v>
      </c>
      <c r="AA494">
        <v>0</v>
      </c>
      <c r="AB494">
        <v>0</v>
      </c>
      <c r="AC494">
        <v>70000</v>
      </c>
      <c r="AD494">
        <v>49000</v>
      </c>
      <c r="AE494" t="s">
        <v>24</v>
      </c>
      <c r="AF494" t="s">
        <v>28</v>
      </c>
      <c r="AG494">
        <v>8</v>
      </c>
      <c r="AH494">
        <v>7</v>
      </c>
      <c r="AI494">
        <v>-2</v>
      </c>
      <c r="AJ494">
        <v>-1</v>
      </c>
      <c r="AK494">
        <v>2</v>
      </c>
      <c r="AL494">
        <v>2</v>
      </c>
      <c r="AM494" t="s">
        <v>776</v>
      </c>
      <c r="AN494">
        <v>420</v>
      </c>
      <c r="AO494" t="str">
        <f>+VLOOKUP(playerround[[#This Row],[player_id]],player[],2,FALSE)</f>
        <v>t5p1</v>
      </c>
      <c r="AP494">
        <v>138</v>
      </c>
      <c r="AQ494">
        <f>+VLOOKUP(playerround[[#This Row],[groupround_id]],groupround[],6,FALSE)</f>
        <v>4</v>
      </c>
      <c r="AR494" t="str">
        <f>+VLOOKUP(playerround[[#This Row],[groupround_id]],groupround[],8,FALSE)</f>
        <v>civWAT-110424</v>
      </c>
      <c r="AS49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68000</v>
      </c>
      <c r="AT494">
        <f>+IF(playerround[[#This Row],[Added round_number]]=0,playerround[[#This Row],[Spendable Income (copy)]],AT493+playerround[[#This Row],[round_income]]+playerround[[#This Row],[profit_sold_house]]-playerround[[#This Row],[Calculated Costs 
(Living costs+Taxes+Round Mortgage+Spentsavings for buying +cost measures+cost satisfaction+cost damage river and rain)]])</f>
        <v>3000</v>
      </c>
      <c r="AU494" s="6">
        <f>+playerround[[#This Row],[spendable_income]]</f>
        <v>-17000</v>
      </c>
      <c r="AV494">
        <f>+playerround[[#This Row],[Calculated 
Spendable]]-playerround[[#This Row],[Spendable Income (copy)]]</f>
        <v>20000</v>
      </c>
      <c r="AW494" s="9">
        <f>+playerround[[#This Row],[satisfaction_move_penalty]]+playerround[[#This Row],[satisfaction_fluvial_penalty]]+playerround[[#This Row],[satisfaction_pluvial_penalty]]+playerround[[#This Row],[satisfaction_debt_penalty]]</f>
        <v>6</v>
      </c>
      <c r="AX494" s="9">
        <f>+IF(playerround[[#This Row],[Added round_number]]=0,playerround[[#This Row],[satisfaction_total]],AX493+playerround[[#This Row],[satisfaction_house_rating_delta]]+playerround[[#This Row],[satisfaction_house_measures]]+playerround[[#This Row],[satisfaction_personal_measures]]-playerround[[#This Row],[Calculated Satisfaction Penalties]])</f>
        <v>-4</v>
      </c>
      <c r="AY494" s="9">
        <f>+playerround[[#This Row],[satisfaction_total]]-playerround[[#This Row],[Calculated satisfaction]]</f>
        <v>0</v>
      </c>
    </row>
    <row r="495" spans="1:51" s="2" customFormat="1" x14ac:dyDescent="0.35">
      <c r="A495" s="2">
        <v>620</v>
      </c>
      <c r="B495" s="3">
        <v>45559.439398148148</v>
      </c>
      <c r="C495" s="2">
        <v>65000</v>
      </c>
      <c r="D495" s="2">
        <v>30000</v>
      </c>
      <c r="E495" s="2">
        <v>0</v>
      </c>
      <c r="F495" s="2">
        <v>0</v>
      </c>
      <c r="G495" s="2">
        <v>0</v>
      </c>
      <c r="H495" s="2">
        <v>0</v>
      </c>
      <c r="I495" s="2">
        <v>0</v>
      </c>
      <c r="J495" s="2">
        <v>0</v>
      </c>
      <c r="K495" s="2">
        <v>0</v>
      </c>
      <c r="L495" s="2">
        <v>0</v>
      </c>
      <c r="M495" s="2">
        <v>0</v>
      </c>
      <c r="N495" s="2">
        <v>5000</v>
      </c>
      <c r="O495" s="2">
        <v>0</v>
      </c>
      <c r="P495" s="2">
        <v>0</v>
      </c>
      <c r="Q495" s="2">
        <v>0</v>
      </c>
      <c r="R495" s="2">
        <v>0</v>
      </c>
      <c r="S495" s="2">
        <v>0</v>
      </c>
      <c r="T495" s="2">
        <v>0</v>
      </c>
      <c r="U495" s="2">
        <v>0</v>
      </c>
      <c r="V495" s="2">
        <v>5</v>
      </c>
      <c r="W495" s="2">
        <v>4</v>
      </c>
      <c r="X495" s="2">
        <v>110000</v>
      </c>
      <c r="Y495" s="2">
        <v>0</v>
      </c>
      <c r="Z495" s="2">
        <v>0</v>
      </c>
      <c r="AA495" s="2">
        <v>0</v>
      </c>
      <c r="AB495" s="2">
        <v>0</v>
      </c>
      <c r="AC495" s="2">
        <v>0</v>
      </c>
      <c r="AD495" s="2">
        <v>0</v>
      </c>
      <c r="AE495" s="2" t="s">
        <v>24</v>
      </c>
      <c r="AF495" s="2" t="s">
        <v>28</v>
      </c>
      <c r="AG495" s="2">
        <v>0</v>
      </c>
      <c r="AH495" s="2">
        <v>0</v>
      </c>
      <c r="AI495" s="2">
        <v>0</v>
      </c>
      <c r="AJ495" s="2">
        <v>0</v>
      </c>
      <c r="AK495" s="2">
        <v>0</v>
      </c>
      <c r="AL495" s="2">
        <v>0</v>
      </c>
      <c r="AM495" s="2" t="s">
        <v>102</v>
      </c>
      <c r="AN495" s="2">
        <v>548</v>
      </c>
      <c r="AO495" s="2" t="str">
        <f>+VLOOKUP(playerround[[#This Row],[player_id]],player[],2,FALSE)</f>
        <v>t5p1</v>
      </c>
      <c r="AP495" s="2">
        <v>173</v>
      </c>
      <c r="AQ495" s="2">
        <f>+VLOOKUP(playerround[[#This Row],[groupround_id]],groupround[],6,FALSE)</f>
        <v>0</v>
      </c>
      <c r="AR495" s="2" t="str">
        <f>+VLOOKUP(playerround[[#This Row],[groupround_id]],groupround[],8,FALSE)</f>
        <v>Ommen 24-09-2024</v>
      </c>
      <c r="AS49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495">
        <f>+IF(playerround[[#This Row],[Added round_number]]=0,playerround[[#This Row],[Spendable Income (copy)]],AT494+playerround[[#This Row],[round_income]]+playerround[[#This Row],[profit_sold_house]]-playerround[[#This Row],[Calculated Costs 
(Living costs+Taxes+Round Mortgage+Spentsavings for buying +cost measures+cost satisfaction+cost damage river and rain)]])</f>
        <v>5000</v>
      </c>
      <c r="AU495" s="6">
        <f>+playerround[[#This Row],[spendable_income]]</f>
        <v>5000</v>
      </c>
      <c r="AV495">
        <f>+playerround[[#This Row],[Calculated 
Spendable]]-playerround[[#This Row],[Spendable Income (copy)]]</f>
        <v>0</v>
      </c>
      <c r="AW495" s="9">
        <f>+playerround[[#This Row],[satisfaction_move_penalty]]+playerround[[#This Row],[satisfaction_fluvial_penalty]]+playerround[[#This Row],[satisfaction_pluvial_penalty]]+playerround[[#This Row],[satisfaction_debt_penalty]]</f>
        <v>0</v>
      </c>
      <c r="AX495" s="9">
        <f>+IF(playerround[[#This Row],[Added round_number]]=0,playerround[[#This Row],[satisfaction_total]],AX494+playerround[[#This Row],[satisfaction_house_rating_delta]]+playerround[[#This Row],[satisfaction_house_measures]]+playerround[[#This Row],[satisfaction_personal_measures]]-playerround[[#This Row],[Calculated Satisfaction Penalties]])</f>
        <v>5</v>
      </c>
      <c r="AY495" s="9">
        <f>+playerround[[#This Row],[satisfaction_total]]-playerround[[#This Row],[Calculated satisfaction]]</f>
        <v>0</v>
      </c>
    </row>
    <row r="496" spans="1:51" s="2" customFormat="1" x14ac:dyDescent="0.35">
      <c r="A496" s="2">
        <v>632</v>
      </c>
      <c r="B496" s="3">
        <v>45559.439398148148</v>
      </c>
      <c r="C496" s="2">
        <v>65000</v>
      </c>
      <c r="D496" s="2">
        <v>30000</v>
      </c>
      <c r="E496" s="2">
        <v>0</v>
      </c>
      <c r="F496" s="2">
        <v>7000</v>
      </c>
      <c r="G496" s="2">
        <v>0</v>
      </c>
      <c r="H496" s="2">
        <v>0</v>
      </c>
      <c r="I496" s="2">
        <v>20000</v>
      </c>
      <c r="J496" s="2">
        <v>12000</v>
      </c>
      <c r="K496" s="2">
        <v>0</v>
      </c>
      <c r="L496" s="2">
        <v>4000</v>
      </c>
      <c r="M496" s="2">
        <v>0</v>
      </c>
      <c r="N496" s="2">
        <v>-3000</v>
      </c>
      <c r="O496" s="2">
        <v>0</v>
      </c>
      <c r="P496" s="2">
        <v>-2</v>
      </c>
      <c r="Q496" s="2">
        <v>1</v>
      </c>
      <c r="R496" s="2">
        <v>0</v>
      </c>
      <c r="S496" s="2">
        <v>2</v>
      </c>
      <c r="T496" s="2">
        <v>0</v>
      </c>
      <c r="U496" s="2">
        <v>0</v>
      </c>
      <c r="V496" s="2">
        <v>2</v>
      </c>
      <c r="W496" s="2">
        <v>4</v>
      </c>
      <c r="X496" s="2">
        <v>110000</v>
      </c>
      <c r="Y496" s="2">
        <v>0</v>
      </c>
      <c r="Z496" s="2">
        <v>0</v>
      </c>
      <c r="AA496" s="2">
        <v>0</v>
      </c>
      <c r="AB496" s="2">
        <v>70000</v>
      </c>
      <c r="AC496" s="2">
        <v>70000</v>
      </c>
      <c r="AD496" s="2">
        <v>63000</v>
      </c>
      <c r="AE496" s="2" t="s">
        <v>24</v>
      </c>
      <c r="AF496" s="2" t="s">
        <v>28</v>
      </c>
      <c r="AG496" s="2">
        <v>8</v>
      </c>
      <c r="AH496" s="2">
        <v>7</v>
      </c>
      <c r="AI496" s="2">
        <v>0</v>
      </c>
      <c r="AJ496" s="2">
        <v>0</v>
      </c>
      <c r="AK496" s="2">
        <v>1</v>
      </c>
      <c r="AL496" s="2">
        <v>0</v>
      </c>
      <c r="AM496" s="2" t="s">
        <v>771</v>
      </c>
      <c r="AN496" s="2">
        <v>548</v>
      </c>
      <c r="AO496" s="2" t="str">
        <f>+VLOOKUP(playerround[[#This Row],[player_id]],player[],2,FALSE)</f>
        <v>t5p1</v>
      </c>
      <c r="AP496" s="2">
        <v>176</v>
      </c>
      <c r="AQ496" s="2">
        <f>+VLOOKUP(playerround[[#This Row],[groupround_id]],groupround[],6,FALSE)</f>
        <v>1</v>
      </c>
      <c r="AR496" s="2" t="str">
        <f>+VLOOKUP(playerround[[#This Row],[groupround_id]],groupround[],8,FALSE)</f>
        <v>Ommen 24-09-2024</v>
      </c>
      <c r="AS49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73000</v>
      </c>
      <c r="AT496" s="5">
        <f>+IF(playerround[[#This Row],[Added round_number]]=0,playerround[[#This Row],[Spendable Income (copy)]],AT495+playerround[[#This Row],[round_income]]+playerround[[#This Row],[profit_sold_house]]-playerround[[#This Row],[Calculated Costs 
(Living costs+Taxes+Round Mortgage+Spentsavings for buying +cost measures+cost satisfaction+cost damage river and rain)]])</f>
        <v>-3000</v>
      </c>
      <c r="AU496" s="10">
        <f>+playerround[[#This Row],[spendable_income]]</f>
        <v>-3000</v>
      </c>
      <c r="AV496" s="5">
        <f>+playerround[[#This Row],[Calculated 
Spendable]]-playerround[[#This Row],[Spendable Income (copy)]]</f>
        <v>0</v>
      </c>
      <c r="AW496" s="11">
        <f>+playerround[[#This Row],[satisfaction_move_penalty]]+playerround[[#This Row],[satisfaction_fluvial_penalty]]+playerround[[#This Row],[satisfaction_pluvial_penalty]]+playerround[[#This Row],[satisfaction_debt_penalty]]</f>
        <v>2</v>
      </c>
      <c r="AX496" s="11">
        <f>+IF(playerround[[#This Row],[Added round_number]]=0,playerround[[#This Row],[satisfaction_total]],AX495+playerround[[#This Row],[satisfaction_house_rating_delta]]+playerround[[#This Row],[satisfaction_house_measures]]+playerround[[#This Row],[satisfaction_personal_measures]]-playerround[[#This Row],[Calculated Satisfaction Penalties]])</f>
        <v>2</v>
      </c>
      <c r="AY496" s="11">
        <f>+playerround[[#This Row],[satisfaction_total]]-playerround[[#This Row],[Calculated satisfaction]]</f>
        <v>0</v>
      </c>
    </row>
    <row r="497" spans="1:51" s="2" customFormat="1" x14ac:dyDescent="0.35">
      <c r="A497" s="2">
        <v>679</v>
      </c>
      <c r="B497" s="3">
        <v>45559.439398148148</v>
      </c>
      <c r="C497" s="2">
        <v>65000</v>
      </c>
      <c r="D497" s="2">
        <v>30000</v>
      </c>
      <c r="E497" s="2">
        <v>3000</v>
      </c>
      <c r="F497" s="2">
        <v>8000</v>
      </c>
      <c r="G497" s="2">
        <v>7000</v>
      </c>
      <c r="H497" s="2">
        <v>0</v>
      </c>
      <c r="I497" s="2">
        <v>25000</v>
      </c>
      <c r="J497" s="2">
        <v>6000</v>
      </c>
      <c r="K497" s="2">
        <v>0</v>
      </c>
      <c r="L497" s="2">
        <v>0</v>
      </c>
      <c r="M497" s="2">
        <v>0</v>
      </c>
      <c r="N497" s="2">
        <v>0</v>
      </c>
      <c r="O497" s="2">
        <v>1</v>
      </c>
      <c r="P497" s="2">
        <v>-2</v>
      </c>
      <c r="Q497" s="2">
        <v>0</v>
      </c>
      <c r="R497" s="2">
        <v>0</v>
      </c>
      <c r="S497" s="2">
        <v>0</v>
      </c>
      <c r="T497" s="2">
        <v>0</v>
      </c>
      <c r="U497" s="2">
        <v>1</v>
      </c>
      <c r="V497" s="2">
        <v>-2</v>
      </c>
      <c r="W497" s="2">
        <v>4</v>
      </c>
      <c r="X497" s="2">
        <v>110000</v>
      </c>
      <c r="Y497" s="2">
        <v>70000</v>
      </c>
      <c r="Z497" s="2">
        <v>63000</v>
      </c>
      <c r="AA497" s="2">
        <v>70000</v>
      </c>
      <c r="AB497" s="2">
        <v>80000</v>
      </c>
      <c r="AC497" s="2">
        <v>80000</v>
      </c>
      <c r="AD497" s="2">
        <v>72000</v>
      </c>
      <c r="AE497" s="2" t="s">
        <v>649</v>
      </c>
      <c r="AF497" s="2" t="s">
        <v>28</v>
      </c>
      <c r="AG497" s="2">
        <v>6</v>
      </c>
      <c r="AH497" s="2">
        <v>10</v>
      </c>
      <c r="AI497" s="2">
        <v>-2</v>
      </c>
      <c r="AJ497" s="2">
        <v>-1</v>
      </c>
      <c r="AK497" s="2">
        <v>1</v>
      </c>
      <c r="AL497" s="2">
        <v>0</v>
      </c>
      <c r="AM497" s="2" t="s">
        <v>771</v>
      </c>
      <c r="AN497" s="2">
        <v>548</v>
      </c>
      <c r="AO497" s="2" t="str">
        <f>+VLOOKUP(playerround[[#This Row],[player_id]],player[],2,FALSE)</f>
        <v>t5p1</v>
      </c>
      <c r="AP497" s="2">
        <v>182</v>
      </c>
      <c r="AQ497" s="2">
        <f>+VLOOKUP(playerround[[#This Row],[groupround_id]],groupround[],6,FALSE)</f>
        <v>2</v>
      </c>
      <c r="AR497" s="2" t="str">
        <f>+VLOOKUP(playerround[[#This Row],[groupround_id]],groupround[],8,FALSE)</f>
        <v>Ommen 24-09-2024</v>
      </c>
      <c r="AS49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69000</v>
      </c>
      <c r="AT497" s="5">
        <f>+IF(playerround[[#This Row],[Added round_number]]=0,playerround[[#This Row],[Spendable Income (copy)]],AT496+playerround[[#This Row],[round_income]]+playerround[[#This Row],[profit_sold_house]]-playerround[[#This Row],[Calculated Costs 
(Living costs+Taxes+Round Mortgage+Spentsavings for buying +cost measures+cost satisfaction+cost damage river and rain)]])</f>
        <v>0</v>
      </c>
      <c r="AU497" s="10">
        <f>+playerround[[#This Row],[spendable_income]]</f>
        <v>0</v>
      </c>
      <c r="AV497" s="5">
        <f>+playerround[[#This Row],[Calculated 
Spendable]]-playerround[[#This Row],[Spendable Income (copy)]]</f>
        <v>0</v>
      </c>
      <c r="AW497" s="11">
        <f>+playerround[[#This Row],[satisfaction_move_penalty]]+playerround[[#This Row],[satisfaction_fluvial_penalty]]+playerround[[#This Row],[satisfaction_pluvial_penalty]]+playerround[[#This Row],[satisfaction_debt_penalty]]</f>
        <v>2</v>
      </c>
      <c r="AX497" s="11">
        <f>+IF(playerround[[#This Row],[Added round_number]]=0,playerround[[#This Row],[satisfaction_total]],AX496+playerround[[#This Row],[satisfaction_house_rating_delta]]+playerround[[#This Row],[satisfaction_house_measures]]+playerround[[#This Row],[satisfaction_personal_measures]]-playerround[[#This Row],[Calculated Satisfaction Penalties]])</f>
        <v>-2</v>
      </c>
      <c r="AY497" s="11">
        <f>+playerround[[#This Row],[satisfaction_total]]-playerround[[#This Row],[Calculated satisfaction]]</f>
        <v>0</v>
      </c>
    </row>
    <row r="498" spans="1:51" s="2" customFormat="1" x14ac:dyDescent="0.35">
      <c r="A498" s="2">
        <v>718</v>
      </c>
      <c r="B498" s="3">
        <v>45559.439398148148</v>
      </c>
      <c r="C498" s="2">
        <v>65000</v>
      </c>
      <c r="D498" s="2">
        <v>30000</v>
      </c>
      <c r="E498" s="2">
        <v>0</v>
      </c>
      <c r="F498" s="2">
        <v>10000</v>
      </c>
      <c r="G498" s="2">
        <v>8000</v>
      </c>
      <c r="H498" s="2">
        <v>0</v>
      </c>
      <c r="I498" s="2">
        <v>20000</v>
      </c>
      <c r="J498" s="2">
        <v>12000</v>
      </c>
      <c r="K498" s="2">
        <v>0</v>
      </c>
      <c r="L498" s="2">
        <v>0</v>
      </c>
      <c r="M498" s="2">
        <v>4000</v>
      </c>
      <c r="N498" s="2">
        <v>-3000</v>
      </c>
      <c r="O498" s="2">
        <v>1</v>
      </c>
      <c r="P498" s="2">
        <v>-1</v>
      </c>
      <c r="Q498" s="2">
        <v>1</v>
      </c>
      <c r="R498" s="2">
        <v>0</v>
      </c>
      <c r="S498" s="2">
        <v>1</v>
      </c>
      <c r="T498" s="2">
        <v>1</v>
      </c>
      <c r="U498" s="2">
        <v>0</v>
      </c>
      <c r="V498" s="2">
        <v>-5</v>
      </c>
      <c r="W498" s="2">
        <v>4</v>
      </c>
      <c r="X498" s="2">
        <v>110000</v>
      </c>
      <c r="Y498" s="2">
        <v>80000</v>
      </c>
      <c r="Z498" s="2">
        <v>72000</v>
      </c>
      <c r="AA498" s="2">
        <v>80000</v>
      </c>
      <c r="AB498" s="2">
        <v>100000</v>
      </c>
      <c r="AC498" s="2">
        <v>100000</v>
      </c>
      <c r="AD498" s="2">
        <v>90000</v>
      </c>
      <c r="AE498" s="2" t="s">
        <v>783</v>
      </c>
      <c r="AF498" s="2" t="s">
        <v>28</v>
      </c>
      <c r="AG498" s="2">
        <v>8</v>
      </c>
      <c r="AH498" s="2">
        <v>10</v>
      </c>
      <c r="AI498" s="2">
        <v>-2</v>
      </c>
      <c r="AJ498" s="2">
        <v>-1</v>
      </c>
      <c r="AK498" s="2">
        <v>1</v>
      </c>
      <c r="AL498" s="2">
        <v>1</v>
      </c>
      <c r="AM498" s="2" t="s">
        <v>771</v>
      </c>
      <c r="AN498" s="2">
        <v>548</v>
      </c>
      <c r="AO498" s="2" t="str">
        <f>+VLOOKUP(playerround[[#This Row],[player_id]],player[],2,FALSE)</f>
        <v>t5p1</v>
      </c>
      <c r="AP498" s="2">
        <v>187</v>
      </c>
      <c r="AQ498" s="2">
        <f>+VLOOKUP(playerround[[#This Row],[groupround_id]],groupround[],6,FALSE)</f>
        <v>3</v>
      </c>
      <c r="AR498" s="2" t="str">
        <f>+VLOOKUP(playerround[[#This Row],[groupround_id]],groupround[],8,FALSE)</f>
        <v>Ommen 24-09-2024</v>
      </c>
      <c r="AS49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76000</v>
      </c>
      <c r="AT498" s="5">
        <f>+IF(playerround[[#This Row],[Added round_number]]=0,playerround[[#This Row],[Spendable Income (copy)]],AT497+playerround[[#This Row],[round_income]]+playerround[[#This Row],[profit_sold_house]]-playerround[[#This Row],[Calculated Costs 
(Living costs+Taxes+Round Mortgage+Spentsavings for buying +cost measures+cost satisfaction+cost damage river and rain)]])</f>
        <v>-3000</v>
      </c>
      <c r="AU498" s="10">
        <f>+playerround[[#This Row],[spendable_income]]</f>
        <v>-3000</v>
      </c>
      <c r="AV498" s="5">
        <f>+playerround[[#This Row],[Calculated 
Spendable]]-playerround[[#This Row],[Spendable Income (copy)]]</f>
        <v>0</v>
      </c>
      <c r="AW498" s="11">
        <f>+playerround[[#This Row],[satisfaction_move_penalty]]+playerround[[#This Row],[satisfaction_fluvial_penalty]]+playerround[[#This Row],[satisfaction_pluvial_penalty]]+playerround[[#This Row],[satisfaction_debt_penalty]]</f>
        <v>3</v>
      </c>
      <c r="AX498" s="11">
        <f>+IF(playerround[[#This Row],[Added round_number]]=0,playerround[[#This Row],[satisfaction_total]],AX497+playerround[[#This Row],[satisfaction_house_rating_delta]]+playerround[[#This Row],[satisfaction_house_measures]]+playerround[[#This Row],[satisfaction_personal_measures]]-playerround[[#This Row],[Calculated Satisfaction Penalties]])</f>
        <v>-5</v>
      </c>
      <c r="AY498" s="11">
        <f>+playerround[[#This Row],[satisfaction_total]]-playerround[[#This Row],[Calculated satisfaction]]</f>
        <v>0</v>
      </c>
    </row>
    <row r="499" spans="1:51" s="2" customFormat="1" x14ac:dyDescent="0.35">
      <c r="A499">
        <v>110</v>
      </c>
      <c r="B499" s="1">
        <v>45281.481446759259</v>
      </c>
      <c r="C499">
        <v>50000</v>
      </c>
      <c r="D499">
        <v>20000</v>
      </c>
      <c r="E499">
        <v>0</v>
      </c>
      <c r="F499">
        <v>0</v>
      </c>
      <c r="G499">
        <v>0</v>
      </c>
      <c r="H499">
        <v>0</v>
      </c>
      <c r="I499">
        <v>0</v>
      </c>
      <c r="J499">
        <v>0</v>
      </c>
      <c r="K499">
        <v>0</v>
      </c>
      <c r="L499">
        <v>0</v>
      </c>
      <c r="M499">
        <v>0</v>
      </c>
      <c r="N499">
        <v>0</v>
      </c>
      <c r="O499">
        <v>0</v>
      </c>
      <c r="P499">
        <v>0</v>
      </c>
      <c r="Q499">
        <v>0</v>
      </c>
      <c r="R499">
        <v>0</v>
      </c>
      <c r="S499">
        <v>0</v>
      </c>
      <c r="T499">
        <v>0</v>
      </c>
      <c r="U499">
        <v>0</v>
      </c>
      <c r="V499">
        <v>5</v>
      </c>
      <c r="W499">
        <v>3</v>
      </c>
      <c r="X499">
        <v>80000</v>
      </c>
      <c r="Y499">
        <v>0</v>
      </c>
      <c r="Z499">
        <v>0</v>
      </c>
      <c r="AA499">
        <v>0</v>
      </c>
      <c r="AB499">
        <v>0</v>
      </c>
      <c r="AC499">
        <v>0</v>
      </c>
      <c r="AD499">
        <v>0</v>
      </c>
      <c r="AE499" t="s">
        <v>24</v>
      </c>
      <c r="AF499" t="s">
        <v>28</v>
      </c>
      <c r="AG499">
        <v>0</v>
      </c>
      <c r="AH499">
        <v>0</v>
      </c>
      <c r="AI499">
        <v>0</v>
      </c>
      <c r="AJ499">
        <v>0</v>
      </c>
      <c r="AK499">
        <v>0</v>
      </c>
      <c r="AL499">
        <v>0</v>
      </c>
      <c r="AM499" t="s">
        <v>102</v>
      </c>
      <c r="AN499">
        <v>237</v>
      </c>
      <c r="AO499" t="str">
        <f>+VLOOKUP(playerround[[#This Row],[player_id]],player[],2,FALSE)</f>
        <v>t5p2</v>
      </c>
      <c r="AP499">
        <v>18</v>
      </c>
      <c r="AQ499">
        <f>+VLOOKUP(playerround[[#This Row],[groupround_id]],groupround[],6,FALSE)</f>
        <v>0</v>
      </c>
      <c r="AR499" t="str">
        <f>+VLOOKUP(playerround[[#This Row],[groupround_id]],groupround[],8,FALSE)</f>
        <v>Ommen23 Afternoon</v>
      </c>
      <c r="AS49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499">
        <f>+IF(playerround[[#This Row],[Added round_number]]=0,playerround[[#This Row],[Spendable Income (copy)]],AT498+playerround[[#This Row],[round_income]]+playerround[[#This Row],[profit_sold_house]]-playerround[[#This Row],[Calculated Costs 
(Living costs+Taxes+Round Mortgage+Spentsavings for buying +cost measures+cost satisfaction+cost damage river and rain)]])</f>
        <v>0</v>
      </c>
      <c r="AU499" s="6">
        <f>+playerround[[#This Row],[spendable_income]]</f>
        <v>0</v>
      </c>
      <c r="AV499">
        <f>+playerround[[#This Row],[Calculated 
Spendable]]-playerround[[#This Row],[Spendable Income (copy)]]</f>
        <v>0</v>
      </c>
      <c r="AW499" s="9">
        <f>+playerround[[#This Row],[satisfaction_move_penalty]]+playerround[[#This Row],[satisfaction_fluvial_penalty]]+playerround[[#This Row],[satisfaction_pluvial_penalty]]+playerround[[#This Row],[satisfaction_debt_penalty]]</f>
        <v>0</v>
      </c>
      <c r="AX499" s="9">
        <f>+IF(playerround[[#This Row],[Added round_number]]=0,playerround[[#This Row],[satisfaction_total]],AX498+playerround[[#This Row],[satisfaction_house_rating_delta]]+playerround[[#This Row],[satisfaction_house_measures]]+playerround[[#This Row],[satisfaction_personal_measures]]-playerround[[#This Row],[Calculated Satisfaction Penalties]])</f>
        <v>5</v>
      </c>
      <c r="AY499" s="9">
        <f>+playerround[[#This Row],[satisfaction_total]]-playerround[[#This Row],[Calculated satisfaction]]</f>
        <v>0</v>
      </c>
    </row>
    <row r="500" spans="1:51" s="2" customFormat="1" x14ac:dyDescent="0.35">
      <c r="A500">
        <v>111</v>
      </c>
      <c r="B500" s="1">
        <v>45281.481446759259</v>
      </c>
      <c r="C500">
        <v>50000</v>
      </c>
      <c r="D500">
        <v>20000</v>
      </c>
      <c r="E500">
        <v>0</v>
      </c>
      <c r="F500">
        <v>8000</v>
      </c>
      <c r="G500">
        <v>0</v>
      </c>
      <c r="H500">
        <v>0</v>
      </c>
      <c r="I500">
        <v>15000</v>
      </c>
      <c r="J500">
        <v>0</v>
      </c>
      <c r="K500">
        <v>0</v>
      </c>
      <c r="L500">
        <v>0</v>
      </c>
      <c r="M500">
        <v>0</v>
      </c>
      <c r="N500">
        <v>7000</v>
      </c>
      <c r="O500">
        <v>0</v>
      </c>
      <c r="P500">
        <v>-1</v>
      </c>
      <c r="Q500">
        <v>0</v>
      </c>
      <c r="R500">
        <v>0</v>
      </c>
      <c r="S500">
        <v>0</v>
      </c>
      <c r="T500">
        <v>0</v>
      </c>
      <c r="U500">
        <v>0</v>
      </c>
      <c r="V500">
        <v>4</v>
      </c>
      <c r="W500">
        <v>3</v>
      </c>
      <c r="X500">
        <v>80000</v>
      </c>
      <c r="Y500">
        <v>0</v>
      </c>
      <c r="Z500">
        <v>0</v>
      </c>
      <c r="AA500">
        <v>0</v>
      </c>
      <c r="AB500">
        <v>80000</v>
      </c>
      <c r="AC500">
        <v>80000</v>
      </c>
      <c r="AD500">
        <v>72000</v>
      </c>
      <c r="AE500" t="s">
        <v>24</v>
      </c>
      <c r="AF500" t="s">
        <v>28</v>
      </c>
      <c r="AG500">
        <v>0</v>
      </c>
      <c r="AH500">
        <v>0</v>
      </c>
      <c r="AI500">
        <v>0</v>
      </c>
      <c r="AJ500">
        <v>0</v>
      </c>
      <c r="AK500">
        <v>0</v>
      </c>
      <c r="AL500">
        <v>0</v>
      </c>
      <c r="AM500" t="s">
        <v>773</v>
      </c>
      <c r="AN500">
        <v>237</v>
      </c>
      <c r="AO500" t="str">
        <f>+VLOOKUP(playerround[[#This Row],[player_id]],player[],2,FALSE)</f>
        <v>t5p2</v>
      </c>
      <c r="AP500">
        <v>21</v>
      </c>
      <c r="AQ500">
        <f>+VLOOKUP(playerround[[#This Row],[groupround_id]],groupround[],6,FALSE)</f>
        <v>1</v>
      </c>
      <c r="AR500" t="str">
        <f>+VLOOKUP(playerround[[#This Row],[groupround_id]],groupround[],8,FALSE)</f>
        <v>Ommen23 Afternoon</v>
      </c>
      <c r="AS50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43000</v>
      </c>
      <c r="AT500">
        <f>+IF(playerround[[#This Row],[Added round_number]]=0,playerround[[#This Row],[Spendable Income (copy)]],AT499+playerround[[#This Row],[round_income]]+playerround[[#This Row],[profit_sold_house]]-playerround[[#This Row],[Calculated Costs 
(Living costs+Taxes+Round Mortgage+Spentsavings for buying +cost measures+cost satisfaction+cost damage river and rain)]])</f>
        <v>7000</v>
      </c>
      <c r="AU500" s="6">
        <f>+playerround[[#This Row],[spendable_income]]</f>
        <v>7000</v>
      </c>
      <c r="AV500">
        <f>+playerround[[#This Row],[Calculated 
Spendable]]-playerround[[#This Row],[Spendable Income (copy)]]</f>
        <v>0</v>
      </c>
      <c r="AW500" s="9">
        <f>+playerround[[#This Row],[satisfaction_move_penalty]]+playerround[[#This Row],[satisfaction_fluvial_penalty]]+playerround[[#This Row],[satisfaction_pluvial_penalty]]+playerround[[#This Row],[satisfaction_debt_penalty]]</f>
        <v>0</v>
      </c>
      <c r="AX500" s="9">
        <f>+IF(playerround[[#This Row],[Added round_number]]=0,playerround[[#This Row],[satisfaction_total]],AX499+playerround[[#This Row],[satisfaction_house_rating_delta]]+playerround[[#This Row],[satisfaction_house_measures]]+playerround[[#This Row],[satisfaction_personal_measures]]-playerround[[#This Row],[Calculated Satisfaction Penalties]])</f>
        <v>4</v>
      </c>
      <c r="AY500" s="9">
        <f>+playerround[[#This Row],[satisfaction_total]]-playerround[[#This Row],[Calculated satisfaction]]</f>
        <v>0</v>
      </c>
    </row>
    <row r="501" spans="1:51" s="2" customFormat="1" x14ac:dyDescent="0.35">
      <c r="A501">
        <v>350</v>
      </c>
      <c r="B501" s="1">
        <v>45393.455150462964</v>
      </c>
      <c r="C501">
        <v>100000</v>
      </c>
      <c r="D501">
        <v>50000</v>
      </c>
      <c r="E501">
        <v>0</v>
      </c>
      <c r="F501">
        <v>0</v>
      </c>
      <c r="G501">
        <v>0</v>
      </c>
      <c r="H501">
        <v>0</v>
      </c>
      <c r="I501">
        <v>0</v>
      </c>
      <c r="J501">
        <v>0</v>
      </c>
      <c r="K501">
        <v>0</v>
      </c>
      <c r="L501">
        <v>0</v>
      </c>
      <c r="M501">
        <v>0</v>
      </c>
      <c r="N501">
        <v>30000</v>
      </c>
      <c r="O501">
        <v>0</v>
      </c>
      <c r="P501">
        <v>0</v>
      </c>
      <c r="Q501">
        <v>0</v>
      </c>
      <c r="R501">
        <v>0</v>
      </c>
      <c r="S501">
        <v>0</v>
      </c>
      <c r="T501">
        <v>0</v>
      </c>
      <c r="U501">
        <v>0</v>
      </c>
      <c r="V501">
        <v>5</v>
      </c>
      <c r="W501">
        <v>6</v>
      </c>
      <c r="X501">
        <v>170000</v>
      </c>
      <c r="Y501">
        <v>0</v>
      </c>
      <c r="Z501">
        <v>0</v>
      </c>
      <c r="AA501">
        <v>0</v>
      </c>
      <c r="AB501">
        <v>0</v>
      </c>
      <c r="AC501">
        <v>0</v>
      </c>
      <c r="AD501">
        <v>0</v>
      </c>
      <c r="AE501" t="s">
        <v>24</v>
      </c>
      <c r="AF501" t="s">
        <v>28</v>
      </c>
      <c r="AG501">
        <v>0</v>
      </c>
      <c r="AH501">
        <v>0</v>
      </c>
      <c r="AI501">
        <v>0</v>
      </c>
      <c r="AJ501">
        <v>0</v>
      </c>
      <c r="AK501">
        <v>0</v>
      </c>
      <c r="AL501">
        <v>0</v>
      </c>
      <c r="AM501" t="s">
        <v>102</v>
      </c>
      <c r="AN501">
        <v>421</v>
      </c>
      <c r="AO501" t="str">
        <f>+VLOOKUP(playerround[[#This Row],[player_id]],player[],2,FALSE)</f>
        <v>t5p2</v>
      </c>
      <c r="AP501">
        <v>112</v>
      </c>
      <c r="AQ501">
        <f>+VLOOKUP(playerround[[#This Row],[groupround_id]],groupround[],6,FALSE)</f>
        <v>0</v>
      </c>
      <c r="AR501" t="str">
        <f>+VLOOKUP(playerround[[#This Row],[groupround_id]],groupround[],8,FALSE)</f>
        <v>civWAT-110424</v>
      </c>
      <c r="AS50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501">
        <f>+IF(playerround[[#This Row],[Added round_number]]=0,playerround[[#This Row],[Spendable Income (copy)]],AT500+playerround[[#This Row],[round_income]]+playerround[[#This Row],[profit_sold_house]]-playerround[[#This Row],[Calculated Costs 
(Living costs+Taxes+Round Mortgage+Spentsavings for buying +cost measures+cost satisfaction+cost damage river and rain)]])</f>
        <v>30000</v>
      </c>
      <c r="AU501" s="6">
        <f>+playerround[[#This Row],[spendable_income]]</f>
        <v>30000</v>
      </c>
      <c r="AV501">
        <f>+playerround[[#This Row],[Calculated 
Spendable]]-playerround[[#This Row],[Spendable Income (copy)]]</f>
        <v>0</v>
      </c>
      <c r="AW501" s="9">
        <f>+playerround[[#This Row],[satisfaction_move_penalty]]+playerround[[#This Row],[satisfaction_fluvial_penalty]]+playerround[[#This Row],[satisfaction_pluvial_penalty]]+playerround[[#This Row],[satisfaction_debt_penalty]]</f>
        <v>0</v>
      </c>
      <c r="AX501" s="9">
        <f>+IF(playerround[[#This Row],[Added round_number]]=0,playerround[[#This Row],[satisfaction_total]],AX500+playerround[[#This Row],[satisfaction_house_rating_delta]]+playerround[[#This Row],[satisfaction_house_measures]]+playerround[[#This Row],[satisfaction_personal_measures]]-playerround[[#This Row],[Calculated Satisfaction Penalties]])</f>
        <v>5</v>
      </c>
      <c r="AY501" s="9">
        <f>+playerround[[#This Row],[satisfaction_total]]-playerround[[#This Row],[Calculated satisfaction]]</f>
        <v>0</v>
      </c>
    </row>
    <row r="502" spans="1:51" s="2" customFormat="1" x14ac:dyDescent="0.35">
      <c r="A502">
        <v>388</v>
      </c>
      <c r="B502" s="1">
        <v>45393.455150462964</v>
      </c>
      <c r="C502">
        <v>100000</v>
      </c>
      <c r="D502">
        <v>50000</v>
      </c>
      <c r="E502">
        <v>0</v>
      </c>
      <c r="F502">
        <v>16000</v>
      </c>
      <c r="G502">
        <v>0</v>
      </c>
      <c r="H502">
        <v>0</v>
      </c>
      <c r="I502">
        <v>15000</v>
      </c>
      <c r="J502">
        <v>20000</v>
      </c>
      <c r="K502">
        <v>10000</v>
      </c>
      <c r="L502">
        <v>0</v>
      </c>
      <c r="M502">
        <v>0</v>
      </c>
      <c r="N502">
        <v>19000</v>
      </c>
      <c r="O502">
        <v>0</v>
      </c>
      <c r="P502">
        <v>-1</v>
      </c>
      <c r="Q502">
        <v>2</v>
      </c>
      <c r="R502">
        <v>1</v>
      </c>
      <c r="S502">
        <v>0</v>
      </c>
      <c r="T502">
        <v>0</v>
      </c>
      <c r="U502">
        <v>0</v>
      </c>
      <c r="V502">
        <v>5</v>
      </c>
      <c r="W502">
        <v>6</v>
      </c>
      <c r="X502">
        <v>170000</v>
      </c>
      <c r="Y502">
        <v>0</v>
      </c>
      <c r="Z502">
        <v>0</v>
      </c>
      <c r="AA502">
        <v>0</v>
      </c>
      <c r="AB502">
        <v>160000</v>
      </c>
      <c r="AC502">
        <v>160000</v>
      </c>
      <c r="AD502">
        <v>144000</v>
      </c>
      <c r="AE502" t="s">
        <v>24</v>
      </c>
      <c r="AF502" t="s">
        <v>28</v>
      </c>
      <c r="AG502">
        <v>6</v>
      </c>
      <c r="AH502">
        <v>10</v>
      </c>
      <c r="AI502">
        <v>0</v>
      </c>
      <c r="AJ502">
        <v>0</v>
      </c>
      <c r="AK502">
        <v>1</v>
      </c>
      <c r="AL502">
        <v>0</v>
      </c>
      <c r="AM502" t="s">
        <v>771</v>
      </c>
      <c r="AN502">
        <v>421</v>
      </c>
      <c r="AO502" t="str">
        <f>+VLOOKUP(playerround[[#This Row],[player_id]],player[],2,FALSE)</f>
        <v>t5p2</v>
      </c>
      <c r="AP502">
        <v>118</v>
      </c>
      <c r="AQ502">
        <f>+VLOOKUP(playerround[[#This Row],[groupround_id]],groupround[],6,FALSE)</f>
        <v>1</v>
      </c>
      <c r="AR502" t="str">
        <f>+VLOOKUP(playerround[[#This Row],[groupround_id]],groupround[],8,FALSE)</f>
        <v>civWAT-110424</v>
      </c>
      <c r="AS50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111000</v>
      </c>
      <c r="AT502">
        <f>+IF(playerround[[#This Row],[Added round_number]]=0,playerround[[#This Row],[Spendable Income (copy)]],AT501+playerround[[#This Row],[round_income]]+playerround[[#This Row],[profit_sold_house]]-playerround[[#This Row],[Calculated Costs 
(Living costs+Taxes+Round Mortgage+Spentsavings for buying +cost measures+cost satisfaction+cost damage river and rain)]])</f>
        <v>19000</v>
      </c>
      <c r="AU502" s="6">
        <f>+playerround[[#This Row],[spendable_income]]</f>
        <v>19000</v>
      </c>
      <c r="AV502">
        <f>+playerround[[#This Row],[Calculated 
Spendable]]-playerround[[#This Row],[Spendable Income (copy)]]</f>
        <v>0</v>
      </c>
      <c r="AW502" s="9">
        <f>+playerround[[#This Row],[satisfaction_move_penalty]]+playerround[[#This Row],[satisfaction_fluvial_penalty]]+playerround[[#This Row],[satisfaction_pluvial_penalty]]+playerround[[#This Row],[satisfaction_debt_penalty]]</f>
        <v>0</v>
      </c>
      <c r="AX502" s="9">
        <f>+IF(playerround[[#This Row],[Added round_number]]=0,playerround[[#This Row],[satisfaction_total]],AX501+playerround[[#This Row],[satisfaction_house_rating_delta]]+playerround[[#This Row],[satisfaction_house_measures]]+playerround[[#This Row],[satisfaction_personal_measures]]-playerround[[#This Row],[Calculated Satisfaction Penalties]])</f>
        <v>7</v>
      </c>
      <c r="AY502" s="9">
        <f>+playerround[[#This Row],[satisfaction_total]]-playerround[[#This Row],[Calculated satisfaction]]</f>
        <v>-2</v>
      </c>
    </row>
    <row r="503" spans="1:51" s="2" customFormat="1" x14ac:dyDescent="0.35">
      <c r="A503">
        <v>432</v>
      </c>
      <c r="B503" s="1">
        <v>45393.455150462964</v>
      </c>
      <c r="C503">
        <v>100000</v>
      </c>
      <c r="D503">
        <v>50000</v>
      </c>
      <c r="E503">
        <v>0</v>
      </c>
      <c r="F503">
        <v>17000</v>
      </c>
      <c r="G503">
        <v>16000</v>
      </c>
      <c r="H503">
        <v>30000</v>
      </c>
      <c r="I503">
        <v>15000</v>
      </c>
      <c r="J503">
        <v>17000</v>
      </c>
      <c r="K503">
        <v>0</v>
      </c>
      <c r="L503">
        <v>0</v>
      </c>
      <c r="M503">
        <v>0</v>
      </c>
      <c r="N503">
        <v>6000</v>
      </c>
      <c r="O503">
        <v>1</v>
      </c>
      <c r="P503">
        <v>0</v>
      </c>
      <c r="Q503">
        <v>1</v>
      </c>
      <c r="R503">
        <v>0</v>
      </c>
      <c r="S503">
        <v>0</v>
      </c>
      <c r="T503">
        <v>0</v>
      </c>
      <c r="U503">
        <v>0</v>
      </c>
      <c r="V503">
        <v>4</v>
      </c>
      <c r="W503">
        <v>6</v>
      </c>
      <c r="X503">
        <v>170000</v>
      </c>
      <c r="Y503">
        <v>160000</v>
      </c>
      <c r="Z503">
        <v>144000</v>
      </c>
      <c r="AA503">
        <v>160000</v>
      </c>
      <c r="AB503">
        <v>200000</v>
      </c>
      <c r="AC503">
        <v>170000</v>
      </c>
      <c r="AD503">
        <v>153000</v>
      </c>
      <c r="AE503" t="s">
        <v>71</v>
      </c>
      <c r="AF503" t="s">
        <v>28</v>
      </c>
      <c r="AG503">
        <v>8</v>
      </c>
      <c r="AH503">
        <v>10</v>
      </c>
      <c r="AI503">
        <v>-2</v>
      </c>
      <c r="AJ503">
        <v>-1</v>
      </c>
      <c r="AK503">
        <v>2</v>
      </c>
      <c r="AL503">
        <v>0</v>
      </c>
      <c r="AM503" t="s">
        <v>771</v>
      </c>
      <c r="AN503">
        <v>421</v>
      </c>
      <c r="AO503" t="str">
        <f>+VLOOKUP(playerround[[#This Row],[player_id]],player[],2,FALSE)</f>
        <v>t5p2</v>
      </c>
      <c r="AP503">
        <v>125</v>
      </c>
      <c r="AQ503">
        <f>+VLOOKUP(playerround[[#This Row],[groupround_id]],groupround[],6,FALSE)</f>
        <v>2</v>
      </c>
      <c r="AR503" t="str">
        <f>+VLOOKUP(playerround[[#This Row],[groupround_id]],groupround[],8,FALSE)</f>
        <v>civWAT-110424</v>
      </c>
      <c r="AS50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129000</v>
      </c>
      <c r="AT503">
        <f>+IF(playerround[[#This Row],[Added round_number]]=0,playerround[[#This Row],[Spendable Income (copy)]],AT502+playerround[[#This Row],[round_income]]+playerround[[#This Row],[profit_sold_house]]-playerround[[#This Row],[Calculated Costs 
(Living costs+Taxes+Round Mortgage+Spentsavings for buying +cost measures+cost satisfaction+cost damage river and rain)]])</f>
        <v>6000</v>
      </c>
      <c r="AU503" s="6">
        <f>+playerround[[#This Row],[spendable_income]]</f>
        <v>6000</v>
      </c>
      <c r="AV503">
        <f>+playerround[[#This Row],[Calculated 
Spendable]]-playerround[[#This Row],[Spendable Income (copy)]]</f>
        <v>0</v>
      </c>
      <c r="AW503" s="9">
        <f>+playerround[[#This Row],[satisfaction_move_penalty]]+playerround[[#This Row],[satisfaction_fluvial_penalty]]+playerround[[#This Row],[satisfaction_pluvial_penalty]]+playerround[[#This Row],[satisfaction_debt_penalty]]</f>
        <v>1</v>
      </c>
      <c r="AX503" s="9">
        <f>+IF(playerround[[#This Row],[Added round_number]]=0,playerround[[#This Row],[satisfaction_total]],AX502+playerround[[#This Row],[satisfaction_house_rating_delta]]+playerround[[#This Row],[satisfaction_house_measures]]+playerround[[#This Row],[satisfaction_personal_measures]]-playerround[[#This Row],[Calculated Satisfaction Penalties]])</f>
        <v>7</v>
      </c>
      <c r="AY503" s="9">
        <f>+playerround[[#This Row],[satisfaction_total]]-playerround[[#This Row],[Calculated satisfaction]]</f>
        <v>-3</v>
      </c>
    </row>
    <row r="504" spans="1:51" s="2" customFormat="1" x14ac:dyDescent="0.35">
      <c r="A504">
        <v>481</v>
      </c>
      <c r="B504" s="1">
        <v>45393.455150462964</v>
      </c>
      <c r="C504">
        <v>100000</v>
      </c>
      <c r="D504">
        <v>50000</v>
      </c>
      <c r="E504">
        <v>0</v>
      </c>
      <c r="F504">
        <v>17000</v>
      </c>
      <c r="G504">
        <v>0</v>
      </c>
      <c r="H504">
        <v>0</v>
      </c>
      <c r="I504">
        <v>20000</v>
      </c>
      <c r="J504">
        <v>0</v>
      </c>
      <c r="K504">
        <v>0</v>
      </c>
      <c r="L504">
        <v>0</v>
      </c>
      <c r="M504">
        <v>4000</v>
      </c>
      <c r="N504">
        <v>-5000</v>
      </c>
      <c r="O504">
        <v>0</v>
      </c>
      <c r="P504">
        <v>0</v>
      </c>
      <c r="Q504">
        <v>0</v>
      </c>
      <c r="R504">
        <v>0</v>
      </c>
      <c r="S504">
        <v>0</v>
      </c>
      <c r="T504">
        <v>1</v>
      </c>
      <c r="U504">
        <v>0</v>
      </c>
      <c r="V504">
        <v>3</v>
      </c>
      <c r="W504">
        <v>6</v>
      </c>
      <c r="X504">
        <v>170000</v>
      </c>
      <c r="Y504">
        <v>170000</v>
      </c>
      <c r="Z504">
        <v>153000</v>
      </c>
      <c r="AA504">
        <v>0</v>
      </c>
      <c r="AB504">
        <v>0</v>
      </c>
      <c r="AC504">
        <v>170000</v>
      </c>
      <c r="AD504">
        <v>136000</v>
      </c>
      <c r="AE504" t="s">
        <v>24</v>
      </c>
      <c r="AF504" t="s">
        <v>28</v>
      </c>
      <c r="AG504">
        <v>8</v>
      </c>
      <c r="AH504">
        <v>10</v>
      </c>
      <c r="AI504">
        <v>-2</v>
      </c>
      <c r="AJ504">
        <v>-1</v>
      </c>
      <c r="AK504">
        <v>2</v>
      </c>
      <c r="AL504">
        <v>0</v>
      </c>
      <c r="AM504" t="s">
        <v>771</v>
      </c>
      <c r="AN504">
        <v>421</v>
      </c>
      <c r="AO504" t="str">
        <f>+VLOOKUP(playerround[[#This Row],[player_id]],player[],2,FALSE)</f>
        <v>t5p2</v>
      </c>
      <c r="AP504">
        <v>134</v>
      </c>
      <c r="AQ504">
        <f>+VLOOKUP(playerround[[#This Row],[groupround_id]],groupround[],6,FALSE)</f>
        <v>3</v>
      </c>
      <c r="AR504" t="str">
        <f>+VLOOKUP(playerround[[#This Row],[groupround_id]],groupround[],8,FALSE)</f>
        <v>civWAT-110424</v>
      </c>
      <c r="AS50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91000</v>
      </c>
      <c r="AT504">
        <f>+IF(playerround[[#This Row],[Added round_number]]=0,playerround[[#This Row],[Spendable Income (copy)]],AT503+playerround[[#This Row],[round_income]]+playerround[[#This Row],[profit_sold_house]]-playerround[[#This Row],[Calculated Costs 
(Living costs+Taxes+Round Mortgage+Spentsavings for buying +cost measures+cost satisfaction+cost damage river and rain)]])</f>
        <v>15000</v>
      </c>
      <c r="AU504" s="6">
        <f>+playerround[[#This Row],[spendable_income]]</f>
        <v>-5000</v>
      </c>
      <c r="AV504">
        <f>+playerround[[#This Row],[Calculated 
Spendable]]-playerround[[#This Row],[Spendable Income (copy)]]</f>
        <v>20000</v>
      </c>
      <c r="AW504" s="9">
        <f>+playerround[[#This Row],[satisfaction_move_penalty]]+playerround[[#This Row],[satisfaction_fluvial_penalty]]+playerround[[#This Row],[satisfaction_pluvial_penalty]]+playerround[[#This Row],[satisfaction_debt_penalty]]</f>
        <v>1</v>
      </c>
      <c r="AX504" s="9">
        <f>+IF(playerround[[#This Row],[Added round_number]]=0,playerround[[#This Row],[satisfaction_total]],AX503+playerround[[#This Row],[satisfaction_house_rating_delta]]+playerround[[#This Row],[satisfaction_house_measures]]+playerround[[#This Row],[satisfaction_personal_measures]]-playerround[[#This Row],[Calculated Satisfaction Penalties]])</f>
        <v>6</v>
      </c>
      <c r="AY504" s="9">
        <f>+playerround[[#This Row],[satisfaction_total]]-playerround[[#This Row],[Calculated satisfaction]]</f>
        <v>-3</v>
      </c>
    </row>
    <row r="505" spans="1:51" s="2" customFormat="1" x14ac:dyDescent="0.35">
      <c r="A505">
        <v>505</v>
      </c>
      <c r="B505" s="1">
        <v>45393.455150462964</v>
      </c>
      <c r="C505">
        <v>100000</v>
      </c>
      <c r="D505">
        <v>50000</v>
      </c>
      <c r="E505">
        <v>5000</v>
      </c>
      <c r="F505">
        <v>17000</v>
      </c>
      <c r="G505">
        <v>0</v>
      </c>
      <c r="H505">
        <v>0</v>
      </c>
      <c r="I505">
        <v>25000</v>
      </c>
      <c r="J505">
        <v>3000</v>
      </c>
      <c r="K505">
        <v>0</v>
      </c>
      <c r="L505">
        <v>8000</v>
      </c>
      <c r="M505">
        <v>0</v>
      </c>
      <c r="N505">
        <v>-8000</v>
      </c>
      <c r="O505">
        <v>0</v>
      </c>
      <c r="P505">
        <v>0</v>
      </c>
      <c r="Q505">
        <v>0</v>
      </c>
      <c r="R505">
        <v>0</v>
      </c>
      <c r="S505">
        <v>3</v>
      </c>
      <c r="T505">
        <v>0</v>
      </c>
      <c r="U505">
        <v>1</v>
      </c>
      <c r="V505">
        <v>-1</v>
      </c>
      <c r="W505">
        <v>6</v>
      </c>
      <c r="X505">
        <v>170000</v>
      </c>
      <c r="Y505">
        <v>170000</v>
      </c>
      <c r="Z505">
        <v>136000</v>
      </c>
      <c r="AA505">
        <v>0</v>
      </c>
      <c r="AB505">
        <v>0</v>
      </c>
      <c r="AC505">
        <v>170000</v>
      </c>
      <c r="AD505">
        <v>119000</v>
      </c>
      <c r="AE505" t="s">
        <v>24</v>
      </c>
      <c r="AF505" t="s">
        <v>28</v>
      </c>
      <c r="AG505">
        <v>8</v>
      </c>
      <c r="AH505">
        <v>10</v>
      </c>
      <c r="AI505">
        <v>-2</v>
      </c>
      <c r="AJ505">
        <v>-1</v>
      </c>
      <c r="AK505">
        <v>2</v>
      </c>
      <c r="AL505">
        <v>1</v>
      </c>
      <c r="AM505" t="s">
        <v>771</v>
      </c>
      <c r="AN505">
        <v>421</v>
      </c>
      <c r="AO505" t="str">
        <f>+VLOOKUP(playerround[[#This Row],[player_id]],player[],2,FALSE)</f>
        <v>t5p2</v>
      </c>
      <c r="AP505">
        <v>138</v>
      </c>
      <c r="AQ505">
        <f>+VLOOKUP(playerround[[#This Row],[groupround_id]],groupround[],6,FALSE)</f>
        <v>4</v>
      </c>
      <c r="AR505" t="str">
        <f>+VLOOKUP(playerround[[#This Row],[groupround_id]],groupround[],8,FALSE)</f>
        <v>civWAT-110424</v>
      </c>
      <c r="AS50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103000</v>
      </c>
      <c r="AT505">
        <f>+IF(playerround[[#This Row],[Added round_number]]=0,playerround[[#This Row],[Spendable Income (copy)]],AT504+playerround[[#This Row],[round_income]]+playerround[[#This Row],[profit_sold_house]]-playerround[[#This Row],[Calculated Costs 
(Living costs+Taxes+Round Mortgage+Spentsavings for buying +cost measures+cost satisfaction+cost damage river and rain)]])</f>
        <v>12000</v>
      </c>
      <c r="AU505" s="6">
        <f>+playerround[[#This Row],[spendable_income]]</f>
        <v>-8000</v>
      </c>
      <c r="AV505">
        <f>+playerround[[#This Row],[Calculated 
Spendable]]-playerround[[#This Row],[Spendable Income (copy)]]</f>
        <v>20000</v>
      </c>
      <c r="AW505" s="9">
        <f>+playerround[[#This Row],[satisfaction_move_penalty]]+playerround[[#This Row],[satisfaction_fluvial_penalty]]+playerround[[#This Row],[satisfaction_pluvial_penalty]]+playerround[[#This Row],[satisfaction_debt_penalty]]</f>
        <v>4</v>
      </c>
      <c r="AX505" s="9">
        <f>+IF(playerround[[#This Row],[Added round_number]]=0,playerround[[#This Row],[satisfaction_total]],AX504+playerround[[#This Row],[satisfaction_house_rating_delta]]+playerround[[#This Row],[satisfaction_house_measures]]+playerround[[#This Row],[satisfaction_personal_measures]]-playerround[[#This Row],[Calculated Satisfaction Penalties]])</f>
        <v>2</v>
      </c>
      <c r="AY505" s="9">
        <f>+playerround[[#This Row],[satisfaction_total]]-playerround[[#This Row],[Calculated satisfaction]]</f>
        <v>-3</v>
      </c>
    </row>
    <row r="506" spans="1:51" s="2" customFormat="1" x14ac:dyDescent="0.35">
      <c r="A506" s="2">
        <v>602</v>
      </c>
      <c r="B506" s="3">
        <v>45559.438437500001</v>
      </c>
      <c r="C506" s="2">
        <v>100000</v>
      </c>
      <c r="D506" s="2">
        <v>50000</v>
      </c>
      <c r="E506" s="2">
        <v>0</v>
      </c>
      <c r="F506" s="2">
        <v>0</v>
      </c>
      <c r="G506" s="2">
        <v>0</v>
      </c>
      <c r="H506" s="2">
        <v>0</v>
      </c>
      <c r="I506" s="2">
        <v>0</v>
      </c>
      <c r="J506" s="2">
        <v>0</v>
      </c>
      <c r="K506" s="2">
        <v>0</v>
      </c>
      <c r="L506" s="2">
        <v>0</v>
      </c>
      <c r="M506" s="2">
        <v>0</v>
      </c>
      <c r="N506" s="2">
        <v>30000</v>
      </c>
      <c r="O506" s="2">
        <v>0</v>
      </c>
      <c r="P506" s="2">
        <v>0</v>
      </c>
      <c r="Q506" s="2">
        <v>0</v>
      </c>
      <c r="R506" s="2">
        <v>0</v>
      </c>
      <c r="S506" s="2">
        <v>0</v>
      </c>
      <c r="T506" s="2">
        <v>0</v>
      </c>
      <c r="U506" s="2">
        <v>0</v>
      </c>
      <c r="V506" s="2">
        <v>5</v>
      </c>
      <c r="W506" s="2">
        <v>6</v>
      </c>
      <c r="X506" s="2">
        <v>170000</v>
      </c>
      <c r="Y506" s="2">
        <v>0</v>
      </c>
      <c r="Z506" s="2">
        <v>0</v>
      </c>
      <c r="AA506" s="2">
        <v>0</v>
      </c>
      <c r="AB506" s="2">
        <v>0</v>
      </c>
      <c r="AC506" s="2">
        <v>0</v>
      </c>
      <c r="AD506" s="2">
        <v>0</v>
      </c>
      <c r="AE506" s="2" t="s">
        <v>24</v>
      </c>
      <c r="AF506" s="2" t="s">
        <v>28</v>
      </c>
      <c r="AG506" s="2">
        <v>0</v>
      </c>
      <c r="AH506" s="2">
        <v>0</v>
      </c>
      <c r="AI506" s="2">
        <v>0</v>
      </c>
      <c r="AJ506" s="2">
        <v>0</v>
      </c>
      <c r="AK506" s="2">
        <v>0</v>
      </c>
      <c r="AL506" s="2">
        <v>0</v>
      </c>
      <c r="AM506" s="2" t="s">
        <v>102</v>
      </c>
      <c r="AN506" s="2">
        <v>549</v>
      </c>
      <c r="AO506" s="2" t="str">
        <f>+VLOOKUP(playerround[[#This Row],[player_id]],player[],2,FALSE)</f>
        <v>t5p2</v>
      </c>
      <c r="AP506" s="2">
        <v>173</v>
      </c>
      <c r="AQ506" s="2">
        <f>+VLOOKUP(playerround[[#This Row],[groupround_id]],groupround[],6,FALSE)</f>
        <v>0</v>
      </c>
      <c r="AR506" s="2" t="str">
        <f>+VLOOKUP(playerround[[#This Row],[groupround_id]],groupround[],8,FALSE)</f>
        <v>Ommen 24-09-2024</v>
      </c>
      <c r="AS50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506">
        <f>+IF(playerround[[#This Row],[Added round_number]]=0,playerround[[#This Row],[Spendable Income (copy)]],AT505+playerround[[#This Row],[round_income]]+playerround[[#This Row],[profit_sold_house]]-playerround[[#This Row],[Calculated Costs 
(Living costs+Taxes+Round Mortgage+Spentsavings for buying +cost measures+cost satisfaction+cost damage river and rain)]])</f>
        <v>30000</v>
      </c>
      <c r="AU506" s="6">
        <f>+playerround[[#This Row],[spendable_income]]</f>
        <v>30000</v>
      </c>
      <c r="AV506">
        <f>+playerround[[#This Row],[Calculated 
Spendable]]-playerround[[#This Row],[Spendable Income (copy)]]</f>
        <v>0</v>
      </c>
      <c r="AW506" s="9">
        <f>+playerround[[#This Row],[satisfaction_move_penalty]]+playerround[[#This Row],[satisfaction_fluvial_penalty]]+playerround[[#This Row],[satisfaction_pluvial_penalty]]+playerround[[#This Row],[satisfaction_debt_penalty]]</f>
        <v>0</v>
      </c>
      <c r="AX506" s="9">
        <f>+IF(playerround[[#This Row],[Added round_number]]=0,playerround[[#This Row],[satisfaction_total]],AX505+playerround[[#This Row],[satisfaction_house_rating_delta]]+playerround[[#This Row],[satisfaction_house_measures]]+playerround[[#This Row],[satisfaction_personal_measures]]-playerround[[#This Row],[Calculated Satisfaction Penalties]])</f>
        <v>5</v>
      </c>
      <c r="AY506" s="9">
        <f>+playerround[[#This Row],[satisfaction_total]]-playerround[[#This Row],[Calculated satisfaction]]</f>
        <v>0</v>
      </c>
    </row>
    <row r="507" spans="1:51" s="2" customFormat="1" x14ac:dyDescent="0.35">
      <c r="A507" s="2">
        <v>629</v>
      </c>
      <c r="B507" s="3">
        <v>45559.438437500001</v>
      </c>
      <c r="C507" s="2">
        <v>100000</v>
      </c>
      <c r="D507" s="2">
        <v>50000</v>
      </c>
      <c r="E507" s="2">
        <v>0</v>
      </c>
      <c r="F507" s="2">
        <v>12500</v>
      </c>
      <c r="G507" s="2">
        <v>0</v>
      </c>
      <c r="H507" s="2">
        <v>0</v>
      </c>
      <c r="I507" s="2">
        <v>20000</v>
      </c>
      <c r="J507" s="2">
        <v>46000</v>
      </c>
      <c r="K507" s="2">
        <v>0</v>
      </c>
      <c r="L507" s="2">
        <v>0</v>
      </c>
      <c r="M507" s="2">
        <v>0</v>
      </c>
      <c r="N507" s="2">
        <v>1500</v>
      </c>
      <c r="O507" s="2">
        <v>0</v>
      </c>
      <c r="P507" s="2">
        <v>-3</v>
      </c>
      <c r="Q507" s="2">
        <v>1</v>
      </c>
      <c r="R507" s="2">
        <v>4</v>
      </c>
      <c r="S507" s="2">
        <v>0</v>
      </c>
      <c r="T507" s="2">
        <v>0</v>
      </c>
      <c r="U507" s="2">
        <v>0</v>
      </c>
      <c r="V507" s="2">
        <v>7</v>
      </c>
      <c r="W507" s="2">
        <v>6</v>
      </c>
      <c r="X507" s="2">
        <v>170000</v>
      </c>
      <c r="Y507" s="2">
        <v>0</v>
      </c>
      <c r="Z507" s="2">
        <v>0</v>
      </c>
      <c r="AA507" s="2">
        <v>0</v>
      </c>
      <c r="AB507" s="2">
        <v>125000</v>
      </c>
      <c r="AC507" s="2">
        <v>125000</v>
      </c>
      <c r="AD507" s="2">
        <v>112500</v>
      </c>
      <c r="AE507" s="2" t="s">
        <v>24</v>
      </c>
      <c r="AF507" s="2" t="s">
        <v>28</v>
      </c>
      <c r="AG507" s="2">
        <v>8</v>
      </c>
      <c r="AH507" s="2">
        <v>10</v>
      </c>
      <c r="AI507" s="2">
        <v>0</v>
      </c>
      <c r="AJ507" s="2">
        <v>0</v>
      </c>
      <c r="AK507" s="2">
        <v>2</v>
      </c>
      <c r="AL507" s="2">
        <v>1</v>
      </c>
      <c r="AM507" s="2" t="s">
        <v>771</v>
      </c>
      <c r="AN507" s="2">
        <v>549</v>
      </c>
      <c r="AO507" s="2" t="str">
        <f>+VLOOKUP(playerround[[#This Row],[player_id]],player[],2,FALSE)</f>
        <v>t5p2</v>
      </c>
      <c r="AP507" s="2">
        <v>176</v>
      </c>
      <c r="AQ507" s="2">
        <f>+VLOOKUP(playerround[[#This Row],[groupround_id]],groupround[],6,FALSE)</f>
        <v>1</v>
      </c>
      <c r="AR507" s="2" t="str">
        <f>+VLOOKUP(playerround[[#This Row],[groupround_id]],groupround[],8,FALSE)</f>
        <v>Ommen 24-09-2024</v>
      </c>
      <c r="AS50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128500</v>
      </c>
      <c r="AT507">
        <f>+IF(playerround[[#This Row],[Added round_number]]=0,playerround[[#This Row],[Spendable Income (copy)]],AT506+playerround[[#This Row],[round_income]]+playerround[[#This Row],[profit_sold_house]]-playerround[[#This Row],[Calculated Costs 
(Living costs+Taxes+Round Mortgage+Spentsavings for buying +cost measures+cost satisfaction+cost damage river and rain)]])</f>
        <v>1500</v>
      </c>
      <c r="AU507" s="6">
        <f>+playerround[[#This Row],[spendable_income]]</f>
        <v>1500</v>
      </c>
      <c r="AV507">
        <f>+playerround[[#This Row],[Calculated 
Spendable]]-playerround[[#This Row],[Spendable Income (copy)]]</f>
        <v>0</v>
      </c>
      <c r="AW507" s="9">
        <f>+playerround[[#This Row],[satisfaction_move_penalty]]+playerround[[#This Row],[satisfaction_fluvial_penalty]]+playerround[[#This Row],[satisfaction_pluvial_penalty]]+playerround[[#This Row],[satisfaction_debt_penalty]]</f>
        <v>0</v>
      </c>
      <c r="AX507" s="9">
        <f>+IF(playerround[[#This Row],[Added round_number]]=0,playerround[[#This Row],[satisfaction_total]],AX506+playerround[[#This Row],[satisfaction_house_rating_delta]]+playerround[[#This Row],[satisfaction_house_measures]]+playerround[[#This Row],[satisfaction_personal_measures]]-playerround[[#This Row],[Calculated Satisfaction Penalties]])</f>
        <v>7</v>
      </c>
      <c r="AY507" s="9">
        <f>+playerround[[#This Row],[satisfaction_total]]-playerround[[#This Row],[Calculated satisfaction]]</f>
        <v>0</v>
      </c>
    </row>
    <row r="508" spans="1:51" s="2" customFormat="1" x14ac:dyDescent="0.35">
      <c r="A508" s="2">
        <v>677</v>
      </c>
      <c r="B508" s="3">
        <v>45559.438437500001</v>
      </c>
      <c r="C508" s="2">
        <v>100000</v>
      </c>
      <c r="D508" s="2">
        <v>50000</v>
      </c>
      <c r="E508" s="2">
        <v>0</v>
      </c>
      <c r="F508" s="2">
        <v>12500</v>
      </c>
      <c r="G508" s="2">
        <v>0</v>
      </c>
      <c r="H508" s="2">
        <v>0</v>
      </c>
      <c r="I508" s="2">
        <v>20000</v>
      </c>
      <c r="J508" s="2">
        <v>12000</v>
      </c>
      <c r="K508" s="2">
        <v>0</v>
      </c>
      <c r="L508" s="2">
        <v>0</v>
      </c>
      <c r="M508" s="2">
        <v>0</v>
      </c>
      <c r="N508" s="2">
        <v>7000</v>
      </c>
      <c r="O508" s="2">
        <v>0</v>
      </c>
      <c r="P508" s="2">
        <v>0</v>
      </c>
      <c r="Q508" s="2">
        <v>0</v>
      </c>
      <c r="R508" s="2">
        <v>0</v>
      </c>
      <c r="S508" s="2">
        <v>0</v>
      </c>
      <c r="T508" s="2">
        <v>0</v>
      </c>
      <c r="U508" s="2">
        <v>0</v>
      </c>
      <c r="V508" s="2">
        <v>7</v>
      </c>
      <c r="W508" s="2">
        <v>6</v>
      </c>
      <c r="X508" s="2">
        <v>170000</v>
      </c>
      <c r="Y508" s="2">
        <v>125000</v>
      </c>
      <c r="Z508" s="2">
        <v>112500</v>
      </c>
      <c r="AA508" s="2">
        <v>0</v>
      </c>
      <c r="AB508" s="2">
        <v>0</v>
      </c>
      <c r="AC508" s="2">
        <v>125000</v>
      </c>
      <c r="AD508" s="2">
        <v>100000</v>
      </c>
      <c r="AE508" s="2" t="s">
        <v>24</v>
      </c>
      <c r="AF508" s="2" t="s">
        <v>28</v>
      </c>
      <c r="AG508" s="2">
        <v>8</v>
      </c>
      <c r="AH508" s="2">
        <v>10</v>
      </c>
      <c r="AI508" s="2">
        <v>-2</v>
      </c>
      <c r="AJ508" s="2">
        <v>-1</v>
      </c>
      <c r="AK508" s="2">
        <v>1</v>
      </c>
      <c r="AL508" s="2">
        <v>1</v>
      </c>
      <c r="AM508" s="2" t="s">
        <v>771</v>
      </c>
      <c r="AN508" s="2">
        <v>549</v>
      </c>
      <c r="AO508" s="2" t="str">
        <f>+VLOOKUP(playerround[[#This Row],[player_id]],player[],2,FALSE)</f>
        <v>t5p2</v>
      </c>
      <c r="AP508" s="2">
        <v>182</v>
      </c>
      <c r="AQ508" s="2">
        <f>+VLOOKUP(playerround[[#This Row],[groupround_id]],groupround[],6,FALSE)</f>
        <v>2</v>
      </c>
      <c r="AR508" s="2" t="str">
        <f>+VLOOKUP(playerround[[#This Row],[groupround_id]],groupround[],8,FALSE)</f>
        <v>Ommen 24-09-2024</v>
      </c>
      <c r="AS50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94500</v>
      </c>
      <c r="AT508">
        <f>+IF(playerround[[#This Row],[Added round_number]]=0,playerround[[#This Row],[Spendable Income (copy)]],AT507+playerround[[#This Row],[round_income]]+playerround[[#This Row],[profit_sold_house]]-playerround[[#This Row],[Calculated Costs 
(Living costs+Taxes+Round Mortgage+Spentsavings for buying +cost measures+cost satisfaction+cost damage river and rain)]])</f>
        <v>7000</v>
      </c>
      <c r="AU508" s="6">
        <f>+playerround[[#This Row],[spendable_income]]</f>
        <v>7000</v>
      </c>
      <c r="AV508">
        <f>+playerround[[#This Row],[Calculated 
Spendable]]-playerround[[#This Row],[Spendable Income (copy)]]</f>
        <v>0</v>
      </c>
      <c r="AW508" s="9">
        <f>+playerround[[#This Row],[satisfaction_move_penalty]]+playerround[[#This Row],[satisfaction_fluvial_penalty]]+playerround[[#This Row],[satisfaction_pluvial_penalty]]+playerround[[#This Row],[satisfaction_debt_penalty]]</f>
        <v>0</v>
      </c>
      <c r="AX508" s="9">
        <f>+IF(playerround[[#This Row],[Added round_number]]=0,playerround[[#This Row],[satisfaction_total]],AX507+playerround[[#This Row],[satisfaction_house_rating_delta]]+playerround[[#This Row],[satisfaction_house_measures]]+playerround[[#This Row],[satisfaction_personal_measures]]-playerround[[#This Row],[Calculated Satisfaction Penalties]])</f>
        <v>7</v>
      </c>
      <c r="AY508" s="9">
        <f>+playerround[[#This Row],[satisfaction_total]]-playerround[[#This Row],[Calculated satisfaction]]</f>
        <v>0</v>
      </c>
    </row>
    <row r="509" spans="1:51" s="2" customFormat="1" x14ac:dyDescent="0.35">
      <c r="A509" s="2">
        <v>714</v>
      </c>
      <c r="B509" s="3">
        <v>45559.438437500001</v>
      </c>
      <c r="C509" s="2">
        <v>100000</v>
      </c>
      <c r="D509" s="2">
        <v>50000</v>
      </c>
      <c r="E509" s="2">
        <v>0</v>
      </c>
      <c r="F509" s="2">
        <v>12500</v>
      </c>
      <c r="G509" s="2">
        <v>0</v>
      </c>
      <c r="H509" s="2">
        <v>0</v>
      </c>
      <c r="I509" s="2">
        <v>20000</v>
      </c>
      <c r="J509" s="2">
        <v>0</v>
      </c>
      <c r="K509" s="2">
        <v>0</v>
      </c>
      <c r="L509" s="2">
        <v>4000</v>
      </c>
      <c r="M509" s="2">
        <v>4000</v>
      </c>
      <c r="N509" s="2">
        <v>16500</v>
      </c>
      <c r="O509" s="2">
        <v>0</v>
      </c>
      <c r="P509" s="2">
        <v>0</v>
      </c>
      <c r="Q509" s="2">
        <v>0</v>
      </c>
      <c r="R509" s="2">
        <v>0</v>
      </c>
      <c r="S509" s="2">
        <v>2</v>
      </c>
      <c r="T509" s="2">
        <v>1</v>
      </c>
      <c r="U509" s="2">
        <v>0</v>
      </c>
      <c r="V509" s="2">
        <v>4</v>
      </c>
      <c r="W509" s="2">
        <v>6</v>
      </c>
      <c r="X509" s="2">
        <v>170000</v>
      </c>
      <c r="Y509" s="2">
        <v>125000</v>
      </c>
      <c r="Z509" s="2">
        <v>100000</v>
      </c>
      <c r="AA509" s="2">
        <v>0</v>
      </c>
      <c r="AB509" s="2">
        <v>0</v>
      </c>
      <c r="AC509" s="2">
        <v>125000</v>
      </c>
      <c r="AD509" s="2">
        <v>87500</v>
      </c>
      <c r="AE509" s="2" t="s">
        <v>24</v>
      </c>
      <c r="AF509" s="2" t="s">
        <v>28</v>
      </c>
      <c r="AG509" s="2">
        <v>8</v>
      </c>
      <c r="AH509" s="2">
        <v>10</v>
      </c>
      <c r="AI509" s="2">
        <v>-2</v>
      </c>
      <c r="AJ509" s="2">
        <v>-1</v>
      </c>
      <c r="AK509" s="2">
        <v>0</v>
      </c>
      <c r="AL509" s="2">
        <v>0</v>
      </c>
      <c r="AM509" s="2" t="s">
        <v>771</v>
      </c>
      <c r="AN509" s="2">
        <v>549</v>
      </c>
      <c r="AO509" s="2" t="str">
        <f>+VLOOKUP(playerround[[#This Row],[player_id]],player[],2,FALSE)</f>
        <v>t5p2</v>
      </c>
      <c r="AP509" s="2">
        <v>187</v>
      </c>
      <c r="AQ509" s="2">
        <f>+VLOOKUP(playerround[[#This Row],[groupround_id]],groupround[],6,FALSE)</f>
        <v>3</v>
      </c>
      <c r="AR509" s="2" t="str">
        <f>+VLOOKUP(playerround[[#This Row],[groupround_id]],groupround[],8,FALSE)</f>
        <v>Ommen 24-09-2024</v>
      </c>
      <c r="AS50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90500</v>
      </c>
      <c r="AT509" s="5">
        <f>+IF(playerround[[#This Row],[Added round_number]]=0,playerround[[#This Row],[Spendable Income (copy)]],AT508+playerround[[#This Row],[round_income]]+playerround[[#This Row],[profit_sold_house]]-playerround[[#This Row],[Calculated Costs 
(Living costs+Taxes+Round Mortgage+Spentsavings for buying +cost measures+cost satisfaction+cost damage river and rain)]])</f>
        <v>16500</v>
      </c>
      <c r="AU509" s="10">
        <f>+playerround[[#This Row],[spendable_income]]</f>
        <v>16500</v>
      </c>
      <c r="AV509" s="5">
        <f>+playerround[[#This Row],[Calculated 
Spendable]]-playerround[[#This Row],[Spendable Income (copy)]]</f>
        <v>0</v>
      </c>
      <c r="AW509" s="11">
        <f>+playerround[[#This Row],[satisfaction_move_penalty]]+playerround[[#This Row],[satisfaction_fluvial_penalty]]+playerround[[#This Row],[satisfaction_pluvial_penalty]]+playerround[[#This Row],[satisfaction_debt_penalty]]</f>
        <v>3</v>
      </c>
      <c r="AX509" s="11">
        <f>+IF(playerround[[#This Row],[Added round_number]]=0,playerround[[#This Row],[satisfaction_total]],AX508+playerround[[#This Row],[satisfaction_house_rating_delta]]+playerround[[#This Row],[satisfaction_house_measures]]+playerround[[#This Row],[satisfaction_personal_measures]]-playerround[[#This Row],[Calculated Satisfaction Penalties]])</f>
        <v>4</v>
      </c>
      <c r="AY509" s="11">
        <f>+playerround[[#This Row],[satisfaction_total]]-playerround[[#This Row],[Calculated satisfaction]]</f>
        <v>0</v>
      </c>
    </row>
    <row r="510" spans="1:51" s="2" customFormat="1" x14ac:dyDescent="0.35">
      <c r="A510">
        <v>112</v>
      </c>
      <c r="B510" s="1">
        <v>45281.487164351849</v>
      </c>
      <c r="C510">
        <v>80000</v>
      </c>
      <c r="D510">
        <v>40000</v>
      </c>
      <c r="E510">
        <v>0</v>
      </c>
      <c r="F510">
        <v>0</v>
      </c>
      <c r="G510">
        <v>0</v>
      </c>
      <c r="H510">
        <v>0</v>
      </c>
      <c r="I510">
        <v>0</v>
      </c>
      <c r="J510">
        <v>0</v>
      </c>
      <c r="K510">
        <v>0</v>
      </c>
      <c r="L510">
        <v>0</v>
      </c>
      <c r="M510">
        <v>0</v>
      </c>
      <c r="N510">
        <v>15000</v>
      </c>
      <c r="O510">
        <v>0</v>
      </c>
      <c r="P510">
        <v>0</v>
      </c>
      <c r="Q510">
        <v>0</v>
      </c>
      <c r="R510">
        <v>0</v>
      </c>
      <c r="S510">
        <v>0</v>
      </c>
      <c r="T510">
        <v>0</v>
      </c>
      <c r="U510">
        <v>0</v>
      </c>
      <c r="V510">
        <v>5</v>
      </c>
      <c r="W510">
        <v>5</v>
      </c>
      <c r="X510">
        <v>130000</v>
      </c>
      <c r="Y510">
        <v>0</v>
      </c>
      <c r="Z510">
        <v>0</v>
      </c>
      <c r="AA510">
        <v>0</v>
      </c>
      <c r="AB510">
        <v>0</v>
      </c>
      <c r="AC510">
        <v>0</v>
      </c>
      <c r="AD510">
        <v>0</v>
      </c>
      <c r="AE510" t="s">
        <v>24</v>
      </c>
      <c r="AF510" t="s">
        <v>28</v>
      </c>
      <c r="AG510">
        <v>0</v>
      </c>
      <c r="AH510">
        <v>0</v>
      </c>
      <c r="AI510">
        <v>0</v>
      </c>
      <c r="AJ510">
        <v>0</v>
      </c>
      <c r="AK510">
        <v>0</v>
      </c>
      <c r="AL510">
        <v>0</v>
      </c>
      <c r="AM510" t="s">
        <v>102</v>
      </c>
      <c r="AN510">
        <v>238</v>
      </c>
      <c r="AO510" t="str">
        <f>+VLOOKUP(playerround[[#This Row],[player_id]],player[],2,FALSE)</f>
        <v>t5p3</v>
      </c>
      <c r="AP510">
        <v>18</v>
      </c>
      <c r="AQ510">
        <f>+VLOOKUP(playerround[[#This Row],[groupround_id]],groupround[],6,FALSE)</f>
        <v>0</v>
      </c>
      <c r="AR510" t="str">
        <f>+VLOOKUP(playerround[[#This Row],[groupround_id]],groupround[],8,FALSE)</f>
        <v>Ommen23 Afternoon</v>
      </c>
      <c r="AS51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510">
        <f>+IF(playerround[[#This Row],[Added round_number]]=0,playerround[[#This Row],[Spendable Income (copy)]],AT509+playerround[[#This Row],[round_income]]+playerround[[#This Row],[profit_sold_house]]-playerround[[#This Row],[Calculated Costs 
(Living costs+Taxes+Round Mortgage+Spentsavings for buying +cost measures+cost satisfaction+cost damage river and rain)]])</f>
        <v>15000</v>
      </c>
      <c r="AU510" s="6">
        <f>+playerround[[#This Row],[spendable_income]]</f>
        <v>15000</v>
      </c>
      <c r="AV510">
        <f>+playerround[[#This Row],[Calculated 
Spendable]]-playerround[[#This Row],[Spendable Income (copy)]]</f>
        <v>0</v>
      </c>
      <c r="AW510" s="9">
        <f>+playerround[[#This Row],[satisfaction_move_penalty]]+playerround[[#This Row],[satisfaction_fluvial_penalty]]+playerround[[#This Row],[satisfaction_pluvial_penalty]]+playerround[[#This Row],[satisfaction_debt_penalty]]</f>
        <v>0</v>
      </c>
      <c r="AX510" s="9">
        <f>+IF(playerround[[#This Row],[Added round_number]]=0,playerround[[#This Row],[satisfaction_total]],AX509+playerround[[#This Row],[satisfaction_house_rating_delta]]+playerround[[#This Row],[satisfaction_house_measures]]+playerround[[#This Row],[satisfaction_personal_measures]]-playerround[[#This Row],[Calculated Satisfaction Penalties]])</f>
        <v>5</v>
      </c>
      <c r="AY510" s="9">
        <f>+playerround[[#This Row],[satisfaction_total]]-playerround[[#This Row],[Calculated satisfaction]]</f>
        <v>0</v>
      </c>
    </row>
    <row r="511" spans="1:51" s="2" customFormat="1" x14ac:dyDescent="0.35">
      <c r="A511">
        <v>113</v>
      </c>
      <c r="B511" s="1">
        <v>45281.487164351849</v>
      </c>
      <c r="C511">
        <v>80000</v>
      </c>
      <c r="D511">
        <v>40000</v>
      </c>
      <c r="E511">
        <v>0</v>
      </c>
      <c r="F511">
        <v>13000</v>
      </c>
      <c r="G511">
        <v>0</v>
      </c>
      <c r="H511">
        <v>30000</v>
      </c>
      <c r="I511">
        <v>15000</v>
      </c>
      <c r="J511">
        <v>0</v>
      </c>
      <c r="K511">
        <v>0</v>
      </c>
      <c r="L511">
        <v>0</v>
      </c>
      <c r="M511">
        <v>0</v>
      </c>
      <c r="N511">
        <v>-3000</v>
      </c>
      <c r="O511">
        <v>0</v>
      </c>
      <c r="P511">
        <v>0</v>
      </c>
      <c r="Q511">
        <v>0</v>
      </c>
      <c r="R511">
        <v>0</v>
      </c>
      <c r="S511">
        <v>0</v>
      </c>
      <c r="T511">
        <v>0</v>
      </c>
      <c r="U511">
        <v>0</v>
      </c>
      <c r="V511">
        <v>5</v>
      </c>
      <c r="W511">
        <v>5</v>
      </c>
      <c r="X511">
        <v>130000</v>
      </c>
      <c r="Y511">
        <v>0</v>
      </c>
      <c r="Z511">
        <v>0</v>
      </c>
      <c r="AA511">
        <v>0</v>
      </c>
      <c r="AB511">
        <v>160000</v>
      </c>
      <c r="AC511">
        <v>130000</v>
      </c>
      <c r="AD511">
        <v>117000</v>
      </c>
      <c r="AE511" t="s">
        <v>24</v>
      </c>
      <c r="AF511" t="s">
        <v>28</v>
      </c>
      <c r="AG511">
        <v>0</v>
      </c>
      <c r="AH511">
        <v>0</v>
      </c>
      <c r="AI511">
        <v>0</v>
      </c>
      <c r="AJ511">
        <v>0</v>
      </c>
      <c r="AK511">
        <v>0</v>
      </c>
      <c r="AL511">
        <v>0</v>
      </c>
      <c r="AM511" t="s">
        <v>773</v>
      </c>
      <c r="AN511">
        <v>238</v>
      </c>
      <c r="AO511" t="str">
        <f>+VLOOKUP(playerround[[#This Row],[player_id]],player[],2,FALSE)</f>
        <v>t5p3</v>
      </c>
      <c r="AP511">
        <v>21</v>
      </c>
      <c r="AQ511">
        <f>+VLOOKUP(playerround[[#This Row],[groupround_id]],groupround[],6,FALSE)</f>
        <v>1</v>
      </c>
      <c r="AR511" t="str">
        <f>+VLOOKUP(playerround[[#This Row],[groupround_id]],groupround[],8,FALSE)</f>
        <v>Ommen23 Afternoon</v>
      </c>
      <c r="AS51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98000</v>
      </c>
      <c r="AT511">
        <f>+IF(playerround[[#This Row],[Added round_number]]=0,playerround[[#This Row],[Spendable Income (copy)]],AT510+playerround[[#This Row],[round_income]]+playerround[[#This Row],[profit_sold_house]]-playerround[[#This Row],[Calculated Costs 
(Living costs+Taxes+Round Mortgage+Spentsavings for buying +cost measures+cost satisfaction+cost damage river and rain)]])</f>
        <v>-3000</v>
      </c>
      <c r="AU511" s="6">
        <f>+playerround[[#This Row],[spendable_income]]</f>
        <v>-3000</v>
      </c>
      <c r="AV511">
        <f>+playerround[[#This Row],[Calculated 
Spendable]]-playerround[[#This Row],[Spendable Income (copy)]]</f>
        <v>0</v>
      </c>
      <c r="AW511" s="9">
        <f>+playerround[[#This Row],[satisfaction_move_penalty]]+playerround[[#This Row],[satisfaction_fluvial_penalty]]+playerround[[#This Row],[satisfaction_pluvial_penalty]]+playerround[[#This Row],[satisfaction_debt_penalty]]</f>
        <v>0</v>
      </c>
      <c r="AX511" s="9">
        <f>+IF(playerround[[#This Row],[Added round_number]]=0,playerround[[#This Row],[satisfaction_total]],AX510+playerround[[#This Row],[satisfaction_house_rating_delta]]+playerround[[#This Row],[satisfaction_house_measures]]+playerround[[#This Row],[satisfaction_personal_measures]]-playerround[[#This Row],[Calculated Satisfaction Penalties]])</f>
        <v>5</v>
      </c>
      <c r="AY511" s="9">
        <f>+playerround[[#This Row],[satisfaction_total]]-playerround[[#This Row],[Calculated satisfaction]]</f>
        <v>0</v>
      </c>
    </row>
    <row r="512" spans="1:51" s="2" customFormat="1" x14ac:dyDescent="0.35">
      <c r="A512">
        <v>368</v>
      </c>
      <c r="B512" s="1">
        <v>45393.456377314818</v>
      </c>
      <c r="C512">
        <v>50000</v>
      </c>
      <c r="D512">
        <v>20000</v>
      </c>
      <c r="E512">
        <v>0</v>
      </c>
      <c r="F512">
        <v>0</v>
      </c>
      <c r="G512">
        <v>0</v>
      </c>
      <c r="H512">
        <v>0</v>
      </c>
      <c r="I512">
        <v>0</v>
      </c>
      <c r="J512">
        <v>0</v>
      </c>
      <c r="K512">
        <v>0</v>
      </c>
      <c r="L512">
        <v>0</v>
      </c>
      <c r="M512">
        <v>0</v>
      </c>
      <c r="N512">
        <v>0</v>
      </c>
      <c r="O512">
        <v>0</v>
      </c>
      <c r="P512">
        <v>0</v>
      </c>
      <c r="Q512">
        <v>0</v>
      </c>
      <c r="R512">
        <v>0</v>
      </c>
      <c r="S512">
        <v>0</v>
      </c>
      <c r="T512">
        <v>0</v>
      </c>
      <c r="U512">
        <v>0</v>
      </c>
      <c r="V512">
        <v>5</v>
      </c>
      <c r="W512">
        <v>3</v>
      </c>
      <c r="X512">
        <v>80000</v>
      </c>
      <c r="Y512">
        <v>0</v>
      </c>
      <c r="Z512">
        <v>0</v>
      </c>
      <c r="AA512">
        <v>0</v>
      </c>
      <c r="AB512">
        <v>0</v>
      </c>
      <c r="AC512">
        <v>0</v>
      </c>
      <c r="AD512">
        <v>0</v>
      </c>
      <c r="AE512" t="s">
        <v>24</v>
      </c>
      <c r="AF512" t="s">
        <v>28</v>
      </c>
      <c r="AG512">
        <v>0</v>
      </c>
      <c r="AH512">
        <v>0</v>
      </c>
      <c r="AI512">
        <v>0</v>
      </c>
      <c r="AJ512">
        <v>0</v>
      </c>
      <c r="AK512">
        <v>0</v>
      </c>
      <c r="AL512">
        <v>0</v>
      </c>
      <c r="AM512" t="s">
        <v>102</v>
      </c>
      <c r="AN512">
        <v>422</v>
      </c>
      <c r="AO512" t="str">
        <f>+VLOOKUP(playerround[[#This Row],[player_id]],player[],2,FALSE)</f>
        <v>t5p3</v>
      </c>
      <c r="AP512">
        <v>112</v>
      </c>
      <c r="AQ512">
        <f>+VLOOKUP(playerround[[#This Row],[groupround_id]],groupround[],6,FALSE)</f>
        <v>0</v>
      </c>
      <c r="AR512" t="str">
        <f>+VLOOKUP(playerround[[#This Row],[groupround_id]],groupround[],8,FALSE)</f>
        <v>civWAT-110424</v>
      </c>
      <c r="AS51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512">
        <f>+IF(playerround[[#This Row],[Added round_number]]=0,playerround[[#This Row],[Spendable Income (copy)]],AT511+playerround[[#This Row],[round_income]]+playerround[[#This Row],[profit_sold_house]]-playerround[[#This Row],[Calculated Costs 
(Living costs+Taxes+Round Mortgage+Spentsavings for buying +cost measures+cost satisfaction+cost damage river and rain)]])</f>
        <v>0</v>
      </c>
      <c r="AU512" s="6">
        <f>+playerround[[#This Row],[spendable_income]]</f>
        <v>0</v>
      </c>
      <c r="AV512">
        <f>+playerround[[#This Row],[Calculated 
Spendable]]-playerround[[#This Row],[Spendable Income (copy)]]</f>
        <v>0</v>
      </c>
      <c r="AW512" s="9">
        <f>+playerround[[#This Row],[satisfaction_move_penalty]]+playerround[[#This Row],[satisfaction_fluvial_penalty]]+playerround[[#This Row],[satisfaction_pluvial_penalty]]+playerround[[#This Row],[satisfaction_debt_penalty]]</f>
        <v>0</v>
      </c>
      <c r="AX512" s="9">
        <f>+IF(playerround[[#This Row],[Added round_number]]=0,playerround[[#This Row],[satisfaction_total]],AX511+playerround[[#This Row],[satisfaction_house_rating_delta]]+playerround[[#This Row],[satisfaction_house_measures]]+playerround[[#This Row],[satisfaction_personal_measures]]-playerround[[#This Row],[Calculated Satisfaction Penalties]])</f>
        <v>5</v>
      </c>
      <c r="AY512" s="9">
        <f>+playerround[[#This Row],[satisfaction_total]]-playerround[[#This Row],[Calculated satisfaction]]</f>
        <v>0</v>
      </c>
    </row>
    <row r="513" spans="1:51" s="2" customFormat="1" x14ac:dyDescent="0.35">
      <c r="A513">
        <v>394</v>
      </c>
      <c r="B513" s="1">
        <v>45393.456377314818</v>
      </c>
      <c r="C513">
        <v>50000</v>
      </c>
      <c r="D513">
        <v>20000</v>
      </c>
      <c r="E513">
        <v>0</v>
      </c>
      <c r="F513">
        <v>8000</v>
      </c>
      <c r="G513">
        <v>0</v>
      </c>
      <c r="H513">
        <v>0</v>
      </c>
      <c r="I513">
        <v>15000</v>
      </c>
      <c r="J513">
        <v>6000</v>
      </c>
      <c r="K513">
        <v>0</v>
      </c>
      <c r="L513">
        <v>0</v>
      </c>
      <c r="M513">
        <v>0</v>
      </c>
      <c r="N513">
        <v>1000</v>
      </c>
      <c r="O513">
        <v>0</v>
      </c>
      <c r="P513">
        <v>-1</v>
      </c>
      <c r="Q513">
        <v>0</v>
      </c>
      <c r="R513">
        <v>0</v>
      </c>
      <c r="S513">
        <v>0</v>
      </c>
      <c r="T513">
        <v>0</v>
      </c>
      <c r="U513">
        <v>0</v>
      </c>
      <c r="V513">
        <v>4</v>
      </c>
      <c r="W513">
        <v>3</v>
      </c>
      <c r="X513">
        <v>80000</v>
      </c>
      <c r="Y513">
        <v>0</v>
      </c>
      <c r="Z513">
        <v>0</v>
      </c>
      <c r="AA513">
        <v>0</v>
      </c>
      <c r="AB513">
        <v>80000</v>
      </c>
      <c r="AC513">
        <v>80000</v>
      </c>
      <c r="AD513">
        <v>72000</v>
      </c>
      <c r="AE513" t="s">
        <v>24</v>
      </c>
      <c r="AF513" t="s">
        <v>28</v>
      </c>
      <c r="AG513">
        <v>6</v>
      </c>
      <c r="AH513">
        <v>10</v>
      </c>
      <c r="AI513">
        <v>0</v>
      </c>
      <c r="AJ513">
        <v>0</v>
      </c>
      <c r="AK513">
        <v>1</v>
      </c>
      <c r="AL513">
        <v>0</v>
      </c>
      <c r="AM513" t="s">
        <v>771</v>
      </c>
      <c r="AN513">
        <v>422</v>
      </c>
      <c r="AO513" t="str">
        <f>+VLOOKUP(playerround[[#This Row],[player_id]],player[],2,FALSE)</f>
        <v>t5p3</v>
      </c>
      <c r="AP513">
        <v>118</v>
      </c>
      <c r="AQ513">
        <f>+VLOOKUP(playerround[[#This Row],[groupround_id]],groupround[],6,FALSE)</f>
        <v>1</v>
      </c>
      <c r="AR513" t="str">
        <f>+VLOOKUP(playerround[[#This Row],[groupround_id]],groupround[],8,FALSE)</f>
        <v>civWAT-110424</v>
      </c>
      <c r="AS51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49000</v>
      </c>
      <c r="AT513">
        <f>+IF(playerround[[#This Row],[Added round_number]]=0,playerround[[#This Row],[Spendable Income (copy)]],AT512+playerround[[#This Row],[round_income]]+playerround[[#This Row],[profit_sold_house]]-playerround[[#This Row],[Calculated Costs 
(Living costs+Taxes+Round Mortgage+Spentsavings for buying +cost measures+cost satisfaction+cost damage river and rain)]])</f>
        <v>1000</v>
      </c>
      <c r="AU513" s="6">
        <f>+playerround[[#This Row],[spendable_income]]</f>
        <v>1000</v>
      </c>
      <c r="AV513">
        <f>+playerround[[#This Row],[Calculated 
Spendable]]-playerround[[#This Row],[Spendable Income (copy)]]</f>
        <v>0</v>
      </c>
      <c r="AW513" s="9">
        <f>+playerround[[#This Row],[satisfaction_move_penalty]]+playerround[[#This Row],[satisfaction_fluvial_penalty]]+playerround[[#This Row],[satisfaction_pluvial_penalty]]+playerround[[#This Row],[satisfaction_debt_penalty]]</f>
        <v>0</v>
      </c>
      <c r="AX513" s="9">
        <f>+IF(playerround[[#This Row],[Added round_number]]=0,playerround[[#This Row],[satisfaction_total]],AX512+playerround[[#This Row],[satisfaction_house_rating_delta]]+playerround[[#This Row],[satisfaction_house_measures]]+playerround[[#This Row],[satisfaction_personal_measures]]-playerround[[#This Row],[Calculated Satisfaction Penalties]])</f>
        <v>4</v>
      </c>
      <c r="AY513" s="9">
        <f>+playerround[[#This Row],[satisfaction_total]]-playerround[[#This Row],[Calculated satisfaction]]</f>
        <v>0</v>
      </c>
    </row>
    <row r="514" spans="1:51" s="2" customFormat="1" x14ac:dyDescent="0.35">
      <c r="A514">
        <v>433</v>
      </c>
      <c r="B514" s="1">
        <v>45393.456377314818</v>
      </c>
      <c r="C514">
        <v>50000</v>
      </c>
      <c r="D514">
        <v>20000</v>
      </c>
      <c r="E514">
        <v>0</v>
      </c>
      <c r="F514">
        <v>8000</v>
      </c>
      <c r="G514">
        <v>0</v>
      </c>
      <c r="H514">
        <v>0</v>
      </c>
      <c r="I514">
        <v>20000</v>
      </c>
      <c r="J514">
        <v>0</v>
      </c>
      <c r="K514">
        <v>0</v>
      </c>
      <c r="L514">
        <v>0</v>
      </c>
      <c r="M514">
        <v>0</v>
      </c>
      <c r="N514">
        <v>3000</v>
      </c>
      <c r="O514">
        <v>0</v>
      </c>
      <c r="P514">
        <v>0</v>
      </c>
      <c r="Q514">
        <v>0</v>
      </c>
      <c r="R514">
        <v>0</v>
      </c>
      <c r="S514">
        <v>0</v>
      </c>
      <c r="T514">
        <v>0</v>
      </c>
      <c r="U514">
        <v>0</v>
      </c>
      <c r="V514">
        <v>4</v>
      </c>
      <c r="W514">
        <v>3</v>
      </c>
      <c r="X514">
        <v>80000</v>
      </c>
      <c r="Y514">
        <v>80000</v>
      </c>
      <c r="Z514">
        <v>72000</v>
      </c>
      <c r="AA514">
        <v>0</v>
      </c>
      <c r="AB514">
        <v>0</v>
      </c>
      <c r="AC514">
        <v>80000</v>
      </c>
      <c r="AD514">
        <v>64000</v>
      </c>
      <c r="AE514" t="s">
        <v>24</v>
      </c>
      <c r="AF514" t="s">
        <v>28</v>
      </c>
      <c r="AG514">
        <v>6</v>
      </c>
      <c r="AH514">
        <v>10</v>
      </c>
      <c r="AI514">
        <v>-2</v>
      </c>
      <c r="AJ514">
        <v>-1</v>
      </c>
      <c r="AK514">
        <v>1</v>
      </c>
      <c r="AL514">
        <v>0</v>
      </c>
      <c r="AM514" t="s">
        <v>771</v>
      </c>
      <c r="AN514">
        <v>422</v>
      </c>
      <c r="AO514" t="str">
        <f>+VLOOKUP(playerround[[#This Row],[player_id]],player[],2,FALSE)</f>
        <v>t5p3</v>
      </c>
      <c r="AP514">
        <v>125</v>
      </c>
      <c r="AQ514">
        <f>+VLOOKUP(playerround[[#This Row],[groupround_id]],groupround[],6,FALSE)</f>
        <v>2</v>
      </c>
      <c r="AR514" t="str">
        <f>+VLOOKUP(playerround[[#This Row],[groupround_id]],groupround[],8,FALSE)</f>
        <v>civWAT-110424</v>
      </c>
      <c r="AS51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48000</v>
      </c>
      <c r="AT514">
        <f>+IF(playerround[[#This Row],[Added round_number]]=0,playerround[[#This Row],[Spendable Income (copy)]],AT513+playerround[[#This Row],[round_income]]+playerround[[#This Row],[profit_sold_house]]-playerround[[#This Row],[Calculated Costs 
(Living costs+Taxes+Round Mortgage+Spentsavings for buying +cost measures+cost satisfaction+cost damage river and rain)]])</f>
        <v>3000</v>
      </c>
      <c r="AU514" s="6">
        <f>+playerround[[#This Row],[spendable_income]]</f>
        <v>3000</v>
      </c>
      <c r="AV514">
        <f>+playerround[[#This Row],[Calculated 
Spendable]]-playerround[[#This Row],[Spendable Income (copy)]]</f>
        <v>0</v>
      </c>
      <c r="AW514" s="9">
        <f>+playerround[[#This Row],[satisfaction_move_penalty]]+playerround[[#This Row],[satisfaction_fluvial_penalty]]+playerround[[#This Row],[satisfaction_pluvial_penalty]]+playerround[[#This Row],[satisfaction_debt_penalty]]</f>
        <v>0</v>
      </c>
      <c r="AX514" s="9">
        <f>+IF(playerround[[#This Row],[Added round_number]]=0,playerround[[#This Row],[satisfaction_total]],AX513+playerround[[#This Row],[satisfaction_house_rating_delta]]+playerround[[#This Row],[satisfaction_house_measures]]+playerround[[#This Row],[satisfaction_personal_measures]]-playerround[[#This Row],[Calculated Satisfaction Penalties]])</f>
        <v>4</v>
      </c>
      <c r="AY514" s="9">
        <f>+playerround[[#This Row],[satisfaction_total]]-playerround[[#This Row],[Calculated satisfaction]]</f>
        <v>0</v>
      </c>
    </row>
    <row r="515" spans="1:51" s="2" customFormat="1" x14ac:dyDescent="0.35">
      <c r="A515">
        <v>483</v>
      </c>
      <c r="B515" s="1">
        <v>45393.456377314818</v>
      </c>
      <c r="C515">
        <v>50000</v>
      </c>
      <c r="D515">
        <v>20000</v>
      </c>
      <c r="E515">
        <v>0</v>
      </c>
      <c r="F515">
        <v>8000</v>
      </c>
      <c r="G515">
        <v>0</v>
      </c>
      <c r="H515">
        <v>0</v>
      </c>
      <c r="I515">
        <v>20000</v>
      </c>
      <c r="J515">
        <v>0</v>
      </c>
      <c r="K515">
        <v>0</v>
      </c>
      <c r="L515">
        <v>0</v>
      </c>
      <c r="M515">
        <v>4000</v>
      </c>
      <c r="N515">
        <v>-19000</v>
      </c>
      <c r="O515">
        <v>0</v>
      </c>
      <c r="P515">
        <v>0</v>
      </c>
      <c r="Q515">
        <v>0</v>
      </c>
      <c r="R515">
        <v>0</v>
      </c>
      <c r="S515">
        <v>0</v>
      </c>
      <c r="T515">
        <v>1</v>
      </c>
      <c r="U515">
        <v>0</v>
      </c>
      <c r="V515">
        <v>3</v>
      </c>
      <c r="W515">
        <v>3</v>
      </c>
      <c r="X515">
        <v>80000</v>
      </c>
      <c r="Y515">
        <v>80000</v>
      </c>
      <c r="Z515">
        <v>64000</v>
      </c>
      <c r="AA515">
        <v>0</v>
      </c>
      <c r="AB515">
        <v>0</v>
      </c>
      <c r="AC515">
        <v>80000</v>
      </c>
      <c r="AD515">
        <v>56000</v>
      </c>
      <c r="AE515" t="s">
        <v>24</v>
      </c>
      <c r="AF515" t="s">
        <v>28</v>
      </c>
      <c r="AG515">
        <v>6</v>
      </c>
      <c r="AH515">
        <v>10</v>
      </c>
      <c r="AI515">
        <v>-2</v>
      </c>
      <c r="AJ515">
        <v>-1</v>
      </c>
      <c r="AK515">
        <v>1</v>
      </c>
      <c r="AL515">
        <v>0</v>
      </c>
      <c r="AM515" t="s">
        <v>771</v>
      </c>
      <c r="AN515">
        <v>422</v>
      </c>
      <c r="AO515" t="str">
        <f>+VLOOKUP(playerround[[#This Row],[player_id]],player[],2,FALSE)</f>
        <v>t5p3</v>
      </c>
      <c r="AP515">
        <v>134</v>
      </c>
      <c r="AQ515">
        <f>+VLOOKUP(playerround[[#This Row],[groupround_id]],groupround[],6,FALSE)</f>
        <v>3</v>
      </c>
      <c r="AR515" t="str">
        <f>+VLOOKUP(playerround[[#This Row],[groupround_id]],groupround[],8,FALSE)</f>
        <v>civWAT-110424</v>
      </c>
      <c r="AS51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52000</v>
      </c>
      <c r="AT515">
        <f>+IF(playerround[[#This Row],[Added round_number]]=0,playerround[[#This Row],[Spendable Income (copy)]],AT514+playerround[[#This Row],[round_income]]+playerround[[#This Row],[profit_sold_house]]-playerround[[#This Row],[Calculated Costs 
(Living costs+Taxes+Round Mortgage+Spentsavings for buying +cost measures+cost satisfaction+cost damage river and rain)]])</f>
        <v>1000</v>
      </c>
      <c r="AU515" s="6">
        <f>+playerround[[#This Row],[spendable_income]]</f>
        <v>-19000</v>
      </c>
      <c r="AV515">
        <f>+playerround[[#This Row],[Calculated 
Spendable]]-playerround[[#This Row],[Spendable Income (copy)]]</f>
        <v>20000</v>
      </c>
      <c r="AW515" s="9">
        <f>+playerround[[#This Row],[satisfaction_move_penalty]]+playerround[[#This Row],[satisfaction_fluvial_penalty]]+playerround[[#This Row],[satisfaction_pluvial_penalty]]+playerround[[#This Row],[satisfaction_debt_penalty]]</f>
        <v>1</v>
      </c>
      <c r="AX515" s="9">
        <f>+IF(playerround[[#This Row],[Added round_number]]=0,playerround[[#This Row],[satisfaction_total]],AX514+playerround[[#This Row],[satisfaction_house_rating_delta]]+playerround[[#This Row],[satisfaction_house_measures]]+playerround[[#This Row],[satisfaction_personal_measures]]-playerround[[#This Row],[Calculated Satisfaction Penalties]])</f>
        <v>3</v>
      </c>
      <c r="AY515" s="9">
        <f>+playerround[[#This Row],[satisfaction_total]]-playerround[[#This Row],[Calculated satisfaction]]</f>
        <v>0</v>
      </c>
    </row>
    <row r="516" spans="1:51" s="2" customFormat="1" x14ac:dyDescent="0.35">
      <c r="A516">
        <v>506</v>
      </c>
      <c r="B516" s="1">
        <v>45393.456377314818</v>
      </c>
      <c r="C516">
        <v>50000</v>
      </c>
      <c r="D516">
        <v>20000</v>
      </c>
      <c r="E516">
        <v>19000</v>
      </c>
      <c r="F516">
        <v>8000</v>
      </c>
      <c r="G516">
        <v>0</v>
      </c>
      <c r="H516">
        <v>0</v>
      </c>
      <c r="I516">
        <v>20000</v>
      </c>
      <c r="J516">
        <v>0</v>
      </c>
      <c r="K516">
        <v>0</v>
      </c>
      <c r="L516">
        <v>12000</v>
      </c>
      <c r="M516">
        <v>4000</v>
      </c>
      <c r="N516">
        <v>-33000</v>
      </c>
      <c r="O516">
        <v>0</v>
      </c>
      <c r="P516">
        <v>0</v>
      </c>
      <c r="Q516">
        <v>0</v>
      </c>
      <c r="R516">
        <v>0</v>
      </c>
      <c r="S516">
        <v>4</v>
      </c>
      <c r="T516">
        <v>1</v>
      </c>
      <c r="U516">
        <v>1</v>
      </c>
      <c r="V516">
        <v>-3</v>
      </c>
      <c r="W516">
        <v>3</v>
      </c>
      <c r="X516">
        <v>80000</v>
      </c>
      <c r="Y516">
        <v>80000</v>
      </c>
      <c r="Z516">
        <v>56000</v>
      </c>
      <c r="AA516">
        <v>0</v>
      </c>
      <c r="AB516">
        <v>0</v>
      </c>
      <c r="AC516">
        <v>80000</v>
      </c>
      <c r="AD516">
        <v>48000</v>
      </c>
      <c r="AE516" t="s">
        <v>24</v>
      </c>
      <c r="AF516" t="s">
        <v>28</v>
      </c>
      <c r="AG516">
        <v>6</v>
      </c>
      <c r="AH516">
        <v>10</v>
      </c>
      <c r="AI516">
        <v>-2</v>
      </c>
      <c r="AJ516">
        <v>-1</v>
      </c>
      <c r="AK516">
        <v>1</v>
      </c>
      <c r="AL516">
        <v>0</v>
      </c>
      <c r="AM516" t="s">
        <v>771</v>
      </c>
      <c r="AN516">
        <v>422</v>
      </c>
      <c r="AO516" t="str">
        <f>+VLOOKUP(playerround[[#This Row],[player_id]],player[],2,FALSE)</f>
        <v>t5p3</v>
      </c>
      <c r="AP516">
        <v>138</v>
      </c>
      <c r="AQ516">
        <f>+VLOOKUP(playerround[[#This Row],[groupround_id]],groupround[],6,FALSE)</f>
        <v>4</v>
      </c>
      <c r="AR516" t="str">
        <f>+VLOOKUP(playerround[[#This Row],[groupround_id]],groupround[],8,FALSE)</f>
        <v>civWAT-110424</v>
      </c>
      <c r="AS51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64000</v>
      </c>
      <c r="AT516">
        <f>+IF(playerround[[#This Row],[Added round_number]]=0,playerround[[#This Row],[Spendable Income (copy)]],AT515+playerround[[#This Row],[round_income]]+playerround[[#This Row],[profit_sold_house]]-playerround[[#This Row],[Calculated Costs 
(Living costs+Taxes+Round Mortgage+Spentsavings for buying +cost measures+cost satisfaction+cost damage river and rain)]])</f>
        <v>-13000</v>
      </c>
      <c r="AU516" s="6">
        <f>+playerround[[#This Row],[spendable_income]]</f>
        <v>-33000</v>
      </c>
      <c r="AV516">
        <f>+playerround[[#This Row],[Calculated 
Spendable]]-playerround[[#This Row],[Spendable Income (copy)]]</f>
        <v>20000</v>
      </c>
      <c r="AW516" s="9">
        <f>+playerround[[#This Row],[satisfaction_move_penalty]]+playerround[[#This Row],[satisfaction_fluvial_penalty]]+playerround[[#This Row],[satisfaction_pluvial_penalty]]+playerround[[#This Row],[satisfaction_debt_penalty]]</f>
        <v>6</v>
      </c>
      <c r="AX516" s="9">
        <f>+IF(playerround[[#This Row],[Added round_number]]=0,playerround[[#This Row],[satisfaction_total]],AX515+playerround[[#This Row],[satisfaction_house_rating_delta]]+playerround[[#This Row],[satisfaction_house_measures]]+playerround[[#This Row],[satisfaction_personal_measures]]-playerround[[#This Row],[Calculated Satisfaction Penalties]])</f>
        <v>-3</v>
      </c>
      <c r="AY516" s="9">
        <f>+playerround[[#This Row],[satisfaction_total]]-playerround[[#This Row],[Calculated satisfaction]]</f>
        <v>0</v>
      </c>
    </row>
    <row r="517" spans="1:51" s="2" customFormat="1" x14ac:dyDescent="0.35">
      <c r="A517" s="2">
        <v>606</v>
      </c>
      <c r="B517" s="3">
        <v>45559.438761574071</v>
      </c>
      <c r="C517" s="2">
        <v>50000</v>
      </c>
      <c r="D517" s="2">
        <v>20000</v>
      </c>
      <c r="E517" s="2">
        <v>0</v>
      </c>
      <c r="F517" s="2">
        <v>0</v>
      </c>
      <c r="G517" s="2">
        <v>0</v>
      </c>
      <c r="H517" s="2">
        <v>0</v>
      </c>
      <c r="I517" s="2">
        <v>0</v>
      </c>
      <c r="J517" s="2">
        <v>0</v>
      </c>
      <c r="K517" s="2">
        <v>0</v>
      </c>
      <c r="L517" s="2">
        <v>0</v>
      </c>
      <c r="M517" s="2">
        <v>0</v>
      </c>
      <c r="N517" s="2">
        <v>0</v>
      </c>
      <c r="O517" s="2">
        <v>0</v>
      </c>
      <c r="P517" s="2">
        <v>0</v>
      </c>
      <c r="Q517" s="2">
        <v>0</v>
      </c>
      <c r="R517" s="2">
        <v>0</v>
      </c>
      <c r="S517" s="2">
        <v>0</v>
      </c>
      <c r="T517" s="2">
        <v>0</v>
      </c>
      <c r="U517" s="2">
        <v>0</v>
      </c>
      <c r="V517" s="2">
        <v>5</v>
      </c>
      <c r="W517" s="2">
        <v>3</v>
      </c>
      <c r="X517" s="2">
        <v>80000</v>
      </c>
      <c r="Y517" s="2">
        <v>0</v>
      </c>
      <c r="Z517" s="2">
        <v>0</v>
      </c>
      <c r="AA517" s="2">
        <v>0</v>
      </c>
      <c r="AB517" s="2">
        <v>0</v>
      </c>
      <c r="AC517" s="2">
        <v>0</v>
      </c>
      <c r="AD517" s="2">
        <v>0</v>
      </c>
      <c r="AE517" s="2" t="s">
        <v>24</v>
      </c>
      <c r="AF517" s="2" t="s">
        <v>28</v>
      </c>
      <c r="AG517" s="2">
        <v>0</v>
      </c>
      <c r="AH517" s="2">
        <v>0</v>
      </c>
      <c r="AI517" s="2">
        <v>0</v>
      </c>
      <c r="AJ517" s="2">
        <v>0</v>
      </c>
      <c r="AK517" s="2">
        <v>0</v>
      </c>
      <c r="AL517" s="2">
        <v>0</v>
      </c>
      <c r="AM517" s="2" t="s">
        <v>102</v>
      </c>
      <c r="AN517" s="2">
        <v>550</v>
      </c>
      <c r="AO517" s="2" t="str">
        <f>+VLOOKUP(playerround[[#This Row],[player_id]],player[],2,FALSE)</f>
        <v>t5p3</v>
      </c>
      <c r="AP517" s="2">
        <v>173</v>
      </c>
      <c r="AQ517" s="2">
        <f>+VLOOKUP(playerround[[#This Row],[groupround_id]],groupround[],6,FALSE)</f>
        <v>0</v>
      </c>
      <c r="AR517" s="2" t="str">
        <f>+VLOOKUP(playerround[[#This Row],[groupround_id]],groupround[],8,FALSE)</f>
        <v>Ommen 24-09-2024</v>
      </c>
      <c r="AS51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517">
        <f>+IF(playerround[[#This Row],[Added round_number]]=0,playerround[[#This Row],[Spendable Income (copy)]],AT516+playerround[[#This Row],[round_income]]+playerround[[#This Row],[profit_sold_house]]-playerround[[#This Row],[Calculated Costs 
(Living costs+Taxes+Round Mortgage+Spentsavings for buying +cost measures+cost satisfaction+cost damage river and rain)]])</f>
        <v>0</v>
      </c>
      <c r="AU517" s="6">
        <f>+playerround[[#This Row],[spendable_income]]</f>
        <v>0</v>
      </c>
      <c r="AV517">
        <f>+playerround[[#This Row],[Calculated 
Spendable]]-playerround[[#This Row],[Spendable Income (copy)]]</f>
        <v>0</v>
      </c>
      <c r="AW517" s="9">
        <f>+playerround[[#This Row],[satisfaction_move_penalty]]+playerround[[#This Row],[satisfaction_fluvial_penalty]]+playerround[[#This Row],[satisfaction_pluvial_penalty]]+playerround[[#This Row],[satisfaction_debt_penalty]]</f>
        <v>0</v>
      </c>
      <c r="AX517" s="9">
        <f>+IF(playerround[[#This Row],[Added round_number]]=0,playerround[[#This Row],[satisfaction_total]],AX516+playerround[[#This Row],[satisfaction_house_rating_delta]]+playerround[[#This Row],[satisfaction_house_measures]]+playerround[[#This Row],[satisfaction_personal_measures]]-playerround[[#This Row],[Calculated Satisfaction Penalties]])</f>
        <v>5</v>
      </c>
      <c r="AY517" s="9">
        <f>+playerround[[#This Row],[satisfaction_total]]-playerround[[#This Row],[Calculated satisfaction]]</f>
        <v>0</v>
      </c>
    </row>
    <row r="518" spans="1:51" s="2" customFormat="1" x14ac:dyDescent="0.35">
      <c r="A518" s="2">
        <v>631</v>
      </c>
      <c r="B518" s="3">
        <v>45559.438761574071</v>
      </c>
      <c r="C518" s="2">
        <v>50000</v>
      </c>
      <c r="D518" s="2">
        <v>20000</v>
      </c>
      <c r="E518" s="2">
        <v>0</v>
      </c>
      <c r="F518" s="2">
        <v>8000</v>
      </c>
      <c r="G518" s="2">
        <v>0</v>
      </c>
      <c r="H518" s="2">
        <v>0</v>
      </c>
      <c r="I518" s="2">
        <v>15000</v>
      </c>
      <c r="J518" s="2">
        <v>6000</v>
      </c>
      <c r="K518" s="2">
        <v>0</v>
      </c>
      <c r="L518" s="2">
        <v>0</v>
      </c>
      <c r="M518" s="2">
        <v>4000</v>
      </c>
      <c r="N518" s="2">
        <v>-3000</v>
      </c>
      <c r="O518" s="2">
        <v>0</v>
      </c>
      <c r="P518" s="2">
        <v>-1</v>
      </c>
      <c r="Q518" s="2">
        <v>0</v>
      </c>
      <c r="R518" s="2">
        <v>0</v>
      </c>
      <c r="S518" s="2">
        <v>0</v>
      </c>
      <c r="T518" s="2">
        <v>1</v>
      </c>
      <c r="U518" s="2">
        <v>0</v>
      </c>
      <c r="V518" s="2">
        <v>3</v>
      </c>
      <c r="W518" s="2">
        <v>3</v>
      </c>
      <c r="X518" s="2">
        <v>80000</v>
      </c>
      <c r="Y518" s="2">
        <v>0</v>
      </c>
      <c r="Z518" s="2">
        <v>0</v>
      </c>
      <c r="AA518" s="2">
        <v>0</v>
      </c>
      <c r="AB518" s="2">
        <v>80000</v>
      </c>
      <c r="AC518" s="2">
        <v>80000</v>
      </c>
      <c r="AD518" s="2">
        <v>72000</v>
      </c>
      <c r="AE518" s="2" t="s">
        <v>24</v>
      </c>
      <c r="AF518" s="2" t="s">
        <v>28</v>
      </c>
      <c r="AG518" s="2">
        <v>6</v>
      </c>
      <c r="AH518" s="2">
        <v>10</v>
      </c>
      <c r="AI518" s="2">
        <v>0</v>
      </c>
      <c r="AJ518" s="2">
        <v>0</v>
      </c>
      <c r="AK518" s="2">
        <v>1</v>
      </c>
      <c r="AL518" s="2">
        <v>0</v>
      </c>
      <c r="AM518" s="2" t="s">
        <v>771</v>
      </c>
      <c r="AN518" s="2">
        <v>550</v>
      </c>
      <c r="AO518" s="2" t="str">
        <f>+VLOOKUP(playerround[[#This Row],[player_id]],player[],2,FALSE)</f>
        <v>t5p3</v>
      </c>
      <c r="AP518" s="2">
        <v>176</v>
      </c>
      <c r="AQ518" s="2">
        <f>+VLOOKUP(playerround[[#This Row],[groupround_id]],groupround[],6,FALSE)</f>
        <v>1</v>
      </c>
      <c r="AR518" s="2" t="str">
        <f>+VLOOKUP(playerround[[#This Row],[groupround_id]],groupround[],8,FALSE)</f>
        <v>Ommen 24-09-2024</v>
      </c>
      <c r="AS51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53000</v>
      </c>
      <c r="AT518" s="5">
        <f>+IF(playerround[[#This Row],[Added round_number]]=0,playerround[[#This Row],[Spendable Income (copy)]],AT517+playerround[[#This Row],[round_income]]+playerround[[#This Row],[profit_sold_house]]-playerround[[#This Row],[Calculated Costs 
(Living costs+Taxes+Round Mortgage+Spentsavings for buying +cost measures+cost satisfaction+cost damage river and rain)]])</f>
        <v>-3000</v>
      </c>
      <c r="AU518" s="10">
        <f>+playerround[[#This Row],[spendable_income]]</f>
        <v>-3000</v>
      </c>
      <c r="AV518" s="5">
        <f>+playerround[[#This Row],[Calculated 
Spendable]]-playerround[[#This Row],[Spendable Income (copy)]]</f>
        <v>0</v>
      </c>
      <c r="AW518" s="11">
        <f>+playerround[[#This Row],[satisfaction_move_penalty]]+playerround[[#This Row],[satisfaction_fluvial_penalty]]+playerround[[#This Row],[satisfaction_pluvial_penalty]]+playerround[[#This Row],[satisfaction_debt_penalty]]</f>
        <v>1</v>
      </c>
      <c r="AX518" s="11">
        <f>+IF(playerround[[#This Row],[Added round_number]]=0,playerround[[#This Row],[satisfaction_total]],AX517+playerround[[#This Row],[satisfaction_house_rating_delta]]+playerround[[#This Row],[satisfaction_house_measures]]+playerround[[#This Row],[satisfaction_personal_measures]]-playerround[[#This Row],[Calculated Satisfaction Penalties]])</f>
        <v>3</v>
      </c>
      <c r="AY518" s="11">
        <f>+playerround[[#This Row],[satisfaction_total]]-playerround[[#This Row],[Calculated satisfaction]]</f>
        <v>0</v>
      </c>
    </row>
    <row r="519" spans="1:51" s="2" customFormat="1" x14ac:dyDescent="0.35">
      <c r="A519" s="2">
        <v>678</v>
      </c>
      <c r="B519" s="3">
        <v>45559.438761574071</v>
      </c>
      <c r="C519" s="2">
        <v>50000</v>
      </c>
      <c r="D519" s="2">
        <v>20000</v>
      </c>
      <c r="E519" s="2">
        <v>3000</v>
      </c>
      <c r="F519" s="2">
        <v>8000</v>
      </c>
      <c r="G519" s="2">
        <v>0</v>
      </c>
      <c r="H519" s="2">
        <v>0</v>
      </c>
      <c r="I519" s="2">
        <v>25000</v>
      </c>
      <c r="J519" s="2">
        <v>0</v>
      </c>
      <c r="K519" s="2">
        <v>0</v>
      </c>
      <c r="L519" s="2">
        <v>0</v>
      </c>
      <c r="M519" s="2">
        <v>0</v>
      </c>
      <c r="N519" s="2">
        <v>-6000</v>
      </c>
      <c r="O519" s="2">
        <v>0</v>
      </c>
      <c r="P519" s="2">
        <v>0</v>
      </c>
      <c r="Q519" s="2">
        <v>0</v>
      </c>
      <c r="R519" s="2">
        <v>0</v>
      </c>
      <c r="S519" s="2">
        <v>0</v>
      </c>
      <c r="T519" s="2">
        <v>0</v>
      </c>
      <c r="U519" s="2">
        <v>1</v>
      </c>
      <c r="V519" s="2">
        <v>2</v>
      </c>
      <c r="W519" s="2">
        <v>3</v>
      </c>
      <c r="X519" s="2">
        <v>80000</v>
      </c>
      <c r="Y519" s="2">
        <v>80000</v>
      </c>
      <c r="Z519" s="2">
        <v>72000</v>
      </c>
      <c r="AA519" s="2">
        <v>0</v>
      </c>
      <c r="AB519" s="2">
        <v>0</v>
      </c>
      <c r="AC519" s="2">
        <v>80000</v>
      </c>
      <c r="AD519" s="2">
        <v>64000</v>
      </c>
      <c r="AE519" s="2" t="s">
        <v>24</v>
      </c>
      <c r="AF519" s="2" t="s">
        <v>28</v>
      </c>
      <c r="AG519" s="2">
        <v>6</v>
      </c>
      <c r="AH519" s="2">
        <v>10</v>
      </c>
      <c r="AI519" s="2">
        <v>-2</v>
      </c>
      <c r="AJ519" s="2">
        <v>-1</v>
      </c>
      <c r="AK519" s="2">
        <v>0</v>
      </c>
      <c r="AL519" s="2">
        <v>0</v>
      </c>
      <c r="AM519" s="2" t="s">
        <v>771</v>
      </c>
      <c r="AN519" s="2">
        <v>550</v>
      </c>
      <c r="AO519" s="2" t="str">
        <f>+VLOOKUP(playerround[[#This Row],[player_id]],player[],2,FALSE)</f>
        <v>t5p3</v>
      </c>
      <c r="AP519" s="2">
        <v>182</v>
      </c>
      <c r="AQ519" s="2">
        <f>+VLOOKUP(playerround[[#This Row],[groupround_id]],groupround[],6,FALSE)</f>
        <v>2</v>
      </c>
      <c r="AR519" s="2" t="str">
        <f>+VLOOKUP(playerround[[#This Row],[groupround_id]],groupround[],8,FALSE)</f>
        <v>Ommen 24-09-2024</v>
      </c>
      <c r="AS51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53000</v>
      </c>
      <c r="AT519" s="5">
        <f>+IF(playerround[[#This Row],[Added round_number]]=0,playerround[[#This Row],[Spendable Income (copy)]],AT518+playerround[[#This Row],[round_income]]+playerround[[#This Row],[profit_sold_house]]-playerround[[#This Row],[Calculated Costs 
(Living costs+Taxes+Round Mortgage+Spentsavings for buying +cost measures+cost satisfaction+cost damage river and rain)]])</f>
        <v>-6000</v>
      </c>
      <c r="AU519" s="10">
        <f>+playerround[[#This Row],[spendable_income]]</f>
        <v>-6000</v>
      </c>
      <c r="AV519" s="5">
        <f>+playerround[[#This Row],[Calculated 
Spendable]]-playerround[[#This Row],[Spendable Income (copy)]]</f>
        <v>0</v>
      </c>
      <c r="AW519" s="11">
        <f>+playerround[[#This Row],[satisfaction_move_penalty]]+playerround[[#This Row],[satisfaction_fluvial_penalty]]+playerround[[#This Row],[satisfaction_pluvial_penalty]]+playerround[[#This Row],[satisfaction_debt_penalty]]</f>
        <v>1</v>
      </c>
      <c r="AX519" s="11">
        <f>+IF(playerround[[#This Row],[Added round_number]]=0,playerround[[#This Row],[satisfaction_total]],AX518+playerround[[#This Row],[satisfaction_house_rating_delta]]+playerround[[#This Row],[satisfaction_house_measures]]+playerround[[#This Row],[satisfaction_personal_measures]]-playerround[[#This Row],[Calculated Satisfaction Penalties]])</f>
        <v>2</v>
      </c>
      <c r="AY519" s="11">
        <f>+playerround[[#This Row],[satisfaction_total]]-playerround[[#This Row],[Calculated satisfaction]]</f>
        <v>0</v>
      </c>
    </row>
    <row r="520" spans="1:51" s="2" customFormat="1" x14ac:dyDescent="0.35">
      <c r="A520" s="2">
        <v>717</v>
      </c>
      <c r="B520" s="3">
        <v>45559.438761574071</v>
      </c>
      <c r="C520" s="2">
        <v>50000</v>
      </c>
      <c r="D520" s="2">
        <v>20000</v>
      </c>
      <c r="E520" s="2">
        <v>6000</v>
      </c>
      <c r="F520" s="2">
        <v>8000</v>
      </c>
      <c r="G520" s="2">
        <v>0</v>
      </c>
      <c r="H520" s="2">
        <v>0</v>
      </c>
      <c r="I520" s="2">
        <v>15000</v>
      </c>
      <c r="J520" s="2">
        <v>0</v>
      </c>
      <c r="K520" s="2">
        <v>0</v>
      </c>
      <c r="L520" s="2">
        <v>4000</v>
      </c>
      <c r="M520" s="2">
        <v>4000</v>
      </c>
      <c r="N520" s="2">
        <v>-7000</v>
      </c>
      <c r="O520" s="2">
        <v>0</v>
      </c>
      <c r="P520" s="2">
        <v>0</v>
      </c>
      <c r="Q520" s="2">
        <v>0</v>
      </c>
      <c r="R520" s="2">
        <v>0</v>
      </c>
      <c r="S520" s="2">
        <v>2</v>
      </c>
      <c r="T520" s="2">
        <v>1</v>
      </c>
      <c r="U520" s="2">
        <v>1</v>
      </c>
      <c r="V520" s="2">
        <v>-2</v>
      </c>
      <c r="W520" s="2">
        <v>3</v>
      </c>
      <c r="X520" s="2">
        <v>80000</v>
      </c>
      <c r="Y520" s="2">
        <v>80000</v>
      </c>
      <c r="Z520" s="2">
        <v>64000</v>
      </c>
      <c r="AA520" s="2">
        <v>0</v>
      </c>
      <c r="AB520" s="2">
        <v>0</v>
      </c>
      <c r="AC520" s="2">
        <v>80000</v>
      </c>
      <c r="AD520" s="2">
        <v>56000</v>
      </c>
      <c r="AE520" s="2" t="s">
        <v>24</v>
      </c>
      <c r="AF520" s="2" t="s">
        <v>28</v>
      </c>
      <c r="AG520" s="2">
        <v>6</v>
      </c>
      <c r="AH520" s="2">
        <v>10</v>
      </c>
      <c r="AI520" s="2">
        <v>-2</v>
      </c>
      <c r="AJ520" s="2">
        <v>-1</v>
      </c>
      <c r="AK520" s="2">
        <v>0</v>
      </c>
      <c r="AL520" s="2">
        <v>0</v>
      </c>
      <c r="AM520" s="2" t="s">
        <v>771</v>
      </c>
      <c r="AN520" s="2">
        <v>550</v>
      </c>
      <c r="AO520" s="2" t="str">
        <f>+VLOOKUP(playerround[[#This Row],[player_id]],player[],2,FALSE)</f>
        <v>t5p3</v>
      </c>
      <c r="AP520" s="2">
        <v>187</v>
      </c>
      <c r="AQ520" s="2">
        <f>+VLOOKUP(playerround[[#This Row],[groupround_id]],groupround[],6,FALSE)</f>
        <v>3</v>
      </c>
      <c r="AR520" s="2" t="str">
        <f>+VLOOKUP(playerround[[#This Row],[groupround_id]],groupround[],8,FALSE)</f>
        <v>Ommen 24-09-2024</v>
      </c>
      <c r="AS52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51000</v>
      </c>
      <c r="AT520" s="5">
        <f>+IF(playerround[[#This Row],[Added round_number]]=0,playerround[[#This Row],[Spendable Income (copy)]],AT519+playerround[[#This Row],[round_income]]+playerround[[#This Row],[profit_sold_house]]-playerround[[#This Row],[Calculated Costs 
(Living costs+Taxes+Round Mortgage+Spentsavings for buying +cost measures+cost satisfaction+cost damage river and rain)]])</f>
        <v>-7000</v>
      </c>
      <c r="AU520" s="10">
        <f>+playerround[[#This Row],[spendable_income]]</f>
        <v>-7000</v>
      </c>
      <c r="AV520" s="5">
        <f>+playerround[[#This Row],[Calculated 
Spendable]]-playerround[[#This Row],[Spendable Income (copy)]]</f>
        <v>0</v>
      </c>
      <c r="AW520" s="11">
        <f>+playerround[[#This Row],[satisfaction_move_penalty]]+playerround[[#This Row],[satisfaction_fluvial_penalty]]+playerround[[#This Row],[satisfaction_pluvial_penalty]]+playerround[[#This Row],[satisfaction_debt_penalty]]</f>
        <v>4</v>
      </c>
      <c r="AX520" s="11">
        <f>+IF(playerround[[#This Row],[Added round_number]]=0,playerround[[#This Row],[satisfaction_total]],AX519+playerround[[#This Row],[satisfaction_house_rating_delta]]+playerround[[#This Row],[satisfaction_house_measures]]+playerround[[#This Row],[satisfaction_personal_measures]]-playerround[[#This Row],[Calculated Satisfaction Penalties]])</f>
        <v>-2</v>
      </c>
      <c r="AY520" s="11">
        <f>+playerround[[#This Row],[satisfaction_total]]-playerround[[#This Row],[Calculated satisfaction]]</f>
        <v>0</v>
      </c>
    </row>
    <row r="521" spans="1:51" s="2" customFormat="1" x14ac:dyDescent="0.35">
      <c r="A521">
        <v>114</v>
      </c>
      <c r="B521" s="1">
        <v>45281.49255787037</v>
      </c>
      <c r="C521">
        <v>100000</v>
      </c>
      <c r="D521">
        <v>50000</v>
      </c>
      <c r="E521">
        <v>0</v>
      </c>
      <c r="F521">
        <v>0</v>
      </c>
      <c r="G521">
        <v>0</v>
      </c>
      <c r="H521">
        <v>0</v>
      </c>
      <c r="I521">
        <v>0</v>
      </c>
      <c r="J521">
        <v>0</v>
      </c>
      <c r="K521">
        <v>0</v>
      </c>
      <c r="L521">
        <v>0</v>
      </c>
      <c r="M521">
        <v>0</v>
      </c>
      <c r="N521">
        <v>30000</v>
      </c>
      <c r="O521">
        <v>0</v>
      </c>
      <c r="P521">
        <v>0</v>
      </c>
      <c r="Q521">
        <v>0</v>
      </c>
      <c r="R521">
        <v>0</v>
      </c>
      <c r="S521">
        <v>0</v>
      </c>
      <c r="T521">
        <v>0</v>
      </c>
      <c r="U521">
        <v>0</v>
      </c>
      <c r="V521">
        <v>5</v>
      </c>
      <c r="W521">
        <v>6</v>
      </c>
      <c r="X521">
        <v>170000</v>
      </c>
      <c r="Y521">
        <v>0</v>
      </c>
      <c r="Z521">
        <v>0</v>
      </c>
      <c r="AA521">
        <v>0</v>
      </c>
      <c r="AB521">
        <v>0</v>
      </c>
      <c r="AC521">
        <v>0</v>
      </c>
      <c r="AD521">
        <v>0</v>
      </c>
      <c r="AE521" t="s">
        <v>24</v>
      </c>
      <c r="AF521" t="s">
        <v>28</v>
      </c>
      <c r="AG521">
        <v>0</v>
      </c>
      <c r="AH521">
        <v>0</v>
      </c>
      <c r="AI521">
        <v>0</v>
      </c>
      <c r="AJ521">
        <v>0</v>
      </c>
      <c r="AK521">
        <v>0</v>
      </c>
      <c r="AL521">
        <v>0</v>
      </c>
      <c r="AM521" t="s">
        <v>102</v>
      </c>
      <c r="AN521">
        <v>239</v>
      </c>
      <c r="AO521" t="str">
        <f>+VLOOKUP(playerround[[#This Row],[player_id]],player[],2,FALSE)</f>
        <v>t5p4</v>
      </c>
      <c r="AP521">
        <v>18</v>
      </c>
      <c r="AQ521">
        <f>+VLOOKUP(playerround[[#This Row],[groupround_id]],groupround[],6,FALSE)</f>
        <v>0</v>
      </c>
      <c r="AR521" t="str">
        <f>+VLOOKUP(playerround[[#This Row],[groupround_id]],groupround[],8,FALSE)</f>
        <v>Ommen23 Afternoon</v>
      </c>
      <c r="AS52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521">
        <f>+IF(playerround[[#This Row],[Added round_number]]=0,playerround[[#This Row],[Spendable Income (copy)]],AT520+playerround[[#This Row],[round_income]]+playerround[[#This Row],[profit_sold_house]]-playerround[[#This Row],[Calculated Costs 
(Living costs+Taxes+Round Mortgage+Spentsavings for buying +cost measures+cost satisfaction+cost damage river and rain)]])</f>
        <v>30000</v>
      </c>
      <c r="AU521" s="6">
        <f>+playerround[[#This Row],[spendable_income]]</f>
        <v>30000</v>
      </c>
      <c r="AV521">
        <f>+playerround[[#This Row],[Calculated 
Spendable]]-playerround[[#This Row],[Spendable Income (copy)]]</f>
        <v>0</v>
      </c>
      <c r="AW521" s="9">
        <f>+playerround[[#This Row],[satisfaction_move_penalty]]+playerround[[#This Row],[satisfaction_fluvial_penalty]]+playerround[[#This Row],[satisfaction_pluvial_penalty]]+playerround[[#This Row],[satisfaction_debt_penalty]]</f>
        <v>0</v>
      </c>
      <c r="AX521" s="9">
        <f>+IF(playerround[[#This Row],[Added round_number]]=0,playerround[[#This Row],[satisfaction_total]],AX520+playerround[[#This Row],[satisfaction_house_rating_delta]]+playerround[[#This Row],[satisfaction_house_measures]]+playerround[[#This Row],[satisfaction_personal_measures]]-playerround[[#This Row],[Calculated Satisfaction Penalties]])</f>
        <v>5</v>
      </c>
      <c r="AY521" s="9">
        <f>+playerround[[#This Row],[satisfaction_total]]-playerround[[#This Row],[Calculated satisfaction]]</f>
        <v>0</v>
      </c>
    </row>
    <row r="522" spans="1:51" s="2" customFormat="1" x14ac:dyDescent="0.35">
      <c r="A522">
        <v>115</v>
      </c>
      <c r="B522" s="1">
        <v>45281.49255787037</v>
      </c>
      <c r="C522">
        <v>100000</v>
      </c>
      <c r="D522">
        <v>50000</v>
      </c>
      <c r="E522">
        <v>0</v>
      </c>
      <c r="F522">
        <v>17000</v>
      </c>
      <c r="G522">
        <v>0</v>
      </c>
      <c r="H522">
        <v>30000</v>
      </c>
      <c r="I522">
        <v>20000</v>
      </c>
      <c r="J522">
        <v>0</v>
      </c>
      <c r="K522">
        <v>0</v>
      </c>
      <c r="L522">
        <v>0</v>
      </c>
      <c r="M522">
        <v>0</v>
      </c>
      <c r="N522">
        <v>13000</v>
      </c>
      <c r="O522">
        <v>0</v>
      </c>
      <c r="P522">
        <v>0</v>
      </c>
      <c r="Q522">
        <v>0</v>
      </c>
      <c r="R522">
        <v>0</v>
      </c>
      <c r="S522">
        <v>0</v>
      </c>
      <c r="T522">
        <v>0</v>
      </c>
      <c r="U522">
        <v>0</v>
      </c>
      <c r="V522">
        <v>5</v>
      </c>
      <c r="W522">
        <v>6</v>
      </c>
      <c r="X522">
        <v>170000</v>
      </c>
      <c r="Y522">
        <v>0</v>
      </c>
      <c r="Z522">
        <v>0</v>
      </c>
      <c r="AA522">
        <v>0</v>
      </c>
      <c r="AB522">
        <v>200000</v>
      </c>
      <c r="AC522">
        <v>170000</v>
      </c>
      <c r="AD522">
        <v>153000</v>
      </c>
      <c r="AE522" t="s">
        <v>24</v>
      </c>
      <c r="AF522" t="s">
        <v>28</v>
      </c>
      <c r="AG522">
        <v>0</v>
      </c>
      <c r="AH522">
        <v>0</v>
      </c>
      <c r="AI522">
        <v>0</v>
      </c>
      <c r="AJ522">
        <v>0</v>
      </c>
      <c r="AK522">
        <v>0</v>
      </c>
      <c r="AL522">
        <v>0</v>
      </c>
      <c r="AM522" t="s">
        <v>774</v>
      </c>
      <c r="AN522">
        <v>239</v>
      </c>
      <c r="AO522" t="str">
        <f>+VLOOKUP(playerround[[#This Row],[player_id]],player[],2,FALSE)</f>
        <v>t5p4</v>
      </c>
      <c r="AP522">
        <v>21</v>
      </c>
      <c r="AQ522">
        <f>+VLOOKUP(playerround[[#This Row],[groupround_id]],groupround[],6,FALSE)</f>
        <v>1</v>
      </c>
      <c r="AR522" t="str">
        <f>+VLOOKUP(playerround[[#This Row],[groupround_id]],groupround[],8,FALSE)</f>
        <v>Ommen23 Afternoon</v>
      </c>
      <c r="AS52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117000</v>
      </c>
      <c r="AT522">
        <f>+IF(playerround[[#This Row],[Added round_number]]=0,playerround[[#This Row],[Spendable Income (copy)]],AT521+playerround[[#This Row],[round_income]]+playerround[[#This Row],[profit_sold_house]]-playerround[[#This Row],[Calculated Costs 
(Living costs+Taxes+Round Mortgage+Spentsavings for buying +cost measures+cost satisfaction+cost damage river and rain)]])</f>
        <v>13000</v>
      </c>
      <c r="AU522" s="6">
        <f>+playerround[[#This Row],[spendable_income]]</f>
        <v>13000</v>
      </c>
      <c r="AV522">
        <f>+playerround[[#This Row],[Calculated 
Spendable]]-playerround[[#This Row],[Spendable Income (copy)]]</f>
        <v>0</v>
      </c>
      <c r="AW522" s="9">
        <f>+playerround[[#This Row],[satisfaction_move_penalty]]+playerround[[#This Row],[satisfaction_fluvial_penalty]]+playerround[[#This Row],[satisfaction_pluvial_penalty]]+playerround[[#This Row],[satisfaction_debt_penalty]]</f>
        <v>0</v>
      </c>
      <c r="AX522" s="9">
        <f>+IF(playerround[[#This Row],[Added round_number]]=0,playerround[[#This Row],[satisfaction_total]],AX521+playerround[[#This Row],[satisfaction_house_rating_delta]]+playerround[[#This Row],[satisfaction_house_measures]]+playerround[[#This Row],[satisfaction_personal_measures]]-playerround[[#This Row],[Calculated Satisfaction Penalties]])</f>
        <v>5</v>
      </c>
      <c r="AY522" s="9">
        <f>+playerround[[#This Row],[satisfaction_total]]-playerround[[#This Row],[Calculated satisfaction]]</f>
        <v>0</v>
      </c>
    </row>
    <row r="523" spans="1:51" s="2" customFormat="1" x14ac:dyDescent="0.35">
      <c r="A523">
        <v>353</v>
      </c>
      <c r="B523" s="1">
        <v>45393.455312500002</v>
      </c>
      <c r="C523">
        <v>180000</v>
      </c>
      <c r="D523">
        <v>105000</v>
      </c>
      <c r="E523">
        <v>0</v>
      </c>
      <c r="F523">
        <v>0</v>
      </c>
      <c r="G523">
        <v>0</v>
      </c>
      <c r="H523">
        <v>0</v>
      </c>
      <c r="I523">
        <v>0</v>
      </c>
      <c r="J523">
        <v>0</v>
      </c>
      <c r="K523">
        <v>0</v>
      </c>
      <c r="L523">
        <v>0</v>
      </c>
      <c r="M523">
        <v>0</v>
      </c>
      <c r="N523">
        <v>80000</v>
      </c>
      <c r="O523">
        <v>0</v>
      </c>
      <c r="P523">
        <v>0</v>
      </c>
      <c r="Q523">
        <v>0</v>
      </c>
      <c r="R523">
        <v>0</v>
      </c>
      <c r="S523">
        <v>0</v>
      </c>
      <c r="T523">
        <v>0</v>
      </c>
      <c r="U523">
        <v>0</v>
      </c>
      <c r="V523">
        <v>5</v>
      </c>
      <c r="W523">
        <v>8</v>
      </c>
      <c r="X523">
        <v>300000</v>
      </c>
      <c r="Y523">
        <v>0</v>
      </c>
      <c r="Z523">
        <v>0</v>
      </c>
      <c r="AA523">
        <v>0</v>
      </c>
      <c r="AB523">
        <v>0</v>
      </c>
      <c r="AC523">
        <v>0</v>
      </c>
      <c r="AD523">
        <v>0</v>
      </c>
      <c r="AE523" t="s">
        <v>24</v>
      </c>
      <c r="AF523" t="s">
        <v>28</v>
      </c>
      <c r="AG523">
        <v>0</v>
      </c>
      <c r="AH523">
        <v>0</v>
      </c>
      <c r="AI523">
        <v>0</v>
      </c>
      <c r="AJ523">
        <v>0</v>
      </c>
      <c r="AK523">
        <v>0</v>
      </c>
      <c r="AL523">
        <v>0</v>
      </c>
      <c r="AM523" t="s">
        <v>102</v>
      </c>
      <c r="AN523">
        <v>423</v>
      </c>
      <c r="AO523" t="str">
        <f>+VLOOKUP(playerround[[#This Row],[player_id]],player[],2,FALSE)</f>
        <v>t5p4</v>
      </c>
      <c r="AP523">
        <v>112</v>
      </c>
      <c r="AQ523">
        <f>+VLOOKUP(playerround[[#This Row],[groupround_id]],groupround[],6,FALSE)</f>
        <v>0</v>
      </c>
      <c r="AR523" t="str">
        <f>+VLOOKUP(playerround[[#This Row],[groupround_id]],groupround[],8,FALSE)</f>
        <v>civWAT-110424</v>
      </c>
      <c r="AS52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523">
        <f>+IF(playerround[[#This Row],[Added round_number]]=0,playerround[[#This Row],[Spendable Income (copy)]],AT522+playerround[[#This Row],[round_income]]+playerround[[#This Row],[profit_sold_house]]-playerround[[#This Row],[Calculated Costs 
(Living costs+Taxes+Round Mortgage+Spentsavings for buying +cost measures+cost satisfaction+cost damage river and rain)]])</f>
        <v>80000</v>
      </c>
      <c r="AU523" s="6">
        <f>+playerround[[#This Row],[spendable_income]]</f>
        <v>80000</v>
      </c>
      <c r="AV523">
        <f>+playerround[[#This Row],[Calculated 
Spendable]]-playerround[[#This Row],[Spendable Income (copy)]]</f>
        <v>0</v>
      </c>
      <c r="AW523" s="9">
        <f>+playerround[[#This Row],[satisfaction_move_penalty]]+playerround[[#This Row],[satisfaction_fluvial_penalty]]+playerround[[#This Row],[satisfaction_pluvial_penalty]]+playerround[[#This Row],[satisfaction_debt_penalty]]</f>
        <v>0</v>
      </c>
      <c r="AX523" s="9">
        <f>+IF(playerround[[#This Row],[Added round_number]]=0,playerround[[#This Row],[satisfaction_total]],AX522+playerround[[#This Row],[satisfaction_house_rating_delta]]+playerround[[#This Row],[satisfaction_house_measures]]+playerround[[#This Row],[satisfaction_personal_measures]]-playerround[[#This Row],[Calculated Satisfaction Penalties]])</f>
        <v>5</v>
      </c>
      <c r="AY523" s="9">
        <f>+playerround[[#This Row],[satisfaction_total]]-playerround[[#This Row],[Calculated satisfaction]]</f>
        <v>0</v>
      </c>
    </row>
    <row r="524" spans="1:51" s="2" customFormat="1" x14ac:dyDescent="0.35">
      <c r="A524">
        <v>395</v>
      </c>
      <c r="B524" s="1">
        <v>45393.455312500002</v>
      </c>
      <c r="C524">
        <v>180000</v>
      </c>
      <c r="D524">
        <v>105000</v>
      </c>
      <c r="E524">
        <v>0</v>
      </c>
      <c r="F524">
        <v>7000</v>
      </c>
      <c r="G524">
        <v>0</v>
      </c>
      <c r="H524">
        <v>0</v>
      </c>
      <c r="I524">
        <v>20000</v>
      </c>
      <c r="J524">
        <v>20000</v>
      </c>
      <c r="K524">
        <v>42000</v>
      </c>
      <c r="L524">
        <v>0</v>
      </c>
      <c r="M524">
        <v>0</v>
      </c>
      <c r="N524">
        <v>66000</v>
      </c>
      <c r="O524">
        <v>0</v>
      </c>
      <c r="P524">
        <v>-6</v>
      </c>
      <c r="Q524">
        <v>2</v>
      </c>
      <c r="R524">
        <v>2</v>
      </c>
      <c r="S524">
        <v>0</v>
      </c>
      <c r="T524">
        <v>0</v>
      </c>
      <c r="U524">
        <v>0</v>
      </c>
      <c r="V524">
        <v>1</v>
      </c>
      <c r="W524">
        <v>8</v>
      </c>
      <c r="X524">
        <v>300000</v>
      </c>
      <c r="Y524">
        <v>0</v>
      </c>
      <c r="Z524">
        <v>0</v>
      </c>
      <c r="AA524">
        <v>0</v>
      </c>
      <c r="AB524">
        <v>70000</v>
      </c>
      <c r="AC524">
        <v>70000</v>
      </c>
      <c r="AD524">
        <v>63000</v>
      </c>
      <c r="AE524" t="s">
        <v>24</v>
      </c>
      <c r="AF524" t="s">
        <v>28</v>
      </c>
      <c r="AG524">
        <v>8</v>
      </c>
      <c r="AH524">
        <v>7</v>
      </c>
      <c r="AI524">
        <v>0</v>
      </c>
      <c r="AJ524">
        <v>0</v>
      </c>
      <c r="AK524">
        <v>1</v>
      </c>
      <c r="AL524">
        <v>0</v>
      </c>
      <c r="AM524" t="s">
        <v>771</v>
      </c>
      <c r="AN524">
        <v>423</v>
      </c>
      <c r="AO524" t="str">
        <f>+VLOOKUP(playerround[[#This Row],[player_id]],player[],2,FALSE)</f>
        <v>t5p4</v>
      </c>
      <c r="AP524">
        <v>118</v>
      </c>
      <c r="AQ524">
        <f>+VLOOKUP(playerround[[#This Row],[groupround_id]],groupround[],6,FALSE)</f>
        <v>1</v>
      </c>
      <c r="AR524" t="str">
        <f>+VLOOKUP(playerround[[#This Row],[groupround_id]],groupround[],8,FALSE)</f>
        <v>civWAT-110424</v>
      </c>
      <c r="AS52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194000</v>
      </c>
      <c r="AT524">
        <f>+IF(playerround[[#This Row],[Added round_number]]=0,playerround[[#This Row],[Spendable Income (copy)]],AT523+playerround[[#This Row],[round_income]]+playerround[[#This Row],[profit_sold_house]]-playerround[[#This Row],[Calculated Costs 
(Living costs+Taxes+Round Mortgage+Spentsavings for buying +cost measures+cost satisfaction+cost damage river and rain)]])</f>
        <v>66000</v>
      </c>
      <c r="AU524" s="6">
        <f>+playerround[[#This Row],[spendable_income]]</f>
        <v>66000</v>
      </c>
      <c r="AV524">
        <f>+playerround[[#This Row],[Calculated 
Spendable]]-playerround[[#This Row],[Spendable Income (copy)]]</f>
        <v>0</v>
      </c>
      <c r="AW524" s="9">
        <f>+playerround[[#This Row],[satisfaction_move_penalty]]+playerround[[#This Row],[satisfaction_fluvial_penalty]]+playerround[[#This Row],[satisfaction_pluvial_penalty]]+playerround[[#This Row],[satisfaction_debt_penalty]]</f>
        <v>0</v>
      </c>
      <c r="AX524" s="9">
        <f>+IF(playerround[[#This Row],[Added round_number]]=0,playerround[[#This Row],[satisfaction_total]],AX523+playerround[[#This Row],[satisfaction_house_rating_delta]]+playerround[[#This Row],[satisfaction_house_measures]]+playerround[[#This Row],[satisfaction_personal_measures]]-playerround[[#This Row],[Calculated Satisfaction Penalties]])</f>
        <v>3</v>
      </c>
      <c r="AY524" s="9">
        <f>+playerround[[#This Row],[satisfaction_total]]-playerround[[#This Row],[Calculated satisfaction]]</f>
        <v>-2</v>
      </c>
    </row>
    <row r="525" spans="1:51" s="2" customFormat="1" x14ac:dyDescent="0.35">
      <c r="A525">
        <v>436</v>
      </c>
      <c r="B525" s="1">
        <v>45393.455312500002</v>
      </c>
      <c r="C525">
        <v>180000</v>
      </c>
      <c r="D525">
        <v>105000</v>
      </c>
      <c r="E525">
        <v>0</v>
      </c>
      <c r="F525">
        <v>8000</v>
      </c>
      <c r="G525">
        <v>7000</v>
      </c>
      <c r="H525">
        <v>0</v>
      </c>
      <c r="I525">
        <v>20000</v>
      </c>
      <c r="J525">
        <v>55000</v>
      </c>
      <c r="K525">
        <v>0</v>
      </c>
      <c r="L525">
        <v>0</v>
      </c>
      <c r="M525">
        <v>0</v>
      </c>
      <c r="N525">
        <v>65000</v>
      </c>
      <c r="O525">
        <v>1</v>
      </c>
      <c r="P525">
        <v>-6</v>
      </c>
      <c r="Q525">
        <v>5</v>
      </c>
      <c r="R525">
        <v>0</v>
      </c>
      <c r="S525">
        <v>0</v>
      </c>
      <c r="T525">
        <v>0</v>
      </c>
      <c r="U525">
        <v>0</v>
      </c>
      <c r="V525">
        <v>-6</v>
      </c>
      <c r="W525">
        <v>8</v>
      </c>
      <c r="X525">
        <v>300000</v>
      </c>
      <c r="Y525">
        <v>70000</v>
      </c>
      <c r="Z525">
        <v>63000</v>
      </c>
      <c r="AA525">
        <v>70000</v>
      </c>
      <c r="AB525">
        <v>80000</v>
      </c>
      <c r="AC525">
        <v>80000</v>
      </c>
      <c r="AD525">
        <v>72000</v>
      </c>
      <c r="AE525" t="s">
        <v>73</v>
      </c>
      <c r="AF525" t="s">
        <v>28</v>
      </c>
      <c r="AG525">
        <v>6</v>
      </c>
      <c r="AH525">
        <v>10</v>
      </c>
      <c r="AI525">
        <v>-2</v>
      </c>
      <c r="AJ525">
        <v>-1</v>
      </c>
      <c r="AK525">
        <v>2</v>
      </c>
      <c r="AL525">
        <v>2</v>
      </c>
      <c r="AM525" t="s">
        <v>771</v>
      </c>
      <c r="AN525">
        <v>423</v>
      </c>
      <c r="AO525" t="str">
        <f>+VLOOKUP(playerround[[#This Row],[player_id]],player[],2,FALSE)</f>
        <v>t5p4</v>
      </c>
      <c r="AP525">
        <v>125</v>
      </c>
      <c r="AQ525">
        <f>+VLOOKUP(playerround[[#This Row],[groupround_id]],groupround[],6,FALSE)</f>
        <v>2</v>
      </c>
      <c r="AR525" t="str">
        <f>+VLOOKUP(playerround[[#This Row],[groupround_id]],groupround[],8,FALSE)</f>
        <v>civWAT-110424</v>
      </c>
      <c r="AS52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188000</v>
      </c>
      <c r="AT525">
        <f>+IF(playerround[[#This Row],[Added round_number]]=0,playerround[[#This Row],[Spendable Income (copy)]],AT524+playerround[[#This Row],[round_income]]+playerround[[#This Row],[profit_sold_house]]-playerround[[#This Row],[Calculated Costs 
(Living costs+Taxes+Round Mortgage+Spentsavings for buying +cost measures+cost satisfaction+cost damage river and rain)]])</f>
        <v>65000</v>
      </c>
      <c r="AU525" s="6">
        <f>+playerround[[#This Row],[spendable_income]]</f>
        <v>65000</v>
      </c>
      <c r="AV525">
        <f>+playerround[[#This Row],[Calculated 
Spendable]]-playerround[[#This Row],[Spendable Income (copy)]]</f>
        <v>0</v>
      </c>
      <c r="AW525" s="9">
        <f>+playerround[[#This Row],[satisfaction_move_penalty]]+playerround[[#This Row],[satisfaction_fluvial_penalty]]+playerround[[#This Row],[satisfaction_pluvial_penalty]]+playerround[[#This Row],[satisfaction_debt_penalty]]</f>
        <v>1</v>
      </c>
      <c r="AX525" s="9">
        <f>+IF(playerround[[#This Row],[Added round_number]]=0,playerround[[#This Row],[satisfaction_total]],AX524+playerround[[#This Row],[satisfaction_house_rating_delta]]+playerround[[#This Row],[satisfaction_house_measures]]+playerround[[#This Row],[satisfaction_personal_measures]]-playerround[[#This Row],[Calculated Satisfaction Penalties]])</f>
        <v>1</v>
      </c>
      <c r="AY525" s="9">
        <f>+playerround[[#This Row],[satisfaction_total]]-playerround[[#This Row],[Calculated satisfaction]]</f>
        <v>-7</v>
      </c>
    </row>
    <row r="526" spans="1:51" s="2" customFormat="1" x14ac:dyDescent="0.35">
      <c r="A526">
        <v>478</v>
      </c>
      <c r="B526" s="1">
        <v>45393.455312500002</v>
      </c>
      <c r="C526">
        <v>180000</v>
      </c>
      <c r="D526">
        <v>105000</v>
      </c>
      <c r="E526">
        <v>0</v>
      </c>
      <c r="F526">
        <v>8000</v>
      </c>
      <c r="G526">
        <v>0</v>
      </c>
      <c r="H526">
        <v>0</v>
      </c>
      <c r="I526">
        <v>20000</v>
      </c>
      <c r="J526">
        <v>31000</v>
      </c>
      <c r="K526">
        <v>0</v>
      </c>
      <c r="L526">
        <v>0</v>
      </c>
      <c r="M526">
        <v>4000</v>
      </c>
      <c r="N526">
        <v>57000</v>
      </c>
      <c r="O526">
        <v>0</v>
      </c>
      <c r="P526">
        <v>0</v>
      </c>
      <c r="Q526">
        <v>2</v>
      </c>
      <c r="R526">
        <v>0</v>
      </c>
      <c r="S526">
        <v>0</v>
      </c>
      <c r="T526">
        <v>1</v>
      </c>
      <c r="U526">
        <v>0</v>
      </c>
      <c r="V526">
        <v>-7</v>
      </c>
      <c r="W526">
        <v>8</v>
      </c>
      <c r="X526">
        <v>300000</v>
      </c>
      <c r="Y526">
        <v>80000</v>
      </c>
      <c r="Z526">
        <v>72000</v>
      </c>
      <c r="AA526">
        <v>0</v>
      </c>
      <c r="AB526">
        <v>0</v>
      </c>
      <c r="AC526">
        <v>80000</v>
      </c>
      <c r="AD526">
        <v>64000</v>
      </c>
      <c r="AE526" t="s">
        <v>24</v>
      </c>
      <c r="AF526" t="s">
        <v>28</v>
      </c>
      <c r="AG526">
        <v>6</v>
      </c>
      <c r="AH526">
        <v>10</v>
      </c>
      <c r="AI526">
        <v>-2</v>
      </c>
      <c r="AJ526">
        <v>-1</v>
      </c>
      <c r="AK526">
        <v>4</v>
      </c>
      <c r="AL526">
        <v>3</v>
      </c>
      <c r="AM526" t="s">
        <v>771</v>
      </c>
      <c r="AN526">
        <v>423</v>
      </c>
      <c r="AO526" t="str">
        <f>+VLOOKUP(playerround[[#This Row],[player_id]],player[],2,FALSE)</f>
        <v>t5p4</v>
      </c>
      <c r="AP526">
        <v>134</v>
      </c>
      <c r="AQ526">
        <f>+VLOOKUP(playerround[[#This Row],[groupround_id]],groupround[],6,FALSE)</f>
        <v>3</v>
      </c>
      <c r="AR526" t="str">
        <f>+VLOOKUP(playerround[[#This Row],[groupround_id]],groupround[],8,FALSE)</f>
        <v>civWAT-110424</v>
      </c>
      <c r="AS52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168000</v>
      </c>
      <c r="AT526">
        <f>+IF(playerround[[#This Row],[Added round_number]]=0,playerround[[#This Row],[Spendable Income (copy)]],AT525+playerround[[#This Row],[round_income]]+playerround[[#This Row],[profit_sold_house]]-playerround[[#This Row],[Calculated Costs 
(Living costs+Taxes+Round Mortgage+Spentsavings for buying +cost measures+cost satisfaction+cost damage river and rain)]])</f>
        <v>77000</v>
      </c>
      <c r="AU526" s="6">
        <f>+playerround[[#This Row],[spendable_income]]</f>
        <v>57000</v>
      </c>
      <c r="AV526">
        <f>+playerround[[#This Row],[Calculated 
Spendable]]-playerround[[#This Row],[Spendable Income (copy)]]</f>
        <v>20000</v>
      </c>
      <c r="AW526" s="9">
        <f>+playerround[[#This Row],[satisfaction_move_penalty]]+playerround[[#This Row],[satisfaction_fluvial_penalty]]+playerround[[#This Row],[satisfaction_pluvial_penalty]]+playerround[[#This Row],[satisfaction_debt_penalty]]</f>
        <v>1</v>
      </c>
      <c r="AX526" s="9">
        <f>+IF(playerround[[#This Row],[Added round_number]]=0,playerround[[#This Row],[satisfaction_total]],AX525+playerround[[#This Row],[satisfaction_house_rating_delta]]+playerround[[#This Row],[satisfaction_house_measures]]+playerround[[#This Row],[satisfaction_personal_measures]]-playerround[[#This Row],[Calculated Satisfaction Penalties]])</f>
        <v>2</v>
      </c>
      <c r="AY526" s="9">
        <f>+playerround[[#This Row],[satisfaction_total]]-playerround[[#This Row],[Calculated satisfaction]]</f>
        <v>-9</v>
      </c>
    </row>
    <row r="527" spans="1:51" s="2" customFormat="1" x14ac:dyDescent="0.35">
      <c r="A527">
        <v>508</v>
      </c>
      <c r="B527" s="1">
        <v>45393.455312500002</v>
      </c>
      <c r="C527">
        <v>180000</v>
      </c>
      <c r="D527">
        <v>105000</v>
      </c>
      <c r="E527">
        <v>0</v>
      </c>
      <c r="F527">
        <v>8000</v>
      </c>
      <c r="G527">
        <v>0</v>
      </c>
      <c r="H527">
        <v>0</v>
      </c>
      <c r="I527">
        <v>20000</v>
      </c>
      <c r="J527">
        <v>0</v>
      </c>
      <c r="K527">
        <v>84000</v>
      </c>
      <c r="L527">
        <v>0</v>
      </c>
      <c r="M527">
        <v>0</v>
      </c>
      <c r="N527">
        <v>20000</v>
      </c>
      <c r="O527">
        <v>0</v>
      </c>
      <c r="P527">
        <v>0</v>
      </c>
      <c r="Q527">
        <v>0</v>
      </c>
      <c r="R527">
        <v>4</v>
      </c>
      <c r="S527">
        <v>1</v>
      </c>
      <c r="T527">
        <v>0</v>
      </c>
      <c r="U527">
        <v>0</v>
      </c>
      <c r="V527">
        <v>-4</v>
      </c>
      <c r="W527">
        <v>8</v>
      </c>
      <c r="X527">
        <v>300000</v>
      </c>
      <c r="Y527">
        <v>80000</v>
      </c>
      <c r="Z527">
        <v>64000</v>
      </c>
      <c r="AA527">
        <v>0</v>
      </c>
      <c r="AB527">
        <v>0</v>
      </c>
      <c r="AC527">
        <v>80000</v>
      </c>
      <c r="AD527">
        <v>56000</v>
      </c>
      <c r="AE527" t="s">
        <v>24</v>
      </c>
      <c r="AF527" t="s">
        <v>28</v>
      </c>
      <c r="AG527">
        <v>6</v>
      </c>
      <c r="AH527">
        <v>10</v>
      </c>
      <c r="AI527">
        <v>-2</v>
      </c>
      <c r="AJ527">
        <v>-1</v>
      </c>
      <c r="AK527">
        <v>4</v>
      </c>
      <c r="AL527">
        <v>3</v>
      </c>
      <c r="AM527" t="s">
        <v>771</v>
      </c>
      <c r="AN527">
        <v>423</v>
      </c>
      <c r="AO527" t="str">
        <f>+VLOOKUP(playerround[[#This Row],[player_id]],player[],2,FALSE)</f>
        <v>t5p4</v>
      </c>
      <c r="AP527">
        <v>138</v>
      </c>
      <c r="AQ527">
        <f>+VLOOKUP(playerround[[#This Row],[groupround_id]],groupround[],6,FALSE)</f>
        <v>4</v>
      </c>
      <c r="AR527" t="str">
        <f>+VLOOKUP(playerround[[#This Row],[groupround_id]],groupround[],8,FALSE)</f>
        <v>civWAT-110424</v>
      </c>
      <c r="AS52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217000</v>
      </c>
      <c r="AT527">
        <f>+IF(playerround[[#This Row],[Added round_number]]=0,playerround[[#This Row],[Spendable Income (copy)]],AT526+playerround[[#This Row],[round_income]]+playerround[[#This Row],[profit_sold_house]]-playerround[[#This Row],[Calculated Costs 
(Living costs+Taxes+Round Mortgage+Spentsavings for buying +cost measures+cost satisfaction+cost damage river and rain)]])</f>
        <v>40000</v>
      </c>
      <c r="AU527" s="6">
        <f>+playerround[[#This Row],[spendable_income]]</f>
        <v>20000</v>
      </c>
      <c r="AV527">
        <f>+playerround[[#This Row],[Calculated 
Spendable]]-playerround[[#This Row],[Spendable Income (copy)]]</f>
        <v>20000</v>
      </c>
      <c r="AW527" s="9">
        <f>+playerround[[#This Row],[satisfaction_move_penalty]]+playerround[[#This Row],[satisfaction_fluvial_penalty]]+playerround[[#This Row],[satisfaction_pluvial_penalty]]+playerround[[#This Row],[satisfaction_debt_penalty]]</f>
        <v>1</v>
      </c>
      <c r="AX527" s="9">
        <f>+IF(playerround[[#This Row],[Added round_number]]=0,playerround[[#This Row],[satisfaction_total]],AX526+playerround[[#This Row],[satisfaction_house_rating_delta]]+playerround[[#This Row],[satisfaction_house_measures]]+playerround[[#This Row],[satisfaction_personal_measures]]-playerround[[#This Row],[Calculated Satisfaction Penalties]])</f>
        <v>5</v>
      </c>
      <c r="AY527" s="9">
        <f>+playerround[[#This Row],[satisfaction_total]]-playerround[[#This Row],[Calculated satisfaction]]</f>
        <v>-9</v>
      </c>
    </row>
    <row r="528" spans="1:51" s="2" customFormat="1" x14ac:dyDescent="0.35">
      <c r="A528" s="2">
        <v>604</v>
      </c>
      <c r="B528" s="3">
        <v>45559.438634259262</v>
      </c>
      <c r="C528" s="2">
        <v>80000</v>
      </c>
      <c r="D528" s="2">
        <v>40000</v>
      </c>
      <c r="E528" s="2">
        <v>0</v>
      </c>
      <c r="F528" s="2">
        <v>0</v>
      </c>
      <c r="G528" s="2">
        <v>0</v>
      </c>
      <c r="H528" s="2">
        <v>0</v>
      </c>
      <c r="I528" s="2">
        <v>0</v>
      </c>
      <c r="J528" s="2">
        <v>0</v>
      </c>
      <c r="K528" s="2">
        <v>0</v>
      </c>
      <c r="L528" s="2">
        <v>0</v>
      </c>
      <c r="M528" s="2">
        <v>0</v>
      </c>
      <c r="N528" s="2">
        <v>15000</v>
      </c>
      <c r="O528" s="2">
        <v>0</v>
      </c>
      <c r="P528" s="2">
        <v>0</v>
      </c>
      <c r="Q528" s="2">
        <v>0</v>
      </c>
      <c r="R528" s="2">
        <v>0</v>
      </c>
      <c r="S528" s="2">
        <v>0</v>
      </c>
      <c r="T528" s="2">
        <v>0</v>
      </c>
      <c r="U528" s="2">
        <v>0</v>
      </c>
      <c r="V528" s="2">
        <v>5</v>
      </c>
      <c r="W528" s="2">
        <v>5</v>
      </c>
      <c r="X528" s="2">
        <v>130000</v>
      </c>
      <c r="Y528" s="2">
        <v>0</v>
      </c>
      <c r="Z528" s="2">
        <v>0</v>
      </c>
      <c r="AA528" s="2">
        <v>0</v>
      </c>
      <c r="AB528" s="2">
        <v>0</v>
      </c>
      <c r="AC528" s="2">
        <v>0</v>
      </c>
      <c r="AD528" s="2">
        <v>0</v>
      </c>
      <c r="AE528" s="2" t="s">
        <v>24</v>
      </c>
      <c r="AF528" s="2" t="s">
        <v>28</v>
      </c>
      <c r="AG528" s="2">
        <v>0</v>
      </c>
      <c r="AH528" s="2">
        <v>0</v>
      </c>
      <c r="AI528" s="2">
        <v>0</v>
      </c>
      <c r="AJ528" s="2">
        <v>0</v>
      </c>
      <c r="AK528" s="2">
        <v>0</v>
      </c>
      <c r="AL528" s="2">
        <v>0</v>
      </c>
      <c r="AM528" s="2" t="s">
        <v>102</v>
      </c>
      <c r="AN528" s="2">
        <v>551</v>
      </c>
      <c r="AO528" s="2" t="str">
        <f>+VLOOKUP(playerround[[#This Row],[player_id]],player[],2,FALSE)</f>
        <v>t5p4</v>
      </c>
      <c r="AP528" s="2">
        <v>173</v>
      </c>
      <c r="AQ528" s="2">
        <f>+VLOOKUP(playerround[[#This Row],[groupround_id]],groupround[],6,FALSE)</f>
        <v>0</v>
      </c>
      <c r="AR528" s="2" t="str">
        <f>+VLOOKUP(playerround[[#This Row],[groupround_id]],groupround[],8,FALSE)</f>
        <v>Ommen 24-09-2024</v>
      </c>
      <c r="AS52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528">
        <f>+IF(playerround[[#This Row],[Added round_number]]=0,playerround[[#This Row],[Spendable Income (copy)]],AT527+playerround[[#This Row],[round_income]]+playerround[[#This Row],[profit_sold_house]]-playerround[[#This Row],[Calculated Costs 
(Living costs+Taxes+Round Mortgage+Spentsavings for buying +cost measures+cost satisfaction+cost damage river and rain)]])</f>
        <v>15000</v>
      </c>
      <c r="AU528" s="6">
        <f>+playerround[[#This Row],[spendable_income]]</f>
        <v>15000</v>
      </c>
      <c r="AV528">
        <f>+playerround[[#This Row],[Calculated 
Spendable]]-playerround[[#This Row],[Spendable Income (copy)]]</f>
        <v>0</v>
      </c>
      <c r="AW528" s="9">
        <f>+playerround[[#This Row],[satisfaction_move_penalty]]+playerround[[#This Row],[satisfaction_fluvial_penalty]]+playerround[[#This Row],[satisfaction_pluvial_penalty]]+playerround[[#This Row],[satisfaction_debt_penalty]]</f>
        <v>0</v>
      </c>
      <c r="AX528" s="9">
        <f>+IF(playerround[[#This Row],[Added round_number]]=0,playerround[[#This Row],[satisfaction_total]],AX527+playerround[[#This Row],[satisfaction_house_rating_delta]]+playerround[[#This Row],[satisfaction_house_measures]]+playerround[[#This Row],[satisfaction_personal_measures]]-playerround[[#This Row],[Calculated Satisfaction Penalties]])</f>
        <v>5</v>
      </c>
      <c r="AY528" s="9">
        <f>+playerround[[#This Row],[satisfaction_total]]-playerround[[#This Row],[Calculated satisfaction]]</f>
        <v>0</v>
      </c>
    </row>
    <row r="529" spans="1:51" s="2" customFormat="1" x14ac:dyDescent="0.35">
      <c r="A529" s="2">
        <v>627</v>
      </c>
      <c r="B529" s="3">
        <v>45559.438634259262</v>
      </c>
      <c r="C529" s="2">
        <v>80000</v>
      </c>
      <c r="D529" s="2">
        <v>40000</v>
      </c>
      <c r="E529" s="2">
        <v>0</v>
      </c>
      <c r="F529" s="2">
        <v>13000</v>
      </c>
      <c r="G529" s="2">
        <v>0</v>
      </c>
      <c r="H529" s="2">
        <v>30000</v>
      </c>
      <c r="I529" s="2">
        <v>15000</v>
      </c>
      <c r="J529" s="2">
        <v>0</v>
      </c>
      <c r="K529" s="2">
        <v>0</v>
      </c>
      <c r="L529" s="2">
        <v>0</v>
      </c>
      <c r="M529" s="2">
        <v>4000</v>
      </c>
      <c r="N529" s="2">
        <v>-7000</v>
      </c>
      <c r="O529" s="2">
        <v>0</v>
      </c>
      <c r="P529" s="2">
        <v>0</v>
      </c>
      <c r="Q529" s="2">
        <v>0</v>
      </c>
      <c r="R529" s="2">
        <v>0</v>
      </c>
      <c r="S529" s="2">
        <v>0</v>
      </c>
      <c r="T529" s="2">
        <v>1</v>
      </c>
      <c r="U529" s="2">
        <v>0</v>
      </c>
      <c r="V529" s="2">
        <v>4</v>
      </c>
      <c r="W529" s="2">
        <v>5</v>
      </c>
      <c r="X529" s="2">
        <v>130000</v>
      </c>
      <c r="Y529" s="2">
        <v>0</v>
      </c>
      <c r="Z529" s="2">
        <v>0</v>
      </c>
      <c r="AA529" s="2">
        <v>0</v>
      </c>
      <c r="AB529" s="2">
        <v>160000</v>
      </c>
      <c r="AC529" s="2">
        <v>130000</v>
      </c>
      <c r="AD529" s="2">
        <v>117000</v>
      </c>
      <c r="AE529" s="2" t="s">
        <v>24</v>
      </c>
      <c r="AF529" s="2" t="s">
        <v>28</v>
      </c>
      <c r="AG529" s="2">
        <v>6</v>
      </c>
      <c r="AH529" s="2">
        <v>10</v>
      </c>
      <c r="AI529" s="2">
        <v>0</v>
      </c>
      <c r="AJ529" s="2">
        <v>0</v>
      </c>
      <c r="AK529" s="2">
        <v>0</v>
      </c>
      <c r="AL529" s="2">
        <v>0</v>
      </c>
      <c r="AM529" s="2" t="s">
        <v>771</v>
      </c>
      <c r="AN529" s="2">
        <v>551</v>
      </c>
      <c r="AO529" s="2" t="str">
        <f>+VLOOKUP(playerround[[#This Row],[player_id]],player[],2,FALSE)</f>
        <v>t5p4</v>
      </c>
      <c r="AP529" s="2">
        <v>176</v>
      </c>
      <c r="AQ529" s="2">
        <f>+VLOOKUP(playerround[[#This Row],[groupround_id]],groupround[],6,FALSE)</f>
        <v>1</v>
      </c>
      <c r="AR529" s="2" t="str">
        <f>+VLOOKUP(playerround[[#This Row],[groupround_id]],groupround[],8,FALSE)</f>
        <v>Ommen 24-09-2024</v>
      </c>
      <c r="AS52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102000</v>
      </c>
      <c r="AT529" s="5">
        <f>+IF(playerround[[#This Row],[Added round_number]]=0,playerround[[#This Row],[Spendable Income (copy)]],AT528+playerround[[#This Row],[round_income]]+playerround[[#This Row],[profit_sold_house]]-playerround[[#This Row],[Calculated Costs 
(Living costs+Taxes+Round Mortgage+Spentsavings for buying +cost measures+cost satisfaction+cost damage river and rain)]])</f>
        <v>-7000</v>
      </c>
      <c r="AU529" s="10">
        <f>+playerround[[#This Row],[spendable_income]]</f>
        <v>-7000</v>
      </c>
      <c r="AV529" s="5">
        <f>+playerround[[#This Row],[Calculated 
Spendable]]-playerround[[#This Row],[Spendable Income (copy)]]</f>
        <v>0</v>
      </c>
      <c r="AW529" s="11">
        <f>+playerround[[#This Row],[satisfaction_move_penalty]]+playerround[[#This Row],[satisfaction_fluvial_penalty]]+playerround[[#This Row],[satisfaction_pluvial_penalty]]+playerround[[#This Row],[satisfaction_debt_penalty]]</f>
        <v>1</v>
      </c>
      <c r="AX529" s="11">
        <f>+IF(playerround[[#This Row],[Added round_number]]=0,playerround[[#This Row],[satisfaction_total]],AX528+playerround[[#This Row],[satisfaction_house_rating_delta]]+playerround[[#This Row],[satisfaction_house_measures]]+playerround[[#This Row],[satisfaction_personal_measures]]-playerround[[#This Row],[Calculated Satisfaction Penalties]])</f>
        <v>4</v>
      </c>
      <c r="AY529" s="11">
        <f>+playerround[[#This Row],[satisfaction_total]]-playerround[[#This Row],[Calculated satisfaction]]</f>
        <v>0</v>
      </c>
    </row>
    <row r="530" spans="1:51" s="2" customFormat="1" x14ac:dyDescent="0.35">
      <c r="A530" s="2">
        <v>672</v>
      </c>
      <c r="B530" s="3">
        <v>45559.438634259262</v>
      </c>
      <c r="C530" s="2">
        <v>80000</v>
      </c>
      <c r="D530" s="2">
        <v>40000</v>
      </c>
      <c r="E530" s="2">
        <v>7000</v>
      </c>
      <c r="F530" s="2">
        <v>13000</v>
      </c>
      <c r="G530" s="2">
        <v>0</v>
      </c>
      <c r="H530" s="2">
        <v>0</v>
      </c>
      <c r="I530" s="2">
        <v>25000</v>
      </c>
      <c r="J530" s="2">
        <v>0</v>
      </c>
      <c r="K530" s="2">
        <v>0</v>
      </c>
      <c r="L530" s="2">
        <v>0</v>
      </c>
      <c r="M530" s="2">
        <v>0</v>
      </c>
      <c r="N530" s="2">
        <v>-5000</v>
      </c>
      <c r="O530" s="2">
        <v>0</v>
      </c>
      <c r="P530" s="2">
        <v>0</v>
      </c>
      <c r="Q530" s="2">
        <v>0</v>
      </c>
      <c r="R530" s="2">
        <v>0</v>
      </c>
      <c r="S530" s="2">
        <v>0</v>
      </c>
      <c r="T530" s="2">
        <v>0</v>
      </c>
      <c r="U530" s="2">
        <v>1</v>
      </c>
      <c r="V530" s="2">
        <v>3</v>
      </c>
      <c r="W530" s="2">
        <v>5</v>
      </c>
      <c r="X530" s="2">
        <v>130000</v>
      </c>
      <c r="Y530" s="2">
        <v>130000</v>
      </c>
      <c r="Z530" s="2">
        <v>117000</v>
      </c>
      <c r="AA530" s="2">
        <v>0</v>
      </c>
      <c r="AB530" s="2">
        <v>0</v>
      </c>
      <c r="AC530" s="2">
        <v>130000</v>
      </c>
      <c r="AD530" s="2">
        <v>104000</v>
      </c>
      <c r="AE530" s="2" t="s">
        <v>24</v>
      </c>
      <c r="AF530" s="2" t="s">
        <v>28</v>
      </c>
      <c r="AG530" s="2">
        <v>6</v>
      </c>
      <c r="AH530" s="2">
        <v>10</v>
      </c>
      <c r="AI530" s="2">
        <v>-2</v>
      </c>
      <c r="AJ530" s="2">
        <v>-1</v>
      </c>
      <c r="AK530" s="2">
        <v>0</v>
      </c>
      <c r="AL530" s="2">
        <v>0</v>
      </c>
      <c r="AM530" s="2" t="s">
        <v>771</v>
      </c>
      <c r="AN530" s="2">
        <v>551</v>
      </c>
      <c r="AO530" s="2" t="str">
        <f>+VLOOKUP(playerround[[#This Row],[player_id]],player[],2,FALSE)</f>
        <v>t5p4</v>
      </c>
      <c r="AP530" s="2">
        <v>182</v>
      </c>
      <c r="AQ530" s="2">
        <f>+VLOOKUP(playerround[[#This Row],[groupround_id]],groupround[],6,FALSE)</f>
        <v>2</v>
      </c>
      <c r="AR530" s="2" t="str">
        <f>+VLOOKUP(playerround[[#This Row],[groupround_id]],groupround[],8,FALSE)</f>
        <v>Ommen 24-09-2024</v>
      </c>
      <c r="AS53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78000</v>
      </c>
      <c r="AT530" s="5">
        <f>+IF(playerround[[#This Row],[Added round_number]]=0,playerround[[#This Row],[Spendable Income (copy)]],AT529+playerround[[#This Row],[round_income]]+playerround[[#This Row],[profit_sold_house]]-playerround[[#This Row],[Calculated Costs 
(Living costs+Taxes+Round Mortgage+Spentsavings for buying +cost measures+cost satisfaction+cost damage river and rain)]])</f>
        <v>-5000</v>
      </c>
      <c r="AU530" s="10">
        <f>+playerround[[#This Row],[spendable_income]]</f>
        <v>-5000</v>
      </c>
      <c r="AV530" s="5">
        <f>+playerround[[#This Row],[Calculated 
Spendable]]-playerround[[#This Row],[Spendable Income (copy)]]</f>
        <v>0</v>
      </c>
      <c r="AW530" s="11">
        <f>+playerround[[#This Row],[satisfaction_move_penalty]]+playerround[[#This Row],[satisfaction_fluvial_penalty]]+playerround[[#This Row],[satisfaction_pluvial_penalty]]+playerround[[#This Row],[satisfaction_debt_penalty]]</f>
        <v>1</v>
      </c>
      <c r="AX530" s="11">
        <f>+IF(playerround[[#This Row],[Added round_number]]=0,playerround[[#This Row],[satisfaction_total]],AX529+playerround[[#This Row],[satisfaction_house_rating_delta]]+playerround[[#This Row],[satisfaction_house_measures]]+playerround[[#This Row],[satisfaction_personal_measures]]-playerround[[#This Row],[Calculated Satisfaction Penalties]])</f>
        <v>3</v>
      </c>
      <c r="AY530" s="11">
        <f>+playerround[[#This Row],[satisfaction_total]]-playerround[[#This Row],[Calculated satisfaction]]</f>
        <v>0</v>
      </c>
    </row>
    <row r="531" spans="1:51" s="2" customFormat="1" x14ac:dyDescent="0.35">
      <c r="A531" s="2">
        <v>715</v>
      </c>
      <c r="B531" s="3">
        <v>45559.438634259262</v>
      </c>
      <c r="C531" s="2">
        <v>80000</v>
      </c>
      <c r="D531" s="2">
        <v>40000</v>
      </c>
      <c r="E531" s="2">
        <v>5000</v>
      </c>
      <c r="F531" s="2">
        <v>13000</v>
      </c>
      <c r="G531" s="2">
        <v>0</v>
      </c>
      <c r="H531" s="2">
        <v>0</v>
      </c>
      <c r="I531" s="2">
        <v>15000</v>
      </c>
      <c r="J531" s="2">
        <v>0</v>
      </c>
      <c r="K531" s="2">
        <v>0</v>
      </c>
      <c r="L531" s="2">
        <v>4000</v>
      </c>
      <c r="M531" s="2">
        <v>4000</v>
      </c>
      <c r="N531" s="2">
        <v>-1000</v>
      </c>
      <c r="O531" s="2">
        <v>0</v>
      </c>
      <c r="P531" s="2">
        <v>0</v>
      </c>
      <c r="Q531" s="2">
        <v>0</v>
      </c>
      <c r="R531" s="2">
        <v>0</v>
      </c>
      <c r="S531" s="2">
        <v>2</v>
      </c>
      <c r="T531" s="2">
        <v>1</v>
      </c>
      <c r="U531" s="2">
        <v>1</v>
      </c>
      <c r="V531" s="2">
        <v>-1</v>
      </c>
      <c r="W531" s="2">
        <v>5</v>
      </c>
      <c r="X531" s="2">
        <v>130000</v>
      </c>
      <c r="Y531" s="2">
        <v>130000</v>
      </c>
      <c r="Z531" s="2">
        <v>104000</v>
      </c>
      <c r="AA531" s="2">
        <v>0</v>
      </c>
      <c r="AB531" s="2">
        <v>0</v>
      </c>
      <c r="AC531" s="2">
        <v>130000</v>
      </c>
      <c r="AD531" s="2">
        <v>91000</v>
      </c>
      <c r="AE531" s="2" t="s">
        <v>24</v>
      </c>
      <c r="AF531" s="2" t="s">
        <v>28</v>
      </c>
      <c r="AG531" s="2">
        <v>6</v>
      </c>
      <c r="AH531" s="2">
        <v>10</v>
      </c>
      <c r="AI531" s="2">
        <v>-2</v>
      </c>
      <c r="AJ531" s="2">
        <v>-1</v>
      </c>
      <c r="AK531" s="2">
        <v>0</v>
      </c>
      <c r="AL531" s="2">
        <v>0</v>
      </c>
      <c r="AM531" s="2" t="s">
        <v>771</v>
      </c>
      <c r="AN531" s="2">
        <v>551</v>
      </c>
      <c r="AO531" s="2" t="str">
        <f>+VLOOKUP(playerround[[#This Row],[player_id]],player[],2,FALSE)</f>
        <v>t5p4</v>
      </c>
      <c r="AP531" s="2">
        <v>187</v>
      </c>
      <c r="AQ531" s="2">
        <f>+VLOOKUP(playerround[[#This Row],[groupround_id]],groupround[],6,FALSE)</f>
        <v>3</v>
      </c>
      <c r="AR531" s="2" t="str">
        <f>+VLOOKUP(playerround[[#This Row],[groupround_id]],groupround[],8,FALSE)</f>
        <v>Ommen 24-09-2024</v>
      </c>
      <c r="AS53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76000</v>
      </c>
      <c r="AT531" s="5">
        <f>+IF(playerround[[#This Row],[Added round_number]]=0,playerround[[#This Row],[Spendable Income (copy)]],AT530+playerround[[#This Row],[round_income]]+playerround[[#This Row],[profit_sold_house]]-playerround[[#This Row],[Calculated Costs 
(Living costs+Taxes+Round Mortgage+Spentsavings for buying +cost measures+cost satisfaction+cost damage river and rain)]])</f>
        <v>-1000</v>
      </c>
      <c r="AU531" s="10">
        <f>+playerround[[#This Row],[spendable_income]]</f>
        <v>-1000</v>
      </c>
      <c r="AV531" s="5">
        <f>+playerround[[#This Row],[Calculated 
Spendable]]-playerround[[#This Row],[Spendable Income (copy)]]</f>
        <v>0</v>
      </c>
      <c r="AW531" s="11">
        <f>+playerround[[#This Row],[satisfaction_move_penalty]]+playerround[[#This Row],[satisfaction_fluvial_penalty]]+playerround[[#This Row],[satisfaction_pluvial_penalty]]+playerround[[#This Row],[satisfaction_debt_penalty]]</f>
        <v>4</v>
      </c>
      <c r="AX531" s="11">
        <f>+IF(playerround[[#This Row],[Added round_number]]=0,playerround[[#This Row],[satisfaction_total]],AX530+playerround[[#This Row],[satisfaction_house_rating_delta]]+playerround[[#This Row],[satisfaction_house_measures]]+playerround[[#This Row],[satisfaction_personal_measures]]-playerround[[#This Row],[Calculated Satisfaction Penalties]])</f>
        <v>-1</v>
      </c>
      <c r="AY531" s="11">
        <f>+playerround[[#This Row],[satisfaction_total]]-playerround[[#This Row],[Calculated satisfaction]]</f>
        <v>0</v>
      </c>
    </row>
    <row r="532" spans="1:51" s="2" customFormat="1" x14ac:dyDescent="0.35">
      <c r="A532">
        <v>116</v>
      </c>
      <c r="B532" s="1">
        <v>45281.495995370373</v>
      </c>
      <c r="C532">
        <v>65000</v>
      </c>
      <c r="D532">
        <v>30000</v>
      </c>
      <c r="E532">
        <v>0</v>
      </c>
      <c r="F532">
        <v>0</v>
      </c>
      <c r="G532">
        <v>0</v>
      </c>
      <c r="H532">
        <v>0</v>
      </c>
      <c r="I532">
        <v>0</v>
      </c>
      <c r="J532">
        <v>0</v>
      </c>
      <c r="K532">
        <v>0</v>
      </c>
      <c r="L532">
        <v>0</v>
      </c>
      <c r="M532">
        <v>0</v>
      </c>
      <c r="N532">
        <v>5000</v>
      </c>
      <c r="O532">
        <v>0</v>
      </c>
      <c r="P532">
        <v>0</v>
      </c>
      <c r="Q532">
        <v>0</v>
      </c>
      <c r="R532">
        <v>0</v>
      </c>
      <c r="S532">
        <v>0</v>
      </c>
      <c r="T532">
        <v>0</v>
      </c>
      <c r="U532">
        <v>0</v>
      </c>
      <c r="V532">
        <v>5</v>
      </c>
      <c r="W532">
        <v>4</v>
      </c>
      <c r="X532">
        <v>110000</v>
      </c>
      <c r="Y532">
        <v>0</v>
      </c>
      <c r="Z532">
        <v>0</v>
      </c>
      <c r="AA532">
        <v>0</v>
      </c>
      <c r="AB532">
        <v>0</v>
      </c>
      <c r="AC532">
        <v>0</v>
      </c>
      <c r="AD532">
        <v>0</v>
      </c>
      <c r="AE532" t="s">
        <v>24</v>
      </c>
      <c r="AF532" t="s">
        <v>28</v>
      </c>
      <c r="AG532">
        <v>0</v>
      </c>
      <c r="AH532">
        <v>0</v>
      </c>
      <c r="AI532">
        <v>0</v>
      </c>
      <c r="AJ532">
        <v>0</v>
      </c>
      <c r="AK532">
        <v>0</v>
      </c>
      <c r="AL532">
        <v>0</v>
      </c>
      <c r="AM532" t="s">
        <v>102</v>
      </c>
      <c r="AN532">
        <v>240</v>
      </c>
      <c r="AO532" t="str">
        <f>+VLOOKUP(playerround[[#This Row],[player_id]],player[],2,FALSE)</f>
        <v>t5p5</v>
      </c>
      <c r="AP532">
        <v>18</v>
      </c>
      <c r="AQ532">
        <f>+VLOOKUP(playerround[[#This Row],[groupround_id]],groupround[],6,FALSE)</f>
        <v>0</v>
      </c>
      <c r="AR532" t="str">
        <f>+VLOOKUP(playerround[[#This Row],[groupround_id]],groupround[],8,FALSE)</f>
        <v>Ommen23 Afternoon</v>
      </c>
      <c r="AS53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532">
        <f>+IF(playerround[[#This Row],[Added round_number]]=0,playerround[[#This Row],[Spendable Income (copy)]],AT531+playerround[[#This Row],[round_income]]+playerround[[#This Row],[profit_sold_house]]-playerround[[#This Row],[Calculated Costs 
(Living costs+Taxes+Round Mortgage+Spentsavings for buying +cost measures+cost satisfaction+cost damage river and rain)]])</f>
        <v>5000</v>
      </c>
      <c r="AU532" s="6">
        <f>+playerround[[#This Row],[spendable_income]]</f>
        <v>5000</v>
      </c>
      <c r="AV532">
        <f>+playerround[[#This Row],[Calculated 
Spendable]]-playerround[[#This Row],[Spendable Income (copy)]]</f>
        <v>0</v>
      </c>
      <c r="AW532" s="9">
        <f>+playerround[[#This Row],[satisfaction_move_penalty]]+playerround[[#This Row],[satisfaction_fluvial_penalty]]+playerround[[#This Row],[satisfaction_pluvial_penalty]]+playerround[[#This Row],[satisfaction_debt_penalty]]</f>
        <v>0</v>
      </c>
      <c r="AX532" s="9">
        <f>+IF(playerround[[#This Row],[Added round_number]]=0,playerround[[#This Row],[satisfaction_total]],AX531+playerround[[#This Row],[satisfaction_house_rating_delta]]+playerround[[#This Row],[satisfaction_house_measures]]+playerround[[#This Row],[satisfaction_personal_measures]]-playerround[[#This Row],[Calculated Satisfaction Penalties]])</f>
        <v>5</v>
      </c>
      <c r="AY532" s="9">
        <f>+playerround[[#This Row],[satisfaction_total]]-playerround[[#This Row],[Calculated satisfaction]]</f>
        <v>0</v>
      </c>
    </row>
    <row r="533" spans="1:51" s="2" customFormat="1" x14ac:dyDescent="0.35">
      <c r="A533">
        <v>117</v>
      </c>
      <c r="B533" s="1">
        <v>45281.495995370373</v>
      </c>
      <c r="C533">
        <v>65000</v>
      </c>
      <c r="D533">
        <v>30000</v>
      </c>
      <c r="E533">
        <v>0</v>
      </c>
      <c r="F533">
        <v>11000</v>
      </c>
      <c r="G533">
        <v>0</v>
      </c>
      <c r="H533">
        <v>15000</v>
      </c>
      <c r="I533">
        <v>20000</v>
      </c>
      <c r="J533">
        <v>0</v>
      </c>
      <c r="K533">
        <v>0</v>
      </c>
      <c r="L533">
        <v>0</v>
      </c>
      <c r="M533">
        <v>0</v>
      </c>
      <c r="N533">
        <v>-6000</v>
      </c>
      <c r="O533">
        <v>0</v>
      </c>
      <c r="P533">
        <v>0</v>
      </c>
      <c r="Q533">
        <v>0</v>
      </c>
      <c r="R533">
        <v>0</v>
      </c>
      <c r="S533">
        <v>0</v>
      </c>
      <c r="T533">
        <v>0</v>
      </c>
      <c r="U533">
        <v>0</v>
      </c>
      <c r="V533">
        <v>5</v>
      </c>
      <c r="W533">
        <v>4</v>
      </c>
      <c r="X533">
        <v>110000</v>
      </c>
      <c r="Y533">
        <v>0</v>
      </c>
      <c r="Z533">
        <v>0</v>
      </c>
      <c r="AA533">
        <v>0</v>
      </c>
      <c r="AB533">
        <v>125000</v>
      </c>
      <c r="AC533">
        <v>110000</v>
      </c>
      <c r="AD533">
        <v>99000</v>
      </c>
      <c r="AE533" t="s">
        <v>24</v>
      </c>
      <c r="AF533" t="s">
        <v>28</v>
      </c>
      <c r="AG533">
        <v>0</v>
      </c>
      <c r="AH533">
        <v>0</v>
      </c>
      <c r="AI533">
        <v>0</v>
      </c>
      <c r="AJ533">
        <v>0</v>
      </c>
      <c r="AK533">
        <v>0</v>
      </c>
      <c r="AL533">
        <v>0</v>
      </c>
      <c r="AM533" t="s">
        <v>773</v>
      </c>
      <c r="AN533">
        <v>240</v>
      </c>
      <c r="AO533" t="str">
        <f>+VLOOKUP(playerround[[#This Row],[player_id]],player[],2,FALSE)</f>
        <v>t5p5</v>
      </c>
      <c r="AP533">
        <v>21</v>
      </c>
      <c r="AQ533">
        <f>+VLOOKUP(playerround[[#This Row],[groupround_id]],groupround[],6,FALSE)</f>
        <v>1</v>
      </c>
      <c r="AR533" t="str">
        <f>+VLOOKUP(playerround[[#This Row],[groupround_id]],groupround[],8,FALSE)</f>
        <v>Ommen23 Afternoon</v>
      </c>
      <c r="AS53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76000</v>
      </c>
      <c r="AT533">
        <f>+IF(playerround[[#This Row],[Added round_number]]=0,playerround[[#This Row],[Spendable Income (copy)]],AT532+playerround[[#This Row],[round_income]]+playerround[[#This Row],[profit_sold_house]]-playerround[[#This Row],[Calculated Costs 
(Living costs+Taxes+Round Mortgage+Spentsavings for buying +cost measures+cost satisfaction+cost damage river and rain)]])</f>
        <v>-6000</v>
      </c>
      <c r="AU533" s="6">
        <f>+playerround[[#This Row],[spendable_income]]</f>
        <v>-6000</v>
      </c>
      <c r="AV533">
        <f>+playerround[[#This Row],[Calculated 
Spendable]]-playerround[[#This Row],[Spendable Income (copy)]]</f>
        <v>0</v>
      </c>
      <c r="AW533" s="9">
        <f>+playerround[[#This Row],[satisfaction_move_penalty]]+playerround[[#This Row],[satisfaction_fluvial_penalty]]+playerround[[#This Row],[satisfaction_pluvial_penalty]]+playerround[[#This Row],[satisfaction_debt_penalty]]</f>
        <v>0</v>
      </c>
      <c r="AX533" s="9">
        <f>+IF(playerround[[#This Row],[Added round_number]]=0,playerround[[#This Row],[satisfaction_total]],AX532+playerround[[#This Row],[satisfaction_house_rating_delta]]+playerround[[#This Row],[satisfaction_house_measures]]+playerround[[#This Row],[satisfaction_personal_measures]]-playerround[[#This Row],[Calculated Satisfaction Penalties]])</f>
        <v>5</v>
      </c>
      <c r="AY533" s="9">
        <f>+playerround[[#This Row],[satisfaction_total]]-playerround[[#This Row],[Calculated satisfaction]]</f>
        <v>0</v>
      </c>
    </row>
    <row r="534" spans="1:51" s="2" customFormat="1" x14ac:dyDescent="0.35">
      <c r="A534">
        <v>331</v>
      </c>
      <c r="B534" s="1">
        <v>45393.450902777775</v>
      </c>
      <c r="C534">
        <v>80000</v>
      </c>
      <c r="D534">
        <v>40000</v>
      </c>
      <c r="E534">
        <v>0</v>
      </c>
      <c r="F534">
        <v>0</v>
      </c>
      <c r="G534">
        <v>0</v>
      </c>
      <c r="H534">
        <v>0</v>
      </c>
      <c r="I534">
        <v>0</v>
      </c>
      <c r="J534">
        <v>0</v>
      </c>
      <c r="K534">
        <v>0</v>
      </c>
      <c r="L534">
        <v>0</v>
      </c>
      <c r="M534">
        <v>0</v>
      </c>
      <c r="N534">
        <v>15000</v>
      </c>
      <c r="O534">
        <v>0</v>
      </c>
      <c r="P534">
        <v>0</v>
      </c>
      <c r="Q534">
        <v>0</v>
      </c>
      <c r="R534">
        <v>0</v>
      </c>
      <c r="S534">
        <v>0</v>
      </c>
      <c r="T534">
        <v>0</v>
      </c>
      <c r="U534">
        <v>0</v>
      </c>
      <c r="V534">
        <v>5</v>
      </c>
      <c r="W534">
        <v>5</v>
      </c>
      <c r="X534">
        <v>130000</v>
      </c>
      <c r="Y534">
        <v>0</v>
      </c>
      <c r="Z534">
        <v>0</v>
      </c>
      <c r="AA534">
        <v>0</v>
      </c>
      <c r="AB534">
        <v>0</v>
      </c>
      <c r="AC534">
        <v>0</v>
      </c>
      <c r="AD534">
        <v>0</v>
      </c>
      <c r="AE534" t="s">
        <v>24</v>
      </c>
      <c r="AF534" t="s">
        <v>28</v>
      </c>
      <c r="AG534">
        <v>0</v>
      </c>
      <c r="AH534">
        <v>0</v>
      </c>
      <c r="AI534">
        <v>0</v>
      </c>
      <c r="AJ534">
        <v>0</v>
      </c>
      <c r="AK534">
        <v>0</v>
      </c>
      <c r="AL534">
        <v>0</v>
      </c>
      <c r="AM534" t="s">
        <v>102</v>
      </c>
      <c r="AN534">
        <v>424</v>
      </c>
      <c r="AO534" t="str">
        <f>+VLOOKUP(playerround[[#This Row],[player_id]],player[],2,FALSE)</f>
        <v>t5p5</v>
      </c>
      <c r="AP534">
        <v>112</v>
      </c>
      <c r="AQ534">
        <f>+VLOOKUP(playerround[[#This Row],[groupround_id]],groupround[],6,FALSE)</f>
        <v>0</v>
      </c>
      <c r="AR534" t="str">
        <f>+VLOOKUP(playerround[[#This Row],[groupround_id]],groupround[],8,FALSE)</f>
        <v>civWAT-110424</v>
      </c>
      <c r="AS53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534">
        <f>+IF(playerround[[#This Row],[Added round_number]]=0,playerround[[#This Row],[Spendable Income (copy)]],AT533+playerround[[#This Row],[round_income]]+playerround[[#This Row],[profit_sold_house]]-playerround[[#This Row],[Calculated Costs 
(Living costs+Taxes+Round Mortgage+Spentsavings for buying +cost measures+cost satisfaction+cost damage river and rain)]])</f>
        <v>15000</v>
      </c>
      <c r="AU534" s="6">
        <f>+playerround[[#This Row],[spendable_income]]</f>
        <v>15000</v>
      </c>
      <c r="AV534">
        <f>+playerround[[#This Row],[Calculated 
Spendable]]-playerround[[#This Row],[Spendable Income (copy)]]</f>
        <v>0</v>
      </c>
      <c r="AW534" s="9">
        <f>+playerround[[#This Row],[satisfaction_move_penalty]]+playerround[[#This Row],[satisfaction_fluvial_penalty]]+playerround[[#This Row],[satisfaction_pluvial_penalty]]+playerround[[#This Row],[satisfaction_debt_penalty]]</f>
        <v>0</v>
      </c>
      <c r="AX534" s="9">
        <f>+IF(playerround[[#This Row],[Added round_number]]=0,playerround[[#This Row],[satisfaction_total]],AX533+playerround[[#This Row],[satisfaction_house_rating_delta]]+playerround[[#This Row],[satisfaction_house_measures]]+playerround[[#This Row],[satisfaction_personal_measures]]-playerround[[#This Row],[Calculated Satisfaction Penalties]])</f>
        <v>5</v>
      </c>
      <c r="AY534" s="9">
        <f>+playerround[[#This Row],[satisfaction_total]]-playerround[[#This Row],[Calculated satisfaction]]</f>
        <v>0</v>
      </c>
    </row>
    <row r="535" spans="1:51" s="2" customFormat="1" x14ac:dyDescent="0.35">
      <c r="A535">
        <v>397</v>
      </c>
      <c r="B535" s="1">
        <v>45393.450902777775</v>
      </c>
      <c r="C535">
        <v>80000</v>
      </c>
      <c r="D535">
        <v>40000</v>
      </c>
      <c r="E535">
        <v>0</v>
      </c>
      <c r="F535">
        <v>13000</v>
      </c>
      <c r="G535">
        <v>0</v>
      </c>
      <c r="H535">
        <v>30000</v>
      </c>
      <c r="I535">
        <v>15000</v>
      </c>
      <c r="J535">
        <v>0</v>
      </c>
      <c r="K535">
        <v>0</v>
      </c>
      <c r="L535">
        <v>0</v>
      </c>
      <c r="M535">
        <v>4000</v>
      </c>
      <c r="N535">
        <v>-7000</v>
      </c>
      <c r="O535">
        <v>0</v>
      </c>
      <c r="P535">
        <v>0</v>
      </c>
      <c r="Q535">
        <v>0</v>
      </c>
      <c r="R535">
        <v>0</v>
      </c>
      <c r="S535">
        <v>0</v>
      </c>
      <c r="T535">
        <v>1</v>
      </c>
      <c r="U535">
        <v>0</v>
      </c>
      <c r="V535">
        <v>4</v>
      </c>
      <c r="W535">
        <v>5</v>
      </c>
      <c r="X535">
        <v>130000</v>
      </c>
      <c r="Y535">
        <v>0</v>
      </c>
      <c r="Z535">
        <v>0</v>
      </c>
      <c r="AA535">
        <v>0</v>
      </c>
      <c r="AB535">
        <v>160000</v>
      </c>
      <c r="AC535">
        <v>130000</v>
      </c>
      <c r="AD535">
        <v>117000</v>
      </c>
      <c r="AE535" t="s">
        <v>24</v>
      </c>
      <c r="AF535" t="s">
        <v>28</v>
      </c>
      <c r="AG535">
        <v>6</v>
      </c>
      <c r="AH535">
        <v>10</v>
      </c>
      <c r="AI535">
        <v>0</v>
      </c>
      <c r="AJ535">
        <v>0</v>
      </c>
      <c r="AK535">
        <v>0</v>
      </c>
      <c r="AL535">
        <v>0</v>
      </c>
      <c r="AM535" t="s">
        <v>771</v>
      </c>
      <c r="AN535">
        <v>424</v>
      </c>
      <c r="AO535" t="str">
        <f>+VLOOKUP(playerround[[#This Row],[player_id]],player[],2,FALSE)</f>
        <v>t5p5</v>
      </c>
      <c r="AP535">
        <v>118</v>
      </c>
      <c r="AQ535">
        <f>+VLOOKUP(playerround[[#This Row],[groupround_id]],groupround[],6,FALSE)</f>
        <v>1</v>
      </c>
      <c r="AR535" t="str">
        <f>+VLOOKUP(playerround[[#This Row],[groupround_id]],groupround[],8,FALSE)</f>
        <v>civWAT-110424</v>
      </c>
      <c r="AS53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102000</v>
      </c>
      <c r="AT535">
        <f>+IF(playerround[[#This Row],[Added round_number]]=0,playerround[[#This Row],[Spendable Income (copy)]],AT534+playerround[[#This Row],[round_income]]+playerround[[#This Row],[profit_sold_house]]-playerround[[#This Row],[Calculated Costs 
(Living costs+Taxes+Round Mortgage+Spentsavings for buying +cost measures+cost satisfaction+cost damage river and rain)]])</f>
        <v>-7000</v>
      </c>
      <c r="AU535" s="6">
        <f>+playerround[[#This Row],[spendable_income]]</f>
        <v>-7000</v>
      </c>
      <c r="AV535">
        <f>+playerround[[#This Row],[Calculated 
Spendable]]-playerround[[#This Row],[Spendable Income (copy)]]</f>
        <v>0</v>
      </c>
      <c r="AW535" s="9">
        <f>+playerround[[#This Row],[satisfaction_move_penalty]]+playerround[[#This Row],[satisfaction_fluvial_penalty]]+playerround[[#This Row],[satisfaction_pluvial_penalty]]+playerround[[#This Row],[satisfaction_debt_penalty]]</f>
        <v>1</v>
      </c>
      <c r="AX535" s="9">
        <f>+IF(playerround[[#This Row],[Added round_number]]=0,playerround[[#This Row],[satisfaction_total]],AX534+playerround[[#This Row],[satisfaction_house_rating_delta]]+playerround[[#This Row],[satisfaction_house_measures]]+playerround[[#This Row],[satisfaction_personal_measures]]-playerround[[#This Row],[Calculated Satisfaction Penalties]])</f>
        <v>4</v>
      </c>
      <c r="AY535" s="9">
        <f>+playerround[[#This Row],[satisfaction_total]]-playerround[[#This Row],[Calculated satisfaction]]</f>
        <v>0</v>
      </c>
    </row>
    <row r="536" spans="1:51" s="2" customFormat="1" x14ac:dyDescent="0.35">
      <c r="A536">
        <v>437</v>
      </c>
      <c r="B536" s="1">
        <v>45393.450902777775</v>
      </c>
      <c r="C536">
        <v>80000</v>
      </c>
      <c r="D536">
        <v>40000</v>
      </c>
      <c r="E536">
        <v>7000</v>
      </c>
      <c r="F536">
        <v>13000</v>
      </c>
      <c r="G536">
        <v>43000</v>
      </c>
      <c r="H536">
        <v>70000</v>
      </c>
      <c r="I536">
        <v>15000</v>
      </c>
      <c r="J536">
        <v>0</v>
      </c>
      <c r="K536">
        <v>0</v>
      </c>
      <c r="L536">
        <v>0</v>
      </c>
      <c r="M536">
        <v>0</v>
      </c>
      <c r="N536">
        <v>-22000</v>
      </c>
      <c r="O536">
        <v>1</v>
      </c>
      <c r="P536">
        <v>1</v>
      </c>
      <c r="Q536">
        <v>0</v>
      </c>
      <c r="R536">
        <v>0</v>
      </c>
      <c r="S536">
        <v>0</v>
      </c>
      <c r="T536">
        <v>0</v>
      </c>
      <c r="U536">
        <v>1</v>
      </c>
      <c r="V536">
        <v>3</v>
      </c>
      <c r="W536">
        <v>5</v>
      </c>
      <c r="X536">
        <v>130000</v>
      </c>
      <c r="Y536">
        <v>130000</v>
      </c>
      <c r="Z536">
        <v>117000</v>
      </c>
      <c r="AA536">
        <v>160000</v>
      </c>
      <c r="AB536">
        <v>200000</v>
      </c>
      <c r="AC536">
        <v>130000</v>
      </c>
      <c r="AD536">
        <v>117000</v>
      </c>
      <c r="AE536" t="s">
        <v>73</v>
      </c>
      <c r="AF536" t="s">
        <v>28</v>
      </c>
      <c r="AG536">
        <v>8</v>
      </c>
      <c r="AH536">
        <v>10</v>
      </c>
      <c r="AI536">
        <v>-2</v>
      </c>
      <c r="AJ536">
        <v>-1</v>
      </c>
      <c r="AK536">
        <v>0</v>
      </c>
      <c r="AL536">
        <v>0</v>
      </c>
      <c r="AM536" t="s">
        <v>771</v>
      </c>
      <c r="AN536">
        <v>424</v>
      </c>
      <c r="AO536" t="str">
        <f>+VLOOKUP(playerround[[#This Row],[player_id]],player[],2,FALSE)</f>
        <v>t5p5</v>
      </c>
      <c r="AP536">
        <v>125</v>
      </c>
      <c r="AQ536">
        <f>+VLOOKUP(playerround[[#This Row],[groupround_id]],groupround[],6,FALSE)</f>
        <v>2</v>
      </c>
      <c r="AR536" t="str">
        <f>+VLOOKUP(playerround[[#This Row],[groupround_id]],groupround[],8,FALSE)</f>
        <v>civWAT-110424</v>
      </c>
      <c r="AS53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138000</v>
      </c>
      <c r="AT536">
        <f>+IF(playerround[[#This Row],[Added round_number]]=0,playerround[[#This Row],[Spendable Income (copy)]],AT535+playerround[[#This Row],[round_income]]+playerround[[#This Row],[profit_sold_house]]-playerround[[#This Row],[Calculated Costs 
(Living costs+Taxes+Round Mortgage+Spentsavings for buying +cost measures+cost satisfaction+cost damage river and rain)]])</f>
        <v>-22000</v>
      </c>
      <c r="AU536" s="6">
        <f>+playerround[[#This Row],[spendable_income]]</f>
        <v>-22000</v>
      </c>
      <c r="AV536">
        <f>+playerround[[#This Row],[Calculated 
Spendable]]-playerround[[#This Row],[Spendable Income (copy)]]</f>
        <v>0</v>
      </c>
      <c r="AW536" s="9">
        <f>+playerround[[#This Row],[satisfaction_move_penalty]]+playerround[[#This Row],[satisfaction_fluvial_penalty]]+playerround[[#This Row],[satisfaction_pluvial_penalty]]+playerround[[#This Row],[satisfaction_debt_penalty]]</f>
        <v>2</v>
      </c>
      <c r="AX536" s="9">
        <f>+IF(playerround[[#This Row],[Added round_number]]=0,playerround[[#This Row],[satisfaction_total]],AX535+playerround[[#This Row],[satisfaction_house_rating_delta]]+playerround[[#This Row],[satisfaction_house_measures]]+playerround[[#This Row],[satisfaction_personal_measures]]-playerround[[#This Row],[Calculated Satisfaction Penalties]])</f>
        <v>3</v>
      </c>
      <c r="AY536" s="9">
        <f>+playerround[[#This Row],[satisfaction_total]]-playerround[[#This Row],[Calculated satisfaction]]</f>
        <v>0</v>
      </c>
    </row>
    <row r="537" spans="1:51" s="2" customFormat="1" x14ac:dyDescent="0.35">
      <c r="A537">
        <v>480</v>
      </c>
      <c r="B537" s="1">
        <v>45393.450902777775</v>
      </c>
      <c r="C537">
        <v>80000</v>
      </c>
      <c r="D537">
        <v>40000</v>
      </c>
      <c r="E537">
        <v>22000</v>
      </c>
      <c r="F537">
        <v>13000</v>
      </c>
      <c r="G537">
        <v>0</v>
      </c>
      <c r="H537">
        <v>0</v>
      </c>
      <c r="I537">
        <v>20000</v>
      </c>
      <c r="J537">
        <v>0</v>
      </c>
      <c r="K537">
        <v>0</v>
      </c>
      <c r="L537">
        <v>0</v>
      </c>
      <c r="M537">
        <v>4000</v>
      </c>
      <c r="N537">
        <v>-39000</v>
      </c>
      <c r="O537">
        <v>0</v>
      </c>
      <c r="P537">
        <v>0</v>
      </c>
      <c r="Q537">
        <v>0</v>
      </c>
      <c r="R537">
        <v>0</v>
      </c>
      <c r="S537">
        <v>0</v>
      </c>
      <c r="T537">
        <v>1</v>
      </c>
      <c r="U537">
        <v>1</v>
      </c>
      <c r="V537">
        <v>1</v>
      </c>
      <c r="W537">
        <v>5</v>
      </c>
      <c r="X537">
        <v>130000</v>
      </c>
      <c r="Y537">
        <v>130000</v>
      </c>
      <c r="Z537">
        <v>117000</v>
      </c>
      <c r="AA537">
        <v>0</v>
      </c>
      <c r="AB537">
        <v>0</v>
      </c>
      <c r="AC537">
        <v>130000</v>
      </c>
      <c r="AD537">
        <v>104000</v>
      </c>
      <c r="AE537" t="s">
        <v>24</v>
      </c>
      <c r="AF537" t="s">
        <v>28</v>
      </c>
      <c r="AG537">
        <v>8</v>
      </c>
      <c r="AH537">
        <v>10</v>
      </c>
      <c r="AI537">
        <v>-2</v>
      </c>
      <c r="AJ537">
        <v>-1</v>
      </c>
      <c r="AK537">
        <v>0</v>
      </c>
      <c r="AL537">
        <v>0</v>
      </c>
      <c r="AM537" t="s">
        <v>771</v>
      </c>
      <c r="AN537">
        <v>424</v>
      </c>
      <c r="AO537" t="str">
        <f>+VLOOKUP(playerround[[#This Row],[player_id]],player[],2,FALSE)</f>
        <v>t5p5</v>
      </c>
      <c r="AP537">
        <v>134</v>
      </c>
      <c r="AQ537">
        <f>+VLOOKUP(playerround[[#This Row],[groupround_id]],groupround[],6,FALSE)</f>
        <v>3</v>
      </c>
      <c r="AR537" t="str">
        <f>+VLOOKUP(playerround[[#This Row],[groupround_id]],groupround[],8,FALSE)</f>
        <v>civWAT-110424</v>
      </c>
      <c r="AS53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77000</v>
      </c>
      <c r="AT537">
        <f>+IF(playerround[[#This Row],[Added round_number]]=0,playerround[[#This Row],[Spendable Income (copy)]],AT536+playerround[[#This Row],[round_income]]+playerround[[#This Row],[profit_sold_house]]-playerround[[#This Row],[Calculated Costs 
(Living costs+Taxes+Round Mortgage+Spentsavings for buying +cost measures+cost satisfaction+cost damage river and rain)]])</f>
        <v>-19000</v>
      </c>
      <c r="AU537" s="6">
        <f>+playerround[[#This Row],[spendable_income]]</f>
        <v>-39000</v>
      </c>
      <c r="AV537">
        <f>+playerround[[#This Row],[Calculated 
Spendable]]-playerround[[#This Row],[Spendable Income (copy)]]</f>
        <v>20000</v>
      </c>
      <c r="AW537" s="9">
        <f>+playerround[[#This Row],[satisfaction_move_penalty]]+playerround[[#This Row],[satisfaction_fluvial_penalty]]+playerround[[#This Row],[satisfaction_pluvial_penalty]]+playerround[[#This Row],[satisfaction_debt_penalty]]</f>
        <v>2</v>
      </c>
      <c r="AX537" s="9">
        <f>+IF(playerround[[#This Row],[Added round_number]]=0,playerround[[#This Row],[satisfaction_total]],AX536+playerround[[#This Row],[satisfaction_house_rating_delta]]+playerround[[#This Row],[satisfaction_house_measures]]+playerround[[#This Row],[satisfaction_personal_measures]]-playerround[[#This Row],[Calculated Satisfaction Penalties]])</f>
        <v>1</v>
      </c>
      <c r="AY537" s="9">
        <f>+playerround[[#This Row],[satisfaction_total]]-playerround[[#This Row],[Calculated satisfaction]]</f>
        <v>0</v>
      </c>
    </row>
    <row r="538" spans="1:51" s="2" customFormat="1" x14ac:dyDescent="0.35">
      <c r="A538">
        <v>507</v>
      </c>
      <c r="B538" s="1">
        <v>45393.450902777775</v>
      </c>
      <c r="C538">
        <v>80000</v>
      </c>
      <c r="D538">
        <v>40000</v>
      </c>
      <c r="E538">
        <v>39000</v>
      </c>
      <c r="F538">
        <v>7000</v>
      </c>
      <c r="G538">
        <v>96000</v>
      </c>
      <c r="H538">
        <v>0</v>
      </c>
      <c r="I538">
        <v>15000</v>
      </c>
      <c r="J538">
        <v>0</v>
      </c>
      <c r="K538">
        <v>72000</v>
      </c>
      <c r="L538">
        <v>16000</v>
      </c>
      <c r="M538">
        <v>0</v>
      </c>
      <c r="N538">
        <v>-13000</v>
      </c>
      <c r="O538">
        <v>3</v>
      </c>
      <c r="P538">
        <v>-3</v>
      </c>
      <c r="Q538">
        <v>0</v>
      </c>
      <c r="R538">
        <v>9</v>
      </c>
      <c r="S538">
        <v>5</v>
      </c>
      <c r="T538">
        <v>0</v>
      </c>
      <c r="U538">
        <v>1</v>
      </c>
      <c r="V538">
        <v>-2</v>
      </c>
      <c r="W538">
        <v>5</v>
      </c>
      <c r="X538">
        <v>130000</v>
      </c>
      <c r="Y538">
        <v>130000</v>
      </c>
      <c r="Z538">
        <v>104000</v>
      </c>
      <c r="AA538">
        <v>200000</v>
      </c>
      <c r="AB538">
        <v>70000</v>
      </c>
      <c r="AC538">
        <v>70000</v>
      </c>
      <c r="AD538">
        <v>63000</v>
      </c>
      <c r="AE538" t="s">
        <v>75</v>
      </c>
      <c r="AF538" t="s">
        <v>780</v>
      </c>
      <c r="AG538">
        <v>8</v>
      </c>
      <c r="AH538">
        <v>7</v>
      </c>
      <c r="AI538">
        <v>-2</v>
      </c>
      <c r="AJ538">
        <v>-1</v>
      </c>
      <c r="AK538">
        <v>1</v>
      </c>
      <c r="AL538">
        <v>2</v>
      </c>
      <c r="AM538" t="s">
        <v>776</v>
      </c>
      <c r="AN538">
        <v>424</v>
      </c>
      <c r="AO538" t="str">
        <f>+VLOOKUP(playerround[[#This Row],[player_id]],player[],2,FALSE)</f>
        <v>t5p5</v>
      </c>
      <c r="AP538">
        <v>138</v>
      </c>
      <c r="AQ538">
        <f>+VLOOKUP(playerround[[#This Row],[groupround_id]],groupround[],6,FALSE)</f>
        <v>4</v>
      </c>
      <c r="AR538" t="str">
        <f>+VLOOKUP(playerround[[#This Row],[groupround_id]],groupround[],8,FALSE)</f>
        <v>civWAT-110424</v>
      </c>
      <c r="AS53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150000</v>
      </c>
      <c r="AT538">
        <f>+IF(playerround[[#This Row],[Added round_number]]=0,playerround[[#This Row],[Spendable Income (copy)]],AT537+playerround[[#This Row],[round_income]]+playerround[[#This Row],[profit_sold_house]]-playerround[[#This Row],[Calculated Costs 
(Living costs+Taxes+Round Mortgage+Spentsavings for buying +cost measures+cost satisfaction+cost damage river and rain)]])</f>
        <v>7000</v>
      </c>
      <c r="AU538" s="6">
        <f>+playerround[[#This Row],[spendable_income]]</f>
        <v>-13000</v>
      </c>
      <c r="AV538">
        <f>+playerround[[#This Row],[Calculated 
Spendable]]-playerround[[#This Row],[Spendable Income (copy)]]</f>
        <v>20000</v>
      </c>
      <c r="AW538" s="9">
        <f>+playerround[[#This Row],[satisfaction_move_penalty]]+playerround[[#This Row],[satisfaction_fluvial_penalty]]+playerround[[#This Row],[satisfaction_pluvial_penalty]]+playerround[[#This Row],[satisfaction_debt_penalty]]</f>
        <v>9</v>
      </c>
      <c r="AX538" s="9">
        <f>+IF(playerround[[#This Row],[Added round_number]]=0,playerround[[#This Row],[satisfaction_total]],AX537+playerround[[#This Row],[satisfaction_house_rating_delta]]+playerround[[#This Row],[satisfaction_house_measures]]+playerround[[#This Row],[satisfaction_personal_measures]]-playerround[[#This Row],[Calculated Satisfaction Penalties]])</f>
        <v>-2</v>
      </c>
      <c r="AY538" s="9">
        <f>+playerround[[#This Row],[satisfaction_total]]-playerround[[#This Row],[Calculated satisfaction]]</f>
        <v>0</v>
      </c>
    </row>
    <row r="539" spans="1:51" s="2" customFormat="1" x14ac:dyDescent="0.35">
      <c r="A539" s="2">
        <v>623</v>
      </c>
      <c r="B539" s="3">
        <v>45559.439583333333</v>
      </c>
      <c r="C539" s="2">
        <v>120000</v>
      </c>
      <c r="D539" s="2">
        <v>65000</v>
      </c>
      <c r="E539" s="2">
        <v>0</v>
      </c>
      <c r="F539" s="2">
        <v>0</v>
      </c>
      <c r="G539" s="2">
        <v>0</v>
      </c>
      <c r="H539" s="2">
        <v>0</v>
      </c>
      <c r="I539" s="2">
        <v>0</v>
      </c>
      <c r="J539" s="2">
        <v>0</v>
      </c>
      <c r="K539" s="2">
        <v>0</v>
      </c>
      <c r="L539" s="2">
        <v>0</v>
      </c>
      <c r="M539" s="2">
        <v>0</v>
      </c>
      <c r="N539" s="2">
        <v>50000</v>
      </c>
      <c r="O539" s="2">
        <v>0</v>
      </c>
      <c r="P539" s="2">
        <v>0</v>
      </c>
      <c r="Q539" s="2">
        <v>0</v>
      </c>
      <c r="R539" s="2">
        <v>0</v>
      </c>
      <c r="S539" s="2">
        <v>0</v>
      </c>
      <c r="T539" s="2">
        <v>0</v>
      </c>
      <c r="U539" s="2">
        <v>0</v>
      </c>
      <c r="V539" s="2">
        <v>5</v>
      </c>
      <c r="W539" s="2">
        <v>7</v>
      </c>
      <c r="X539" s="2">
        <v>200000</v>
      </c>
      <c r="Y539" s="2">
        <v>0</v>
      </c>
      <c r="Z539" s="2">
        <v>0</v>
      </c>
      <c r="AA539" s="2">
        <v>0</v>
      </c>
      <c r="AB539" s="2">
        <v>0</v>
      </c>
      <c r="AC539" s="2">
        <v>0</v>
      </c>
      <c r="AD539" s="2">
        <v>0</v>
      </c>
      <c r="AE539" s="2" t="s">
        <v>24</v>
      </c>
      <c r="AF539" s="2" t="s">
        <v>28</v>
      </c>
      <c r="AG539" s="2">
        <v>0</v>
      </c>
      <c r="AH539" s="2">
        <v>0</v>
      </c>
      <c r="AI539" s="2">
        <v>0</v>
      </c>
      <c r="AJ539" s="2">
        <v>0</v>
      </c>
      <c r="AK539" s="2">
        <v>0</v>
      </c>
      <c r="AL539" s="2">
        <v>0</v>
      </c>
      <c r="AM539" s="2" t="s">
        <v>102</v>
      </c>
      <c r="AN539" s="2">
        <v>552</v>
      </c>
      <c r="AO539" s="2" t="str">
        <f>+VLOOKUP(playerround[[#This Row],[player_id]],player[],2,FALSE)</f>
        <v>t5p5</v>
      </c>
      <c r="AP539" s="2">
        <v>173</v>
      </c>
      <c r="AQ539" s="2">
        <f>+VLOOKUP(playerround[[#This Row],[groupround_id]],groupround[],6,FALSE)</f>
        <v>0</v>
      </c>
      <c r="AR539" s="2" t="str">
        <f>+VLOOKUP(playerround[[#This Row],[groupround_id]],groupround[],8,FALSE)</f>
        <v>Ommen 24-09-2024</v>
      </c>
      <c r="AS53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539">
        <f>+IF(playerround[[#This Row],[Added round_number]]=0,playerround[[#This Row],[Spendable Income (copy)]],AT538+playerround[[#This Row],[round_income]]+playerround[[#This Row],[profit_sold_house]]-playerround[[#This Row],[Calculated Costs 
(Living costs+Taxes+Round Mortgage+Spentsavings for buying +cost measures+cost satisfaction+cost damage river and rain)]])</f>
        <v>50000</v>
      </c>
      <c r="AU539" s="6">
        <f>+playerround[[#This Row],[spendable_income]]</f>
        <v>50000</v>
      </c>
      <c r="AV539">
        <f>+playerround[[#This Row],[Calculated 
Spendable]]-playerround[[#This Row],[Spendable Income (copy)]]</f>
        <v>0</v>
      </c>
      <c r="AW539" s="9">
        <f>+playerround[[#This Row],[satisfaction_move_penalty]]+playerround[[#This Row],[satisfaction_fluvial_penalty]]+playerround[[#This Row],[satisfaction_pluvial_penalty]]+playerround[[#This Row],[satisfaction_debt_penalty]]</f>
        <v>0</v>
      </c>
      <c r="AX539" s="9">
        <f>+IF(playerround[[#This Row],[Added round_number]]=0,playerround[[#This Row],[satisfaction_total]],AX538+playerround[[#This Row],[satisfaction_house_rating_delta]]+playerround[[#This Row],[satisfaction_house_measures]]+playerround[[#This Row],[satisfaction_personal_measures]]-playerround[[#This Row],[Calculated Satisfaction Penalties]])</f>
        <v>5</v>
      </c>
      <c r="AY539" s="9">
        <f>+playerround[[#This Row],[satisfaction_total]]-playerround[[#This Row],[Calculated satisfaction]]</f>
        <v>0</v>
      </c>
    </row>
    <row r="540" spans="1:51" s="2" customFormat="1" x14ac:dyDescent="0.35">
      <c r="A540" s="2">
        <v>628</v>
      </c>
      <c r="B540" s="3">
        <v>45559.439583333333</v>
      </c>
      <c r="C540" s="2">
        <v>120000</v>
      </c>
      <c r="D540" s="2">
        <v>65000</v>
      </c>
      <c r="E540" s="2">
        <v>0</v>
      </c>
      <c r="F540" s="2">
        <v>16000</v>
      </c>
      <c r="G540" s="2">
        <v>0</v>
      </c>
      <c r="H540" s="2">
        <v>0</v>
      </c>
      <c r="I540" s="2">
        <v>15000</v>
      </c>
      <c r="J540" s="2">
        <v>40000</v>
      </c>
      <c r="K540" s="2">
        <v>0</v>
      </c>
      <c r="L540" s="2">
        <v>0</v>
      </c>
      <c r="M540" s="2">
        <v>4000</v>
      </c>
      <c r="N540" s="2">
        <v>30000</v>
      </c>
      <c r="O540" s="2">
        <v>0</v>
      </c>
      <c r="P540" s="2">
        <v>-2</v>
      </c>
      <c r="Q540" s="2">
        <v>2</v>
      </c>
      <c r="R540" s="2">
        <v>0</v>
      </c>
      <c r="S540" s="2">
        <v>0</v>
      </c>
      <c r="T540" s="2">
        <v>1</v>
      </c>
      <c r="U540" s="2">
        <v>0</v>
      </c>
      <c r="V540" s="2">
        <v>4</v>
      </c>
      <c r="W540" s="2">
        <v>7</v>
      </c>
      <c r="X540" s="2">
        <v>200000</v>
      </c>
      <c r="Y540" s="2">
        <v>0</v>
      </c>
      <c r="Z540" s="2">
        <v>0</v>
      </c>
      <c r="AA540" s="2">
        <v>0</v>
      </c>
      <c r="AB540" s="2">
        <v>160000</v>
      </c>
      <c r="AC540" s="2">
        <v>160000</v>
      </c>
      <c r="AD540" s="2">
        <v>144000</v>
      </c>
      <c r="AE540" s="2" t="s">
        <v>24</v>
      </c>
      <c r="AF540" s="2" t="s">
        <v>28</v>
      </c>
      <c r="AG540" s="2">
        <v>6</v>
      </c>
      <c r="AH540" s="2">
        <v>10</v>
      </c>
      <c r="AI540" s="2">
        <v>0</v>
      </c>
      <c r="AJ540" s="2">
        <v>0</v>
      </c>
      <c r="AK540" s="2">
        <v>2</v>
      </c>
      <c r="AL540" s="2">
        <v>1</v>
      </c>
      <c r="AM540" s="2" t="s">
        <v>771</v>
      </c>
      <c r="AN540" s="2">
        <v>552</v>
      </c>
      <c r="AO540" s="2" t="str">
        <f>+VLOOKUP(playerround[[#This Row],[player_id]],player[],2,FALSE)</f>
        <v>t5p5</v>
      </c>
      <c r="AP540" s="2">
        <v>176</v>
      </c>
      <c r="AQ540" s="2">
        <f>+VLOOKUP(playerround[[#This Row],[groupround_id]],groupround[],6,FALSE)</f>
        <v>1</v>
      </c>
      <c r="AR540" s="2" t="str">
        <f>+VLOOKUP(playerround[[#This Row],[groupround_id]],groupround[],8,FALSE)</f>
        <v>Ommen 24-09-2024</v>
      </c>
      <c r="AS54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140000</v>
      </c>
      <c r="AT540" s="5">
        <f>+IF(playerround[[#This Row],[Added round_number]]=0,playerround[[#This Row],[Spendable Income (copy)]],AT539+playerround[[#This Row],[round_income]]+playerround[[#This Row],[profit_sold_house]]-playerround[[#This Row],[Calculated Costs 
(Living costs+Taxes+Round Mortgage+Spentsavings for buying +cost measures+cost satisfaction+cost damage river and rain)]])</f>
        <v>30000</v>
      </c>
      <c r="AU540" s="10">
        <f>+playerround[[#This Row],[spendable_income]]</f>
        <v>30000</v>
      </c>
      <c r="AV540" s="5">
        <f>+playerround[[#This Row],[Calculated 
Spendable]]-playerround[[#This Row],[Spendable Income (copy)]]</f>
        <v>0</v>
      </c>
      <c r="AW540" s="11">
        <f>+playerround[[#This Row],[satisfaction_move_penalty]]+playerround[[#This Row],[satisfaction_fluvial_penalty]]+playerround[[#This Row],[satisfaction_pluvial_penalty]]+playerround[[#This Row],[satisfaction_debt_penalty]]</f>
        <v>1</v>
      </c>
      <c r="AX540" s="11">
        <f>+IF(playerround[[#This Row],[Added round_number]]=0,playerround[[#This Row],[satisfaction_total]],AX539+playerround[[#This Row],[satisfaction_house_rating_delta]]+playerround[[#This Row],[satisfaction_house_measures]]+playerround[[#This Row],[satisfaction_personal_measures]]-playerround[[#This Row],[Calculated Satisfaction Penalties]])</f>
        <v>4</v>
      </c>
      <c r="AY540" s="11">
        <f>+playerround[[#This Row],[satisfaction_total]]-playerround[[#This Row],[Calculated satisfaction]]</f>
        <v>0</v>
      </c>
    </row>
    <row r="541" spans="1:51" s="2" customFormat="1" x14ac:dyDescent="0.35">
      <c r="A541" s="2">
        <v>676</v>
      </c>
      <c r="B541" s="3">
        <v>45559.439583333333</v>
      </c>
      <c r="C541" s="2">
        <v>120000</v>
      </c>
      <c r="D541" s="2">
        <v>65000</v>
      </c>
      <c r="E541" s="2">
        <v>0</v>
      </c>
      <c r="F541" s="2">
        <v>16000</v>
      </c>
      <c r="G541" s="2">
        <v>0</v>
      </c>
      <c r="H541" s="2">
        <v>0</v>
      </c>
      <c r="I541" s="2">
        <v>25000</v>
      </c>
      <c r="J541" s="2">
        <v>30000</v>
      </c>
      <c r="K541" s="2">
        <v>0</v>
      </c>
      <c r="L541" s="2">
        <v>0</v>
      </c>
      <c r="M541" s="2">
        <v>0</v>
      </c>
      <c r="N541" s="2">
        <v>14000</v>
      </c>
      <c r="O541" s="2">
        <v>0</v>
      </c>
      <c r="P541" s="2">
        <v>0</v>
      </c>
      <c r="Q541" s="2">
        <v>1</v>
      </c>
      <c r="R541" s="2">
        <v>0</v>
      </c>
      <c r="S541" s="2">
        <v>0</v>
      </c>
      <c r="T541" s="2">
        <v>0</v>
      </c>
      <c r="U541" s="2">
        <v>0</v>
      </c>
      <c r="V541" s="2">
        <v>5</v>
      </c>
      <c r="W541" s="2">
        <v>7</v>
      </c>
      <c r="X541" s="2">
        <v>200000</v>
      </c>
      <c r="Y541" s="2">
        <v>160000</v>
      </c>
      <c r="Z541" s="2">
        <v>144000</v>
      </c>
      <c r="AA541" s="2">
        <v>0</v>
      </c>
      <c r="AB541" s="2">
        <v>0</v>
      </c>
      <c r="AC541" s="2">
        <v>160000</v>
      </c>
      <c r="AD541" s="2">
        <v>128000</v>
      </c>
      <c r="AE541" s="2" t="s">
        <v>24</v>
      </c>
      <c r="AF541" s="2" t="s">
        <v>28</v>
      </c>
      <c r="AG541" s="2">
        <v>6</v>
      </c>
      <c r="AH541" s="2">
        <v>10</v>
      </c>
      <c r="AI541" s="2">
        <v>-2</v>
      </c>
      <c r="AJ541" s="2">
        <v>-1</v>
      </c>
      <c r="AK541" s="2">
        <v>3</v>
      </c>
      <c r="AL541" s="2">
        <v>1</v>
      </c>
      <c r="AM541" s="2" t="s">
        <v>771</v>
      </c>
      <c r="AN541" s="2">
        <v>552</v>
      </c>
      <c r="AO541" s="2" t="str">
        <f>+VLOOKUP(playerround[[#This Row],[player_id]],player[],2,FALSE)</f>
        <v>t5p5</v>
      </c>
      <c r="AP541" s="2">
        <v>182</v>
      </c>
      <c r="AQ541" s="2">
        <f>+VLOOKUP(playerround[[#This Row],[groupround_id]],groupround[],6,FALSE)</f>
        <v>2</v>
      </c>
      <c r="AR541" s="2" t="str">
        <f>+VLOOKUP(playerround[[#This Row],[groupround_id]],groupround[],8,FALSE)</f>
        <v>Ommen 24-09-2024</v>
      </c>
      <c r="AS54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136000</v>
      </c>
      <c r="AT541" s="5">
        <f>+IF(playerround[[#This Row],[Added round_number]]=0,playerround[[#This Row],[Spendable Income (copy)]],AT540+playerround[[#This Row],[round_income]]+playerround[[#This Row],[profit_sold_house]]-playerround[[#This Row],[Calculated Costs 
(Living costs+Taxes+Round Mortgage+Spentsavings for buying +cost measures+cost satisfaction+cost damage river and rain)]])</f>
        <v>14000</v>
      </c>
      <c r="AU541" s="10">
        <f>+playerround[[#This Row],[spendable_income]]</f>
        <v>14000</v>
      </c>
      <c r="AV541" s="5">
        <f>+playerround[[#This Row],[Calculated 
Spendable]]-playerround[[#This Row],[Spendable Income (copy)]]</f>
        <v>0</v>
      </c>
      <c r="AW541" s="11">
        <f>+playerround[[#This Row],[satisfaction_move_penalty]]+playerround[[#This Row],[satisfaction_fluvial_penalty]]+playerround[[#This Row],[satisfaction_pluvial_penalty]]+playerround[[#This Row],[satisfaction_debt_penalty]]</f>
        <v>0</v>
      </c>
      <c r="AX541" s="11">
        <f>+IF(playerround[[#This Row],[Added round_number]]=0,playerround[[#This Row],[satisfaction_total]],AX540+playerround[[#This Row],[satisfaction_house_rating_delta]]+playerround[[#This Row],[satisfaction_house_measures]]+playerround[[#This Row],[satisfaction_personal_measures]]-playerround[[#This Row],[Calculated Satisfaction Penalties]])</f>
        <v>5</v>
      </c>
      <c r="AY541" s="11">
        <f>+playerround[[#This Row],[satisfaction_total]]-playerround[[#This Row],[Calculated satisfaction]]</f>
        <v>0</v>
      </c>
    </row>
    <row r="542" spans="1:51" s="2" customFormat="1" x14ac:dyDescent="0.35">
      <c r="A542" s="2">
        <v>713</v>
      </c>
      <c r="B542" s="3">
        <v>45559.439583333333</v>
      </c>
      <c r="C542" s="2">
        <v>120000</v>
      </c>
      <c r="D542" s="2">
        <v>65000</v>
      </c>
      <c r="E542" s="2">
        <v>0</v>
      </c>
      <c r="F542" s="2">
        <v>16000</v>
      </c>
      <c r="G542" s="2">
        <v>0</v>
      </c>
      <c r="H542" s="2">
        <v>0</v>
      </c>
      <c r="I542" s="2">
        <v>15000</v>
      </c>
      <c r="J542" s="2">
        <v>27000</v>
      </c>
      <c r="K542" s="2">
        <v>0</v>
      </c>
      <c r="L542" s="2">
        <v>0</v>
      </c>
      <c r="M542" s="2">
        <v>4000</v>
      </c>
      <c r="N542" s="2">
        <v>7000</v>
      </c>
      <c r="O542" s="2">
        <v>0</v>
      </c>
      <c r="P542" s="2">
        <v>0</v>
      </c>
      <c r="Q542" s="2">
        <v>0</v>
      </c>
      <c r="R542" s="2">
        <v>3</v>
      </c>
      <c r="S542" s="2">
        <v>1</v>
      </c>
      <c r="T542" s="2">
        <v>1</v>
      </c>
      <c r="U542" s="2">
        <v>0</v>
      </c>
      <c r="V542" s="2">
        <v>6</v>
      </c>
      <c r="W542" s="2">
        <v>7</v>
      </c>
      <c r="X542" s="2">
        <v>200000</v>
      </c>
      <c r="Y542" s="2">
        <v>160000</v>
      </c>
      <c r="Z542" s="2">
        <v>128000</v>
      </c>
      <c r="AA542" s="2">
        <v>0</v>
      </c>
      <c r="AB542" s="2">
        <v>0</v>
      </c>
      <c r="AC542" s="2">
        <v>160000</v>
      </c>
      <c r="AD542" s="2">
        <v>112000</v>
      </c>
      <c r="AE542" s="2" t="s">
        <v>24</v>
      </c>
      <c r="AF542" s="2" t="s">
        <v>28</v>
      </c>
      <c r="AG542" s="2">
        <v>6</v>
      </c>
      <c r="AH542" s="2">
        <v>10</v>
      </c>
      <c r="AI542" s="2">
        <v>-2</v>
      </c>
      <c r="AJ542" s="2">
        <v>-1</v>
      </c>
      <c r="AK542" s="2">
        <v>0</v>
      </c>
      <c r="AL542" s="2">
        <v>1</v>
      </c>
      <c r="AM542" s="2" t="s">
        <v>776</v>
      </c>
      <c r="AN542" s="2">
        <v>552</v>
      </c>
      <c r="AO542" s="2" t="str">
        <f>+VLOOKUP(playerround[[#This Row],[player_id]],player[],2,FALSE)</f>
        <v>t5p5</v>
      </c>
      <c r="AP542" s="2">
        <v>187</v>
      </c>
      <c r="AQ542" s="2">
        <f>+VLOOKUP(playerround[[#This Row],[groupround_id]],groupround[],6,FALSE)</f>
        <v>3</v>
      </c>
      <c r="AR542" s="2" t="str">
        <f>+VLOOKUP(playerround[[#This Row],[groupround_id]],groupround[],8,FALSE)</f>
        <v>Ommen 24-09-2024</v>
      </c>
      <c r="AS54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127000</v>
      </c>
      <c r="AT542" s="5">
        <f>+IF(playerround[[#This Row],[Added round_number]]=0,playerround[[#This Row],[Spendable Income (copy)]],AT541+playerround[[#This Row],[round_income]]+playerround[[#This Row],[profit_sold_house]]-playerround[[#This Row],[Calculated Costs 
(Living costs+Taxes+Round Mortgage+Spentsavings for buying +cost measures+cost satisfaction+cost damage river and rain)]])</f>
        <v>7000</v>
      </c>
      <c r="AU542" s="10">
        <f>+playerround[[#This Row],[spendable_income]]</f>
        <v>7000</v>
      </c>
      <c r="AV542" s="5">
        <f>+playerround[[#This Row],[Calculated 
Spendable]]-playerround[[#This Row],[Spendable Income (copy)]]</f>
        <v>0</v>
      </c>
      <c r="AW542" s="11">
        <f>+playerround[[#This Row],[satisfaction_move_penalty]]+playerround[[#This Row],[satisfaction_fluvial_penalty]]+playerround[[#This Row],[satisfaction_pluvial_penalty]]+playerround[[#This Row],[satisfaction_debt_penalty]]</f>
        <v>2</v>
      </c>
      <c r="AX542" s="11">
        <f>+IF(playerround[[#This Row],[Added round_number]]=0,playerround[[#This Row],[satisfaction_total]],AX541+playerround[[#This Row],[satisfaction_house_rating_delta]]+playerround[[#This Row],[satisfaction_house_measures]]+playerround[[#This Row],[satisfaction_personal_measures]]-playerround[[#This Row],[Calculated Satisfaction Penalties]])</f>
        <v>6</v>
      </c>
      <c r="AY542" s="11">
        <f>+playerround[[#This Row],[satisfaction_total]]-playerround[[#This Row],[Calculated satisfaction]]</f>
        <v>0</v>
      </c>
    </row>
    <row r="543" spans="1:51" s="2" customFormat="1" x14ac:dyDescent="0.35">
      <c r="A543">
        <v>118</v>
      </c>
      <c r="B543" s="1">
        <v>45281.502858796295</v>
      </c>
      <c r="C543">
        <v>180000</v>
      </c>
      <c r="D543">
        <v>105000</v>
      </c>
      <c r="E543">
        <v>0</v>
      </c>
      <c r="F543">
        <v>0</v>
      </c>
      <c r="G543">
        <v>0</v>
      </c>
      <c r="H543">
        <v>0</v>
      </c>
      <c r="I543">
        <v>0</v>
      </c>
      <c r="J543">
        <v>0</v>
      </c>
      <c r="K543">
        <v>0</v>
      </c>
      <c r="L543">
        <v>0</v>
      </c>
      <c r="M543">
        <v>0</v>
      </c>
      <c r="N543">
        <v>80000</v>
      </c>
      <c r="O543">
        <v>0</v>
      </c>
      <c r="P543">
        <v>0</v>
      </c>
      <c r="Q543">
        <v>0</v>
      </c>
      <c r="R543">
        <v>0</v>
      </c>
      <c r="S543">
        <v>0</v>
      </c>
      <c r="T543">
        <v>0</v>
      </c>
      <c r="U543">
        <v>0</v>
      </c>
      <c r="V543">
        <v>5</v>
      </c>
      <c r="W543">
        <v>8</v>
      </c>
      <c r="X543">
        <v>300000</v>
      </c>
      <c r="Y543">
        <v>0</v>
      </c>
      <c r="Z543">
        <v>0</v>
      </c>
      <c r="AA543">
        <v>0</v>
      </c>
      <c r="AB543">
        <v>0</v>
      </c>
      <c r="AC543">
        <v>0</v>
      </c>
      <c r="AD543">
        <v>0</v>
      </c>
      <c r="AE543" t="s">
        <v>24</v>
      </c>
      <c r="AF543" t="s">
        <v>28</v>
      </c>
      <c r="AG543">
        <v>0</v>
      </c>
      <c r="AH543">
        <v>0</v>
      </c>
      <c r="AI543">
        <v>0</v>
      </c>
      <c r="AJ543">
        <v>0</v>
      </c>
      <c r="AK543">
        <v>0</v>
      </c>
      <c r="AL543">
        <v>0</v>
      </c>
      <c r="AM543" t="s">
        <v>102</v>
      </c>
      <c r="AN543">
        <v>241</v>
      </c>
      <c r="AO543" t="str">
        <f>+VLOOKUP(playerround[[#This Row],[player_id]],player[],2,FALSE)</f>
        <v>t5p6</v>
      </c>
      <c r="AP543">
        <v>18</v>
      </c>
      <c r="AQ543">
        <f>+VLOOKUP(playerround[[#This Row],[groupround_id]],groupround[],6,FALSE)</f>
        <v>0</v>
      </c>
      <c r="AR543" t="str">
        <f>+VLOOKUP(playerround[[#This Row],[groupround_id]],groupround[],8,FALSE)</f>
        <v>Ommen23 Afternoon</v>
      </c>
      <c r="AS54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543">
        <f>+IF(playerround[[#This Row],[Added round_number]]=0,playerround[[#This Row],[Spendable Income (copy)]],AT542+playerround[[#This Row],[round_income]]+playerround[[#This Row],[profit_sold_house]]-playerround[[#This Row],[Calculated Costs 
(Living costs+Taxes+Round Mortgage+Spentsavings for buying +cost measures+cost satisfaction+cost damage river and rain)]])</f>
        <v>80000</v>
      </c>
      <c r="AU543" s="6">
        <f>+playerround[[#This Row],[spendable_income]]</f>
        <v>80000</v>
      </c>
      <c r="AV543">
        <f>+playerround[[#This Row],[Calculated 
Spendable]]-playerround[[#This Row],[Spendable Income (copy)]]</f>
        <v>0</v>
      </c>
      <c r="AW543" s="9">
        <f>+playerround[[#This Row],[satisfaction_move_penalty]]+playerround[[#This Row],[satisfaction_fluvial_penalty]]+playerround[[#This Row],[satisfaction_pluvial_penalty]]+playerround[[#This Row],[satisfaction_debt_penalty]]</f>
        <v>0</v>
      </c>
      <c r="AX543" s="9">
        <f>+IF(playerround[[#This Row],[Added round_number]]=0,playerround[[#This Row],[satisfaction_total]],AX542+playerround[[#This Row],[satisfaction_house_rating_delta]]+playerround[[#This Row],[satisfaction_house_measures]]+playerround[[#This Row],[satisfaction_personal_measures]]-playerround[[#This Row],[Calculated Satisfaction Penalties]])</f>
        <v>5</v>
      </c>
      <c r="AY543" s="9">
        <f>+playerround[[#This Row],[satisfaction_total]]-playerround[[#This Row],[Calculated satisfaction]]</f>
        <v>0</v>
      </c>
    </row>
    <row r="544" spans="1:51" s="2" customFormat="1" x14ac:dyDescent="0.35">
      <c r="A544">
        <v>119</v>
      </c>
      <c r="B544" s="1">
        <v>45281.502858796295</v>
      </c>
      <c r="C544">
        <v>180000</v>
      </c>
      <c r="D544">
        <v>105000</v>
      </c>
      <c r="E544">
        <v>0</v>
      </c>
      <c r="F544">
        <v>30000</v>
      </c>
      <c r="G544">
        <v>0</v>
      </c>
      <c r="H544">
        <v>125000</v>
      </c>
      <c r="I544">
        <v>20000</v>
      </c>
      <c r="J544">
        <v>0</v>
      </c>
      <c r="K544">
        <v>0</v>
      </c>
      <c r="L544">
        <v>0</v>
      </c>
      <c r="M544">
        <v>0</v>
      </c>
      <c r="N544">
        <v>-20000</v>
      </c>
      <c r="O544">
        <v>0</v>
      </c>
      <c r="P544">
        <v>1</v>
      </c>
      <c r="Q544">
        <v>0</v>
      </c>
      <c r="R544">
        <v>0</v>
      </c>
      <c r="S544">
        <v>0</v>
      </c>
      <c r="T544">
        <v>0</v>
      </c>
      <c r="U544">
        <v>0</v>
      </c>
      <c r="V544">
        <v>6</v>
      </c>
      <c r="W544">
        <v>8</v>
      </c>
      <c r="X544">
        <v>300000</v>
      </c>
      <c r="Y544">
        <v>0</v>
      </c>
      <c r="Z544">
        <v>0</v>
      </c>
      <c r="AA544">
        <v>0</v>
      </c>
      <c r="AB544">
        <v>425000</v>
      </c>
      <c r="AC544">
        <v>300000</v>
      </c>
      <c r="AD544">
        <v>270000</v>
      </c>
      <c r="AE544" t="s">
        <v>24</v>
      </c>
      <c r="AF544" t="s">
        <v>28</v>
      </c>
      <c r="AG544">
        <v>0</v>
      </c>
      <c r="AH544">
        <v>0</v>
      </c>
      <c r="AI544">
        <v>0</v>
      </c>
      <c r="AJ544">
        <v>0</v>
      </c>
      <c r="AK544">
        <v>0</v>
      </c>
      <c r="AL544">
        <v>0</v>
      </c>
      <c r="AM544" t="s">
        <v>773</v>
      </c>
      <c r="AN544">
        <v>241</v>
      </c>
      <c r="AO544" t="str">
        <f>+VLOOKUP(playerround[[#This Row],[player_id]],player[],2,FALSE)</f>
        <v>t5p6</v>
      </c>
      <c r="AP544">
        <v>21</v>
      </c>
      <c r="AQ544">
        <f>+VLOOKUP(playerround[[#This Row],[groupround_id]],groupround[],6,FALSE)</f>
        <v>1</v>
      </c>
      <c r="AR544" t="str">
        <f>+VLOOKUP(playerround[[#This Row],[groupround_id]],groupround[],8,FALSE)</f>
        <v>Ommen23 Afternoon</v>
      </c>
      <c r="AS54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280000</v>
      </c>
      <c r="AT544">
        <f>+IF(playerround[[#This Row],[Added round_number]]=0,playerround[[#This Row],[Spendable Income (copy)]],AT543+playerround[[#This Row],[round_income]]+playerround[[#This Row],[profit_sold_house]]-playerround[[#This Row],[Calculated Costs 
(Living costs+Taxes+Round Mortgage+Spentsavings for buying +cost measures+cost satisfaction+cost damage river and rain)]])</f>
        <v>-20000</v>
      </c>
      <c r="AU544" s="6">
        <f>+playerround[[#This Row],[spendable_income]]</f>
        <v>-20000</v>
      </c>
      <c r="AV544">
        <f>+playerround[[#This Row],[Calculated 
Spendable]]-playerround[[#This Row],[Spendable Income (copy)]]</f>
        <v>0</v>
      </c>
      <c r="AW544" s="9">
        <f>+playerround[[#This Row],[satisfaction_move_penalty]]+playerround[[#This Row],[satisfaction_fluvial_penalty]]+playerround[[#This Row],[satisfaction_pluvial_penalty]]+playerround[[#This Row],[satisfaction_debt_penalty]]</f>
        <v>0</v>
      </c>
      <c r="AX544" s="9">
        <f>+IF(playerround[[#This Row],[Added round_number]]=0,playerround[[#This Row],[satisfaction_total]],AX543+playerround[[#This Row],[satisfaction_house_rating_delta]]+playerround[[#This Row],[satisfaction_house_measures]]+playerround[[#This Row],[satisfaction_personal_measures]]-playerround[[#This Row],[Calculated Satisfaction Penalties]])</f>
        <v>6</v>
      </c>
      <c r="AY544" s="9">
        <f>+playerround[[#This Row],[satisfaction_total]]-playerround[[#This Row],[Calculated satisfaction]]</f>
        <v>0</v>
      </c>
    </row>
    <row r="545" spans="1:51" s="2" customFormat="1" x14ac:dyDescent="0.35">
      <c r="A545">
        <v>354</v>
      </c>
      <c r="B545" s="1">
        <v>45393.455370370371</v>
      </c>
      <c r="C545">
        <v>120000</v>
      </c>
      <c r="D545">
        <v>65000</v>
      </c>
      <c r="E545">
        <v>0</v>
      </c>
      <c r="F545">
        <v>0</v>
      </c>
      <c r="G545">
        <v>0</v>
      </c>
      <c r="H545">
        <v>0</v>
      </c>
      <c r="I545">
        <v>0</v>
      </c>
      <c r="J545">
        <v>0</v>
      </c>
      <c r="K545">
        <v>0</v>
      </c>
      <c r="L545">
        <v>0</v>
      </c>
      <c r="M545">
        <v>0</v>
      </c>
      <c r="N545">
        <v>50000</v>
      </c>
      <c r="O545">
        <v>0</v>
      </c>
      <c r="P545">
        <v>0</v>
      </c>
      <c r="Q545">
        <v>0</v>
      </c>
      <c r="R545">
        <v>0</v>
      </c>
      <c r="S545">
        <v>0</v>
      </c>
      <c r="T545">
        <v>0</v>
      </c>
      <c r="U545">
        <v>0</v>
      </c>
      <c r="V545">
        <v>5</v>
      </c>
      <c r="W545">
        <v>7</v>
      </c>
      <c r="X545">
        <v>200000</v>
      </c>
      <c r="Y545">
        <v>0</v>
      </c>
      <c r="Z545">
        <v>0</v>
      </c>
      <c r="AA545">
        <v>0</v>
      </c>
      <c r="AB545">
        <v>0</v>
      </c>
      <c r="AC545">
        <v>0</v>
      </c>
      <c r="AD545">
        <v>0</v>
      </c>
      <c r="AE545" t="s">
        <v>24</v>
      </c>
      <c r="AF545" t="s">
        <v>28</v>
      </c>
      <c r="AG545">
        <v>0</v>
      </c>
      <c r="AH545">
        <v>0</v>
      </c>
      <c r="AI545">
        <v>0</v>
      </c>
      <c r="AJ545">
        <v>0</v>
      </c>
      <c r="AK545">
        <v>0</v>
      </c>
      <c r="AL545">
        <v>0</v>
      </c>
      <c r="AM545" t="s">
        <v>102</v>
      </c>
      <c r="AN545">
        <v>425</v>
      </c>
      <c r="AO545" t="str">
        <f>+VLOOKUP(playerround[[#This Row],[player_id]],player[],2,FALSE)</f>
        <v>t5p6</v>
      </c>
      <c r="AP545">
        <v>112</v>
      </c>
      <c r="AQ545">
        <f>+VLOOKUP(playerround[[#This Row],[groupround_id]],groupround[],6,FALSE)</f>
        <v>0</v>
      </c>
      <c r="AR545" t="str">
        <f>+VLOOKUP(playerround[[#This Row],[groupround_id]],groupround[],8,FALSE)</f>
        <v>civWAT-110424</v>
      </c>
      <c r="AS54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545">
        <f>+IF(playerround[[#This Row],[Added round_number]]=0,playerround[[#This Row],[Spendable Income (copy)]],AT544+playerround[[#This Row],[round_income]]+playerround[[#This Row],[profit_sold_house]]-playerround[[#This Row],[Calculated Costs 
(Living costs+Taxes+Round Mortgage+Spentsavings for buying +cost measures+cost satisfaction+cost damage river and rain)]])</f>
        <v>50000</v>
      </c>
      <c r="AU545" s="6">
        <f>+playerround[[#This Row],[spendable_income]]</f>
        <v>50000</v>
      </c>
      <c r="AV545">
        <f>+playerround[[#This Row],[Calculated 
Spendable]]-playerround[[#This Row],[Spendable Income (copy)]]</f>
        <v>0</v>
      </c>
      <c r="AW545" s="9">
        <f>+playerround[[#This Row],[satisfaction_move_penalty]]+playerround[[#This Row],[satisfaction_fluvial_penalty]]+playerround[[#This Row],[satisfaction_pluvial_penalty]]+playerround[[#This Row],[satisfaction_debt_penalty]]</f>
        <v>0</v>
      </c>
      <c r="AX545" s="9">
        <f>+IF(playerround[[#This Row],[Added round_number]]=0,playerround[[#This Row],[satisfaction_total]],AX544+playerround[[#This Row],[satisfaction_house_rating_delta]]+playerround[[#This Row],[satisfaction_house_measures]]+playerround[[#This Row],[satisfaction_personal_measures]]-playerround[[#This Row],[Calculated Satisfaction Penalties]])</f>
        <v>5</v>
      </c>
      <c r="AY545" s="9">
        <f>+playerround[[#This Row],[satisfaction_total]]-playerround[[#This Row],[Calculated satisfaction]]</f>
        <v>0</v>
      </c>
    </row>
    <row r="546" spans="1:51" s="2" customFormat="1" x14ac:dyDescent="0.35">
      <c r="A546">
        <v>398</v>
      </c>
      <c r="B546" s="1">
        <v>45393.455370370371</v>
      </c>
      <c r="C546">
        <v>120000</v>
      </c>
      <c r="D546">
        <v>65000</v>
      </c>
      <c r="E546">
        <v>0</v>
      </c>
      <c r="F546">
        <v>13800</v>
      </c>
      <c r="G546">
        <v>0</v>
      </c>
      <c r="H546">
        <v>0</v>
      </c>
      <c r="I546">
        <v>20000</v>
      </c>
      <c r="J546">
        <v>11000</v>
      </c>
      <c r="K546">
        <v>13000</v>
      </c>
      <c r="L546">
        <v>0</v>
      </c>
      <c r="M546">
        <v>0</v>
      </c>
      <c r="N546">
        <v>47200</v>
      </c>
      <c r="O546">
        <v>0</v>
      </c>
      <c r="P546">
        <v>-4</v>
      </c>
      <c r="Q546">
        <v>1</v>
      </c>
      <c r="R546">
        <v>1</v>
      </c>
      <c r="S546">
        <v>0</v>
      </c>
      <c r="T546">
        <v>0</v>
      </c>
      <c r="U546">
        <v>0</v>
      </c>
      <c r="V546">
        <v>2</v>
      </c>
      <c r="W546">
        <v>7</v>
      </c>
      <c r="X546">
        <v>200000</v>
      </c>
      <c r="Y546">
        <v>0</v>
      </c>
      <c r="Z546">
        <v>0</v>
      </c>
      <c r="AA546">
        <v>0</v>
      </c>
      <c r="AB546">
        <v>138000</v>
      </c>
      <c r="AC546">
        <v>138000</v>
      </c>
      <c r="AD546">
        <v>124200</v>
      </c>
      <c r="AE546" t="s">
        <v>24</v>
      </c>
      <c r="AF546" t="s">
        <v>28</v>
      </c>
      <c r="AG546">
        <v>8</v>
      </c>
      <c r="AH546">
        <v>10</v>
      </c>
      <c r="AI546">
        <v>0</v>
      </c>
      <c r="AJ546">
        <v>0</v>
      </c>
      <c r="AK546">
        <v>1</v>
      </c>
      <c r="AL546">
        <v>0</v>
      </c>
      <c r="AM546" t="s">
        <v>771</v>
      </c>
      <c r="AN546">
        <v>425</v>
      </c>
      <c r="AO546" t="str">
        <f>+VLOOKUP(playerround[[#This Row],[player_id]],player[],2,FALSE)</f>
        <v>t5p6</v>
      </c>
      <c r="AP546">
        <v>118</v>
      </c>
      <c r="AQ546">
        <f>+VLOOKUP(playerround[[#This Row],[groupround_id]],groupround[],6,FALSE)</f>
        <v>1</v>
      </c>
      <c r="AR546" t="str">
        <f>+VLOOKUP(playerround[[#This Row],[groupround_id]],groupround[],8,FALSE)</f>
        <v>civWAT-110424</v>
      </c>
      <c r="AS54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122800</v>
      </c>
      <c r="AT546">
        <f>+IF(playerround[[#This Row],[Added round_number]]=0,playerround[[#This Row],[Spendable Income (copy)]],AT545+playerround[[#This Row],[round_income]]+playerround[[#This Row],[profit_sold_house]]-playerround[[#This Row],[Calculated Costs 
(Living costs+Taxes+Round Mortgage+Spentsavings for buying +cost measures+cost satisfaction+cost damage river and rain)]])</f>
        <v>47200</v>
      </c>
      <c r="AU546" s="6">
        <f>+playerround[[#This Row],[spendable_income]]</f>
        <v>47200</v>
      </c>
      <c r="AV546">
        <f>+playerround[[#This Row],[Calculated 
Spendable]]-playerround[[#This Row],[Spendable Income (copy)]]</f>
        <v>0</v>
      </c>
      <c r="AW546" s="9">
        <f>+playerround[[#This Row],[satisfaction_move_penalty]]+playerround[[#This Row],[satisfaction_fluvial_penalty]]+playerround[[#This Row],[satisfaction_pluvial_penalty]]+playerround[[#This Row],[satisfaction_debt_penalty]]</f>
        <v>0</v>
      </c>
      <c r="AX546" s="9">
        <f>+IF(playerround[[#This Row],[Added round_number]]=0,playerround[[#This Row],[satisfaction_total]],AX545+playerround[[#This Row],[satisfaction_house_rating_delta]]+playerround[[#This Row],[satisfaction_house_measures]]+playerround[[#This Row],[satisfaction_personal_measures]]-playerround[[#This Row],[Calculated Satisfaction Penalties]])</f>
        <v>3</v>
      </c>
      <c r="AY546" s="9">
        <f>+playerround[[#This Row],[satisfaction_total]]-playerround[[#This Row],[Calculated satisfaction]]</f>
        <v>-1</v>
      </c>
    </row>
    <row r="547" spans="1:51" s="2" customFormat="1" x14ac:dyDescent="0.35">
      <c r="A547">
        <v>438</v>
      </c>
      <c r="B547" s="1">
        <v>45393.455370370371</v>
      </c>
      <c r="C547">
        <v>120000</v>
      </c>
      <c r="D547">
        <v>65000</v>
      </c>
      <c r="E547">
        <v>0</v>
      </c>
      <c r="F547">
        <v>13800</v>
      </c>
      <c r="G547">
        <v>0</v>
      </c>
      <c r="H547">
        <v>0</v>
      </c>
      <c r="I547">
        <v>15000</v>
      </c>
      <c r="J547">
        <v>20000</v>
      </c>
      <c r="K547">
        <v>0</v>
      </c>
      <c r="L547">
        <v>0</v>
      </c>
      <c r="M547">
        <v>0</v>
      </c>
      <c r="N547">
        <v>53400</v>
      </c>
      <c r="O547">
        <v>0</v>
      </c>
      <c r="P547">
        <v>0</v>
      </c>
      <c r="Q547">
        <v>2</v>
      </c>
      <c r="R547">
        <v>0</v>
      </c>
      <c r="S547">
        <v>0</v>
      </c>
      <c r="T547">
        <v>0</v>
      </c>
      <c r="U547">
        <v>0</v>
      </c>
      <c r="V547">
        <v>2</v>
      </c>
      <c r="W547">
        <v>7</v>
      </c>
      <c r="X547">
        <v>200000</v>
      </c>
      <c r="Y547">
        <v>138000</v>
      </c>
      <c r="Z547">
        <v>124200</v>
      </c>
      <c r="AA547">
        <v>0</v>
      </c>
      <c r="AB547">
        <v>0</v>
      </c>
      <c r="AC547">
        <v>138000</v>
      </c>
      <c r="AD547">
        <v>110400</v>
      </c>
      <c r="AE547" t="s">
        <v>24</v>
      </c>
      <c r="AF547" t="s">
        <v>28</v>
      </c>
      <c r="AG547">
        <v>8</v>
      </c>
      <c r="AH547">
        <v>10</v>
      </c>
      <c r="AI547">
        <v>-2</v>
      </c>
      <c r="AJ547">
        <v>-1</v>
      </c>
      <c r="AK547">
        <v>2</v>
      </c>
      <c r="AL547">
        <v>0</v>
      </c>
      <c r="AM547" t="s">
        <v>771</v>
      </c>
      <c r="AN547">
        <v>425</v>
      </c>
      <c r="AO547" t="str">
        <f>+VLOOKUP(playerround[[#This Row],[player_id]],player[],2,FALSE)</f>
        <v>t5p6</v>
      </c>
      <c r="AP547">
        <v>125</v>
      </c>
      <c r="AQ547">
        <f>+VLOOKUP(playerround[[#This Row],[groupround_id]],groupround[],6,FALSE)</f>
        <v>2</v>
      </c>
      <c r="AR547" t="str">
        <f>+VLOOKUP(playerround[[#This Row],[groupround_id]],groupround[],8,FALSE)</f>
        <v>civWAT-110424</v>
      </c>
      <c r="AS54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113800</v>
      </c>
      <c r="AT547">
        <f>+IF(playerround[[#This Row],[Added round_number]]=0,playerround[[#This Row],[Spendable Income (copy)]],AT546+playerround[[#This Row],[round_income]]+playerround[[#This Row],[profit_sold_house]]-playerround[[#This Row],[Calculated Costs 
(Living costs+Taxes+Round Mortgage+Spentsavings for buying +cost measures+cost satisfaction+cost damage river and rain)]])</f>
        <v>53400</v>
      </c>
      <c r="AU547" s="6">
        <f>+playerround[[#This Row],[spendable_income]]</f>
        <v>53400</v>
      </c>
      <c r="AV547">
        <f>+playerround[[#This Row],[Calculated 
Spendable]]-playerround[[#This Row],[Spendable Income (copy)]]</f>
        <v>0</v>
      </c>
      <c r="AW547" s="9">
        <f>+playerround[[#This Row],[satisfaction_move_penalty]]+playerround[[#This Row],[satisfaction_fluvial_penalty]]+playerround[[#This Row],[satisfaction_pluvial_penalty]]+playerround[[#This Row],[satisfaction_debt_penalty]]</f>
        <v>0</v>
      </c>
      <c r="AX547" s="9">
        <f>+IF(playerround[[#This Row],[Added round_number]]=0,playerround[[#This Row],[satisfaction_total]],AX546+playerround[[#This Row],[satisfaction_house_rating_delta]]+playerround[[#This Row],[satisfaction_house_measures]]+playerround[[#This Row],[satisfaction_personal_measures]]-playerround[[#This Row],[Calculated Satisfaction Penalties]])</f>
        <v>5</v>
      </c>
      <c r="AY547" s="9">
        <f>+playerround[[#This Row],[satisfaction_total]]-playerround[[#This Row],[Calculated satisfaction]]</f>
        <v>-3</v>
      </c>
    </row>
    <row r="548" spans="1:51" s="2" customFormat="1" x14ac:dyDescent="0.35">
      <c r="A548">
        <v>479</v>
      </c>
      <c r="B548" s="1">
        <v>45393.455370370371</v>
      </c>
      <c r="C548">
        <v>120000</v>
      </c>
      <c r="D548">
        <v>65000</v>
      </c>
      <c r="E548">
        <v>0</v>
      </c>
      <c r="F548">
        <v>13800</v>
      </c>
      <c r="G548">
        <v>0</v>
      </c>
      <c r="H548">
        <v>0</v>
      </c>
      <c r="I548">
        <v>20000</v>
      </c>
      <c r="J548">
        <v>6000</v>
      </c>
      <c r="K548">
        <v>0</v>
      </c>
      <c r="L548">
        <v>0</v>
      </c>
      <c r="M548">
        <v>4000</v>
      </c>
      <c r="N548">
        <v>44600</v>
      </c>
      <c r="O548">
        <v>0</v>
      </c>
      <c r="P548">
        <v>0</v>
      </c>
      <c r="Q548">
        <v>0</v>
      </c>
      <c r="R548">
        <v>0</v>
      </c>
      <c r="S548">
        <v>0</v>
      </c>
      <c r="T548">
        <v>1</v>
      </c>
      <c r="U548">
        <v>0</v>
      </c>
      <c r="V548">
        <v>1</v>
      </c>
      <c r="W548">
        <v>7</v>
      </c>
      <c r="X548">
        <v>200000</v>
      </c>
      <c r="Y548">
        <v>138000</v>
      </c>
      <c r="Z548">
        <v>110400</v>
      </c>
      <c r="AA548">
        <v>0</v>
      </c>
      <c r="AB548">
        <v>0</v>
      </c>
      <c r="AC548">
        <v>138000</v>
      </c>
      <c r="AD548">
        <v>96600</v>
      </c>
      <c r="AE548" t="s">
        <v>24</v>
      </c>
      <c r="AF548" t="s">
        <v>28</v>
      </c>
      <c r="AG548">
        <v>8</v>
      </c>
      <c r="AH548">
        <v>10</v>
      </c>
      <c r="AI548">
        <v>-2</v>
      </c>
      <c r="AJ548">
        <v>-1</v>
      </c>
      <c r="AK548">
        <v>3</v>
      </c>
      <c r="AL548">
        <v>0</v>
      </c>
      <c r="AM548" t="s">
        <v>771</v>
      </c>
      <c r="AN548">
        <v>425</v>
      </c>
      <c r="AO548" t="str">
        <f>+VLOOKUP(playerround[[#This Row],[player_id]],player[],2,FALSE)</f>
        <v>t5p6</v>
      </c>
      <c r="AP548">
        <v>134</v>
      </c>
      <c r="AQ548">
        <f>+VLOOKUP(playerround[[#This Row],[groupround_id]],groupround[],6,FALSE)</f>
        <v>3</v>
      </c>
      <c r="AR548" t="str">
        <f>+VLOOKUP(playerround[[#This Row],[groupround_id]],groupround[],8,FALSE)</f>
        <v>civWAT-110424</v>
      </c>
      <c r="AS54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108800</v>
      </c>
      <c r="AT548">
        <f>+IF(playerround[[#This Row],[Added round_number]]=0,playerround[[#This Row],[Spendable Income (copy)]],AT547+playerround[[#This Row],[round_income]]+playerround[[#This Row],[profit_sold_house]]-playerround[[#This Row],[Calculated Costs 
(Living costs+Taxes+Round Mortgage+Spentsavings for buying +cost measures+cost satisfaction+cost damage river and rain)]])</f>
        <v>64600</v>
      </c>
      <c r="AU548" s="6">
        <f>+playerround[[#This Row],[spendable_income]]</f>
        <v>44600</v>
      </c>
      <c r="AV548">
        <f>+playerround[[#This Row],[Calculated 
Spendable]]-playerround[[#This Row],[Spendable Income (copy)]]</f>
        <v>20000</v>
      </c>
      <c r="AW548" s="9">
        <f>+playerround[[#This Row],[satisfaction_move_penalty]]+playerround[[#This Row],[satisfaction_fluvial_penalty]]+playerround[[#This Row],[satisfaction_pluvial_penalty]]+playerround[[#This Row],[satisfaction_debt_penalty]]</f>
        <v>1</v>
      </c>
      <c r="AX548" s="9">
        <f>+IF(playerround[[#This Row],[Added round_number]]=0,playerround[[#This Row],[satisfaction_total]],AX547+playerround[[#This Row],[satisfaction_house_rating_delta]]+playerround[[#This Row],[satisfaction_house_measures]]+playerround[[#This Row],[satisfaction_personal_measures]]-playerround[[#This Row],[Calculated Satisfaction Penalties]])</f>
        <v>4</v>
      </c>
      <c r="AY548" s="9">
        <f>+playerround[[#This Row],[satisfaction_total]]-playerround[[#This Row],[Calculated satisfaction]]</f>
        <v>-3</v>
      </c>
    </row>
    <row r="549" spans="1:51" s="2" customFormat="1" x14ac:dyDescent="0.35">
      <c r="A549">
        <v>504</v>
      </c>
      <c r="B549" s="1">
        <v>45393.455370370371</v>
      </c>
      <c r="C549">
        <v>120000</v>
      </c>
      <c r="D549">
        <v>65000</v>
      </c>
      <c r="E549">
        <v>0</v>
      </c>
      <c r="F549">
        <v>13800</v>
      </c>
      <c r="G549">
        <v>0</v>
      </c>
      <c r="H549">
        <v>0</v>
      </c>
      <c r="I549">
        <v>25000</v>
      </c>
      <c r="J549">
        <v>0</v>
      </c>
      <c r="K549">
        <v>26000</v>
      </c>
      <c r="L549">
        <v>12000</v>
      </c>
      <c r="M549">
        <v>0</v>
      </c>
      <c r="N549">
        <v>22800</v>
      </c>
      <c r="O549">
        <v>0</v>
      </c>
      <c r="P549">
        <v>0</v>
      </c>
      <c r="Q549">
        <v>0</v>
      </c>
      <c r="R549">
        <v>2</v>
      </c>
      <c r="S549">
        <v>4</v>
      </c>
      <c r="T549">
        <v>0</v>
      </c>
      <c r="U549">
        <v>0</v>
      </c>
      <c r="V549">
        <v>-1</v>
      </c>
      <c r="W549">
        <v>7</v>
      </c>
      <c r="X549">
        <v>200000</v>
      </c>
      <c r="Y549">
        <v>138000</v>
      </c>
      <c r="Z549">
        <v>96600</v>
      </c>
      <c r="AA549">
        <v>0</v>
      </c>
      <c r="AB549">
        <v>0</v>
      </c>
      <c r="AC549">
        <v>138000</v>
      </c>
      <c r="AD549">
        <v>82800</v>
      </c>
      <c r="AE549" t="s">
        <v>24</v>
      </c>
      <c r="AF549" t="s">
        <v>28</v>
      </c>
      <c r="AG549">
        <v>8</v>
      </c>
      <c r="AH549">
        <v>10</v>
      </c>
      <c r="AI549">
        <v>-2</v>
      </c>
      <c r="AJ549">
        <v>-1</v>
      </c>
      <c r="AK549">
        <v>3</v>
      </c>
      <c r="AL549">
        <v>0</v>
      </c>
      <c r="AM549" t="s">
        <v>771</v>
      </c>
      <c r="AN549">
        <v>425</v>
      </c>
      <c r="AO549" t="str">
        <f>+VLOOKUP(playerround[[#This Row],[player_id]],player[],2,FALSE)</f>
        <v>t5p6</v>
      </c>
      <c r="AP549">
        <v>138</v>
      </c>
      <c r="AQ549">
        <f>+VLOOKUP(playerround[[#This Row],[groupround_id]],groupround[],6,FALSE)</f>
        <v>4</v>
      </c>
      <c r="AR549" t="str">
        <f>+VLOOKUP(playerround[[#This Row],[groupround_id]],groupround[],8,FALSE)</f>
        <v>civWAT-110424</v>
      </c>
      <c r="AS54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141800</v>
      </c>
      <c r="AT549">
        <f>+IF(playerround[[#This Row],[Added round_number]]=0,playerround[[#This Row],[Spendable Income (copy)]],AT548+playerround[[#This Row],[round_income]]+playerround[[#This Row],[profit_sold_house]]-playerround[[#This Row],[Calculated Costs 
(Living costs+Taxes+Round Mortgage+Spentsavings for buying +cost measures+cost satisfaction+cost damage river and rain)]])</f>
        <v>42800</v>
      </c>
      <c r="AU549" s="6">
        <f>+playerround[[#This Row],[spendable_income]]</f>
        <v>22800</v>
      </c>
      <c r="AV549">
        <f>+playerround[[#This Row],[Calculated 
Spendable]]-playerround[[#This Row],[Spendable Income (copy)]]</f>
        <v>20000</v>
      </c>
      <c r="AW549" s="9">
        <f>+playerround[[#This Row],[satisfaction_move_penalty]]+playerround[[#This Row],[satisfaction_fluvial_penalty]]+playerround[[#This Row],[satisfaction_pluvial_penalty]]+playerround[[#This Row],[satisfaction_debt_penalty]]</f>
        <v>4</v>
      </c>
      <c r="AX549" s="9">
        <f>+IF(playerround[[#This Row],[Added round_number]]=0,playerround[[#This Row],[satisfaction_total]],AX548+playerround[[#This Row],[satisfaction_house_rating_delta]]+playerround[[#This Row],[satisfaction_house_measures]]+playerround[[#This Row],[satisfaction_personal_measures]]-playerround[[#This Row],[Calculated Satisfaction Penalties]])</f>
        <v>2</v>
      </c>
      <c r="AY549" s="9">
        <f>+playerround[[#This Row],[satisfaction_total]]-playerround[[#This Row],[Calculated satisfaction]]</f>
        <v>-3</v>
      </c>
    </row>
    <row r="550" spans="1:51" s="2" customFormat="1" x14ac:dyDescent="0.35">
      <c r="A550" s="2">
        <v>605</v>
      </c>
      <c r="B550" s="3">
        <v>45559.438645833332</v>
      </c>
      <c r="C550" s="2">
        <v>180000</v>
      </c>
      <c r="D550" s="2">
        <v>105000</v>
      </c>
      <c r="E550" s="2">
        <v>0</v>
      </c>
      <c r="F550" s="2">
        <v>0</v>
      </c>
      <c r="G550" s="2">
        <v>0</v>
      </c>
      <c r="H550" s="2">
        <v>0</v>
      </c>
      <c r="I550" s="2">
        <v>0</v>
      </c>
      <c r="J550" s="2">
        <v>0</v>
      </c>
      <c r="K550" s="2">
        <v>0</v>
      </c>
      <c r="L550" s="2">
        <v>0</v>
      </c>
      <c r="M550" s="2">
        <v>0</v>
      </c>
      <c r="N550" s="2">
        <v>80000</v>
      </c>
      <c r="O550" s="2">
        <v>0</v>
      </c>
      <c r="P550" s="2">
        <v>0</v>
      </c>
      <c r="Q550" s="2">
        <v>0</v>
      </c>
      <c r="R550" s="2">
        <v>0</v>
      </c>
      <c r="S550" s="2">
        <v>0</v>
      </c>
      <c r="T550" s="2">
        <v>0</v>
      </c>
      <c r="U550" s="2">
        <v>0</v>
      </c>
      <c r="V550" s="2">
        <v>5</v>
      </c>
      <c r="W550" s="2">
        <v>8</v>
      </c>
      <c r="X550" s="2">
        <v>300000</v>
      </c>
      <c r="Y550" s="2">
        <v>0</v>
      </c>
      <c r="Z550" s="2">
        <v>0</v>
      </c>
      <c r="AA550" s="2">
        <v>0</v>
      </c>
      <c r="AB550" s="2">
        <v>0</v>
      </c>
      <c r="AC550" s="2">
        <v>0</v>
      </c>
      <c r="AD550" s="2">
        <v>0</v>
      </c>
      <c r="AE550" s="2" t="s">
        <v>24</v>
      </c>
      <c r="AF550" s="2" t="s">
        <v>28</v>
      </c>
      <c r="AG550" s="2">
        <v>0</v>
      </c>
      <c r="AH550" s="2">
        <v>0</v>
      </c>
      <c r="AI550" s="2">
        <v>0</v>
      </c>
      <c r="AJ550" s="2">
        <v>0</v>
      </c>
      <c r="AK550" s="2">
        <v>0</v>
      </c>
      <c r="AL550" s="2">
        <v>0</v>
      </c>
      <c r="AM550" s="2" t="s">
        <v>102</v>
      </c>
      <c r="AN550" s="2">
        <v>553</v>
      </c>
      <c r="AO550" s="2" t="str">
        <f>+VLOOKUP(playerround[[#This Row],[player_id]],player[],2,FALSE)</f>
        <v>t5p6</v>
      </c>
      <c r="AP550" s="2">
        <v>173</v>
      </c>
      <c r="AQ550" s="2">
        <f>+VLOOKUP(playerround[[#This Row],[groupround_id]],groupround[],6,FALSE)</f>
        <v>0</v>
      </c>
      <c r="AR550" s="2" t="str">
        <f>+VLOOKUP(playerround[[#This Row],[groupround_id]],groupround[],8,FALSE)</f>
        <v>Ommen 24-09-2024</v>
      </c>
      <c r="AS55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550">
        <f>+IF(playerround[[#This Row],[Added round_number]]=0,playerround[[#This Row],[Spendable Income (copy)]],AT549+playerround[[#This Row],[round_income]]+playerround[[#This Row],[profit_sold_house]]-playerround[[#This Row],[Calculated Costs 
(Living costs+Taxes+Round Mortgage+Spentsavings for buying +cost measures+cost satisfaction+cost damage river and rain)]])</f>
        <v>80000</v>
      </c>
      <c r="AU550" s="6">
        <f>+playerround[[#This Row],[spendable_income]]</f>
        <v>80000</v>
      </c>
      <c r="AV550">
        <f>+playerround[[#This Row],[Calculated 
Spendable]]-playerround[[#This Row],[Spendable Income (copy)]]</f>
        <v>0</v>
      </c>
      <c r="AW550" s="9">
        <f>+playerround[[#This Row],[satisfaction_move_penalty]]+playerround[[#This Row],[satisfaction_fluvial_penalty]]+playerround[[#This Row],[satisfaction_pluvial_penalty]]+playerround[[#This Row],[satisfaction_debt_penalty]]</f>
        <v>0</v>
      </c>
      <c r="AX550" s="9">
        <f>+IF(playerround[[#This Row],[Added round_number]]=0,playerround[[#This Row],[satisfaction_total]],AX549+playerround[[#This Row],[satisfaction_house_rating_delta]]+playerround[[#This Row],[satisfaction_house_measures]]+playerround[[#This Row],[satisfaction_personal_measures]]-playerround[[#This Row],[Calculated Satisfaction Penalties]])</f>
        <v>5</v>
      </c>
      <c r="AY550" s="9">
        <f>+playerround[[#This Row],[satisfaction_total]]-playerround[[#This Row],[Calculated satisfaction]]</f>
        <v>0</v>
      </c>
    </row>
    <row r="551" spans="1:51" s="2" customFormat="1" x14ac:dyDescent="0.35">
      <c r="A551" s="2">
        <v>626</v>
      </c>
      <c r="B551" s="3">
        <v>45559.438645833332</v>
      </c>
      <c r="C551" s="2">
        <v>180000</v>
      </c>
      <c r="D551" s="2">
        <v>105000</v>
      </c>
      <c r="E551" s="2">
        <v>0</v>
      </c>
      <c r="F551" s="2">
        <v>30000</v>
      </c>
      <c r="G551" s="2">
        <v>0</v>
      </c>
      <c r="H551" s="2">
        <v>0</v>
      </c>
      <c r="I551" s="2">
        <v>15000</v>
      </c>
      <c r="J551" s="2">
        <v>64000</v>
      </c>
      <c r="K551" s="2">
        <v>0</v>
      </c>
      <c r="L551" s="2">
        <v>0</v>
      </c>
      <c r="M551" s="2">
        <v>0</v>
      </c>
      <c r="N551" s="2">
        <v>46000</v>
      </c>
      <c r="O551" s="2">
        <v>0</v>
      </c>
      <c r="P551" s="2">
        <v>0</v>
      </c>
      <c r="Q551" s="2">
        <v>3</v>
      </c>
      <c r="R551" s="2">
        <v>0</v>
      </c>
      <c r="S551" s="2">
        <v>0</v>
      </c>
      <c r="T551" s="2">
        <v>0</v>
      </c>
      <c r="U551" s="2">
        <v>0</v>
      </c>
      <c r="V551" s="2">
        <v>8</v>
      </c>
      <c r="W551" s="2">
        <v>8</v>
      </c>
      <c r="X551" s="2">
        <v>300000</v>
      </c>
      <c r="Y551" s="2">
        <v>0</v>
      </c>
      <c r="Z551" s="2">
        <v>0</v>
      </c>
      <c r="AA551" s="2">
        <v>0</v>
      </c>
      <c r="AB551" s="2">
        <v>300000</v>
      </c>
      <c r="AC551" s="2">
        <v>300000</v>
      </c>
      <c r="AD551" s="2">
        <v>270000</v>
      </c>
      <c r="AE551" s="2" t="s">
        <v>24</v>
      </c>
      <c r="AF551" s="2" t="s">
        <v>28</v>
      </c>
      <c r="AG551" s="2">
        <v>6</v>
      </c>
      <c r="AH551" s="2">
        <v>10</v>
      </c>
      <c r="AI551" s="2">
        <v>0</v>
      </c>
      <c r="AJ551" s="2">
        <v>0</v>
      </c>
      <c r="AK551" s="2">
        <v>4</v>
      </c>
      <c r="AL551" s="2">
        <v>2</v>
      </c>
      <c r="AM551" s="2" t="s">
        <v>771</v>
      </c>
      <c r="AN551" s="2">
        <v>553</v>
      </c>
      <c r="AO551" s="2" t="str">
        <f>+VLOOKUP(playerround[[#This Row],[player_id]],player[],2,FALSE)</f>
        <v>t5p6</v>
      </c>
      <c r="AP551" s="2">
        <v>176</v>
      </c>
      <c r="AQ551" s="2">
        <f>+VLOOKUP(playerround[[#This Row],[groupround_id]],groupround[],6,FALSE)</f>
        <v>1</v>
      </c>
      <c r="AR551" s="2" t="str">
        <f>+VLOOKUP(playerround[[#This Row],[groupround_id]],groupround[],8,FALSE)</f>
        <v>Ommen 24-09-2024</v>
      </c>
      <c r="AS55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214000</v>
      </c>
      <c r="AT551">
        <f>+IF(playerround[[#This Row],[Added round_number]]=0,playerround[[#This Row],[Spendable Income (copy)]],AT550+playerround[[#This Row],[round_income]]+playerround[[#This Row],[profit_sold_house]]-playerround[[#This Row],[Calculated Costs 
(Living costs+Taxes+Round Mortgage+Spentsavings for buying +cost measures+cost satisfaction+cost damage river and rain)]])</f>
        <v>46000</v>
      </c>
      <c r="AU551" s="6">
        <f>+playerround[[#This Row],[spendable_income]]</f>
        <v>46000</v>
      </c>
      <c r="AV551">
        <f>+playerround[[#This Row],[Calculated 
Spendable]]-playerround[[#This Row],[Spendable Income (copy)]]</f>
        <v>0</v>
      </c>
      <c r="AW551" s="9">
        <f>+playerround[[#This Row],[satisfaction_move_penalty]]+playerround[[#This Row],[satisfaction_fluvial_penalty]]+playerround[[#This Row],[satisfaction_pluvial_penalty]]+playerround[[#This Row],[satisfaction_debt_penalty]]</f>
        <v>0</v>
      </c>
      <c r="AX551" s="9">
        <f>+IF(playerround[[#This Row],[Added round_number]]=0,playerround[[#This Row],[satisfaction_total]],AX550+playerround[[#This Row],[satisfaction_house_rating_delta]]+playerround[[#This Row],[satisfaction_house_measures]]+playerround[[#This Row],[satisfaction_personal_measures]]-playerround[[#This Row],[Calculated Satisfaction Penalties]])</f>
        <v>8</v>
      </c>
      <c r="AY551" s="9">
        <f>+playerround[[#This Row],[satisfaction_total]]-playerround[[#This Row],[Calculated satisfaction]]</f>
        <v>0</v>
      </c>
    </row>
    <row r="552" spans="1:51" s="2" customFormat="1" x14ac:dyDescent="0.35">
      <c r="A552" s="2">
        <v>674</v>
      </c>
      <c r="B552" s="3">
        <v>45559.438645833332</v>
      </c>
      <c r="C552" s="2">
        <v>180000</v>
      </c>
      <c r="D552" s="2">
        <v>105000</v>
      </c>
      <c r="E552" s="2">
        <v>0</v>
      </c>
      <c r="F552" s="2">
        <v>30000</v>
      </c>
      <c r="G552" s="2">
        <v>0</v>
      </c>
      <c r="H552" s="2">
        <v>0</v>
      </c>
      <c r="I552" s="2">
        <v>25000</v>
      </c>
      <c r="J552" s="2">
        <v>39000</v>
      </c>
      <c r="K552" s="2">
        <v>0</v>
      </c>
      <c r="L552" s="2">
        <v>0</v>
      </c>
      <c r="M552" s="2">
        <v>0</v>
      </c>
      <c r="N552" s="2">
        <v>27000</v>
      </c>
      <c r="O552" s="2">
        <v>0</v>
      </c>
      <c r="P552" s="2">
        <v>0</v>
      </c>
      <c r="Q552" s="2">
        <v>0</v>
      </c>
      <c r="R552" s="2">
        <v>2</v>
      </c>
      <c r="S552" s="2">
        <v>0</v>
      </c>
      <c r="T552" s="2">
        <v>0</v>
      </c>
      <c r="U552" s="2">
        <v>0</v>
      </c>
      <c r="V552" s="2">
        <v>10</v>
      </c>
      <c r="W552" s="2">
        <v>8</v>
      </c>
      <c r="X552" s="2">
        <v>300000</v>
      </c>
      <c r="Y552" s="2">
        <v>300000</v>
      </c>
      <c r="Z552" s="2">
        <v>270000</v>
      </c>
      <c r="AA552" s="2">
        <v>0</v>
      </c>
      <c r="AB552" s="2">
        <v>0</v>
      </c>
      <c r="AC552" s="2">
        <v>300000</v>
      </c>
      <c r="AD552" s="2">
        <v>240000</v>
      </c>
      <c r="AE552" s="2" t="s">
        <v>24</v>
      </c>
      <c r="AF552" s="2" t="s">
        <v>28</v>
      </c>
      <c r="AG552" s="2">
        <v>6</v>
      </c>
      <c r="AH552" s="2">
        <v>10</v>
      </c>
      <c r="AI552" s="2">
        <v>-2</v>
      </c>
      <c r="AJ552" s="2">
        <v>-1</v>
      </c>
      <c r="AK552" s="2">
        <v>1</v>
      </c>
      <c r="AL552" s="2">
        <v>1</v>
      </c>
      <c r="AM552" s="2" t="s">
        <v>771</v>
      </c>
      <c r="AN552" s="2">
        <v>553</v>
      </c>
      <c r="AO552" s="2" t="str">
        <f>+VLOOKUP(playerround[[#This Row],[player_id]],player[],2,FALSE)</f>
        <v>t5p6</v>
      </c>
      <c r="AP552" s="2">
        <v>182</v>
      </c>
      <c r="AQ552" s="2">
        <f>+VLOOKUP(playerround[[#This Row],[groupround_id]],groupround[],6,FALSE)</f>
        <v>2</v>
      </c>
      <c r="AR552" s="2" t="str">
        <f>+VLOOKUP(playerround[[#This Row],[groupround_id]],groupround[],8,FALSE)</f>
        <v>Ommen 24-09-2024</v>
      </c>
      <c r="AS55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199000</v>
      </c>
      <c r="AT552">
        <f>+IF(playerround[[#This Row],[Added round_number]]=0,playerround[[#This Row],[Spendable Income (copy)]],AT551+playerround[[#This Row],[round_income]]+playerround[[#This Row],[profit_sold_house]]-playerround[[#This Row],[Calculated Costs 
(Living costs+Taxes+Round Mortgage+Spentsavings for buying +cost measures+cost satisfaction+cost damage river and rain)]])</f>
        <v>27000</v>
      </c>
      <c r="AU552" s="6">
        <f>+playerround[[#This Row],[spendable_income]]</f>
        <v>27000</v>
      </c>
      <c r="AV552">
        <f>+playerround[[#This Row],[Calculated 
Spendable]]-playerround[[#This Row],[Spendable Income (copy)]]</f>
        <v>0</v>
      </c>
      <c r="AW552" s="9">
        <f>+playerround[[#This Row],[satisfaction_move_penalty]]+playerround[[#This Row],[satisfaction_fluvial_penalty]]+playerround[[#This Row],[satisfaction_pluvial_penalty]]+playerround[[#This Row],[satisfaction_debt_penalty]]</f>
        <v>0</v>
      </c>
      <c r="AX552" s="9">
        <f>+IF(playerround[[#This Row],[Added round_number]]=0,playerround[[#This Row],[satisfaction_total]],AX551+playerround[[#This Row],[satisfaction_house_rating_delta]]+playerround[[#This Row],[satisfaction_house_measures]]+playerround[[#This Row],[satisfaction_personal_measures]]-playerround[[#This Row],[Calculated Satisfaction Penalties]])</f>
        <v>10</v>
      </c>
      <c r="AY552" s="9">
        <f>+playerround[[#This Row],[satisfaction_total]]-playerround[[#This Row],[Calculated satisfaction]]</f>
        <v>0</v>
      </c>
    </row>
    <row r="553" spans="1:51" s="2" customFormat="1" x14ac:dyDescent="0.35">
      <c r="A553" s="2">
        <v>716</v>
      </c>
      <c r="B553" s="3">
        <v>45559.438645833332</v>
      </c>
      <c r="C553" s="2">
        <v>180000</v>
      </c>
      <c r="D553" s="2">
        <v>105000</v>
      </c>
      <c r="E553" s="2">
        <v>0</v>
      </c>
      <c r="F553" s="2">
        <v>30000</v>
      </c>
      <c r="G553" s="2">
        <v>0</v>
      </c>
      <c r="H553" s="2">
        <v>0</v>
      </c>
      <c r="I553" s="2">
        <v>15000</v>
      </c>
      <c r="J553" s="2">
        <v>15000</v>
      </c>
      <c r="K553" s="2">
        <v>0</v>
      </c>
      <c r="L553" s="2">
        <v>4000</v>
      </c>
      <c r="M553" s="2">
        <v>4000</v>
      </c>
      <c r="N553" s="2">
        <v>34000</v>
      </c>
      <c r="O553" s="2">
        <v>0</v>
      </c>
      <c r="P553" s="2">
        <v>0</v>
      </c>
      <c r="Q553" s="2">
        <v>0</v>
      </c>
      <c r="R553" s="2">
        <v>1</v>
      </c>
      <c r="S553" s="2">
        <v>2</v>
      </c>
      <c r="T553" s="2">
        <v>1</v>
      </c>
      <c r="U553" s="2">
        <v>0</v>
      </c>
      <c r="V553" s="2">
        <v>8</v>
      </c>
      <c r="W553" s="2">
        <v>8</v>
      </c>
      <c r="X553" s="2">
        <v>300000</v>
      </c>
      <c r="Y553" s="2">
        <v>300000</v>
      </c>
      <c r="Z553" s="2">
        <v>240000</v>
      </c>
      <c r="AA553" s="2">
        <v>0</v>
      </c>
      <c r="AB553" s="2">
        <v>0</v>
      </c>
      <c r="AC553" s="2">
        <v>300000</v>
      </c>
      <c r="AD553" s="2">
        <v>210000</v>
      </c>
      <c r="AE553" s="2" t="s">
        <v>24</v>
      </c>
      <c r="AF553" s="2" t="s">
        <v>28</v>
      </c>
      <c r="AG553" s="2">
        <v>6</v>
      </c>
      <c r="AH553" s="2">
        <v>10</v>
      </c>
      <c r="AI553" s="2">
        <v>-2</v>
      </c>
      <c r="AJ553" s="2">
        <v>-1</v>
      </c>
      <c r="AK553" s="2">
        <v>0</v>
      </c>
      <c r="AL553" s="2">
        <v>0</v>
      </c>
      <c r="AM553" s="2" t="s">
        <v>771</v>
      </c>
      <c r="AN553" s="2">
        <v>553</v>
      </c>
      <c r="AO553" s="2" t="str">
        <f>+VLOOKUP(playerround[[#This Row],[player_id]],player[],2,FALSE)</f>
        <v>t5p6</v>
      </c>
      <c r="AP553" s="2">
        <v>187</v>
      </c>
      <c r="AQ553" s="2">
        <f>+VLOOKUP(playerround[[#This Row],[groupround_id]],groupround[],6,FALSE)</f>
        <v>3</v>
      </c>
      <c r="AR553" s="2" t="str">
        <f>+VLOOKUP(playerround[[#This Row],[groupround_id]],groupround[],8,FALSE)</f>
        <v>Ommen 24-09-2024</v>
      </c>
      <c r="AS55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173000</v>
      </c>
      <c r="AT553" s="5">
        <f>+IF(playerround[[#This Row],[Added round_number]]=0,playerround[[#This Row],[Spendable Income (copy)]],AT552+playerround[[#This Row],[round_income]]+playerround[[#This Row],[profit_sold_house]]-playerround[[#This Row],[Calculated Costs 
(Living costs+Taxes+Round Mortgage+Spentsavings for buying +cost measures+cost satisfaction+cost damage river and rain)]])</f>
        <v>34000</v>
      </c>
      <c r="AU553" s="10">
        <f>+playerround[[#This Row],[spendable_income]]</f>
        <v>34000</v>
      </c>
      <c r="AV553" s="5">
        <f>+playerround[[#This Row],[Calculated 
Spendable]]-playerround[[#This Row],[Spendable Income (copy)]]</f>
        <v>0</v>
      </c>
      <c r="AW553" s="11">
        <f>+playerround[[#This Row],[satisfaction_move_penalty]]+playerround[[#This Row],[satisfaction_fluvial_penalty]]+playerround[[#This Row],[satisfaction_pluvial_penalty]]+playerround[[#This Row],[satisfaction_debt_penalty]]</f>
        <v>3</v>
      </c>
      <c r="AX553" s="11">
        <f>+IF(playerround[[#This Row],[Added round_number]]=0,playerround[[#This Row],[satisfaction_total]],AX552+playerround[[#This Row],[satisfaction_house_rating_delta]]+playerround[[#This Row],[satisfaction_house_measures]]+playerround[[#This Row],[satisfaction_personal_measures]]-playerround[[#This Row],[Calculated Satisfaction Penalties]])</f>
        <v>8</v>
      </c>
      <c r="AY553" s="11">
        <f>+playerround[[#This Row],[satisfaction_total]]-playerround[[#This Row],[Calculated satisfaction]]</f>
        <v>0</v>
      </c>
    </row>
    <row r="554" spans="1:51" s="2" customFormat="1" x14ac:dyDescent="0.35">
      <c r="A554">
        <v>332</v>
      </c>
      <c r="B554" s="1">
        <v>45393.451099537036</v>
      </c>
      <c r="C554">
        <v>80000</v>
      </c>
      <c r="D554">
        <v>40000</v>
      </c>
      <c r="E554">
        <v>0</v>
      </c>
      <c r="F554">
        <v>0</v>
      </c>
      <c r="G554">
        <v>0</v>
      </c>
      <c r="H554">
        <v>0</v>
      </c>
      <c r="I554">
        <v>0</v>
      </c>
      <c r="J554">
        <v>0</v>
      </c>
      <c r="K554">
        <v>0</v>
      </c>
      <c r="L554">
        <v>0</v>
      </c>
      <c r="M554">
        <v>0</v>
      </c>
      <c r="N554">
        <v>15000</v>
      </c>
      <c r="O554">
        <v>0</v>
      </c>
      <c r="P554">
        <v>0</v>
      </c>
      <c r="Q554">
        <v>0</v>
      </c>
      <c r="R554">
        <v>0</v>
      </c>
      <c r="S554">
        <v>0</v>
      </c>
      <c r="T554">
        <v>0</v>
      </c>
      <c r="U554">
        <v>0</v>
      </c>
      <c r="V554">
        <v>5</v>
      </c>
      <c r="W554">
        <v>5</v>
      </c>
      <c r="X554">
        <v>130000</v>
      </c>
      <c r="Y554">
        <v>0</v>
      </c>
      <c r="Z554">
        <v>0</v>
      </c>
      <c r="AA554">
        <v>0</v>
      </c>
      <c r="AB554">
        <v>0</v>
      </c>
      <c r="AC554">
        <v>0</v>
      </c>
      <c r="AD554">
        <v>0</v>
      </c>
      <c r="AE554" t="s">
        <v>24</v>
      </c>
      <c r="AF554" t="s">
        <v>28</v>
      </c>
      <c r="AG554">
        <v>0</v>
      </c>
      <c r="AH554">
        <v>0</v>
      </c>
      <c r="AI554">
        <v>0</v>
      </c>
      <c r="AJ554">
        <v>0</v>
      </c>
      <c r="AK554">
        <v>0</v>
      </c>
      <c r="AL554">
        <v>0</v>
      </c>
      <c r="AM554" t="s">
        <v>102</v>
      </c>
      <c r="AN554">
        <v>426</v>
      </c>
      <c r="AO554" t="str">
        <f>+VLOOKUP(playerround[[#This Row],[player_id]],player[],2,FALSE)</f>
        <v>t5p7</v>
      </c>
      <c r="AP554">
        <v>112</v>
      </c>
      <c r="AQ554">
        <f>+VLOOKUP(playerround[[#This Row],[groupround_id]],groupround[],6,FALSE)</f>
        <v>0</v>
      </c>
      <c r="AR554" t="str">
        <f>+VLOOKUP(playerround[[#This Row],[groupround_id]],groupround[],8,FALSE)</f>
        <v>civWAT-110424</v>
      </c>
      <c r="AS55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554">
        <f>+IF(playerround[[#This Row],[Added round_number]]=0,playerround[[#This Row],[Spendable Income (copy)]],AT553+playerround[[#This Row],[round_income]]+playerround[[#This Row],[profit_sold_house]]-playerround[[#This Row],[Calculated Costs 
(Living costs+Taxes+Round Mortgage+Spentsavings for buying +cost measures+cost satisfaction+cost damage river and rain)]])</f>
        <v>15000</v>
      </c>
      <c r="AU554" s="6">
        <f>+playerround[[#This Row],[spendable_income]]</f>
        <v>15000</v>
      </c>
      <c r="AV554">
        <f>+playerround[[#This Row],[Calculated 
Spendable]]-playerround[[#This Row],[Spendable Income (copy)]]</f>
        <v>0</v>
      </c>
      <c r="AW554" s="9">
        <f>+playerround[[#This Row],[satisfaction_move_penalty]]+playerround[[#This Row],[satisfaction_fluvial_penalty]]+playerround[[#This Row],[satisfaction_pluvial_penalty]]+playerround[[#This Row],[satisfaction_debt_penalty]]</f>
        <v>0</v>
      </c>
      <c r="AX554" s="9">
        <f>+IF(playerround[[#This Row],[Added round_number]]=0,playerround[[#This Row],[satisfaction_total]],AX553+playerround[[#This Row],[satisfaction_house_rating_delta]]+playerround[[#This Row],[satisfaction_house_measures]]+playerround[[#This Row],[satisfaction_personal_measures]]-playerround[[#This Row],[Calculated Satisfaction Penalties]])</f>
        <v>5</v>
      </c>
      <c r="AY554" s="9">
        <f>+playerround[[#This Row],[satisfaction_total]]-playerround[[#This Row],[Calculated satisfaction]]</f>
        <v>0</v>
      </c>
    </row>
    <row r="555" spans="1:51" s="2" customFormat="1" x14ac:dyDescent="0.35">
      <c r="A555">
        <v>385</v>
      </c>
      <c r="B555" s="1">
        <v>45393.451099537036</v>
      </c>
      <c r="C555">
        <v>80000</v>
      </c>
      <c r="D555">
        <v>40000</v>
      </c>
      <c r="E555">
        <v>0</v>
      </c>
      <c r="F555">
        <v>6000</v>
      </c>
      <c r="G555">
        <v>0</v>
      </c>
      <c r="H555">
        <v>0</v>
      </c>
      <c r="I555">
        <v>20000</v>
      </c>
      <c r="J555">
        <v>29000</v>
      </c>
      <c r="K555">
        <v>0</v>
      </c>
      <c r="L555">
        <v>0</v>
      </c>
      <c r="M555">
        <v>0</v>
      </c>
      <c r="N555">
        <v>0</v>
      </c>
      <c r="O555">
        <v>0</v>
      </c>
      <c r="P555">
        <v>-1</v>
      </c>
      <c r="Q555">
        <v>1</v>
      </c>
      <c r="R555">
        <v>0</v>
      </c>
      <c r="S555">
        <v>0</v>
      </c>
      <c r="T555">
        <v>0</v>
      </c>
      <c r="U555">
        <v>0</v>
      </c>
      <c r="V555">
        <v>4</v>
      </c>
      <c r="W555">
        <v>5</v>
      </c>
      <c r="X555">
        <v>130000</v>
      </c>
      <c r="Y555">
        <v>0</v>
      </c>
      <c r="Z555">
        <v>0</v>
      </c>
      <c r="AA555">
        <v>0</v>
      </c>
      <c r="AB555">
        <v>60000</v>
      </c>
      <c r="AC555">
        <v>60000</v>
      </c>
      <c r="AD555">
        <v>54000</v>
      </c>
      <c r="AE555" t="s">
        <v>24</v>
      </c>
      <c r="AF555" t="s">
        <v>28</v>
      </c>
      <c r="AG555">
        <v>8</v>
      </c>
      <c r="AH555">
        <v>7</v>
      </c>
      <c r="AI555">
        <v>0</v>
      </c>
      <c r="AJ555">
        <v>0</v>
      </c>
      <c r="AK555">
        <v>2</v>
      </c>
      <c r="AL555">
        <v>2</v>
      </c>
      <c r="AM555" t="s">
        <v>771</v>
      </c>
      <c r="AN555">
        <v>426</v>
      </c>
      <c r="AO555" t="str">
        <f>+VLOOKUP(playerround[[#This Row],[player_id]],player[],2,FALSE)</f>
        <v>t5p7</v>
      </c>
      <c r="AP555">
        <v>118</v>
      </c>
      <c r="AQ555">
        <f>+VLOOKUP(playerround[[#This Row],[groupround_id]],groupround[],6,FALSE)</f>
        <v>1</v>
      </c>
      <c r="AR555" t="str">
        <f>+VLOOKUP(playerround[[#This Row],[groupround_id]],groupround[],8,FALSE)</f>
        <v>civWAT-110424</v>
      </c>
      <c r="AS55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95000</v>
      </c>
      <c r="AT555">
        <f>+IF(playerround[[#This Row],[Added round_number]]=0,playerround[[#This Row],[Spendable Income (copy)]],AT554+playerround[[#This Row],[round_income]]+playerround[[#This Row],[profit_sold_house]]-playerround[[#This Row],[Calculated Costs 
(Living costs+Taxes+Round Mortgage+Spentsavings for buying +cost measures+cost satisfaction+cost damage river and rain)]])</f>
        <v>0</v>
      </c>
      <c r="AU555" s="6">
        <f>+playerround[[#This Row],[spendable_income]]</f>
        <v>0</v>
      </c>
      <c r="AV555">
        <f>+playerround[[#This Row],[Calculated 
Spendable]]-playerround[[#This Row],[Spendable Income (copy)]]</f>
        <v>0</v>
      </c>
      <c r="AW555" s="9">
        <f>+playerround[[#This Row],[satisfaction_move_penalty]]+playerround[[#This Row],[satisfaction_fluvial_penalty]]+playerround[[#This Row],[satisfaction_pluvial_penalty]]+playerround[[#This Row],[satisfaction_debt_penalty]]</f>
        <v>0</v>
      </c>
      <c r="AX555" s="9">
        <f>+IF(playerround[[#This Row],[Added round_number]]=0,playerround[[#This Row],[satisfaction_total]],AX554+playerround[[#This Row],[satisfaction_house_rating_delta]]+playerround[[#This Row],[satisfaction_house_measures]]+playerround[[#This Row],[satisfaction_personal_measures]]-playerround[[#This Row],[Calculated Satisfaction Penalties]])</f>
        <v>5</v>
      </c>
      <c r="AY555" s="9">
        <f>+playerround[[#This Row],[satisfaction_total]]-playerround[[#This Row],[Calculated satisfaction]]</f>
        <v>-1</v>
      </c>
    </row>
    <row r="556" spans="1:51" s="2" customFormat="1" x14ac:dyDescent="0.35">
      <c r="A556">
        <v>434</v>
      </c>
      <c r="B556" s="1">
        <v>45393.451099537036</v>
      </c>
      <c r="C556">
        <v>80000</v>
      </c>
      <c r="D556">
        <v>40000</v>
      </c>
      <c r="E556">
        <v>0</v>
      </c>
      <c r="F556">
        <v>6000</v>
      </c>
      <c r="G556">
        <v>0</v>
      </c>
      <c r="H556">
        <v>0</v>
      </c>
      <c r="I556">
        <v>20000</v>
      </c>
      <c r="J556">
        <v>12000</v>
      </c>
      <c r="K556">
        <v>0</v>
      </c>
      <c r="L556">
        <v>0</v>
      </c>
      <c r="M556">
        <v>0</v>
      </c>
      <c r="N556">
        <v>2000</v>
      </c>
      <c r="O556">
        <v>0</v>
      </c>
      <c r="P556">
        <v>0</v>
      </c>
      <c r="Q556">
        <v>0</v>
      </c>
      <c r="R556">
        <v>0</v>
      </c>
      <c r="S556">
        <v>0</v>
      </c>
      <c r="T556">
        <v>0</v>
      </c>
      <c r="U556">
        <v>0</v>
      </c>
      <c r="V556">
        <v>4</v>
      </c>
      <c r="W556">
        <v>5</v>
      </c>
      <c r="X556">
        <v>130000</v>
      </c>
      <c r="Y556">
        <v>60000</v>
      </c>
      <c r="Z556">
        <v>54000</v>
      </c>
      <c r="AA556">
        <v>0</v>
      </c>
      <c r="AB556">
        <v>0</v>
      </c>
      <c r="AC556">
        <v>60000</v>
      </c>
      <c r="AD556">
        <v>48000</v>
      </c>
      <c r="AE556" t="s">
        <v>24</v>
      </c>
      <c r="AF556" t="s">
        <v>28</v>
      </c>
      <c r="AG556">
        <v>8</v>
      </c>
      <c r="AH556">
        <v>7</v>
      </c>
      <c r="AI556">
        <v>-2</v>
      </c>
      <c r="AJ556">
        <v>-1</v>
      </c>
      <c r="AK556">
        <v>3</v>
      </c>
      <c r="AL556">
        <v>3</v>
      </c>
      <c r="AM556" t="s">
        <v>771</v>
      </c>
      <c r="AN556">
        <v>426</v>
      </c>
      <c r="AO556" t="str">
        <f>+VLOOKUP(playerround[[#This Row],[player_id]],player[],2,FALSE)</f>
        <v>t5p7</v>
      </c>
      <c r="AP556">
        <v>125</v>
      </c>
      <c r="AQ556">
        <f>+VLOOKUP(playerround[[#This Row],[groupround_id]],groupround[],6,FALSE)</f>
        <v>2</v>
      </c>
      <c r="AR556" t="str">
        <f>+VLOOKUP(playerround[[#This Row],[groupround_id]],groupround[],8,FALSE)</f>
        <v>civWAT-110424</v>
      </c>
      <c r="AS55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78000</v>
      </c>
      <c r="AT556">
        <f>+IF(playerround[[#This Row],[Added round_number]]=0,playerround[[#This Row],[Spendable Income (copy)]],AT555+playerround[[#This Row],[round_income]]+playerround[[#This Row],[profit_sold_house]]-playerround[[#This Row],[Calculated Costs 
(Living costs+Taxes+Round Mortgage+Spentsavings for buying +cost measures+cost satisfaction+cost damage river and rain)]])</f>
        <v>2000</v>
      </c>
      <c r="AU556" s="6">
        <f>+playerround[[#This Row],[spendable_income]]</f>
        <v>2000</v>
      </c>
      <c r="AV556">
        <f>+playerround[[#This Row],[Calculated 
Spendable]]-playerround[[#This Row],[Spendable Income (copy)]]</f>
        <v>0</v>
      </c>
      <c r="AW556" s="9">
        <f>+playerround[[#This Row],[satisfaction_move_penalty]]+playerround[[#This Row],[satisfaction_fluvial_penalty]]+playerround[[#This Row],[satisfaction_pluvial_penalty]]+playerround[[#This Row],[satisfaction_debt_penalty]]</f>
        <v>0</v>
      </c>
      <c r="AX556" s="9">
        <f>+IF(playerround[[#This Row],[Added round_number]]=0,playerround[[#This Row],[satisfaction_total]],AX555+playerround[[#This Row],[satisfaction_house_rating_delta]]+playerround[[#This Row],[satisfaction_house_measures]]+playerround[[#This Row],[satisfaction_personal_measures]]-playerround[[#This Row],[Calculated Satisfaction Penalties]])</f>
        <v>5</v>
      </c>
      <c r="AY556" s="9">
        <f>+playerround[[#This Row],[satisfaction_total]]-playerround[[#This Row],[Calculated satisfaction]]</f>
        <v>-1</v>
      </c>
    </row>
    <row r="557" spans="1:51" s="2" customFormat="1" x14ac:dyDescent="0.35">
      <c r="A557">
        <v>482</v>
      </c>
      <c r="B557" s="1">
        <v>45393.451099537036</v>
      </c>
      <c r="C557">
        <v>80000</v>
      </c>
      <c r="D557">
        <v>40000</v>
      </c>
      <c r="E557">
        <v>0</v>
      </c>
      <c r="F557">
        <v>6000</v>
      </c>
      <c r="G557">
        <v>0</v>
      </c>
      <c r="H557">
        <v>0</v>
      </c>
      <c r="I557">
        <v>20000</v>
      </c>
      <c r="J557">
        <v>0</v>
      </c>
      <c r="K557">
        <v>0</v>
      </c>
      <c r="L557">
        <v>0</v>
      </c>
      <c r="M557">
        <v>4000</v>
      </c>
      <c r="N557">
        <v>-8000</v>
      </c>
      <c r="O557">
        <v>0</v>
      </c>
      <c r="P557">
        <v>0</v>
      </c>
      <c r="Q557">
        <v>0</v>
      </c>
      <c r="R557">
        <v>0</v>
      </c>
      <c r="S557">
        <v>0</v>
      </c>
      <c r="T557">
        <v>1</v>
      </c>
      <c r="U557">
        <v>0</v>
      </c>
      <c r="V557">
        <v>3</v>
      </c>
      <c r="W557">
        <v>5</v>
      </c>
      <c r="X557">
        <v>130000</v>
      </c>
      <c r="Y557">
        <v>60000</v>
      </c>
      <c r="Z557">
        <v>48000</v>
      </c>
      <c r="AA557">
        <v>0</v>
      </c>
      <c r="AB557">
        <v>0</v>
      </c>
      <c r="AC557">
        <v>60000</v>
      </c>
      <c r="AD557">
        <v>42000</v>
      </c>
      <c r="AE557" t="s">
        <v>24</v>
      </c>
      <c r="AF557" t="s">
        <v>28</v>
      </c>
      <c r="AG557">
        <v>8</v>
      </c>
      <c r="AH557">
        <v>7</v>
      </c>
      <c r="AI557">
        <v>-2</v>
      </c>
      <c r="AJ557">
        <v>-1</v>
      </c>
      <c r="AK557">
        <v>3</v>
      </c>
      <c r="AL557">
        <v>3</v>
      </c>
      <c r="AM557" t="s">
        <v>771</v>
      </c>
      <c r="AN557">
        <v>426</v>
      </c>
      <c r="AO557" t="str">
        <f>+VLOOKUP(playerround[[#This Row],[player_id]],player[],2,FALSE)</f>
        <v>t5p7</v>
      </c>
      <c r="AP557">
        <v>134</v>
      </c>
      <c r="AQ557">
        <f>+VLOOKUP(playerround[[#This Row],[groupround_id]],groupround[],6,FALSE)</f>
        <v>3</v>
      </c>
      <c r="AR557" t="str">
        <f>+VLOOKUP(playerround[[#This Row],[groupround_id]],groupround[],8,FALSE)</f>
        <v>civWAT-110424</v>
      </c>
      <c r="AS55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70000</v>
      </c>
      <c r="AT557">
        <f>+IF(playerround[[#This Row],[Added round_number]]=0,playerround[[#This Row],[Spendable Income (copy)]],AT556+playerround[[#This Row],[round_income]]+playerround[[#This Row],[profit_sold_house]]-playerround[[#This Row],[Calculated Costs 
(Living costs+Taxes+Round Mortgage+Spentsavings for buying +cost measures+cost satisfaction+cost damage river and rain)]])</f>
        <v>12000</v>
      </c>
      <c r="AU557" s="6">
        <f>+playerround[[#This Row],[spendable_income]]</f>
        <v>-8000</v>
      </c>
      <c r="AV557">
        <f>+playerround[[#This Row],[Calculated 
Spendable]]-playerround[[#This Row],[Spendable Income (copy)]]</f>
        <v>20000</v>
      </c>
      <c r="AW557" s="9">
        <f>+playerround[[#This Row],[satisfaction_move_penalty]]+playerround[[#This Row],[satisfaction_fluvial_penalty]]+playerround[[#This Row],[satisfaction_pluvial_penalty]]+playerround[[#This Row],[satisfaction_debt_penalty]]</f>
        <v>1</v>
      </c>
      <c r="AX557" s="9">
        <f>+IF(playerround[[#This Row],[Added round_number]]=0,playerround[[#This Row],[satisfaction_total]],AX556+playerround[[#This Row],[satisfaction_house_rating_delta]]+playerround[[#This Row],[satisfaction_house_measures]]+playerround[[#This Row],[satisfaction_personal_measures]]-playerround[[#This Row],[Calculated Satisfaction Penalties]])</f>
        <v>4</v>
      </c>
      <c r="AY557" s="9">
        <f>+playerround[[#This Row],[satisfaction_total]]-playerround[[#This Row],[Calculated satisfaction]]</f>
        <v>-1</v>
      </c>
    </row>
    <row r="558" spans="1:51" s="2" customFormat="1" x14ac:dyDescent="0.35">
      <c r="A558">
        <v>510</v>
      </c>
      <c r="B558" s="1">
        <v>45393.451099537036</v>
      </c>
      <c r="C558">
        <v>80000</v>
      </c>
      <c r="D558">
        <v>40000</v>
      </c>
      <c r="E558">
        <v>8000</v>
      </c>
      <c r="F558">
        <v>6000</v>
      </c>
      <c r="G558">
        <v>0</v>
      </c>
      <c r="H558">
        <v>0</v>
      </c>
      <c r="I558">
        <v>15000</v>
      </c>
      <c r="J558">
        <v>0</v>
      </c>
      <c r="K558">
        <v>8000</v>
      </c>
      <c r="L558">
        <v>12000</v>
      </c>
      <c r="M558">
        <v>0</v>
      </c>
      <c r="N558">
        <v>-9000</v>
      </c>
      <c r="O558">
        <v>0</v>
      </c>
      <c r="P558">
        <v>0</v>
      </c>
      <c r="Q558">
        <v>0</v>
      </c>
      <c r="R558">
        <v>1</v>
      </c>
      <c r="S558">
        <v>4</v>
      </c>
      <c r="T558">
        <v>0</v>
      </c>
      <c r="U558">
        <v>1</v>
      </c>
      <c r="V558">
        <v>-1</v>
      </c>
      <c r="W558">
        <v>5</v>
      </c>
      <c r="X558">
        <v>130000</v>
      </c>
      <c r="Y558">
        <v>60000</v>
      </c>
      <c r="Z558">
        <v>42000</v>
      </c>
      <c r="AA558">
        <v>0</v>
      </c>
      <c r="AB558">
        <v>0</v>
      </c>
      <c r="AC558">
        <v>60000</v>
      </c>
      <c r="AD558">
        <v>36000</v>
      </c>
      <c r="AE558" t="s">
        <v>24</v>
      </c>
      <c r="AF558" t="s">
        <v>28</v>
      </c>
      <c r="AG558">
        <v>8</v>
      </c>
      <c r="AH558">
        <v>7</v>
      </c>
      <c r="AI558">
        <v>-2</v>
      </c>
      <c r="AJ558">
        <v>-1</v>
      </c>
      <c r="AK558">
        <v>3</v>
      </c>
      <c r="AL558">
        <v>3</v>
      </c>
      <c r="AM558" t="s">
        <v>771</v>
      </c>
      <c r="AN558">
        <v>426</v>
      </c>
      <c r="AO558" t="str">
        <f>+VLOOKUP(playerround[[#This Row],[player_id]],player[],2,FALSE)</f>
        <v>t5p7</v>
      </c>
      <c r="AP558">
        <v>138</v>
      </c>
      <c r="AQ558">
        <f>+VLOOKUP(playerround[[#This Row],[groupround_id]],groupround[],6,FALSE)</f>
        <v>4</v>
      </c>
      <c r="AR558" t="str">
        <f>+VLOOKUP(playerround[[#This Row],[groupround_id]],groupround[],8,FALSE)</f>
        <v>civWAT-110424</v>
      </c>
      <c r="AS55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81000</v>
      </c>
      <c r="AT558">
        <f>+IF(playerround[[#This Row],[Added round_number]]=0,playerround[[#This Row],[Spendable Income (copy)]],AT557+playerround[[#This Row],[round_income]]+playerround[[#This Row],[profit_sold_house]]-playerround[[#This Row],[Calculated Costs 
(Living costs+Taxes+Round Mortgage+Spentsavings for buying +cost measures+cost satisfaction+cost damage river and rain)]])</f>
        <v>11000</v>
      </c>
      <c r="AU558" s="6">
        <f>+playerround[[#This Row],[spendable_income]]</f>
        <v>-9000</v>
      </c>
      <c r="AV558">
        <f>+playerround[[#This Row],[Calculated 
Spendable]]-playerround[[#This Row],[Spendable Income (copy)]]</f>
        <v>20000</v>
      </c>
      <c r="AW558" s="9">
        <f>+playerround[[#This Row],[satisfaction_move_penalty]]+playerround[[#This Row],[satisfaction_fluvial_penalty]]+playerround[[#This Row],[satisfaction_pluvial_penalty]]+playerround[[#This Row],[satisfaction_debt_penalty]]</f>
        <v>5</v>
      </c>
      <c r="AX558" s="9">
        <f>+IF(playerround[[#This Row],[Added round_number]]=0,playerround[[#This Row],[satisfaction_total]],AX557+playerround[[#This Row],[satisfaction_house_rating_delta]]+playerround[[#This Row],[satisfaction_house_measures]]+playerround[[#This Row],[satisfaction_personal_measures]]-playerround[[#This Row],[Calculated Satisfaction Penalties]])</f>
        <v>0</v>
      </c>
      <c r="AY558" s="9">
        <f>+playerround[[#This Row],[satisfaction_total]]-playerround[[#This Row],[Calculated satisfaction]]</f>
        <v>-1</v>
      </c>
    </row>
    <row r="559" spans="1:51" s="2" customFormat="1" x14ac:dyDescent="0.35">
      <c r="A559" s="2">
        <v>603</v>
      </c>
      <c r="B559" s="3">
        <v>45559.438576388886</v>
      </c>
      <c r="C559" s="2">
        <v>100000</v>
      </c>
      <c r="D559" s="2">
        <v>50000</v>
      </c>
      <c r="E559" s="2">
        <v>0</v>
      </c>
      <c r="F559" s="2">
        <v>0</v>
      </c>
      <c r="G559" s="2">
        <v>0</v>
      </c>
      <c r="H559" s="2">
        <v>0</v>
      </c>
      <c r="I559" s="2">
        <v>0</v>
      </c>
      <c r="J559" s="2">
        <v>0</v>
      </c>
      <c r="K559" s="2">
        <v>0</v>
      </c>
      <c r="L559" s="2">
        <v>0</v>
      </c>
      <c r="M559" s="2">
        <v>0</v>
      </c>
      <c r="N559" s="2">
        <v>30000</v>
      </c>
      <c r="O559" s="2">
        <v>0</v>
      </c>
      <c r="P559" s="2">
        <v>0</v>
      </c>
      <c r="Q559" s="2">
        <v>0</v>
      </c>
      <c r="R559" s="2">
        <v>0</v>
      </c>
      <c r="S559" s="2">
        <v>0</v>
      </c>
      <c r="T559" s="2">
        <v>0</v>
      </c>
      <c r="U559" s="2">
        <v>0</v>
      </c>
      <c r="V559" s="2">
        <v>5</v>
      </c>
      <c r="W559" s="2">
        <v>6</v>
      </c>
      <c r="X559" s="2">
        <v>170000</v>
      </c>
      <c r="Y559" s="2">
        <v>0</v>
      </c>
      <c r="Z559" s="2">
        <v>0</v>
      </c>
      <c r="AA559" s="2">
        <v>0</v>
      </c>
      <c r="AB559" s="2">
        <v>0</v>
      </c>
      <c r="AC559" s="2">
        <v>0</v>
      </c>
      <c r="AD559" s="2">
        <v>0</v>
      </c>
      <c r="AE559" s="2" t="s">
        <v>24</v>
      </c>
      <c r="AF559" s="2" t="s">
        <v>28</v>
      </c>
      <c r="AG559" s="2">
        <v>0</v>
      </c>
      <c r="AH559" s="2">
        <v>0</v>
      </c>
      <c r="AI559" s="2">
        <v>0</v>
      </c>
      <c r="AJ559" s="2">
        <v>0</v>
      </c>
      <c r="AK559" s="2">
        <v>0</v>
      </c>
      <c r="AL559" s="2">
        <v>0</v>
      </c>
      <c r="AM559" s="2" t="s">
        <v>102</v>
      </c>
      <c r="AN559" s="2">
        <v>554</v>
      </c>
      <c r="AO559" s="2" t="str">
        <f>+VLOOKUP(playerround[[#This Row],[player_id]],player[],2,FALSE)</f>
        <v>t5p7</v>
      </c>
      <c r="AP559" s="2">
        <v>173</v>
      </c>
      <c r="AQ559" s="2">
        <f>+VLOOKUP(playerround[[#This Row],[groupround_id]],groupround[],6,FALSE)</f>
        <v>0</v>
      </c>
      <c r="AR559" s="2" t="str">
        <f>+VLOOKUP(playerround[[#This Row],[groupround_id]],groupround[],8,FALSE)</f>
        <v>Ommen 24-09-2024</v>
      </c>
      <c r="AS55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559">
        <f>+IF(playerround[[#This Row],[Added round_number]]=0,playerround[[#This Row],[Spendable Income (copy)]],AT558+playerround[[#This Row],[round_income]]+playerround[[#This Row],[profit_sold_house]]-playerround[[#This Row],[Calculated Costs 
(Living costs+Taxes+Round Mortgage+Spentsavings for buying +cost measures+cost satisfaction+cost damage river and rain)]])</f>
        <v>30000</v>
      </c>
      <c r="AU559" s="6">
        <f>+playerround[[#This Row],[spendable_income]]</f>
        <v>30000</v>
      </c>
      <c r="AV559">
        <f>+playerround[[#This Row],[Calculated 
Spendable]]-playerround[[#This Row],[Spendable Income (copy)]]</f>
        <v>0</v>
      </c>
      <c r="AW559" s="9">
        <f>+playerround[[#This Row],[satisfaction_move_penalty]]+playerround[[#This Row],[satisfaction_fluvial_penalty]]+playerround[[#This Row],[satisfaction_pluvial_penalty]]+playerround[[#This Row],[satisfaction_debt_penalty]]</f>
        <v>0</v>
      </c>
      <c r="AX559" s="9">
        <f>+IF(playerround[[#This Row],[Added round_number]]=0,playerround[[#This Row],[satisfaction_total]],AX558+playerround[[#This Row],[satisfaction_house_rating_delta]]+playerround[[#This Row],[satisfaction_house_measures]]+playerround[[#This Row],[satisfaction_personal_measures]]-playerround[[#This Row],[Calculated Satisfaction Penalties]])</f>
        <v>5</v>
      </c>
      <c r="AY559" s="9">
        <f>+playerround[[#This Row],[satisfaction_total]]-playerround[[#This Row],[Calculated satisfaction]]</f>
        <v>0</v>
      </c>
    </row>
    <row r="560" spans="1:51" s="2" customFormat="1" x14ac:dyDescent="0.35">
      <c r="A560" s="2">
        <v>625</v>
      </c>
      <c r="B560" s="3">
        <v>45559.438576388886</v>
      </c>
      <c r="C560" s="2">
        <v>100000</v>
      </c>
      <c r="D560" s="2">
        <v>50000</v>
      </c>
      <c r="E560" s="2">
        <v>0</v>
      </c>
      <c r="F560" s="2">
        <v>17000</v>
      </c>
      <c r="G560" s="2">
        <v>0</v>
      </c>
      <c r="H560" s="2">
        <v>90000</v>
      </c>
      <c r="I560" s="2">
        <v>20000</v>
      </c>
      <c r="J560" s="2">
        <v>0</v>
      </c>
      <c r="K560" s="2">
        <v>0</v>
      </c>
      <c r="L560" s="2">
        <v>0</v>
      </c>
      <c r="M560" s="2">
        <v>4000</v>
      </c>
      <c r="N560" s="2">
        <v>-51000</v>
      </c>
      <c r="O560" s="2">
        <v>0</v>
      </c>
      <c r="P560" s="2">
        <v>0</v>
      </c>
      <c r="Q560" s="2">
        <v>0</v>
      </c>
      <c r="R560" s="2">
        <v>0</v>
      </c>
      <c r="S560" s="2">
        <v>0</v>
      </c>
      <c r="T560" s="2">
        <v>1</v>
      </c>
      <c r="U560" s="2">
        <v>0</v>
      </c>
      <c r="V560" s="2">
        <v>4</v>
      </c>
      <c r="W560" s="2">
        <v>6</v>
      </c>
      <c r="X560" s="2">
        <v>170000</v>
      </c>
      <c r="Y560" s="2">
        <v>0</v>
      </c>
      <c r="Z560" s="2">
        <v>0</v>
      </c>
      <c r="AA560" s="2">
        <v>0</v>
      </c>
      <c r="AB560" s="2">
        <v>260000</v>
      </c>
      <c r="AC560" s="2">
        <v>170000</v>
      </c>
      <c r="AD560" s="2">
        <v>153000</v>
      </c>
      <c r="AE560" s="2" t="s">
        <v>24</v>
      </c>
      <c r="AF560" s="2" t="s">
        <v>28</v>
      </c>
      <c r="AG560" s="2">
        <v>8</v>
      </c>
      <c r="AH560" s="2">
        <v>10</v>
      </c>
      <c r="AI560" s="2">
        <v>0</v>
      </c>
      <c r="AJ560" s="2">
        <v>0</v>
      </c>
      <c r="AK560" s="2">
        <v>0</v>
      </c>
      <c r="AL560" s="2">
        <v>0</v>
      </c>
      <c r="AM560" s="2" t="s">
        <v>771</v>
      </c>
      <c r="AN560" s="2">
        <v>554</v>
      </c>
      <c r="AO560" s="2" t="str">
        <f>+VLOOKUP(playerround[[#This Row],[player_id]],player[],2,FALSE)</f>
        <v>t5p7</v>
      </c>
      <c r="AP560" s="2">
        <v>176</v>
      </c>
      <c r="AQ560" s="2">
        <f>+VLOOKUP(playerround[[#This Row],[groupround_id]],groupround[],6,FALSE)</f>
        <v>1</v>
      </c>
      <c r="AR560" s="2" t="str">
        <f>+VLOOKUP(playerround[[#This Row],[groupround_id]],groupround[],8,FALSE)</f>
        <v>Ommen 24-09-2024</v>
      </c>
      <c r="AS56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181000</v>
      </c>
      <c r="AT560" s="5">
        <f>+IF(playerround[[#This Row],[Added round_number]]=0,playerround[[#This Row],[Spendable Income (copy)]],AT559+playerround[[#This Row],[round_income]]+playerround[[#This Row],[profit_sold_house]]-playerround[[#This Row],[Calculated Costs 
(Living costs+Taxes+Round Mortgage+Spentsavings for buying +cost measures+cost satisfaction+cost damage river and rain)]])</f>
        <v>-51000</v>
      </c>
      <c r="AU560" s="10">
        <f>+playerround[[#This Row],[spendable_income]]</f>
        <v>-51000</v>
      </c>
      <c r="AV560" s="5">
        <f>+playerround[[#This Row],[Calculated 
Spendable]]-playerround[[#This Row],[Spendable Income (copy)]]</f>
        <v>0</v>
      </c>
      <c r="AW560" s="11">
        <f>+playerround[[#This Row],[satisfaction_move_penalty]]+playerround[[#This Row],[satisfaction_fluvial_penalty]]+playerround[[#This Row],[satisfaction_pluvial_penalty]]+playerround[[#This Row],[satisfaction_debt_penalty]]</f>
        <v>1</v>
      </c>
      <c r="AX560" s="11">
        <f>+IF(playerround[[#This Row],[Added round_number]]=0,playerround[[#This Row],[satisfaction_total]],AX559+playerround[[#This Row],[satisfaction_house_rating_delta]]+playerround[[#This Row],[satisfaction_house_measures]]+playerround[[#This Row],[satisfaction_personal_measures]]-playerround[[#This Row],[Calculated Satisfaction Penalties]])</f>
        <v>4</v>
      </c>
      <c r="AY560" s="11">
        <f>+playerround[[#This Row],[satisfaction_total]]-playerround[[#This Row],[Calculated satisfaction]]</f>
        <v>0</v>
      </c>
    </row>
    <row r="561" spans="1:51" s="2" customFormat="1" x14ac:dyDescent="0.35">
      <c r="A561" s="2">
        <v>673</v>
      </c>
      <c r="B561" s="3">
        <v>45559.438576388886</v>
      </c>
      <c r="C561" s="2">
        <v>100000</v>
      </c>
      <c r="D561" s="2">
        <v>50000</v>
      </c>
      <c r="E561" s="2">
        <v>50000</v>
      </c>
      <c r="F561" s="2">
        <v>17000</v>
      </c>
      <c r="G561" s="2">
        <v>0</v>
      </c>
      <c r="H561" s="2">
        <v>0</v>
      </c>
      <c r="I561" s="2">
        <v>20000</v>
      </c>
      <c r="J561" s="2">
        <v>0</v>
      </c>
      <c r="K561" s="2">
        <v>0</v>
      </c>
      <c r="L561" s="2">
        <v>0</v>
      </c>
      <c r="M561" s="2">
        <v>0</v>
      </c>
      <c r="N561" s="2">
        <v>-38000</v>
      </c>
      <c r="O561" s="2">
        <v>0</v>
      </c>
      <c r="P561" s="2">
        <v>0</v>
      </c>
      <c r="Q561" s="2">
        <v>0</v>
      </c>
      <c r="R561" s="2">
        <v>0</v>
      </c>
      <c r="S561" s="2">
        <v>0</v>
      </c>
      <c r="T561" s="2">
        <v>0</v>
      </c>
      <c r="U561" s="2">
        <v>1</v>
      </c>
      <c r="V561" s="2">
        <v>3</v>
      </c>
      <c r="W561" s="2">
        <v>6</v>
      </c>
      <c r="X561" s="2">
        <v>170000</v>
      </c>
      <c r="Y561" s="2">
        <v>170000</v>
      </c>
      <c r="Z561" s="2">
        <v>153000</v>
      </c>
      <c r="AA561" s="2">
        <v>0</v>
      </c>
      <c r="AB561" s="2">
        <v>0</v>
      </c>
      <c r="AC561" s="2">
        <v>170000</v>
      </c>
      <c r="AD561" s="2">
        <v>136000</v>
      </c>
      <c r="AE561" s="2" t="s">
        <v>24</v>
      </c>
      <c r="AF561" s="2" t="s">
        <v>28</v>
      </c>
      <c r="AG561" s="2">
        <v>8</v>
      </c>
      <c r="AH561" s="2">
        <v>10</v>
      </c>
      <c r="AI561" s="2">
        <v>-2</v>
      </c>
      <c r="AJ561" s="2">
        <v>-1</v>
      </c>
      <c r="AK561" s="2">
        <v>0</v>
      </c>
      <c r="AL561" s="2">
        <v>0</v>
      </c>
      <c r="AM561" s="2" t="s">
        <v>771</v>
      </c>
      <c r="AN561" s="2">
        <v>554</v>
      </c>
      <c r="AO561" s="2" t="str">
        <f>+VLOOKUP(playerround[[#This Row],[player_id]],player[],2,FALSE)</f>
        <v>t5p7</v>
      </c>
      <c r="AP561" s="2">
        <v>182</v>
      </c>
      <c r="AQ561" s="2">
        <f>+VLOOKUP(playerround[[#This Row],[groupround_id]],groupround[],6,FALSE)</f>
        <v>2</v>
      </c>
      <c r="AR561" s="2" t="str">
        <f>+VLOOKUP(playerround[[#This Row],[groupround_id]],groupround[],8,FALSE)</f>
        <v>Ommen 24-09-2024</v>
      </c>
      <c r="AS56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87000</v>
      </c>
      <c r="AT561" s="5">
        <f>+IF(playerround[[#This Row],[Added round_number]]=0,playerround[[#This Row],[Spendable Income (copy)]],AT560+playerround[[#This Row],[round_income]]+playerround[[#This Row],[profit_sold_house]]-playerround[[#This Row],[Calculated Costs 
(Living costs+Taxes+Round Mortgage+Spentsavings for buying +cost measures+cost satisfaction+cost damage river and rain)]])</f>
        <v>-38000</v>
      </c>
      <c r="AU561" s="10">
        <f>+playerround[[#This Row],[spendable_income]]</f>
        <v>-38000</v>
      </c>
      <c r="AV561" s="5">
        <f>+playerround[[#This Row],[Calculated 
Spendable]]-playerround[[#This Row],[Spendable Income (copy)]]</f>
        <v>0</v>
      </c>
      <c r="AW561" s="11">
        <f>+playerround[[#This Row],[satisfaction_move_penalty]]+playerround[[#This Row],[satisfaction_fluvial_penalty]]+playerround[[#This Row],[satisfaction_pluvial_penalty]]+playerround[[#This Row],[satisfaction_debt_penalty]]</f>
        <v>1</v>
      </c>
      <c r="AX561" s="11">
        <f>+IF(playerround[[#This Row],[Added round_number]]=0,playerround[[#This Row],[satisfaction_total]],AX560+playerround[[#This Row],[satisfaction_house_rating_delta]]+playerround[[#This Row],[satisfaction_house_measures]]+playerround[[#This Row],[satisfaction_personal_measures]]-playerround[[#This Row],[Calculated Satisfaction Penalties]])</f>
        <v>3</v>
      </c>
      <c r="AY561" s="11">
        <f>+playerround[[#This Row],[satisfaction_total]]-playerround[[#This Row],[Calculated satisfaction]]</f>
        <v>0</v>
      </c>
    </row>
    <row r="562" spans="1:51" s="2" customFormat="1" x14ac:dyDescent="0.35">
      <c r="A562" s="2">
        <v>712</v>
      </c>
      <c r="B562" s="3">
        <v>45559.438576388886</v>
      </c>
      <c r="C562" s="2">
        <v>100000</v>
      </c>
      <c r="D562" s="2">
        <v>50000</v>
      </c>
      <c r="E562" s="2">
        <v>38000</v>
      </c>
      <c r="F562" s="2">
        <v>17000</v>
      </c>
      <c r="G562" s="2">
        <v>0</v>
      </c>
      <c r="H562" s="2">
        <v>0</v>
      </c>
      <c r="I562" s="2">
        <v>20000</v>
      </c>
      <c r="J562" s="2">
        <v>0</v>
      </c>
      <c r="K562" s="2">
        <v>0</v>
      </c>
      <c r="L562" s="2">
        <v>4000</v>
      </c>
      <c r="M562" s="2">
        <v>4000</v>
      </c>
      <c r="N562" s="2">
        <v>-33000</v>
      </c>
      <c r="O562" s="2">
        <v>0</v>
      </c>
      <c r="P562" s="2">
        <v>0</v>
      </c>
      <c r="Q562" s="2">
        <v>0</v>
      </c>
      <c r="R562" s="2">
        <v>0</v>
      </c>
      <c r="S562" s="2">
        <v>2</v>
      </c>
      <c r="T562" s="2">
        <v>1</v>
      </c>
      <c r="U562" s="2">
        <v>1</v>
      </c>
      <c r="V562" s="2">
        <v>-1</v>
      </c>
      <c r="W562" s="2">
        <v>6</v>
      </c>
      <c r="X562" s="2">
        <v>170000</v>
      </c>
      <c r="Y562" s="2">
        <v>170000</v>
      </c>
      <c r="Z562" s="2">
        <v>136000</v>
      </c>
      <c r="AA562" s="2">
        <v>0</v>
      </c>
      <c r="AB562" s="2">
        <v>0</v>
      </c>
      <c r="AC562" s="2">
        <v>170000</v>
      </c>
      <c r="AD562" s="2">
        <v>119000</v>
      </c>
      <c r="AE562" s="2" t="s">
        <v>24</v>
      </c>
      <c r="AF562" s="2" t="s">
        <v>28</v>
      </c>
      <c r="AG562" s="2">
        <v>8</v>
      </c>
      <c r="AH562" s="2">
        <v>10</v>
      </c>
      <c r="AI562" s="2">
        <v>-2</v>
      </c>
      <c r="AJ562" s="2">
        <v>-1</v>
      </c>
      <c r="AK562" s="2">
        <v>0</v>
      </c>
      <c r="AL562" s="2">
        <v>0</v>
      </c>
      <c r="AM562" s="2" t="s">
        <v>771</v>
      </c>
      <c r="AN562" s="2">
        <v>554</v>
      </c>
      <c r="AO562" s="2" t="str">
        <f>+VLOOKUP(playerround[[#This Row],[player_id]],player[],2,FALSE)</f>
        <v>t5p7</v>
      </c>
      <c r="AP562" s="2">
        <v>187</v>
      </c>
      <c r="AQ562" s="2">
        <f>+VLOOKUP(playerround[[#This Row],[groupround_id]],groupround[],6,FALSE)</f>
        <v>3</v>
      </c>
      <c r="AR562" s="2" t="str">
        <f>+VLOOKUP(playerround[[#This Row],[groupround_id]],groupround[],8,FALSE)</f>
        <v>Ommen 24-09-2024</v>
      </c>
      <c r="AS56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95000</v>
      </c>
      <c r="AT562" s="5">
        <f>+IF(playerround[[#This Row],[Added round_number]]=0,playerround[[#This Row],[Spendable Income (copy)]],AT561+playerround[[#This Row],[round_income]]+playerround[[#This Row],[profit_sold_house]]-playerround[[#This Row],[Calculated Costs 
(Living costs+Taxes+Round Mortgage+Spentsavings for buying +cost measures+cost satisfaction+cost damage river and rain)]])</f>
        <v>-33000</v>
      </c>
      <c r="AU562" s="10">
        <f>+playerround[[#This Row],[spendable_income]]</f>
        <v>-33000</v>
      </c>
      <c r="AV562" s="5">
        <f>+playerround[[#This Row],[Calculated 
Spendable]]-playerround[[#This Row],[Spendable Income (copy)]]</f>
        <v>0</v>
      </c>
      <c r="AW562" s="11">
        <f>+playerround[[#This Row],[satisfaction_move_penalty]]+playerround[[#This Row],[satisfaction_fluvial_penalty]]+playerround[[#This Row],[satisfaction_pluvial_penalty]]+playerround[[#This Row],[satisfaction_debt_penalty]]</f>
        <v>4</v>
      </c>
      <c r="AX562" s="11">
        <f>+IF(playerround[[#This Row],[Added round_number]]=0,playerround[[#This Row],[satisfaction_total]],AX561+playerround[[#This Row],[satisfaction_house_rating_delta]]+playerround[[#This Row],[satisfaction_house_measures]]+playerround[[#This Row],[satisfaction_personal_measures]]-playerround[[#This Row],[Calculated Satisfaction Penalties]])</f>
        <v>-1</v>
      </c>
      <c r="AY562" s="11">
        <f>+playerround[[#This Row],[satisfaction_total]]-playerround[[#This Row],[Calculated satisfaction]]</f>
        <v>0</v>
      </c>
    </row>
    <row r="563" spans="1:51" s="2" customFormat="1" x14ac:dyDescent="0.35">
      <c r="A563" s="2">
        <v>613</v>
      </c>
      <c r="B563" s="3">
        <v>45559.439085648148</v>
      </c>
      <c r="C563" s="2">
        <v>100000</v>
      </c>
      <c r="D563" s="2">
        <v>50000</v>
      </c>
      <c r="E563" s="2">
        <v>0</v>
      </c>
      <c r="F563" s="2">
        <v>0</v>
      </c>
      <c r="G563" s="2">
        <v>0</v>
      </c>
      <c r="H563" s="2">
        <v>0</v>
      </c>
      <c r="I563" s="2">
        <v>0</v>
      </c>
      <c r="J563" s="2">
        <v>0</v>
      </c>
      <c r="K563" s="2">
        <v>0</v>
      </c>
      <c r="L563" s="2">
        <v>0</v>
      </c>
      <c r="M563" s="2">
        <v>0</v>
      </c>
      <c r="N563" s="2">
        <v>30000</v>
      </c>
      <c r="O563" s="2">
        <v>0</v>
      </c>
      <c r="P563" s="2">
        <v>0</v>
      </c>
      <c r="Q563" s="2">
        <v>0</v>
      </c>
      <c r="R563" s="2">
        <v>0</v>
      </c>
      <c r="S563" s="2">
        <v>0</v>
      </c>
      <c r="T563" s="2">
        <v>0</v>
      </c>
      <c r="U563" s="2">
        <v>0</v>
      </c>
      <c r="V563" s="2">
        <v>5</v>
      </c>
      <c r="W563" s="2">
        <v>6</v>
      </c>
      <c r="X563" s="2">
        <v>170000</v>
      </c>
      <c r="Y563" s="2">
        <v>0</v>
      </c>
      <c r="Z563" s="2">
        <v>0</v>
      </c>
      <c r="AA563" s="2">
        <v>0</v>
      </c>
      <c r="AB563" s="2">
        <v>0</v>
      </c>
      <c r="AC563" s="2">
        <v>0</v>
      </c>
      <c r="AD563" s="2">
        <v>0</v>
      </c>
      <c r="AE563" s="2" t="s">
        <v>24</v>
      </c>
      <c r="AF563" s="2" t="s">
        <v>28</v>
      </c>
      <c r="AG563" s="2">
        <v>0</v>
      </c>
      <c r="AH563" s="2">
        <v>0</v>
      </c>
      <c r="AI563" s="2">
        <v>0</v>
      </c>
      <c r="AJ563" s="2">
        <v>0</v>
      </c>
      <c r="AK563" s="2">
        <v>0</v>
      </c>
      <c r="AL563" s="2">
        <v>0</v>
      </c>
      <c r="AM563" s="2" t="s">
        <v>102</v>
      </c>
      <c r="AN563" s="2">
        <v>555</v>
      </c>
      <c r="AO563" s="2" t="str">
        <f>+VLOOKUP(playerround[[#This Row],[player_id]],player[],2,FALSE)</f>
        <v>t5p8</v>
      </c>
      <c r="AP563" s="2">
        <v>173</v>
      </c>
      <c r="AQ563" s="2">
        <f>+VLOOKUP(playerround[[#This Row],[groupround_id]],groupround[],6,FALSE)</f>
        <v>0</v>
      </c>
      <c r="AR563" s="2" t="str">
        <f>+VLOOKUP(playerround[[#This Row],[groupround_id]],groupround[],8,FALSE)</f>
        <v>Ommen 24-09-2024</v>
      </c>
      <c r="AS56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563">
        <f>+IF(playerround[[#This Row],[Added round_number]]=0,playerround[[#This Row],[Spendable Income (copy)]],AT562+playerround[[#This Row],[round_income]]+playerround[[#This Row],[profit_sold_house]]-playerround[[#This Row],[Calculated Costs 
(Living costs+Taxes+Round Mortgage+Spentsavings for buying +cost measures+cost satisfaction+cost damage river and rain)]])</f>
        <v>30000</v>
      </c>
      <c r="AU563" s="6">
        <f>+playerround[[#This Row],[spendable_income]]</f>
        <v>30000</v>
      </c>
      <c r="AV563">
        <f>+playerround[[#This Row],[Calculated 
Spendable]]-playerround[[#This Row],[Spendable Income (copy)]]</f>
        <v>0</v>
      </c>
      <c r="AW563" s="9">
        <f>+playerround[[#This Row],[satisfaction_move_penalty]]+playerround[[#This Row],[satisfaction_fluvial_penalty]]+playerround[[#This Row],[satisfaction_pluvial_penalty]]+playerround[[#This Row],[satisfaction_debt_penalty]]</f>
        <v>0</v>
      </c>
      <c r="AX563" s="9">
        <f>+IF(playerround[[#This Row],[Added round_number]]=0,playerround[[#This Row],[satisfaction_total]],AX562+playerround[[#This Row],[satisfaction_house_rating_delta]]+playerround[[#This Row],[satisfaction_house_measures]]+playerround[[#This Row],[satisfaction_personal_measures]]-playerround[[#This Row],[Calculated Satisfaction Penalties]])</f>
        <v>5</v>
      </c>
      <c r="AY563" s="9">
        <f>+playerround[[#This Row],[satisfaction_total]]-playerround[[#This Row],[Calculated satisfaction]]</f>
        <v>0</v>
      </c>
    </row>
    <row r="564" spans="1:51" s="2" customFormat="1" x14ac:dyDescent="0.35">
      <c r="A564" s="2">
        <v>630</v>
      </c>
      <c r="B564" s="3">
        <v>45559.439085648148</v>
      </c>
      <c r="C564" s="2">
        <v>100000</v>
      </c>
      <c r="D564" s="2">
        <v>50000</v>
      </c>
      <c r="E564" s="2">
        <v>0</v>
      </c>
      <c r="F564" s="2">
        <v>17000</v>
      </c>
      <c r="G564" s="2">
        <v>0</v>
      </c>
      <c r="H564" s="2">
        <v>30000</v>
      </c>
      <c r="I564" s="2">
        <v>20000</v>
      </c>
      <c r="J564" s="2">
        <v>13000</v>
      </c>
      <c r="K564" s="2">
        <v>0</v>
      </c>
      <c r="L564" s="2">
        <v>0</v>
      </c>
      <c r="M564" s="2">
        <v>4000</v>
      </c>
      <c r="N564" s="2">
        <v>-4000</v>
      </c>
      <c r="O564" s="2">
        <v>0</v>
      </c>
      <c r="P564" s="2">
        <v>0</v>
      </c>
      <c r="Q564" s="2">
        <v>0</v>
      </c>
      <c r="R564" s="2">
        <v>1</v>
      </c>
      <c r="S564" s="2">
        <v>1</v>
      </c>
      <c r="T564" s="2">
        <v>1</v>
      </c>
      <c r="U564" s="2">
        <v>0</v>
      </c>
      <c r="V564" s="2">
        <v>4</v>
      </c>
      <c r="W564" s="2">
        <v>6</v>
      </c>
      <c r="X564" s="2">
        <v>170000</v>
      </c>
      <c r="Y564" s="2">
        <v>0</v>
      </c>
      <c r="Z564" s="2">
        <v>0</v>
      </c>
      <c r="AA564" s="2">
        <v>0</v>
      </c>
      <c r="AB564" s="2">
        <v>200000</v>
      </c>
      <c r="AC564" s="2">
        <v>170000</v>
      </c>
      <c r="AD564" s="2">
        <v>153000</v>
      </c>
      <c r="AE564" s="2" t="s">
        <v>24</v>
      </c>
      <c r="AF564" s="2" t="s">
        <v>28</v>
      </c>
      <c r="AG564" s="2">
        <v>8</v>
      </c>
      <c r="AH564" s="2">
        <v>7</v>
      </c>
      <c r="AI564" s="2">
        <v>0</v>
      </c>
      <c r="AJ564" s="2">
        <v>0</v>
      </c>
      <c r="AK564" s="2">
        <v>0</v>
      </c>
      <c r="AL564" s="2">
        <v>1</v>
      </c>
      <c r="AM564" s="2" t="s">
        <v>771</v>
      </c>
      <c r="AN564" s="2">
        <v>555</v>
      </c>
      <c r="AO564" s="2" t="str">
        <f>+VLOOKUP(playerround[[#This Row],[player_id]],player[],2,FALSE)</f>
        <v>t5p8</v>
      </c>
      <c r="AP564" s="2">
        <v>176</v>
      </c>
      <c r="AQ564" s="2">
        <f>+VLOOKUP(playerround[[#This Row],[groupround_id]],groupround[],6,FALSE)</f>
        <v>1</v>
      </c>
      <c r="AR564" s="2" t="str">
        <f>+VLOOKUP(playerround[[#This Row],[groupround_id]],groupround[],8,FALSE)</f>
        <v>Ommen 24-09-2024</v>
      </c>
      <c r="AS56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134000</v>
      </c>
      <c r="AT564" s="5">
        <f>+IF(playerround[[#This Row],[Added round_number]]=0,playerround[[#This Row],[Spendable Income (copy)]],AT563+playerround[[#This Row],[round_income]]+playerround[[#This Row],[profit_sold_house]]-playerround[[#This Row],[Calculated Costs 
(Living costs+Taxes+Round Mortgage+Spentsavings for buying +cost measures+cost satisfaction+cost damage river and rain)]])</f>
        <v>-4000</v>
      </c>
      <c r="AU564" s="10">
        <f>+playerround[[#This Row],[spendable_income]]</f>
        <v>-4000</v>
      </c>
      <c r="AV564" s="5">
        <f>+playerround[[#This Row],[Calculated 
Spendable]]-playerround[[#This Row],[Spendable Income (copy)]]</f>
        <v>0</v>
      </c>
      <c r="AW564" s="11">
        <f>+playerround[[#This Row],[satisfaction_move_penalty]]+playerround[[#This Row],[satisfaction_fluvial_penalty]]+playerround[[#This Row],[satisfaction_pluvial_penalty]]+playerround[[#This Row],[satisfaction_debt_penalty]]</f>
        <v>2</v>
      </c>
      <c r="AX564" s="11">
        <f>+IF(playerround[[#This Row],[Added round_number]]=0,playerround[[#This Row],[satisfaction_total]],AX563+playerround[[#This Row],[satisfaction_house_rating_delta]]+playerround[[#This Row],[satisfaction_house_measures]]+playerround[[#This Row],[satisfaction_personal_measures]]-playerround[[#This Row],[Calculated Satisfaction Penalties]])</f>
        <v>4</v>
      </c>
      <c r="AY564" s="11">
        <f>+playerround[[#This Row],[satisfaction_total]]-playerround[[#This Row],[Calculated satisfaction]]</f>
        <v>0</v>
      </c>
    </row>
    <row r="565" spans="1:51" s="2" customFormat="1" x14ac:dyDescent="0.35">
      <c r="A565" s="2">
        <v>675</v>
      </c>
      <c r="B565" s="3">
        <v>45559.439085648148</v>
      </c>
      <c r="C565" s="2">
        <v>100000</v>
      </c>
      <c r="D565" s="2">
        <v>50000</v>
      </c>
      <c r="E565" s="2">
        <v>4000</v>
      </c>
      <c r="F565" s="2">
        <v>12500</v>
      </c>
      <c r="G565" s="2">
        <v>47000</v>
      </c>
      <c r="H565" s="2">
        <v>0</v>
      </c>
      <c r="I565" s="2">
        <v>20000</v>
      </c>
      <c r="J565" s="2">
        <v>51250</v>
      </c>
      <c r="K565" s="2">
        <v>0</v>
      </c>
      <c r="L565" s="2">
        <v>4000</v>
      </c>
      <c r="M565" s="2">
        <v>0</v>
      </c>
      <c r="N565" s="2">
        <v>5250</v>
      </c>
      <c r="O565" s="2">
        <v>1</v>
      </c>
      <c r="P565" s="2">
        <v>-2</v>
      </c>
      <c r="Q565" s="2">
        <v>1</v>
      </c>
      <c r="R565" s="2">
        <v>3</v>
      </c>
      <c r="S565" s="2">
        <v>2</v>
      </c>
      <c r="T565" s="2">
        <v>0</v>
      </c>
      <c r="U565" s="2">
        <v>1</v>
      </c>
      <c r="V565" s="2">
        <v>2</v>
      </c>
      <c r="W565" s="2">
        <v>6</v>
      </c>
      <c r="X565" s="2">
        <v>170000</v>
      </c>
      <c r="Y565" s="2">
        <v>170000</v>
      </c>
      <c r="Z565" s="2">
        <v>153000</v>
      </c>
      <c r="AA565" s="2">
        <v>200000</v>
      </c>
      <c r="AB565" s="2">
        <v>125000</v>
      </c>
      <c r="AC565" s="2">
        <v>125000</v>
      </c>
      <c r="AD565" s="2">
        <v>112500</v>
      </c>
      <c r="AE565" s="2" t="s">
        <v>781</v>
      </c>
      <c r="AF565" s="2" t="s">
        <v>28</v>
      </c>
      <c r="AG565" s="2">
        <v>8</v>
      </c>
      <c r="AH565" s="2">
        <v>7</v>
      </c>
      <c r="AI565" s="2">
        <v>-2</v>
      </c>
      <c r="AJ565" s="2">
        <v>-1</v>
      </c>
      <c r="AK565" s="2">
        <v>1</v>
      </c>
      <c r="AL565" s="2">
        <v>1</v>
      </c>
      <c r="AM565" s="2" t="s">
        <v>771</v>
      </c>
      <c r="AN565" s="2">
        <v>555</v>
      </c>
      <c r="AO565" s="2" t="str">
        <f>+VLOOKUP(playerround[[#This Row],[player_id]],player[],2,FALSE)</f>
        <v>t5p8</v>
      </c>
      <c r="AP565" s="2">
        <v>182</v>
      </c>
      <c r="AQ565" s="2">
        <f>+VLOOKUP(playerround[[#This Row],[groupround_id]],groupround[],6,FALSE)</f>
        <v>2</v>
      </c>
      <c r="AR565" s="2" t="str">
        <f>+VLOOKUP(playerround[[#This Row],[groupround_id]],groupround[],8,FALSE)</f>
        <v>Ommen 24-09-2024</v>
      </c>
      <c r="AS56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137750</v>
      </c>
      <c r="AT565" s="5">
        <f>+IF(playerround[[#This Row],[Added round_number]]=0,playerround[[#This Row],[Spendable Income (copy)]],AT564+playerround[[#This Row],[round_income]]+playerround[[#This Row],[profit_sold_house]]-playerround[[#This Row],[Calculated Costs 
(Living costs+Taxes+Round Mortgage+Spentsavings for buying +cost measures+cost satisfaction+cost damage river and rain)]])</f>
        <v>5250</v>
      </c>
      <c r="AU565" s="10">
        <f>+playerround[[#This Row],[spendable_income]]</f>
        <v>5250</v>
      </c>
      <c r="AV565" s="5">
        <f>+playerround[[#This Row],[Calculated 
Spendable]]-playerround[[#This Row],[Spendable Income (copy)]]</f>
        <v>0</v>
      </c>
      <c r="AW565" s="11">
        <f>+playerround[[#This Row],[satisfaction_move_penalty]]+playerround[[#This Row],[satisfaction_fluvial_penalty]]+playerround[[#This Row],[satisfaction_pluvial_penalty]]+playerround[[#This Row],[satisfaction_debt_penalty]]</f>
        <v>4</v>
      </c>
      <c r="AX565" s="11">
        <f>+IF(playerround[[#This Row],[Added round_number]]=0,playerround[[#This Row],[satisfaction_total]],AX564+playerround[[#This Row],[satisfaction_house_rating_delta]]+playerround[[#This Row],[satisfaction_house_measures]]+playerround[[#This Row],[satisfaction_personal_measures]]-playerround[[#This Row],[Calculated Satisfaction Penalties]])</f>
        <v>2</v>
      </c>
      <c r="AY565" s="11">
        <f>+playerround[[#This Row],[satisfaction_total]]-playerround[[#This Row],[Calculated satisfaction]]</f>
        <v>0</v>
      </c>
    </row>
    <row r="566" spans="1:51" s="2" customFormat="1" x14ac:dyDescent="0.35">
      <c r="A566" s="2">
        <v>711</v>
      </c>
      <c r="B566" s="3">
        <v>45559.439085648148</v>
      </c>
      <c r="C566" s="2">
        <v>100000</v>
      </c>
      <c r="D566" s="2">
        <v>50000</v>
      </c>
      <c r="E566" s="2">
        <v>0</v>
      </c>
      <c r="F566" s="2">
        <v>12500</v>
      </c>
      <c r="G566" s="2">
        <v>0</v>
      </c>
      <c r="H566" s="2">
        <v>0</v>
      </c>
      <c r="I566" s="2">
        <v>20000</v>
      </c>
      <c r="J566" s="2">
        <v>9000</v>
      </c>
      <c r="K566" s="2">
        <v>0</v>
      </c>
      <c r="L566" s="2">
        <v>12000</v>
      </c>
      <c r="M566" s="2">
        <v>4000</v>
      </c>
      <c r="N566" s="2">
        <v>-2250</v>
      </c>
      <c r="O566" s="2">
        <v>0</v>
      </c>
      <c r="P566" s="2">
        <v>0</v>
      </c>
      <c r="Q566" s="2">
        <v>0</v>
      </c>
      <c r="R566" s="2">
        <v>0</v>
      </c>
      <c r="S566" s="2">
        <v>4</v>
      </c>
      <c r="T566" s="2">
        <v>1</v>
      </c>
      <c r="U566" s="2">
        <v>0</v>
      </c>
      <c r="V566" s="2">
        <v>-3</v>
      </c>
      <c r="W566" s="2">
        <v>6</v>
      </c>
      <c r="X566" s="2">
        <v>170000</v>
      </c>
      <c r="Y566" s="2">
        <v>125000</v>
      </c>
      <c r="Z566" s="2">
        <v>112500</v>
      </c>
      <c r="AA566" s="2">
        <v>0</v>
      </c>
      <c r="AB566" s="2">
        <v>0</v>
      </c>
      <c r="AC566" s="2">
        <v>125000</v>
      </c>
      <c r="AD566" s="2">
        <v>100000</v>
      </c>
      <c r="AE566" s="2" t="s">
        <v>24</v>
      </c>
      <c r="AF566" s="2" t="s">
        <v>28</v>
      </c>
      <c r="AG566" s="2">
        <v>8</v>
      </c>
      <c r="AH566" s="2">
        <v>7</v>
      </c>
      <c r="AI566" s="2">
        <v>-2</v>
      </c>
      <c r="AJ566" s="2">
        <v>-1</v>
      </c>
      <c r="AK566" s="2">
        <v>1</v>
      </c>
      <c r="AL566" s="2">
        <v>1</v>
      </c>
      <c r="AM566" s="2" t="s">
        <v>771</v>
      </c>
      <c r="AN566" s="2">
        <v>555</v>
      </c>
      <c r="AO566" s="2" t="str">
        <f>+VLOOKUP(playerround[[#This Row],[player_id]],player[],2,FALSE)</f>
        <v>t5p8</v>
      </c>
      <c r="AP566" s="2">
        <v>187</v>
      </c>
      <c r="AQ566" s="2">
        <f>+VLOOKUP(playerround[[#This Row],[groupround_id]],groupround[],6,FALSE)</f>
        <v>3</v>
      </c>
      <c r="AR566" s="2" t="str">
        <f>+VLOOKUP(playerround[[#This Row],[groupround_id]],groupround[],8,FALSE)</f>
        <v>Ommen 24-09-2024</v>
      </c>
      <c r="AS56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107500</v>
      </c>
      <c r="AT566" s="5">
        <f>+IF(playerround[[#This Row],[Added round_number]]=0,playerround[[#This Row],[Spendable Income (copy)]],AT565+playerround[[#This Row],[round_income]]+playerround[[#This Row],[profit_sold_house]]-playerround[[#This Row],[Calculated Costs 
(Living costs+Taxes+Round Mortgage+Spentsavings for buying +cost measures+cost satisfaction+cost damage river and rain)]])</f>
        <v>-2250</v>
      </c>
      <c r="AU566" s="10">
        <f>+playerround[[#This Row],[spendable_income]]</f>
        <v>-2250</v>
      </c>
      <c r="AV566" s="5">
        <f>+playerround[[#This Row],[Calculated 
Spendable]]-playerround[[#This Row],[Spendable Income (copy)]]</f>
        <v>0</v>
      </c>
      <c r="AW566" s="11">
        <f>+playerround[[#This Row],[satisfaction_move_penalty]]+playerround[[#This Row],[satisfaction_fluvial_penalty]]+playerround[[#This Row],[satisfaction_pluvial_penalty]]+playerround[[#This Row],[satisfaction_debt_penalty]]</f>
        <v>5</v>
      </c>
      <c r="AX566" s="11">
        <f>+IF(playerround[[#This Row],[Added round_number]]=0,playerround[[#This Row],[satisfaction_total]],AX565+playerround[[#This Row],[satisfaction_house_rating_delta]]+playerround[[#This Row],[satisfaction_house_measures]]+playerround[[#This Row],[satisfaction_personal_measures]]-playerround[[#This Row],[Calculated Satisfaction Penalties]])</f>
        <v>-3</v>
      </c>
      <c r="AY566" s="11">
        <f>+playerround[[#This Row],[satisfaction_total]]-playerround[[#This Row],[Calculated satisfaction]]</f>
        <v>0</v>
      </c>
    </row>
    <row r="567" spans="1:51" s="2" customFormat="1" x14ac:dyDescent="0.35">
      <c r="A567">
        <v>120</v>
      </c>
      <c r="B567" s="1">
        <v>45284.028912037036</v>
      </c>
      <c r="C567">
        <v>120000</v>
      </c>
      <c r="D567">
        <v>65000</v>
      </c>
      <c r="E567">
        <v>0</v>
      </c>
      <c r="F567">
        <v>0</v>
      </c>
      <c r="G567">
        <v>0</v>
      </c>
      <c r="H567">
        <v>0</v>
      </c>
      <c r="I567">
        <v>0</v>
      </c>
      <c r="J567">
        <v>0</v>
      </c>
      <c r="K567">
        <v>0</v>
      </c>
      <c r="L567">
        <v>0</v>
      </c>
      <c r="M567">
        <v>0</v>
      </c>
      <c r="N567">
        <v>50000</v>
      </c>
      <c r="O567">
        <v>0</v>
      </c>
      <c r="P567">
        <v>0</v>
      </c>
      <c r="Q567">
        <v>0</v>
      </c>
      <c r="R567">
        <v>0</v>
      </c>
      <c r="S567">
        <v>0</v>
      </c>
      <c r="T567">
        <v>0</v>
      </c>
      <c r="U567">
        <v>0</v>
      </c>
      <c r="V567">
        <v>5</v>
      </c>
      <c r="W567">
        <v>7</v>
      </c>
      <c r="X567">
        <v>200000</v>
      </c>
      <c r="Y567">
        <v>0</v>
      </c>
      <c r="Z567">
        <v>0</v>
      </c>
      <c r="AA567">
        <v>0</v>
      </c>
      <c r="AB567">
        <v>0</v>
      </c>
      <c r="AC567">
        <v>0</v>
      </c>
      <c r="AD567">
        <v>0</v>
      </c>
      <c r="AE567" t="s">
        <v>24</v>
      </c>
      <c r="AF567" t="s">
        <v>28</v>
      </c>
      <c r="AG567">
        <v>0</v>
      </c>
      <c r="AH567">
        <v>0</v>
      </c>
      <c r="AI567">
        <v>0</v>
      </c>
      <c r="AJ567">
        <v>0</v>
      </c>
      <c r="AK567">
        <v>0</v>
      </c>
      <c r="AL567">
        <v>0</v>
      </c>
      <c r="AM567" t="s">
        <v>102</v>
      </c>
      <c r="AN567">
        <v>244</v>
      </c>
      <c r="AO567" t="str">
        <f>+VLOOKUP(playerround[[#This Row],[player_id]],player[],2,FALSE)</f>
        <v>t6p1</v>
      </c>
      <c r="AP567">
        <v>22</v>
      </c>
      <c r="AQ567">
        <f>+VLOOKUP(playerround[[#This Row],[groupround_id]],groupround[],6,FALSE)</f>
        <v>0</v>
      </c>
      <c r="AR567" t="str">
        <f>+VLOOKUP(playerround[[#This Row],[groupround_id]],groupround[],8,FALSE)</f>
        <v>Ommen23 Afternoon</v>
      </c>
      <c r="AS56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567">
        <f>+IF(playerround[[#This Row],[Added round_number]]=0,playerround[[#This Row],[Spendable Income (copy)]],AT566+playerround[[#This Row],[round_income]]+playerround[[#This Row],[profit_sold_house]]-playerround[[#This Row],[Calculated Costs 
(Living costs+Taxes+Round Mortgage+Spentsavings for buying +cost measures+cost satisfaction+cost damage river and rain)]])</f>
        <v>50000</v>
      </c>
      <c r="AU567" s="6">
        <f>+playerround[[#This Row],[spendable_income]]</f>
        <v>50000</v>
      </c>
      <c r="AV567">
        <f>+playerround[[#This Row],[Calculated 
Spendable]]-playerround[[#This Row],[Spendable Income (copy)]]</f>
        <v>0</v>
      </c>
      <c r="AW567" s="9">
        <f>+playerround[[#This Row],[satisfaction_move_penalty]]+playerround[[#This Row],[satisfaction_fluvial_penalty]]+playerround[[#This Row],[satisfaction_pluvial_penalty]]+playerround[[#This Row],[satisfaction_debt_penalty]]</f>
        <v>0</v>
      </c>
      <c r="AX567" s="9">
        <f>+IF(playerround[[#This Row],[Added round_number]]=0,playerround[[#This Row],[satisfaction_total]],AX566+playerround[[#This Row],[satisfaction_house_rating_delta]]+playerround[[#This Row],[satisfaction_house_measures]]+playerround[[#This Row],[satisfaction_personal_measures]]-playerround[[#This Row],[Calculated Satisfaction Penalties]])</f>
        <v>5</v>
      </c>
      <c r="AY567" s="9">
        <f>+playerround[[#This Row],[satisfaction_total]]-playerround[[#This Row],[Calculated satisfaction]]</f>
        <v>0</v>
      </c>
    </row>
    <row r="568" spans="1:51" s="2" customFormat="1" x14ac:dyDescent="0.35">
      <c r="A568">
        <v>121</v>
      </c>
      <c r="B568" s="1">
        <v>45284.028912037036</v>
      </c>
      <c r="C568">
        <v>120000</v>
      </c>
      <c r="D568">
        <v>65000</v>
      </c>
      <c r="E568">
        <v>0</v>
      </c>
      <c r="F568">
        <v>20000</v>
      </c>
      <c r="G568">
        <v>0</v>
      </c>
      <c r="H568">
        <v>100000</v>
      </c>
      <c r="I568">
        <v>20000</v>
      </c>
      <c r="J568">
        <v>0</v>
      </c>
      <c r="K568">
        <v>0</v>
      </c>
      <c r="L568">
        <v>0</v>
      </c>
      <c r="M568">
        <v>4000</v>
      </c>
      <c r="N568">
        <v>-39000</v>
      </c>
      <c r="O568">
        <v>0</v>
      </c>
      <c r="P568">
        <v>1</v>
      </c>
      <c r="Q568">
        <v>0</v>
      </c>
      <c r="R568">
        <v>0</v>
      </c>
      <c r="S568">
        <v>0</v>
      </c>
      <c r="T568">
        <v>1</v>
      </c>
      <c r="U568">
        <v>0</v>
      </c>
      <c r="V568">
        <v>5</v>
      </c>
      <c r="W568">
        <v>7</v>
      </c>
      <c r="X568">
        <v>200000</v>
      </c>
      <c r="Y568">
        <v>0</v>
      </c>
      <c r="Z568">
        <v>0</v>
      </c>
      <c r="AA568">
        <v>0</v>
      </c>
      <c r="AB568">
        <v>300000</v>
      </c>
      <c r="AC568">
        <v>200000</v>
      </c>
      <c r="AD568">
        <v>180000</v>
      </c>
      <c r="AE568" t="s">
        <v>24</v>
      </c>
      <c r="AF568" t="s">
        <v>28</v>
      </c>
      <c r="AG568">
        <v>6</v>
      </c>
      <c r="AH568">
        <v>10</v>
      </c>
      <c r="AI568">
        <v>0</v>
      </c>
      <c r="AJ568">
        <v>0</v>
      </c>
      <c r="AK568">
        <v>0</v>
      </c>
      <c r="AL568">
        <v>0</v>
      </c>
      <c r="AM568" t="s">
        <v>771</v>
      </c>
      <c r="AN568">
        <v>244</v>
      </c>
      <c r="AO568" t="str">
        <f>+VLOOKUP(playerround[[#This Row],[player_id]],player[],2,FALSE)</f>
        <v>t6p1</v>
      </c>
      <c r="AP568">
        <v>23</v>
      </c>
      <c r="AQ568">
        <f>+VLOOKUP(playerround[[#This Row],[groupround_id]],groupround[],6,FALSE)</f>
        <v>1</v>
      </c>
      <c r="AR568" t="str">
        <f>+VLOOKUP(playerround[[#This Row],[groupround_id]],groupround[],8,FALSE)</f>
        <v>Ommen23 Afternoon</v>
      </c>
      <c r="AS56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209000</v>
      </c>
      <c r="AT568">
        <f>+IF(playerround[[#This Row],[Added round_number]]=0,playerround[[#This Row],[Spendable Income (copy)]],AT567+playerround[[#This Row],[round_income]]+playerround[[#This Row],[profit_sold_house]]-playerround[[#This Row],[Calculated Costs 
(Living costs+Taxes+Round Mortgage+Spentsavings for buying +cost measures+cost satisfaction+cost damage river and rain)]])</f>
        <v>-39000</v>
      </c>
      <c r="AU568" s="6">
        <f>+playerround[[#This Row],[spendable_income]]</f>
        <v>-39000</v>
      </c>
      <c r="AV568">
        <f>+playerround[[#This Row],[Calculated 
Spendable]]-playerround[[#This Row],[Spendable Income (copy)]]</f>
        <v>0</v>
      </c>
      <c r="AW568" s="9">
        <f>+playerround[[#This Row],[satisfaction_move_penalty]]+playerround[[#This Row],[satisfaction_fluvial_penalty]]+playerround[[#This Row],[satisfaction_pluvial_penalty]]+playerround[[#This Row],[satisfaction_debt_penalty]]</f>
        <v>1</v>
      </c>
      <c r="AX568" s="9">
        <f>+IF(playerround[[#This Row],[Added round_number]]=0,playerround[[#This Row],[satisfaction_total]],AX567+playerround[[#This Row],[satisfaction_house_rating_delta]]+playerround[[#This Row],[satisfaction_house_measures]]+playerround[[#This Row],[satisfaction_personal_measures]]-playerround[[#This Row],[Calculated Satisfaction Penalties]])</f>
        <v>5</v>
      </c>
      <c r="AY568" s="9">
        <f>+playerround[[#This Row],[satisfaction_total]]-playerround[[#This Row],[Calculated satisfaction]]</f>
        <v>0</v>
      </c>
    </row>
    <row r="569" spans="1:51" s="2" customFormat="1" x14ac:dyDescent="0.35">
      <c r="A569">
        <v>134</v>
      </c>
      <c r="B569" s="1">
        <v>45284.028912037036</v>
      </c>
      <c r="C569">
        <v>120000</v>
      </c>
      <c r="D569">
        <v>65000</v>
      </c>
      <c r="E569">
        <v>39000</v>
      </c>
      <c r="F569">
        <v>20000</v>
      </c>
      <c r="G569">
        <v>120000</v>
      </c>
      <c r="H569">
        <v>0</v>
      </c>
      <c r="I569">
        <v>15000</v>
      </c>
      <c r="J569">
        <v>95000</v>
      </c>
      <c r="K569">
        <v>0</v>
      </c>
      <c r="L569">
        <v>0</v>
      </c>
      <c r="M569">
        <v>0</v>
      </c>
      <c r="N569">
        <v>6000</v>
      </c>
      <c r="O569">
        <v>1</v>
      </c>
      <c r="P569">
        <v>-1</v>
      </c>
      <c r="Q569">
        <v>7</v>
      </c>
      <c r="R569">
        <v>0</v>
      </c>
      <c r="S569">
        <v>0</v>
      </c>
      <c r="T569">
        <v>0</v>
      </c>
      <c r="U569">
        <v>1</v>
      </c>
      <c r="V569">
        <v>3</v>
      </c>
      <c r="W569">
        <v>7</v>
      </c>
      <c r="X569">
        <v>200000</v>
      </c>
      <c r="Y569">
        <v>200000</v>
      </c>
      <c r="Z569">
        <v>180000</v>
      </c>
      <c r="AA569">
        <v>300000</v>
      </c>
      <c r="AB569">
        <v>200000</v>
      </c>
      <c r="AC569">
        <v>200000</v>
      </c>
      <c r="AD569">
        <v>180000</v>
      </c>
      <c r="AE569" t="s">
        <v>112</v>
      </c>
      <c r="AF569" t="s">
        <v>28</v>
      </c>
      <c r="AG569">
        <v>8</v>
      </c>
      <c r="AH569">
        <v>10</v>
      </c>
      <c r="AI569">
        <v>0</v>
      </c>
      <c r="AJ569">
        <v>0</v>
      </c>
      <c r="AK569">
        <v>9</v>
      </c>
      <c r="AL569">
        <v>11</v>
      </c>
      <c r="AM569" t="s">
        <v>776</v>
      </c>
      <c r="AN569">
        <v>244</v>
      </c>
      <c r="AO569" t="str">
        <f>+VLOOKUP(playerround[[#This Row],[player_id]],player[],2,FALSE)</f>
        <v>t6p1</v>
      </c>
      <c r="AP569">
        <v>25</v>
      </c>
      <c r="AQ569">
        <f>+VLOOKUP(playerround[[#This Row],[groupround_id]],groupround[],6,FALSE)</f>
        <v>2</v>
      </c>
      <c r="AR569" t="str">
        <f>+VLOOKUP(playerround[[#This Row],[groupround_id]],groupround[],8,FALSE)</f>
        <v>Ommen23 Afternoon</v>
      </c>
      <c r="AS56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195000</v>
      </c>
      <c r="AT569">
        <f>+IF(playerround[[#This Row],[Added round_number]]=0,playerround[[#This Row],[Spendable Income (copy)]],AT568+playerround[[#This Row],[round_income]]+playerround[[#This Row],[profit_sold_house]]-playerround[[#This Row],[Calculated Costs 
(Living costs+Taxes+Round Mortgage+Spentsavings for buying +cost measures+cost satisfaction+cost damage river and rain)]])</f>
        <v>6000</v>
      </c>
      <c r="AU569" s="6">
        <f>+playerround[[#This Row],[spendable_income]]</f>
        <v>6000</v>
      </c>
      <c r="AV569">
        <f>+playerround[[#This Row],[Calculated 
Spendable]]-playerround[[#This Row],[Spendable Income (copy)]]</f>
        <v>0</v>
      </c>
      <c r="AW569" s="9">
        <f>+playerround[[#This Row],[satisfaction_move_penalty]]+playerround[[#This Row],[satisfaction_fluvial_penalty]]+playerround[[#This Row],[satisfaction_pluvial_penalty]]+playerround[[#This Row],[satisfaction_debt_penalty]]</f>
        <v>2</v>
      </c>
      <c r="AX569" s="9">
        <f>+IF(playerround[[#This Row],[Added round_number]]=0,playerround[[#This Row],[satisfaction_total]],AX568+playerround[[#This Row],[satisfaction_house_rating_delta]]+playerround[[#This Row],[satisfaction_house_measures]]+playerround[[#This Row],[satisfaction_personal_measures]]-playerround[[#This Row],[Calculated Satisfaction Penalties]])</f>
        <v>9</v>
      </c>
      <c r="AY569" s="9">
        <f>+playerround[[#This Row],[satisfaction_total]]-playerround[[#This Row],[Calculated satisfaction]]</f>
        <v>-6</v>
      </c>
    </row>
    <row r="570" spans="1:51" s="2" customFormat="1" x14ac:dyDescent="0.35">
      <c r="A570">
        <v>319</v>
      </c>
      <c r="B570" s="1">
        <v>45392.87122685185</v>
      </c>
      <c r="C570">
        <v>65000</v>
      </c>
      <c r="D570">
        <v>30000</v>
      </c>
      <c r="E570">
        <v>0</v>
      </c>
      <c r="F570">
        <v>0</v>
      </c>
      <c r="G570">
        <v>0</v>
      </c>
      <c r="H570">
        <v>0</v>
      </c>
      <c r="I570">
        <v>0</v>
      </c>
      <c r="J570">
        <v>0</v>
      </c>
      <c r="K570">
        <v>0</v>
      </c>
      <c r="L570">
        <v>0</v>
      </c>
      <c r="M570">
        <v>0</v>
      </c>
      <c r="N570">
        <v>5000</v>
      </c>
      <c r="O570">
        <v>0</v>
      </c>
      <c r="P570">
        <v>0</v>
      </c>
      <c r="Q570">
        <v>0</v>
      </c>
      <c r="R570">
        <v>0</v>
      </c>
      <c r="S570">
        <v>0</v>
      </c>
      <c r="T570">
        <v>0</v>
      </c>
      <c r="U570">
        <v>0</v>
      </c>
      <c r="V570">
        <v>5</v>
      </c>
      <c r="W570">
        <v>4</v>
      </c>
      <c r="X570">
        <v>110000</v>
      </c>
      <c r="Y570">
        <v>0</v>
      </c>
      <c r="Z570">
        <v>0</v>
      </c>
      <c r="AA570">
        <v>0</v>
      </c>
      <c r="AB570">
        <v>0</v>
      </c>
      <c r="AC570">
        <v>0</v>
      </c>
      <c r="AD570">
        <v>0</v>
      </c>
      <c r="AE570" t="s">
        <v>24</v>
      </c>
      <c r="AF570" t="s">
        <v>28</v>
      </c>
      <c r="AG570">
        <v>0</v>
      </c>
      <c r="AH570">
        <v>0</v>
      </c>
      <c r="AI570">
        <v>0</v>
      </c>
      <c r="AJ570">
        <v>0</v>
      </c>
      <c r="AK570">
        <v>0</v>
      </c>
      <c r="AL570">
        <v>0</v>
      </c>
      <c r="AM570" t="s">
        <v>102</v>
      </c>
      <c r="AN570">
        <v>428</v>
      </c>
      <c r="AO570" t="str">
        <f>+VLOOKUP(playerround[[#This Row],[player_id]],player[],2,FALSE)</f>
        <v>t6p1</v>
      </c>
      <c r="AP570">
        <v>108</v>
      </c>
      <c r="AQ570">
        <f>+VLOOKUP(playerround[[#This Row],[groupround_id]],groupround[],6,FALSE)</f>
        <v>0</v>
      </c>
      <c r="AR570" t="str">
        <f>+VLOOKUP(playerround[[#This Row],[groupround_id]],groupround[],8,FALSE)</f>
        <v>civWAT-110424</v>
      </c>
      <c r="AS57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570">
        <f>+IF(playerround[[#This Row],[Added round_number]]=0,playerround[[#This Row],[Spendable Income (copy)]],AT569+playerround[[#This Row],[round_income]]+playerround[[#This Row],[profit_sold_house]]-playerround[[#This Row],[Calculated Costs 
(Living costs+Taxes+Round Mortgage+Spentsavings for buying +cost measures+cost satisfaction+cost damage river and rain)]])</f>
        <v>5000</v>
      </c>
      <c r="AU570" s="6">
        <f>+playerround[[#This Row],[spendable_income]]</f>
        <v>5000</v>
      </c>
      <c r="AV570">
        <f>+playerround[[#This Row],[Calculated 
Spendable]]-playerround[[#This Row],[Spendable Income (copy)]]</f>
        <v>0</v>
      </c>
      <c r="AW570" s="9">
        <f>+playerround[[#This Row],[satisfaction_move_penalty]]+playerround[[#This Row],[satisfaction_fluvial_penalty]]+playerround[[#This Row],[satisfaction_pluvial_penalty]]+playerround[[#This Row],[satisfaction_debt_penalty]]</f>
        <v>0</v>
      </c>
      <c r="AX570" s="9">
        <f>+IF(playerround[[#This Row],[Added round_number]]=0,playerround[[#This Row],[satisfaction_total]],AX569+playerround[[#This Row],[satisfaction_house_rating_delta]]+playerround[[#This Row],[satisfaction_house_measures]]+playerround[[#This Row],[satisfaction_personal_measures]]-playerround[[#This Row],[Calculated Satisfaction Penalties]])</f>
        <v>5</v>
      </c>
      <c r="AY570" s="9">
        <f>+playerround[[#This Row],[satisfaction_total]]-playerround[[#This Row],[Calculated satisfaction]]</f>
        <v>0</v>
      </c>
    </row>
    <row r="571" spans="1:51" s="2" customFormat="1" x14ac:dyDescent="0.35">
      <c r="A571">
        <v>373</v>
      </c>
      <c r="B571" s="1">
        <v>45392.87122685185</v>
      </c>
      <c r="C571">
        <v>65000</v>
      </c>
      <c r="D571">
        <v>30000</v>
      </c>
      <c r="E571">
        <v>0</v>
      </c>
      <c r="F571">
        <v>7000</v>
      </c>
      <c r="G571">
        <v>0</v>
      </c>
      <c r="H571">
        <v>0</v>
      </c>
      <c r="I571">
        <v>20000</v>
      </c>
      <c r="J571">
        <v>3000</v>
      </c>
      <c r="K571">
        <v>0</v>
      </c>
      <c r="L571">
        <v>0</v>
      </c>
      <c r="M571">
        <v>4000</v>
      </c>
      <c r="N571">
        <v>6000</v>
      </c>
      <c r="O571">
        <v>0</v>
      </c>
      <c r="P571">
        <v>-2</v>
      </c>
      <c r="Q571">
        <v>0</v>
      </c>
      <c r="R571">
        <v>0</v>
      </c>
      <c r="S571">
        <v>0</v>
      </c>
      <c r="T571">
        <v>1</v>
      </c>
      <c r="U571">
        <v>0</v>
      </c>
      <c r="V571">
        <v>2</v>
      </c>
      <c r="W571">
        <v>4</v>
      </c>
      <c r="X571">
        <v>110000</v>
      </c>
      <c r="Y571">
        <v>0</v>
      </c>
      <c r="Z571">
        <v>0</v>
      </c>
      <c r="AA571">
        <v>0</v>
      </c>
      <c r="AB571">
        <v>70000</v>
      </c>
      <c r="AC571">
        <v>70000</v>
      </c>
      <c r="AD571">
        <v>63000</v>
      </c>
      <c r="AE571" t="s">
        <v>24</v>
      </c>
      <c r="AF571" t="s">
        <v>28</v>
      </c>
      <c r="AG571">
        <v>8</v>
      </c>
      <c r="AH571">
        <v>7</v>
      </c>
      <c r="AI571">
        <v>0</v>
      </c>
      <c r="AJ571">
        <v>0</v>
      </c>
      <c r="AK571">
        <v>0</v>
      </c>
      <c r="AL571">
        <v>1</v>
      </c>
      <c r="AM571" t="s">
        <v>771</v>
      </c>
      <c r="AN571">
        <v>428</v>
      </c>
      <c r="AO571" t="str">
        <f>+VLOOKUP(playerround[[#This Row],[player_id]],player[],2,FALSE)</f>
        <v>t6p1</v>
      </c>
      <c r="AP571">
        <v>116</v>
      </c>
      <c r="AQ571">
        <f>+VLOOKUP(playerround[[#This Row],[groupround_id]],groupround[],6,FALSE)</f>
        <v>1</v>
      </c>
      <c r="AR571" t="str">
        <f>+VLOOKUP(playerround[[#This Row],[groupround_id]],groupround[],8,FALSE)</f>
        <v>civWAT-110424</v>
      </c>
      <c r="AS57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64000</v>
      </c>
      <c r="AT571">
        <f>+IF(playerround[[#This Row],[Added round_number]]=0,playerround[[#This Row],[Spendable Income (copy)]],AT570+playerround[[#This Row],[round_income]]+playerround[[#This Row],[profit_sold_house]]-playerround[[#This Row],[Calculated Costs 
(Living costs+Taxes+Round Mortgage+Spentsavings for buying +cost measures+cost satisfaction+cost damage river and rain)]])</f>
        <v>6000</v>
      </c>
      <c r="AU571" s="6">
        <f>+playerround[[#This Row],[spendable_income]]</f>
        <v>6000</v>
      </c>
      <c r="AV571">
        <f>+playerround[[#This Row],[Calculated 
Spendable]]-playerround[[#This Row],[Spendable Income (copy)]]</f>
        <v>0</v>
      </c>
      <c r="AW571" s="9">
        <f>+playerround[[#This Row],[satisfaction_move_penalty]]+playerround[[#This Row],[satisfaction_fluvial_penalty]]+playerround[[#This Row],[satisfaction_pluvial_penalty]]+playerround[[#This Row],[satisfaction_debt_penalty]]</f>
        <v>1</v>
      </c>
      <c r="AX571" s="9">
        <f>+IF(playerround[[#This Row],[Added round_number]]=0,playerround[[#This Row],[satisfaction_total]],AX570+playerround[[#This Row],[satisfaction_house_rating_delta]]+playerround[[#This Row],[satisfaction_house_measures]]+playerround[[#This Row],[satisfaction_personal_measures]]-playerround[[#This Row],[Calculated Satisfaction Penalties]])</f>
        <v>2</v>
      </c>
      <c r="AY571" s="9">
        <f>+playerround[[#This Row],[satisfaction_total]]-playerround[[#This Row],[Calculated satisfaction]]</f>
        <v>0</v>
      </c>
    </row>
    <row r="572" spans="1:51" s="2" customFormat="1" x14ac:dyDescent="0.35">
      <c r="A572">
        <v>410</v>
      </c>
      <c r="B572" s="1">
        <v>45392.87122685185</v>
      </c>
      <c r="C572">
        <v>65000</v>
      </c>
      <c r="D572">
        <v>30000</v>
      </c>
      <c r="E572">
        <v>0</v>
      </c>
      <c r="F572">
        <v>7000</v>
      </c>
      <c r="G572">
        <v>0</v>
      </c>
      <c r="H572">
        <v>0</v>
      </c>
      <c r="I572">
        <v>20000</v>
      </c>
      <c r="J572">
        <v>12000</v>
      </c>
      <c r="K572">
        <v>0</v>
      </c>
      <c r="L572">
        <v>12000</v>
      </c>
      <c r="M572">
        <v>0</v>
      </c>
      <c r="N572">
        <v>-10000</v>
      </c>
      <c r="O572">
        <v>0</v>
      </c>
      <c r="P572">
        <v>0</v>
      </c>
      <c r="Q572">
        <v>0</v>
      </c>
      <c r="R572">
        <v>0</v>
      </c>
      <c r="S572">
        <v>4</v>
      </c>
      <c r="T572">
        <v>0</v>
      </c>
      <c r="U572">
        <v>0</v>
      </c>
      <c r="V572">
        <v>-2</v>
      </c>
      <c r="W572">
        <v>4</v>
      </c>
      <c r="X572">
        <v>110000</v>
      </c>
      <c r="Y572">
        <v>70000</v>
      </c>
      <c r="Z572">
        <v>63000</v>
      </c>
      <c r="AA572">
        <v>0</v>
      </c>
      <c r="AB572">
        <v>0</v>
      </c>
      <c r="AC572">
        <v>70000</v>
      </c>
      <c r="AD572">
        <v>56000</v>
      </c>
      <c r="AE572" t="s">
        <v>24</v>
      </c>
      <c r="AF572" t="s">
        <v>28</v>
      </c>
      <c r="AG572">
        <v>8</v>
      </c>
      <c r="AH572">
        <v>7</v>
      </c>
      <c r="AI572">
        <v>-2</v>
      </c>
      <c r="AJ572">
        <v>-1</v>
      </c>
      <c r="AK572">
        <v>1</v>
      </c>
      <c r="AL572">
        <v>2</v>
      </c>
      <c r="AM572" t="s">
        <v>771</v>
      </c>
      <c r="AN572">
        <v>428</v>
      </c>
      <c r="AO572" t="str">
        <f>+VLOOKUP(playerround[[#This Row],[player_id]],player[],2,FALSE)</f>
        <v>t6p1</v>
      </c>
      <c r="AP572">
        <v>121</v>
      </c>
      <c r="AQ572">
        <f>+VLOOKUP(playerround[[#This Row],[groupround_id]],groupround[],6,FALSE)</f>
        <v>2</v>
      </c>
      <c r="AR572" t="str">
        <f>+VLOOKUP(playerround[[#This Row],[groupround_id]],groupround[],8,FALSE)</f>
        <v>civWAT-110424</v>
      </c>
      <c r="AS57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81000</v>
      </c>
      <c r="AT572">
        <f>+IF(playerround[[#This Row],[Added round_number]]=0,playerround[[#This Row],[Spendable Income (copy)]],AT571+playerround[[#This Row],[round_income]]+playerround[[#This Row],[profit_sold_house]]-playerround[[#This Row],[Calculated Costs 
(Living costs+Taxes+Round Mortgage+Spentsavings for buying +cost measures+cost satisfaction+cost damage river and rain)]])</f>
        <v>-10000</v>
      </c>
      <c r="AU572" s="6">
        <f>+playerround[[#This Row],[spendable_income]]</f>
        <v>-10000</v>
      </c>
      <c r="AV572">
        <f>+playerround[[#This Row],[Calculated 
Spendable]]-playerround[[#This Row],[Spendable Income (copy)]]</f>
        <v>0</v>
      </c>
      <c r="AW572" s="9">
        <f>+playerround[[#This Row],[satisfaction_move_penalty]]+playerround[[#This Row],[satisfaction_fluvial_penalty]]+playerround[[#This Row],[satisfaction_pluvial_penalty]]+playerround[[#This Row],[satisfaction_debt_penalty]]</f>
        <v>4</v>
      </c>
      <c r="AX572" s="9">
        <f>+IF(playerround[[#This Row],[Added round_number]]=0,playerround[[#This Row],[satisfaction_total]],AX571+playerround[[#This Row],[satisfaction_house_rating_delta]]+playerround[[#This Row],[satisfaction_house_measures]]+playerround[[#This Row],[satisfaction_personal_measures]]-playerround[[#This Row],[Calculated Satisfaction Penalties]])</f>
        <v>-2</v>
      </c>
      <c r="AY572" s="9">
        <f>+playerround[[#This Row],[satisfaction_total]]-playerround[[#This Row],[Calculated satisfaction]]</f>
        <v>0</v>
      </c>
    </row>
    <row r="573" spans="1:51" s="2" customFormat="1" x14ac:dyDescent="0.35">
      <c r="A573">
        <v>431</v>
      </c>
      <c r="B573" s="1">
        <v>45392.87122685185</v>
      </c>
      <c r="C573">
        <v>65000</v>
      </c>
      <c r="D573">
        <v>30000</v>
      </c>
      <c r="E573">
        <v>10000</v>
      </c>
      <c r="F573">
        <v>10400</v>
      </c>
      <c r="G573">
        <v>4000</v>
      </c>
      <c r="H573">
        <v>0</v>
      </c>
      <c r="I573">
        <v>25000</v>
      </c>
      <c r="J573">
        <v>0</v>
      </c>
      <c r="K573">
        <v>0</v>
      </c>
      <c r="L573">
        <v>0</v>
      </c>
      <c r="M573">
        <v>0</v>
      </c>
      <c r="N573">
        <v>-6400</v>
      </c>
      <c r="O573">
        <v>1</v>
      </c>
      <c r="P573">
        <v>-1</v>
      </c>
      <c r="Q573">
        <v>0</v>
      </c>
      <c r="R573">
        <v>0</v>
      </c>
      <c r="S573">
        <v>0</v>
      </c>
      <c r="T573">
        <v>0</v>
      </c>
      <c r="U573">
        <v>1</v>
      </c>
      <c r="V573">
        <v>-5</v>
      </c>
      <c r="W573">
        <v>4</v>
      </c>
      <c r="X573">
        <v>110000</v>
      </c>
      <c r="Y573">
        <v>70000</v>
      </c>
      <c r="Z573">
        <v>56000</v>
      </c>
      <c r="AA573">
        <v>60000</v>
      </c>
      <c r="AB573">
        <v>104000</v>
      </c>
      <c r="AC573">
        <v>104000</v>
      </c>
      <c r="AD573">
        <v>93600</v>
      </c>
      <c r="AE573" t="s">
        <v>110</v>
      </c>
      <c r="AF573" t="s">
        <v>28</v>
      </c>
      <c r="AG573">
        <v>8</v>
      </c>
      <c r="AH573">
        <v>10</v>
      </c>
      <c r="AI573">
        <v>-2</v>
      </c>
      <c r="AJ573">
        <v>-1</v>
      </c>
      <c r="AK573">
        <v>0</v>
      </c>
      <c r="AL573">
        <v>1</v>
      </c>
      <c r="AM573" t="s">
        <v>771</v>
      </c>
      <c r="AN573">
        <v>428</v>
      </c>
      <c r="AO573" t="str">
        <f>+VLOOKUP(playerround[[#This Row],[player_id]],player[],2,FALSE)</f>
        <v>t6p1</v>
      </c>
      <c r="AP573">
        <v>124</v>
      </c>
      <c r="AQ573">
        <f>+VLOOKUP(playerround[[#This Row],[groupround_id]],groupround[],6,FALSE)</f>
        <v>3</v>
      </c>
      <c r="AR573" t="str">
        <f>+VLOOKUP(playerround[[#This Row],[groupround_id]],groupround[],8,FALSE)</f>
        <v>civWAT-110424</v>
      </c>
      <c r="AS57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65400</v>
      </c>
      <c r="AT573">
        <f>+IF(playerround[[#This Row],[Added round_number]]=0,playerround[[#This Row],[Spendable Income (copy)]],AT572+playerround[[#This Row],[round_income]]+playerround[[#This Row],[profit_sold_house]]-playerround[[#This Row],[Calculated Costs 
(Living costs+Taxes+Round Mortgage+Spentsavings for buying +cost measures+cost satisfaction+cost damage river and rain)]])</f>
        <v>-6400</v>
      </c>
      <c r="AU573" s="6">
        <f>+playerround[[#This Row],[spendable_income]]</f>
        <v>-6400</v>
      </c>
      <c r="AV573">
        <f>+playerround[[#This Row],[Calculated 
Spendable]]-playerround[[#This Row],[Spendable Income (copy)]]</f>
        <v>0</v>
      </c>
      <c r="AW573" s="9">
        <f>+playerround[[#This Row],[satisfaction_move_penalty]]+playerround[[#This Row],[satisfaction_fluvial_penalty]]+playerround[[#This Row],[satisfaction_pluvial_penalty]]+playerround[[#This Row],[satisfaction_debt_penalty]]</f>
        <v>2</v>
      </c>
      <c r="AX573" s="9">
        <f>+IF(playerround[[#This Row],[Added round_number]]=0,playerround[[#This Row],[satisfaction_total]],AX572+playerround[[#This Row],[satisfaction_house_rating_delta]]+playerround[[#This Row],[satisfaction_house_measures]]+playerround[[#This Row],[satisfaction_personal_measures]]-playerround[[#This Row],[Calculated Satisfaction Penalties]])</f>
        <v>-5</v>
      </c>
      <c r="AY573" s="9">
        <f>+playerround[[#This Row],[satisfaction_total]]-playerround[[#This Row],[Calculated satisfaction]]</f>
        <v>0</v>
      </c>
    </row>
    <row r="574" spans="1:51" s="2" customFormat="1" x14ac:dyDescent="0.35">
      <c r="A574">
        <v>459</v>
      </c>
      <c r="B574" s="1">
        <v>45392.87122685185</v>
      </c>
      <c r="C574">
        <v>65000</v>
      </c>
      <c r="D574">
        <v>30000</v>
      </c>
      <c r="E574">
        <v>6400</v>
      </c>
      <c r="F574">
        <v>10400</v>
      </c>
      <c r="G574">
        <v>0</v>
      </c>
      <c r="H574">
        <v>0</v>
      </c>
      <c r="I574">
        <v>20000</v>
      </c>
      <c r="J574">
        <v>0</v>
      </c>
      <c r="K574">
        <v>0</v>
      </c>
      <c r="L574">
        <v>0</v>
      </c>
      <c r="M574">
        <v>0</v>
      </c>
      <c r="N574">
        <v>-1800</v>
      </c>
      <c r="O574">
        <v>0</v>
      </c>
      <c r="P574">
        <v>0</v>
      </c>
      <c r="Q574">
        <v>0</v>
      </c>
      <c r="R574">
        <v>0</v>
      </c>
      <c r="S574">
        <v>0</v>
      </c>
      <c r="T574">
        <v>0</v>
      </c>
      <c r="U574">
        <v>1</v>
      </c>
      <c r="V574">
        <v>-6</v>
      </c>
      <c r="W574">
        <v>4</v>
      </c>
      <c r="X574">
        <v>110000</v>
      </c>
      <c r="Y574">
        <v>104000</v>
      </c>
      <c r="Z574">
        <v>93600</v>
      </c>
      <c r="AA574">
        <v>0</v>
      </c>
      <c r="AB574">
        <v>0</v>
      </c>
      <c r="AC574">
        <v>104000</v>
      </c>
      <c r="AD574">
        <v>83200</v>
      </c>
      <c r="AE574" t="s">
        <v>24</v>
      </c>
      <c r="AF574" t="s">
        <v>28</v>
      </c>
      <c r="AG574">
        <v>8</v>
      </c>
      <c r="AH574">
        <v>10</v>
      </c>
      <c r="AI574">
        <v>-2</v>
      </c>
      <c r="AJ574">
        <v>-1</v>
      </c>
      <c r="AK574">
        <v>0</v>
      </c>
      <c r="AL574">
        <v>1</v>
      </c>
      <c r="AM574" t="s">
        <v>771</v>
      </c>
      <c r="AN574">
        <v>428</v>
      </c>
      <c r="AO574" t="str">
        <f>+VLOOKUP(playerround[[#This Row],[player_id]],player[],2,FALSE)</f>
        <v>t6p1</v>
      </c>
      <c r="AP574">
        <v>131</v>
      </c>
      <c r="AQ574">
        <f>+VLOOKUP(playerround[[#This Row],[groupround_id]],groupround[],6,FALSE)</f>
        <v>4</v>
      </c>
      <c r="AR574" t="str">
        <f>+VLOOKUP(playerround[[#This Row],[groupround_id]],groupround[],8,FALSE)</f>
        <v>civWAT-110424</v>
      </c>
      <c r="AS57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60400</v>
      </c>
      <c r="AT574">
        <f>+IF(playerround[[#This Row],[Added round_number]]=0,playerround[[#This Row],[Spendable Income (copy)]],AT573+playerround[[#This Row],[round_income]]+playerround[[#This Row],[profit_sold_house]]-playerround[[#This Row],[Calculated Costs 
(Living costs+Taxes+Round Mortgage+Spentsavings for buying +cost measures+cost satisfaction+cost damage river and rain)]])</f>
        <v>-1800</v>
      </c>
      <c r="AU574" s="6">
        <f>+playerround[[#This Row],[spendable_income]]</f>
        <v>-1800</v>
      </c>
      <c r="AV574">
        <f>+playerround[[#This Row],[Calculated 
Spendable]]-playerround[[#This Row],[Spendable Income (copy)]]</f>
        <v>0</v>
      </c>
      <c r="AW574" s="9">
        <f>+playerround[[#This Row],[satisfaction_move_penalty]]+playerround[[#This Row],[satisfaction_fluvial_penalty]]+playerround[[#This Row],[satisfaction_pluvial_penalty]]+playerround[[#This Row],[satisfaction_debt_penalty]]</f>
        <v>1</v>
      </c>
      <c r="AX574" s="9">
        <f>+IF(playerround[[#This Row],[Added round_number]]=0,playerround[[#This Row],[satisfaction_total]],AX573+playerround[[#This Row],[satisfaction_house_rating_delta]]+playerround[[#This Row],[satisfaction_house_measures]]+playerround[[#This Row],[satisfaction_personal_measures]]-playerround[[#This Row],[Calculated Satisfaction Penalties]])</f>
        <v>-6</v>
      </c>
      <c r="AY574" s="9">
        <f>+playerround[[#This Row],[satisfaction_total]]-playerround[[#This Row],[Calculated satisfaction]]</f>
        <v>0</v>
      </c>
    </row>
    <row r="575" spans="1:51" s="2" customFormat="1" x14ac:dyDescent="0.35">
      <c r="A575" s="2">
        <v>764</v>
      </c>
      <c r="B575" s="3">
        <v>45559.598854166667</v>
      </c>
      <c r="C575" s="2">
        <v>65000</v>
      </c>
      <c r="D575" s="2">
        <v>30000</v>
      </c>
      <c r="E575" s="2">
        <v>0</v>
      </c>
      <c r="F575" s="2">
        <v>0</v>
      </c>
      <c r="G575" s="2">
        <v>0</v>
      </c>
      <c r="H575" s="2">
        <v>0</v>
      </c>
      <c r="I575" s="2">
        <v>0</v>
      </c>
      <c r="J575" s="2">
        <v>0</v>
      </c>
      <c r="K575" s="2">
        <v>0</v>
      </c>
      <c r="L575" s="2">
        <v>0</v>
      </c>
      <c r="M575" s="2">
        <v>0</v>
      </c>
      <c r="N575" s="2">
        <v>5000</v>
      </c>
      <c r="O575" s="2">
        <v>0</v>
      </c>
      <c r="P575" s="2">
        <v>0</v>
      </c>
      <c r="Q575" s="2">
        <v>0</v>
      </c>
      <c r="R575" s="2">
        <v>0</v>
      </c>
      <c r="S575" s="2">
        <v>0</v>
      </c>
      <c r="T575" s="2">
        <v>0</v>
      </c>
      <c r="U575" s="2">
        <v>0</v>
      </c>
      <c r="V575" s="2">
        <v>5</v>
      </c>
      <c r="W575" s="2">
        <v>4</v>
      </c>
      <c r="X575" s="2">
        <v>110000</v>
      </c>
      <c r="Y575" s="2">
        <v>0</v>
      </c>
      <c r="Z575" s="2">
        <v>0</v>
      </c>
      <c r="AA575" s="2">
        <v>0</v>
      </c>
      <c r="AB575" s="2">
        <v>0</v>
      </c>
      <c r="AC575" s="2">
        <v>0</v>
      </c>
      <c r="AD575" s="2">
        <v>0</v>
      </c>
      <c r="AE575" s="2" t="s">
        <v>24</v>
      </c>
      <c r="AF575" s="2" t="s">
        <v>28</v>
      </c>
      <c r="AG575" s="2">
        <v>0</v>
      </c>
      <c r="AH575" s="2">
        <v>0</v>
      </c>
      <c r="AI575" s="2">
        <v>0</v>
      </c>
      <c r="AJ575" s="2">
        <v>0</v>
      </c>
      <c r="AK575" s="2">
        <v>0</v>
      </c>
      <c r="AL575" s="2">
        <v>0</v>
      </c>
      <c r="AM575" s="2" t="s">
        <v>102</v>
      </c>
      <c r="AN575" s="2">
        <v>556</v>
      </c>
      <c r="AO575" s="2" t="str">
        <f>+VLOOKUP(playerround[[#This Row],[player_id]],player[],2,FALSE)</f>
        <v>t6p1</v>
      </c>
      <c r="AP575" s="2">
        <v>175</v>
      </c>
      <c r="AQ575" s="2">
        <f>+VLOOKUP(playerround[[#This Row],[groupround_id]],groupround[],6,FALSE)</f>
        <v>0</v>
      </c>
      <c r="AR575" s="2" t="str">
        <f>+VLOOKUP(playerround[[#This Row],[groupround_id]],groupround[],8,FALSE)</f>
        <v>Ommen 24-09-2024</v>
      </c>
      <c r="AS57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575">
        <f>+IF(playerround[[#This Row],[Added round_number]]=0,playerround[[#This Row],[Spendable Income (copy)]],AT574+playerround[[#This Row],[round_income]]+playerround[[#This Row],[profit_sold_house]]-playerround[[#This Row],[Calculated Costs 
(Living costs+Taxes+Round Mortgage+Spentsavings for buying +cost measures+cost satisfaction+cost damage river and rain)]])</f>
        <v>5000</v>
      </c>
      <c r="AU575" s="6">
        <f>+playerround[[#This Row],[spendable_income]]</f>
        <v>5000</v>
      </c>
      <c r="AV575">
        <f>+playerround[[#This Row],[Calculated 
Spendable]]-playerround[[#This Row],[Spendable Income (copy)]]</f>
        <v>0</v>
      </c>
      <c r="AW575" s="9">
        <f>+playerround[[#This Row],[satisfaction_move_penalty]]+playerround[[#This Row],[satisfaction_fluvial_penalty]]+playerround[[#This Row],[satisfaction_pluvial_penalty]]+playerround[[#This Row],[satisfaction_debt_penalty]]</f>
        <v>0</v>
      </c>
      <c r="AX575" s="9">
        <f>+IF(playerround[[#This Row],[Added round_number]]=0,playerround[[#This Row],[satisfaction_total]],AX574+playerround[[#This Row],[satisfaction_house_rating_delta]]+playerround[[#This Row],[satisfaction_house_measures]]+playerround[[#This Row],[satisfaction_personal_measures]]-playerround[[#This Row],[Calculated Satisfaction Penalties]])</f>
        <v>5</v>
      </c>
      <c r="AY575" s="9">
        <f>+playerround[[#This Row],[satisfaction_total]]-playerround[[#This Row],[Calculated satisfaction]]</f>
        <v>0</v>
      </c>
    </row>
    <row r="576" spans="1:51" s="2" customFormat="1" x14ac:dyDescent="0.35">
      <c r="A576" s="2">
        <v>789</v>
      </c>
      <c r="B576" s="3">
        <v>45559.598854166667</v>
      </c>
      <c r="C576" s="2">
        <v>65000</v>
      </c>
      <c r="D576" s="2">
        <v>30000</v>
      </c>
      <c r="E576" s="2">
        <v>0</v>
      </c>
      <c r="F576" s="2">
        <v>11000</v>
      </c>
      <c r="G576" s="2">
        <v>0</v>
      </c>
      <c r="H576" s="2">
        <v>22000</v>
      </c>
      <c r="I576" s="2">
        <v>20000</v>
      </c>
      <c r="J576" s="2">
        <v>0</v>
      </c>
      <c r="K576" s="2">
        <v>0</v>
      </c>
      <c r="L576" s="2">
        <v>0</v>
      </c>
      <c r="M576" s="2">
        <v>4000</v>
      </c>
      <c r="N576" s="2">
        <v>-17000</v>
      </c>
      <c r="O576" s="2">
        <v>0</v>
      </c>
      <c r="P576" s="2">
        <v>-1</v>
      </c>
      <c r="Q576" s="2">
        <v>0</v>
      </c>
      <c r="R576" s="2">
        <v>0</v>
      </c>
      <c r="S576" s="2">
        <v>0</v>
      </c>
      <c r="T576" s="2">
        <v>1</v>
      </c>
      <c r="U576" s="2">
        <v>0</v>
      </c>
      <c r="V576" s="2">
        <v>3</v>
      </c>
      <c r="W576" s="2">
        <v>4</v>
      </c>
      <c r="X576" s="2">
        <v>110000</v>
      </c>
      <c r="Y576" s="2">
        <v>0</v>
      </c>
      <c r="Z576" s="2">
        <v>0</v>
      </c>
      <c r="AA576" s="2">
        <v>0</v>
      </c>
      <c r="AB576" s="2">
        <v>132000</v>
      </c>
      <c r="AC576" s="2">
        <v>110000</v>
      </c>
      <c r="AD576" s="2">
        <v>99000</v>
      </c>
      <c r="AE576" s="2" t="s">
        <v>24</v>
      </c>
      <c r="AF576" s="2" t="s">
        <v>28</v>
      </c>
      <c r="AG576" s="2">
        <v>8</v>
      </c>
      <c r="AH576" s="2">
        <v>10</v>
      </c>
      <c r="AI576" s="2">
        <v>0</v>
      </c>
      <c r="AJ576" s="2">
        <v>0</v>
      </c>
      <c r="AK576" s="2">
        <v>0</v>
      </c>
      <c r="AL576" s="2">
        <v>0</v>
      </c>
      <c r="AM576" s="2" t="s">
        <v>771</v>
      </c>
      <c r="AN576" s="2">
        <v>556</v>
      </c>
      <c r="AO576" s="2" t="str">
        <f>+VLOOKUP(playerround[[#This Row],[player_id]],player[],2,FALSE)</f>
        <v>t6p1</v>
      </c>
      <c r="AP576" s="2">
        <v>197</v>
      </c>
      <c r="AQ576" s="2">
        <f>+VLOOKUP(playerround[[#This Row],[groupround_id]],groupround[],6,FALSE)</f>
        <v>1</v>
      </c>
      <c r="AR576" s="2" t="str">
        <f>+VLOOKUP(playerround[[#This Row],[groupround_id]],groupround[],8,FALSE)</f>
        <v>Ommen 24-09-2024</v>
      </c>
      <c r="AS57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87000</v>
      </c>
      <c r="AT576" s="5">
        <f>+IF(playerround[[#This Row],[Added round_number]]=0,playerround[[#This Row],[Spendable Income (copy)]],AT575+playerround[[#This Row],[round_income]]+playerround[[#This Row],[profit_sold_house]]-playerround[[#This Row],[Calculated Costs 
(Living costs+Taxes+Round Mortgage+Spentsavings for buying +cost measures+cost satisfaction+cost damage river and rain)]])</f>
        <v>-17000</v>
      </c>
      <c r="AU576" s="10">
        <f>+playerround[[#This Row],[spendable_income]]</f>
        <v>-17000</v>
      </c>
      <c r="AV576" s="5">
        <f>+playerround[[#This Row],[Calculated 
Spendable]]-playerround[[#This Row],[Spendable Income (copy)]]</f>
        <v>0</v>
      </c>
      <c r="AW576" s="11">
        <f>+playerround[[#This Row],[satisfaction_move_penalty]]+playerround[[#This Row],[satisfaction_fluvial_penalty]]+playerround[[#This Row],[satisfaction_pluvial_penalty]]+playerround[[#This Row],[satisfaction_debt_penalty]]</f>
        <v>1</v>
      </c>
      <c r="AX576" s="11">
        <f>+IF(playerround[[#This Row],[Added round_number]]=0,playerround[[#This Row],[satisfaction_total]],AX575+playerround[[#This Row],[satisfaction_house_rating_delta]]+playerround[[#This Row],[satisfaction_house_measures]]+playerround[[#This Row],[satisfaction_personal_measures]]-playerround[[#This Row],[Calculated Satisfaction Penalties]])</f>
        <v>3</v>
      </c>
      <c r="AY576" s="11">
        <f>+playerround[[#This Row],[satisfaction_total]]-playerround[[#This Row],[Calculated satisfaction]]</f>
        <v>0</v>
      </c>
    </row>
    <row r="577" spans="1:51" s="2" customFormat="1" x14ac:dyDescent="0.35">
      <c r="A577" s="2">
        <v>837</v>
      </c>
      <c r="B577" s="3">
        <v>45559.598854166667</v>
      </c>
      <c r="C577" s="2">
        <v>65000</v>
      </c>
      <c r="D577" s="2">
        <v>30000</v>
      </c>
      <c r="E577" s="2">
        <v>17000</v>
      </c>
      <c r="F577" s="2">
        <v>11000</v>
      </c>
      <c r="G577" s="2">
        <v>0</v>
      </c>
      <c r="H577" s="2">
        <v>0</v>
      </c>
      <c r="I577" s="2">
        <v>20000</v>
      </c>
      <c r="J577" s="2">
        <v>0</v>
      </c>
      <c r="K577" s="2">
        <v>0</v>
      </c>
      <c r="L577" s="2">
        <v>0</v>
      </c>
      <c r="M577" s="2">
        <v>4000</v>
      </c>
      <c r="N577" s="2">
        <v>-50000</v>
      </c>
      <c r="O577" s="2">
        <v>0</v>
      </c>
      <c r="P577" s="2">
        <v>0</v>
      </c>
      <c r="Q577" s="2">
        <v>0</v>
      </c>
      <c r="R577" s="2">
        <v>0</v>
      </c>
      <c r="S577" s="2">
        <v>0</v>
      </c>
      <c r="T577" s="2">
        <v>1</v>
      </c>
      <c r="U577" s="2">
        <v>1</v>
      </c>
      <c r="V577" s="2">
        <v>1</v>
      </c>
      <c r="W577" s="2">
        <v>4</v>
      </c>
      <c r="X577" s="2">
        <v>110000</v>
      </c>
      <c r="Y577" s="2">
        <v>110000</v>
      </c>
      <c r="Z577" s="2">
        <v>99000</v>
      </c>
      <c r="AA577" s="2">
        <v>0</v>
      </c>
      <c r="AB577" s="2">
        <v>0</v>
      </c>
      <c r="AC577" s="2">
        <v>110000</v>
      </c>
      <c r="AD577" s="2">
        <v>55000</v>
      </c>
      <c r="AE577" s="2" t="s">
        <v>24</v>
      </c>
      <c r="AF577" s="2" t="s">
        <v>28</v>
      </c>
      <c r="AG577" s="2">
        <v>8</v>
      </c>
      <c r="AH577" s="2">
        <v>10</v>
      </c>
      <c r="AI577" s="2">
        <v>-2</v>
      </c>
      <c r="AJ577" s="2">
        <v>-1</v>
      </c>
      <c r="AK577" s="2">
        <v>0</v>
      </c>
      <c r="AL577" s="2">
        <v>0</v>
      </c>
      <c r="AM577" s="2" t="s">
        <v>771</v>
      </c>
      <c r="AN577" s="2">
        <v>556</v>
      </c>
      <c r="AO577" s="2" t="str">
        <f>+VLOOKUP(playerround[[#This Row],[player_id]],player[],2,FALSE)</f>
        <v>t6p1</v>
      </c>
      <c r="AP577" s="2">
        <v>202</v>
      </c>
      <c r="AQ577" s="2">
        <f>+VLOOKUP(playerround[[#This Row],[groupround_id]],groupround[],6,FALSE)</f>
        <v>2</v>
      </c>
      <c r="AR577" s="2" t="str">
        <f>+VLOOKUP(playerround[[#This Row],[groupround_id]],groupround[],8,FALSE)</f>
        <v>Ommen 24-09-2024</v>
      </c>
      <c r="AS57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577" s="5">
        <f>+IF(playerround[[#This Row],[Added round_number]]=0,playerround[[#This Row],[Spendable Income (copy)]],AT576+playerround[[#This Row],[round_income]]+playerround[[#This Row],[profit_sold_house]]-playerround[[#This Row],[Calculated Costs 
(Living costs+Taxes+Round Mortgage+Spentsavings for buying +cost measures+cost satisfaction+cost damage river and rain)]])</f>
        <v>-17000</v>
      </c>
      <c r="AU577" s="10">
        <f>+playerround[[#This Row],[spendable_income]]</f>
        <v>-50000</v>
      </c>
      <c r="AV577" s="5">
        <f>+playerround[[#This Row],[Calculated 
Spendable]]-playerround[[#This Row],[Spendable Income (copy)]]</f>
        <v>33000</v>
      </c>
      <c r="AW577" s="11">
        <f>+playerround[[#This Row],[satisfaction_move_penalty]]+playerround[[#This Row],[satisfaction_fluvial_penalty]]+playerround[[#This Row],[satisfaction_pluvial_penalty]]+playerround[[#This Row],[satisfaction_debt_penalty]]</f>
        <v>2</v>
      </c>
      <c r="AX577" s="11">
        <f>+IF(playerround[[#This Row],[Added round_number]]=0,playerround[[#This Row],[satisfaction_total]],AX576+playerround[[#This Row],[satisfaction_house_rating_delta]]+playerround[[#This Row],[satisfaction_house_measures]]+playerround[[#This Row],[satisfaction_personal_measures]]-playerround[[#This Row],[Calculated Satisfaction Penalties]])</f>
        <v>1</v>
      </c>
      <c r="AY577" s="11">
        <f>+playerround[[#This Row],[satisfaction_total]]-playerround[[#This Row],[Calculated satisfaction]]</f>
        <v>0</v>
      </c>
    </row>
    <row r="578" spans="1:51" s="2" customFormat="1" x14ac:dyDescent="0.35">
      <c r="A578" s="2">
        <v>879</v>
      </c>
      <c r="B578" s="3">
        <v>45559.598854166667</v>
      </c>
      <c r="C578" s="2">
        <v>65000</v>
      </c>
      <c r="D578" s="2">
        <v>30000</v>
      </c>
      <c r="E578" s="2">
        <v>35000</v>
      </c>
      <c r="F578" s="2">
        <v>11000</v>
      </c>
      <c r="G578" s="2">
        <v>0</v>
      </c>
      <c r="H578" s="2">
        <v>0</v>
      </c>
      <c r="I578" s="2">
        <v>25000</v>
      </c>
      <c r="J578" s="2">
        <v>0</v>
      </c>
      <c r="K578" s="2">
        <v>0</v>
      </c>
      <c r="L578" s="2">
        <v>0</v>
      </c>
      <c r="M578" s="2">
        <v>0</v>
      </c>
      <c r="N578" s="2">
        <v>-51000</v>
      </c>
      <c r="O578" s="2">
        <v>0</v>
      </c>
      <c r="P578" s="2">
        <v>0</v>
      </c>
      <c r="Q578" s="2">
        <v>0</v>
      </c>
      <c r="R578" s="2">
        <v>0</v>
      </c>
      <c r="S578" s="2">
        <v>0</v>
      </c>
      <c r="T578" s="2">
        <v>0</v>
      </c>
      <c r="U578" s="2">
        <v>1</v>
      </c>
      <c r="V578" s="2">
        <v>0</v>
      </c>
      <c r="W578" s="2">
        <v>4</v>
      </c>
      <c r="X578" s="2">
        <v>110000</v>
      </c>
      <c r="Y578" s="2">
        <v>110000</v>
      </c>
      <c r="Z578" s="2">
        <v>55000</v>
      </c>
      <c r="AA578" s="2">
        <v>0</v>
      </c>
      <c r="AB578" s="2">
        <v>0</v>
      </c>
      <c r="AC578" s="2">
        <v>110000</v>
      </c>
      <c r="AD578" s="2">
        <v>44000</v>
      </c>
      <c r="AE578" s="2" t="s">
        <v>24</v>
      </c>
      <c r="AF578" s="2" t="s">
        <v>28</v>
      </c>
      <c r="AG578" s="2">
        <v>8</v>
      </c>
      <c r="AH578" s="2">
        <v>10</v>
      </c>
      <c r="AI578" s="2">
        <v>-2</v>
      </c>
      <c r="AJ578" s="2">
        <v>-1</v>
      </c>
      <c r="AK578" s="2">
        <v>0</v>
      </c>
      <c r="AL578" s="2">
        <v>0</v>
      </c>
      <c r="AM578" s="2" t="s">
        <v>771</v>
      </c>
      <c r="AN578" s="2">
        <v>556</v>
      </c>
      <c r="AO578" s="2" t="str">
        <f>+VLOOKUP(playerround[[#This Row],[player_id]],player[],2,FALSE)</f>
        <v>t6p1</v>
      </c>
      <c r="AP578" s="2">
        <v>207</v>
      </c>
      <c r="AQ578" s="2">
        <f>+VLOOKUP(playerround[[#This Row],[groupround_id]],groupround[],6,FALSE)</f>
        <v>3</v>
      </c>
      <c r="AR578" s="2" t="str">
        <f>+VLOOKUP(playerround[[#This Row],[groupround_id]],groupround[],8,FALSE)</f>
        <v>Ommen 24-09-2024</v>
      </c>
      <c r="AS57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66000</v>
      </c>
      <c r="AT578" s="5">
        <f>+IF(playerround[[#This Row],[Added round_number]]=0,playerround[[#This Row],[Spendable Income (copy)]],AT577+playerround[[#This Row],[round_income]]+playerround[[#This Row],[profit_sold_house]]-playerround[[#This Row],[Calculated Costs 
(Living costs+Taxes+Round Mortgage+Spentsavings for buying +cost measures+cost satisfaction+cost damage river and rain)]])</f>
        <v>-18000</v>
      </c>
      <c r="AU578" s="10">
        <f>+playerround[[#This Row],[spendable_income]]</f>
        <v>-51000</v>
      </c>
      <c r="AV578" s="5">
        <f>+playerround[[#This Row],[Calculated 
Spendable]]-playerround[[#This Row],[Spendable Income (copy)]]</f>
        <v>33000</v>
      </c>
      <c r="AW578" s="11">
        <f>+playerround[[#This Row],[satisfaction_move_penalty]]+playerround[[#This Row],[satisfaction_fluvial_penalty]]+playerround[[#This Row],[satisfaction_pluvial_penalty]]+playerround[[#This Row],[satisfaction_debt_penalty]]</f>
        <v>1</v>
      </c>
      <c r="AX578" s="11">
        <f>+IF(playerround[[#This Row],[Added round_number]]=0,playerround[[#This Row],[satisfaction_total]],AX577+playerround[[#This Row],[satisfaction_house_rating_delta]]+playerround[[#This Row],[satisfaction_house_measures]]+playerround[[#This Row],[satisfaction_personal_measures]]-playerround[[#This Row],[Calculated Satisfaction Penalties]])</f>
        <v>0</v>
      </c>
      <c r="AY578" s="11">
        <f>+playerround[[#This Row],[satisfaction_total]]-playerround[[#This Row],[Calculated satisfaction]]</f>
        <v>0</v>
      </c>
    </row>
    <row r="579" spans="1:51" s="2" customFormat="1" x14ac:dyDescent="0.35">
      <c r="A579">
        <v>122</v>
      </c>
      <c r="B579" s="1">
        <v>45285.631747685184</v>
      </c>
      <c r="C579">
        <v>50000</v>
      </c>
      <c r="D579">
        <v>20000</v>
      </c>
      <c r="E579">
        <v>0</v>
      </c>
      <c r="F579">
        <v>0</v>
      </c>
      <c r="G579">
        <v>0</v>
      </c>
      <c r="H579">
        <v>0</v>
      </c>
      <c r="I579">
        <v>0</v>
      </c>
      <c r="J579">
        <v>0</v>
      </c>
      <c r="K579">
        <v>0</v>
      </c>
      <c r="L579">
        <v>0</v>
      </c>
      <c r="M579">
        <v>0</v>
      </c>
      <c r="N579">
        <v>0</v>
      </c>
      <c r="O579">
        <v>0</v>
      </c>
      <c r="P579">
        <v>0</v>
      </c>
      <c r="Q579">
        <v>0</v>
      </c>
      <c r="R579">
        <v>0</v>
      </c>
      <c r="S579">
        <v>0</v>
      </c>
      <c r="T579">
        <v>0</v>
      </c>
      <c r="U579">
        <v>0</v>
      </c>
      <c r="V579">
        <v>5</v>
      </c>
      <c r="W579">
        <v>3</v>
      </c>
      <c r="X579">
        <v>80000</v>
      </c>
      <c r="Y579">
        <v>0</v>
      </c>
      <c r="Z579">
        <v>0</v>
      </c>
      <c r="AA579">
        <v>0</v>
      </c>
      <c r="AB579">
        <v>0</v>
      </c>
      <c r="AC579">
        <v>0</v>
      </c>
      <c r="AD579">
        <v>0</v>
      </c>
      <c r="AE579" t="s">
        <v>24</v>
      </c>
      <c r="AF579" t="s">
        <v>28</v>
      </c>
      <c r="AG579">
        <v>0</v>
      </c>
      <c r="AH579">
        <v>0</v>
      </c>
      <c r="AI579">
        <v>0</v>
      </c>
      <c r="AJ579">
        <v>0</v>
      </c>
      <c r="AK579">
        <v>0</v>
      </c>
      <c r="AL579">
        <v>0</v>
      </c>
      <c r="AM579" t="s">
        <v>102</v>
      </c>
      <c r="AN579">
        <v>245</v>
      </c>
      <c r="AO579" t="str">
        <f>+VLOOKUP(playerround[[#This Row],[player_id]],player[],2,FALSE)</f>
        <v>t6p2</v>
      </c>
      <c r="AP579">
        <v>22</v>
      </c>
      <c r="AQ579">
        <f>+VLOOKUP(playerround[[#This Row],[groupround_id]],groupround[],6,FALSE)</f>
        <v>0</v>
      </c>
      <c r="AR579" t="str">
        <f>+VLOOKUP(playerround[[#This Row],[groupround_id]],groupround[],8,FALSE)</f>
        <v>Ommen23 Afternoon</v>
      </c>
      <c r="AS57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579">
        <f>+IF(playerround[[#This Row],[Added round_number]]=0,playerround[[#This Row],[Spendable Income (copy)]],AT578+playerround[[#This Row],[round_income]]+playerround[[#This Row],[profit_sold_house]]-playerround[[#This Row],[Calculated Costs 
(Living costs+Taxes+Round Mortgage+Spentsavings for buying +cost measures+cost satisfaction+cost damage river and rain)]])</f>
        <v>0</v>
      </c>
      <c r="AU579" s="6">
        <f>+playerround[[#This Row],[spendable_income]]</f>
        <v>0</v>
      </c>
      <c r="AV579">
        <f>+playerround[[#This Row],[Calculated 
Spendable]]-playerround[[#This Row],[Spendable Income (copy)]]</f>
        <v>0</v>
      </c>
      <c r="AW579" s="9">
        <f>+playerround[[#This Row],[satisfaction_move_penalty]]+playerround[[#This Row],[satisfaction_fluvial_penalty]]+playerround[[#This Row],[satisfaction_pluvial_penalty]]+playerround[[#This Row],[satisfaction_debt_penalty]]</f>
        <v>0</v>
      </c>
      <c r="AX579" s="9">
        <f>+IF(playerround[[#This Row],[Added round_number]]=0,playerround[[#This Row],[satisfaction_total]],AX578+playerround[[#This Row],[satisfaction_house_rating_delta]]+playerround[[#This Row],[satisfaction_house_measures]]+playerround[[#This Row],[satisfaction_personal_measures]]-playerround[[#This Row],[Calculated Satisfaction Penalties]])</f>
        <v>5</v>
      </c>
      <c r="AY579" s="9">
        <f>+playerround[[#This Row],[satisfaction_total]]-playerround[[#This Row],[Calculated satisfaction]]</f>
        <v>0</v>
      </c>
    </row>
    <row r="580" spans="1:51" s="2" customFormat="1" x14ac:dyDescent="0.35">
      <c r="A580">
        <v>125</v>
      </c>
      <c r="B580" s="1">
        <v>45285.631747685184</v>
      </c>
      <c r="C580">
        <v>50000</v>
      </c>
      <c r="D580">
        <v>20000</v>
      </c>
      <c r="E580">
        <v>0</v>
      </c>
      <c r="F580">
        <v>8000</v>
      </c>
      <c r="G580">
        <v>0</v>
      </c>
      <c r="H580">
        <v>20000</v>
      </c>
      <c r="I580">
        <v>20000</v>
      </c>
      <c r="J580">
        <v>0</v>
      </c>
      <c r="K580">
        <v>0</v>
      </c>
      <c r="L580">
        <v>0</v>
      </c>
      <c r="M580">
        <v>0</v>
      </c>
      <c r="N580">
        <v>-18000</v>
      </c>
      <c r="O580">
        <v>0</v>
      </c>
      <c r="P580">
        <v>0</v>
      </c>
      <c r="Q580">
        <v>0</v>
      </c>
      <c r="R580">
        <v>0</v>
      </c>
      <c r="S580">
        <v>0</v>
      </c>
      <c r="T580">
        <v>0</v>
      </c>
      <c r="U580">
        <v>0</v>
      </c>
      <c r="V580">
        <v>5</v>
      </c>
      <c r="W580">
        <v>3</v>
      </c>
      <c r="X580">
        <v>80000</v>
      </c>
      <c r="Y580">
        <v>0</v>
      </c>
      <c r="Z580">
        <v>0</v>
      </c>
      <c r="AA580">
        <v>0</v>
      </c>
      <c r="AB580">
        <v>100000</v>
      </c>
      <c r="AC580">
        <v>80000</v>
      </c>
      <c r="AD580">
        <v>72000</v>
      </c>
      <c r="AE580" t="s">
        <v>24</v>
      </c>
      <c r="AF580" t="s">
        <v>28</v>
      </c>
      <c r="AG580">
        <v>8</v>
      </c>
      <c r="AH580">
        <v>10</v>
      </c>
      <c r="AI580">
        <v>0</v>
      </c>
      <c r="AJ580">
        <v>0</v>
      </c>
      <c r="AK580">
        <v>0</v>
      </c>
      <c r="AL580">
        <v>0</v>
      </c>
      <c r="AM580" t="s">
        <v>771</v>
      </c>
      <c r="AN580">
        <v>245</v>
      </c>
      <c r="AO580" t="str">
        <f>+VLOOKUP(playerround[[#This Row],[player_id]],player[],2,FALSE)</f>
        <v>t6p2</v>
      </c>
      <c r="AP580">
        <v>23</v>
      </c>
      <c r="AQ580">
        <f>+VLOOKUP(playerround[[#This Row],[groupround_id]],groupround[],6,FALSE)</f>
        <v>1</v>
      </c>
      <c r="AR580" t="str">
        <f>+VLOOKUP(playerround[[#This Row],[groupround_id]],groupround[],8,FALSE)</f>
        <v>Ommen23 Afternoon</v>
      </c>
      <c r="AS58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68000</v>
      </c>
      <c r="AT580">
        <f>+IF(playerround[[#This Row],[Added round_number]]=0,playerround[[#This Row],[Spendable Income (copy)]],AT579+playerround[[#This Row],[round_income]]+playerround[[#This Row],[profit_sold_house]]-playerround[[#This Row],[Calculated Costs 
(Living costs+Taxes+Round Mortgage+Spentsavings for buying +cost measures+cost satisfaction+cost damage river and rain)]])</f>
        <v>-18000</v>
      </c>
      <c r="AU580" s="6">
        <f>+playerround[[#This Row],[spendable_income]]</f>
        <v>-18000</v>
      </c>
      <c r="AV580">
        <f>+playerround[[#This Row],[Calculated 
Spendable]]-playerround[[#This Row],[Spendable Income (copy)]]</f>
        <v>0</v>
      </c>
      <c r="AW580" s="9">
        <f>+playerround[[#This Row],[satisfaction_move_penalty]]+playerround[[#This Row],[satisfaction_fluvial_penalty]]+playerround[[#This Row],[satisfaction_pluvial_penalty]]+playerround[[#This Row],[satisfaction_debt_penalty]]</f>
        <v>0</v>
      </c>
      <c r="AX580" s="9">
        <f>+IF(playerround[[#This Row],[Added round_number]]=0,playerround[[#This Row],[satisfaction_total]],AX579+playerround[[#This Row],[satisfaction_house_rating_delta]]+playerround[[#This Row],[satisfaction_house_measures]]+playerround[[#This Row],[satisfaction_personal_measures]]-playerround[[#This Row],[Calculated Satisfaction Penalties]])</f>
        <v>5</v>
      </c>
      <c r="AY580" s="9">
        <f>+playerround[[#This Row],[satisfaction_total]]-playerround[[#This Row],[Calculated satisfaction]]</f>
        <v>0</v>
      </c>
    </row>
    <row r="581" spans="1:51" s="2" customFormat="1" x14ac:dyDescent="0.35">
      <c r="A581">
        <v>135</v>
      </c>
      <c r="B581" s="1">
        <v>45285.631747685184</v>
      </c>
      <c r="C581">
        <v>50000</v>
      </c>
      <c r="D581">
        <v>20000</v>
      </c>
      <c r="E581">
        <v>18000</v>
      </c>
      <c r="F581">
        <v>8000</v>
      </c>
      <c r="G581">
        <v>0</v>
      </c>
      <c r="H581">
        <v>0</v>
      </c>
      <c r="I581">
        <v>15000</v>
      </c>
      <c r="J581">
        <v>0</v>
      </c>
      <c r="K581">
        <v>0</v>
      </c>
      <c r="L581">
        <v>0</v>
      </c>
      <c r="M581">
        <v>0</v>
      </c>
      <c r="N581">
        <v>-11000</v>
      </c>
      <c r="O581">
        <v>0</v>
      </c>
      <c r="P581">
        <v>0</v>
      </c>
      <c r="Q581">
        <v>0</v>
      </c>
      <c r="R581">
        <v>0</v>
      </c>
      <c r="S581">
        <v>0</v>
      </c>
      <c r="T581">
        <v>0</v>
      </c>
      <c r="U581">
        <v>1</v>
      </c>
      <c r="V581">
        <v>4</v>
      </c>
      <c r="W581">
        <v>3</v>
      </c>
      <c r="X581">
        <v>80000</v>
      </c>
      <c r="Y581">
        <v>80000</v>
      </c>
      <c r="Z581">
        <v>72000</v>
      </c>
      <c r="AA581">
        <v>0</v>
      </c>
      <c r="AB581">
        <v>0</v>
      </c>
      <c r="AC581">
        <v>80000</v>
      </c>
      <c r="AD581">
        <v>64000</v>
      </c>
      <c r="AE581" t="s">
        <v>24</v>
      </c>
      <c r="AF581" t="s">
        <v>28</v>
      </c>
      <c r="AG581">
        <v>8</v>
      </c>
      <c r="AH581">
        <v>10</v>
      </c>
      <c r="AI581">
        <v>0</v>
      </c>
      <c r="AJ581">
        <v>0</v>
      </c>
      <c r="AK581">
        <v>0</v>
      </c>
      <c r="AL581">
        <v>0</v>
      </c>
      <c r="AM581" t="s">
        <v>777</v>
      </c>
      <c r="AN581">
        <v>245</v>
      </c>
      <c r="AO581" t="str">
        <f>+VLOOKUP(playerround[[#This Row],[player_id]],player[],2,FALSE)</f>
        <v>t6p2</v>
      </c>
      <c r="AP581">
        <v>25</v>
      </c>
      <c r="AQ581">
        <f>+VLOOKUP(playerround[[#This Row],[groupround_id]],groupround[],6,FALSE)</f>
        <v>2</v>
      </c>
      <c r="AR581" t="str">
        <f>+VLOOKUP(playerround[[#This Row],[groupround_id]],groupround[],8,FALSE)</f>
        <v>Ommen23 Afternoon</v>
      </c>
      <c r="AS58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43000</v>
      </c>
      <c r="AT581">
        <f>+IF(playerround[[#This Row],[Added round_number]]=0,playerround[[#This Row],[Spendable Income (copy)]],AT580+playerround[[#This Row],[round_income]]+playerround[[#This Row],[profit_sold_house]]-playerround[[#This Row],[Calculated Costs 
(Living costs+Taxes+Round Mortgage+Spentsavings for buying +cost measures+cost satisfaction+cost damage river and rain)]])</f>
        <v>-11000</v>
      </c>
      <c r="AU581" s="6">
        <f>+playerround[[#This Row],[spendable_income]]</f>
        <v>-11000</v>
      </c>
      <c r="AV581">
        <f>+playerround[[#This Row],[Calculated 
Spendable]]-playerround[[#This Row],[Spendable Income (copy)]]</f>
        <v>0</v>
      </c>
      <c r="AW581" s="9">
        <f>+playerround[[#This Row],[satisfaction_move_penalty]]+playerround[[#This Row],[satisfaction_fluvial_penalty]]+playerround[[#This Row],[satisfaction_pluvial_penalty]]+playerround[[#This Row],[satisfaction_debt_penalty]]</f>
        <v>1</v>
      </c>
      <c r="AX581" s="9">
        <f>+IF(playerround[[#This Row],[Added round_number]]=0,playerround[[#This Row],[satisfaction_total]],AX580+playerround[[#This Row],[satisfaction_house_rating_delta]]+playerround[[#This Row],[satisfaction_house_measures]]+playerround[[#This Row],[satisfaction_personal_measures]]-playerround[[#This Row],[Calculated Satisfaction Penalties]])</f>
        <v>4</v>
      </c>
      <c r="AY581" s="9">
        <f>+playerround[[#This Row],[satisfaction_total]]-playerround[[#This Row],[Calculated satisfaction]]</f>
        <v>0</v>
      </c>
    </row>
    <row r="582" spans="1:51" s="2" customFormat="1" x14ac:dyDescent="0.35">
      <c r="A582">
        <v>338</v>
      </c>
      <c r="B582" s="1">
        <v>45393.453692129631</v>
      </c>
      <c r="C582">
        <v>100000</v>
      </c>
      <c r="D582">
        <v>50000</v>
      </c>
      <c r="E582">
        <v>0</v>
      </c>
      <c r="F582">
        <v>0</v>
      </c>
      <c r="G582">
        <v>0</v>
      </c>
      <c r="H582">
        <v>0</v>
      </c>
      <c r="I582">
        <v>0</v>
      </c>
      <c r="J582">
        <v>0</v>
      </c>
      <c r="K582">
        <v>0</v>
      </c>
      <c r="L582">
        <v>0</v>
      </c>
      <c r="M582">
        <v>0</v>
      </c>
      <c r="N582">
        <v>30000</v>
      </c>
      <c r="O582">
        <v>0</v>
      </c>
      <c r="P582">
        <v>0</v>
      </c>
      <c r="Q582">
        <v>0</v>
      </c>
      <c r="R582">
        <v>0</v>
      </c>
      <c r="S582">
        <v>0</v>
      </c>
      <c r="T582">
        <v>0</v>
      </c>
      <c r="U582">
        <v>0</v>
      </c>
      <c r="V582">
        <v>5</v>
      </c>
      <c r="W582">
        <v>6</v>
      </c>
      <c r="X582">
        <v>170000</v>
      </c>
      <c r="Y582">
        <v>0</v>
      </c>
      <c r="Z582">
        <v>0</v>
      </c>
      <c r="AA582">
        <v>0</v>
      </c>
      <c r="AB582">
        <v>0</v>
      </c>
      <c r="AC582">
        <v>0</v>
      </c>
      <c r="AD582">
        <v>0</v>
      </c>
      <c r="AE582" t="s">
        <v>24</v>
      </c>
      <c r="AF582" t="s">
        <v>28</v>
      </c>
      <c r="AG582">
        <v>0</v>
      </c>
      <c r="AH582">
        <v>0</v>
      </c>
      <c r="AI582">
        <v>0</v>
      </c>
      <c r="AJ582">
        <v>0</v>
      </c>
      <c r="AK582">
        <v>0</v>
      </c>
      <c r="AL582">
        <v>0</v>
      </c>
      <c r="AM582" t="s">
        <v>102</v>
      </c>
      <c r="AN582">
        <v>429</v>
      </c>
      <c r="AO582" t="str">
        <f>+VLOOKUP(playerround[[#This Row],[player_id]],player[],2,FALSE)</f>
        <v>t6p2</v>
      </c>
      <c r="AP582">
        <v>108</v>
      </c>
      <c r="AQ582">
        <f>+VLOOKUP(playerround[[#This Row],[groupround_id]],groupround[],6,FALSE)</f>
        <v>0</v>
      </c>
      <c r="AR582" t="str">
        <f>+VLOOKUP(playerround[[#This Row],[groupround_id]],groupround[],8,FALSE)</f>
        <v>civWAT-110424</v>
      </c>
      <c r="AS58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582">
        <f>+IF(playerround[[#This Row],[Added round_number]]=0,playerround[[#This Row],[Spendable Income (copy)]],AT581+playerround[[#This Row],[round_income]]+playerround[[#This Row],[profit_sold_house]]-playerround[[#This Row],[Calculated Costs 
(Living costs+Taxes+Round Mortgage+Spentsavings for buying +cost measures+cost satisfaction+cost damage river and rain)]])</f>
        <v>30000</v>
      </c>
      <c r="AU582" s="6">
        <f>+playerround[[#This Row],[spendable_income]]</f>
        <v>30000</v>
      </c>
      <c r="AV582">
        <f>+playerround[[#This Row],[Calculated 
Spendable]]-playerround[[#This Row],[Spendable Income (copy)]]</f>
        <v>0</v>
      </c>
      <c r="AW582" s="9">
        <f>+playerround[[#This Row],[satisfaction_move_penalty]]+playerround[[#This Row],[satisfaction_fluvial_penalty]]+playerround[[#This Row],[satisfaction_pluvial_penalty]]+playerround[[#This Row],[satisfaction_debt_penalty]]</f>
        <v>0</v>
      </c>
      <c r="AX582" s="9">
        <f>+IF(playerround[[#This Row],[Added round_number]]=0,playerround[[#This Row],[satisfaction_total]],AX581+playerround[[#This Row],[satisfaction_house_rating_delta]]+playerround[[#This Row],[satisfaction_house_measures]]+playerround[[#This Row],[satisfaction_personal_measures]]-playerround[[#This Row],[Calculated Satisfaction Penalties]])</f>
        <v>5</v>
      </c>
      <c r="AY582" s="9">
        <f>+playerround[[#This Row],[satisfaction_total]]-playerround[[#This Row],[Calculated satisfaction]]</f>
        <v>0</v>
      </c>
    </row>
    <row r="583" spans="1:51" s="2" customFormat="1" x14ac:dyDescent="0.35">
      <c r="A583">
        <v>374</v>
      </c>
      <c r="B583" s="1">
        <v>45393.453692129631</v>
      </c>
      <c r="C583">
        <v>100000</v>
      </c>
      <c r="D583">
        <v>50000</v>
      </c>
      <c r="E583">
        <v>0</v>
      </c>
      <c r="F583">
        <v>17000</v>
      </c>
      <c r="G583">
        <v>0</v>
      </c>
      <c r="H583">
        <v>30000</v>
      </c>
      <c r="I583">
        <v>20000</v>
      </c>
      <c r="J583">
        <v>12000</v>
      </c>
      <c r="K583">
        <v>0</v>
      </c>
      <c r="L583">
        <v>0</v>
      </c>
      <c r="M583">
        <v>0</v>
      </c>
      <c r="N583">
        <v>1000</v>
      </c>
      <c r="O583">
        <v>0</v>
      </c>
      <c r="P583">
        <v>0</v>
      </c>
      <c r="Q583">
        <v>0</v>
      </c>
      <c r="R583">
        <v>0</v>
      </c>
      <c r="S583">
        <v>0</v>
      </c>
      <c r="T583">
        <v>0</v>
      </c>
      <c r="U583">
        <v>0</v>
      </c>
      <c r="V583">
        <v>5</v>
      </c>
      <c r="W583">
        <v>6</v>
      </c>
      <c r="X583">
        <v>170000</v>
      </c>
      <c r="Y583">
        <v>0</v>
      </c>
      <c r="Z583">
        <v>0</v>
      </c>
      <c r="AA583">
        <v>0</v>
      </c>
      <c r="AB583">
        <v>200000</v>
      </c>
      <c r="AC583">
        <v>170000</v>
      </c>
      <c r="AD583">
        <v>153000</v>
      </c>
      <c r="AE583" t="s">
        <v>24</v>
      </c>
      <c r="AF583" t="s">
        <v>28</v>
      </c>
      <c r="AG583">
        <v>8</v>
      </c>
      <c r="AH583">
        <v>10</v>
      </c>
      <c r="AI583">
        <v>0</v>
      </c>
      <c r="AJ583">
        <v>0</v>
      </c>
      <c r="AK583">
        <v>1</v>
      </c>
      <c r="AL583">
        <v>1</v>
      </c>
      <c r="AM583" t="s">
        <v>771</v>
      </c>
      <c r="AN583">
        <v>429</v>
      </c>
      <c r="AO583" t="str">
        <f>+VLOOKUP(playerround[[#This Row],[player_id]],player[],2,FALSE)</f>
        <v>t6p2</v>
      </c>
      <c r="AP583">
        <v>116</v>
      </c>
      <c r="AQ583">
        <f>+VLOOKUP(playerround[[#This Row],[groupround_id]],groupround[],6,FALSE)</f>
        <v>1</v>
      </c>
      <c r="AR583" t="str">
        <f>+VLOOKUP(playerround[[#This Row],[groupround_id]],groupround[],8,FALSE)</f>
        <v>civWAT-110424</v>
      </c>
      <c r="AS58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129000</v>
      </c>
      <c r="AT583">
        <f>+IF(playerround[[#This Row],[Added round_number]]=0,playerround[[#This Row],[Spendable Income (copy)]],AT582+playerround[[#This Row],[round_income]]+playerround[[#This Row],[profit_sold_house]]-playerround[[#This Row],[Calculated Costs 
(Living costs+Taxes+Round Mortgage+Spentsavings for buying +cost measures+cost satisfaction+cost damage river and rain)]])</f>
        <v>1000</v>
      </c>
      <c r="AU583" s="6">
        <f>+playerround[[#This Row],[spendable_income]]</f>
        <v>1000</v>
      </c>
      <c r="AV583">
        <f>+playerround[[#This Row],[Calculated 
Spendable]]-playerround[[#This Row],[Spendable Income (copy)]]</f>
        <v>0</v>
      </c>
      <c r="AW583" s="9">
        <f>+playerround[[#This Row],[satisfaction_move_penalty]]+playerround[[#This Row],[satisfaction_fluvial_penalty]]+playerround[[#This Row],[satisfaction_pluvial_penalty]]+playerround[[#This Row],[satisfaction_debt_penalty]]</f>
        <v>0</v>
      </c>
      <c r="AX583" s="9">
        <f>+IF(playerround[[#This Row],[Added round_number]]=0,playerround[[#This Row],[satisfaction_total]],AX582+playerround[[#This Row],[satisfaction_house_rating_delta]]+playerround[[#This Row],[satisfaction_house_measures]]+playerround[[#This Row],[satisfaction_personal_measures]]-playerround[[#This Row],[Calculated Satisfaction Penalties]])</f>
        <v>5</v>
      </c>
      <c r="AY583" s="9">
        <f>+playerround[[#This Row],[satisfaction_total]]-playerround[[#This Row],[Calculated satisfaction]]</f>
        <v>0</v>
      </c>
    </row>
    <row r="584" spans="1:51" s="2" customFormat="1" x14ac:dyDescent="0.35">
      <c r="A584">
        <v>412</v>
      </c>
      <c r="B584" s="1">
        <v>45393.453692129631</v>
      </c>
      <c r="C584">
        <v>100000</v>
      </c>
      <c r="D584">
        <v>50000</v>
      </c>
      <c r="E584">
        <v>0</v>
      </c>
      <c r="F584">
        <v>17000</v>
      </c>
      <c r="G584">
        <v>0</v>
      </c>
      <c r="H584">
        <v>0</v>
      </c>
      <c r="I584">
        <v>20000</v>
      </c>
      <c r="J584">
        <v>11000</v>
      </c>
      <c r="K584">
        <v>0</v>
      </c>
      <c r="L584">
        <v>4000</v>
      </c>
      <c r="M584">
        <v>0</v>
      </c>
      <c r="N584">
        <v>-1000</v>
      </c>
      <c r="O584">
        <v>0</v>
      </c>
      <c r="P584">
        <v>0</v>
      </c>
      <c r="Q584">
        <v>1</v>
      </c>
      <c r="R584">
        <v>0</v>
      </c>
      <c r="S584">
        <v>2</v>
      </c>
      <c r="T584">
        <v>0</v>
      </c>
      <c r="U584">
        <v>0</v>
      </c>
      <c r="V584">
        <v>3</v>
      </c>
      <c r="W584">
        <v>6</v>
      </c>
      <c r="X584">
        <v>170000</v>
      </c>
      <c r="Y584">
        <v>170000</v>
      </c>
      <c r="Z584">
        <v>153000</v>
      </c>
      <c r="AA584">
        <v>0</v>
      </c>
      <c r="AB584">
        <v>0</v>
      </c>
      <c r="AC584">
        <v>170000</v>
      </c>
      <c r="AD584">
        <v>136000</v>
      </c>
      <c r="AE584" t="s">
        <v>24</v>
      </c>
      <c r="AF584" t="s">
        <v>28</v>
      </c>
      <c r="AG584">
        <v>8</v>
      </c>
      <c r="AH584">
        <v>10</v>
      </c>
      <c r="AI584">
        <v>-2</v>
      </c>
      <c r="AJ584">
        <v>-1</v>
      </c>
      <c r="AK584">
        <v>2</v>
      </c>
      <c r="AL584">
        <v>1</v>
      </c>
      <c r="AM584" t="s">
        <v>771</v>
      </c>
      <c r="AN584">
        <v>429</v>
      </c>
      <c r="AO584" t="str">
        <f>+VLOOKUP(playerround[[#This Row],[player_id]],player[],2,FALSE)</f>
        <v>t6p2</v>
      </c>
      <c r="AP584">
        <v>121</v>
      </c>
      <c r="AQ584">
        <f>+VLOOKUP(playerround[[#This Row],[groupround_id]],groupround[],6,FALSE)</f>
        <v>2</v>
      </c>
      <c r="AR584" t="str">
        <f>+VLOOKUP(playerround[[#This Row],[groupround_id]],groupround[],8,FALSE)</f>
        <v>civWAT-110424</v>
      </c>
      <c r="AS58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102000</v>
      </c>
      <c r="AT584">
        <f>+IF(playerround[[#This Row],[Added round_number]]=0,playerround[[#This Row],[Spendable Income (copy)]],AT583+playerround[[#This Row],[round_income]]+playerround[[#This Row],[profit_sold_house]]-playerround[[#This Row],[Calculated Costs 
(Living costs+Taxes+Round Mortgage+Spentsavings for buying +cost measures+cost satisfaction+cost damage river and rain)]])</f>
        <v>-1000</v>
      </c>
      <c r="AU584" s="6">
        <f>+playerround[[#This Row],[spendable_income]]</f>
        <v>-1000</v>
      </c>
      <c r="AV584">
        <f>+playerround[[#This Row],[Calculated 
Spendable]]-playerround[[#This Row],[Spendable Income (copy)]]</f>
        <v>0</v>
      </c>
      <c r="AW584" s="9">
        <f>+playerround[[#This Row],[satisfaction_move_penalty]]+playerround[[#This Row],[satisfaction_fluvial_penalty]]+playerround[[#This Row],[satisfaction_pluvial_penalty]]+playerround[[#This Row],[satisfaction_debt_penalty]]</f>
        <v>2</v>
      </c>
      <c r="AX584" s="9">
        <f>+IF(playerround[[#This Row],[Added round_number]]=0,playerround[[#This Row],[satisfaction_total]],AX583+playerround[[#This Row],[satisfaction_house_rating_delta]]+playerround[[#This Row],[satisfaction_house_measures]]+playerround[[#This Row],[satisfaction_personal_measures]]-playerround[[#This Row],[Calculated Satisfaction Penalties]])</f>
        <v>4</v>
      </c>
      <c r="AY584" s="9">
        <f>+playerround[[#This Row],[satisfaction_total]]-playerround[[#This Row],[Calculated satisfaction]]</f>
        <v>-1</v>
      </c>
    </row>
    <row r="585" spans="1:51" s="2" customFormat="1" x14ac:dyDescent="0.35">
      <c r="A585">
        <v>429</v>
      </c>
      <c r="B585" s="1">
        <v>45393.453692129631</v>
      </c>
      <c r="C585">
        <v>100000</v>
      </c>
      <c r="D585">
        <v>50000</v>
      </c>
      <c r="E585">
        <v>1000</v>
      </c>
      <c r="F585">
        <v>17000</v>
      </c>
      <c r="G585">
        <v>0</v>
      </c>
      <c r="H585">
        <v>0</v>
      </c>
      <c r="I585">
        <v>25000</v>
      </c>
      <c r="J585">
        <v>3000</v>
      </c>
      <c r="K585">
        <v>0</v>
      </c>
      <c r="L585">
        <v>0</v>
      </c>
      <c r="M585">
        <v>0</v>
      </c>
      <c r="N585">
        <v>4000</v>
      </c>
      <c r="O585">
        <v>0</v>
      </c>
      <c r="P585">
        <v>0</v>
      </c>
      <c r="Q585">
        <v>0</v>
      </c>
      <c r="R585">
        <v>0</v>
      </c>
      <c r="S585">
        <v>0</v>
      </c>
      <c r="T585">
        <v>0</v>
      </c>
      <c r="U585">
        <v>1</v>
      </c>
      <c r="V585">
        <v>2</v>
      </c>
      <c r="W585">
        <v>6</v>
      </c>
      <c r="X585">
        <v>170000</v>
      </c>
      <c r="Y585">
        <v>170000</v>
      </c>
      <c r="Z585">
        <v>136000</v>
      </c>
      <c r="AA585">
        <v>0</v>
      </c>
      <c r="AB585">
        <v>0</v>
      </c>
      <c r="AC585">
        <v>170000</v>
      </c>
      <c r="AD585">
        <v>119000</v>
      </c>
      <c r="AE585" t="s">
        <v>24</v>
      </c>
      <c r="AF585" t="s">
        <v>28</v>
      </c>
      <c r="AG585">
        <v>8</v>
      </c>
      <c r="AH585">
        <v>10</v>
      </c>
      <c r="AI585">
        <v>-2</v>
      </c>
      <c r="AJ585">
        <v>-1</v>
      </c>
      <c r="AK585">
        <v>2</v>
      </c>
      <c r="AL585">
        <v>2</v>
      </c>
      <c r="AM585" t="s">
        <v>771</v>
      </c>
      <c r="AN585">
        <v>429</v>
      </c>
      <c r="AO585" t="str">
        <f>+VLOOKUP(playerround[[#This Row],[player_id]],player[],2,FALSE)</f>
        <v>t6p2</v>
      </c>
      <c r="AP585">
        <v>124</v>
      </c>
      <c r="AQ585">
        <f>+VLOOKUP(playerround[[#This Row],[groupround_id]],groupround[],6,FALSE)</f>
        <v>3</v>
      </c>
      <c r="AR585" t="str">
        <f>+VLOOKUP(playerround[[#This Row],[groupround_id]],groupround[],8,FALSE)</f>
        <v>civWAT-110424</v>
      </c>
      <c r="AS58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95000</v>
      </c>
      <c r="AT585">
        <f>+IF(playerround[[#This Row],[Added round_number]]=0,playerround[[#This Row],[Spendable Income (copy)]],AT584+playerround[[#This Row],[round_income]]+playerround[[#This Row],[profit_sold_house]]-playerround[[#This Row],[Calculated Costs 
(Living costs+Taxes+Round Mortgage+Spentsavings for buying +cost measures+cost satisfaction+cost damage river and rain)]])</f>
        <v>4000</v>
      </c>
      <c r="AU585" s="6">
        <f>+playerround[[#This Row],[spendable_income]]</f>
        <v>4000</v>
      </c>
      <c r="AV585">
        <f>+playerround[[#This Row],[Calculated 
Spendable]]-playerround[[#This Row],[Spendable Income (copy)]]</f>
        <v>0</v>
      </c>
      <c r="AW585" s="9">
        <f>+playerround[[#This Row],[satisfaction_move_penalty]]+playerround[[#This Row],[satisfaction_fluvial_penalty]]+playerround[[#This Row],[satisfaction_pluvial_penalty]]+playerround[[#This Row],[satisfaction_debt_penalty]]</f>
        <v>1</v>
      </c>
      <c r="AX585" s="9">
        <f>+IF(playerround[[#This Row],[Added round_number]]=0,playerround[[#This Row],[satisfaction_total]],AX584+playerround[[#This Row],[satisfaction_house_rating_delta]]+playerround[[#This Row],[satisfaction_house_measures]]+playerround[[#This Row],[satisfaction_personal_measures]]-playerround[[#This Row],[Calculated Satisfaction Penalties]])</f>
        <v>3</v>
      </c>
      <c r="AY585" s="9">
        <f>+playerround[[#This Row],[satisfaction_total]]-playerround[[#This Row],[Calculated satisfaction]]</f>
        <v>-1</v>
      </c>
    </row>
    <row r="586" spans="1:51" s="2" customFormat="1" x14ac:dyDescent="0.35">
      <c r="A586">
        <v>463</v>
      </c>
      <c r="B586" s="1">
        <v>45393.453692129631</v>
      </c>
      <c r="C586">
        <v>100000</v>
      </c>
      <c r="D586">
        <v>50000</v>
      </c>
      <c r="E586">
        <v>0</v>
      </c>
      <c r="F586">
        <v>17000</v>
      </c>
      <c r="G586">
        <v>0</v>
      </c>
      <c r="H586">
        <v>0</v>
      </c>
      <c r="I586">
        <v>20000</v>
      </c>
      <c r="J586">
        <v>14000</v>
      </c>
      <c r="K586">
        <v>0</v>
      </c>
      <c r="L586">
        <v>0</v>
      </c>
      <c r="M586">
        <v>0</v>
      </c>
      <c r="N586">
        <v>3000</v>
      </c>
      <c r="O586">
        <v>0</v>
      </c>
      <c r="P586">
        <v>0</v>
      </c>
      <c r="Q586">
        <v>0</v>
      </c>
      <c r="R586">
        <v>0</v>
      </c>
      <c r="S586">
        <v>0</v>
      </c>
      <c r="T586">
        <v>0</v>
      </c>
      <c r="U586">
        <v>0</v>
      </c>
      <c r="V586">
        <v>2</v>
      </c>
      <c r="W586">
        <v>6</v>
      </c>
      <c r="X586">
        <v>170000</v>
      </c>
      <c r="Y586">
        <v>170000</v>
      </c>
      <c r="Z586">
        <v>119000</v>
      </c>
      <c r="AA586">
        <v>0</v>
      </c>
      <c r="AB586">
        <v>0</v>
      </c>
      <c r="AC586">
        <v>170000</v>
      </c>
      <c r="AD586">
        <v>102000</v>
      </c>
      <c r="AE586" t="s">
        <v>24</v>
      </c>
      <c r="AF586" t="s">
        <v>28</v>
      </c>
      <c r="AG586">
        <v>8</v>
      </c>
      <c r="AH586">
        <v>10</v>
      </c>
      <c r="AI586">
        <v>-2</v>
      </c>
      <c r="AJ586">
        <v>-1</v>
      </c>
      <c r="AK586">
        <v>3</v>
      </c>
      <c r="AL586">
        <v>3</v>
      </c>
      <c r="AM586" t="s">
        <v>771</v>
      </c>
      <c r="AN586">
        <v>429</v>
      </c>
      <c r="AO586" t="str">
        <f>+VLOOKUP(playerround[[#This Row],[player_id]],player[],2,FALSE)</f>
        <v>t6p2</v>
      </c>
      <c r="AP586">
        <v>131</v>
      </c>
      <c r="AQ586">
        <f>+VLOOKUP(playerround[[#This Row],[groupround_id]],groupround[],6,FALSE)</f>
        <v>4</v>
      </c>
      <c r="AR586" t="str">
        <f>+VLOOKUP(playerround[[#This Row],[groupround_id]],groupround[],8,FALSE)</f>
        <v>civWAT-110424</v>
      </c>
      <c r="AS58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101000</v>
      </c>
      <c r="AT586">
        <f>+IF(playerround[[#This Row],[Added round_number]]=0,playerround[[#This Row],[Spendable Income (copy)]],AT585+playerround[[#This Row],[round_income]]+playerround[[#This Row],[profit_sold_house]]-playerround[[#This Row],[Calculated Costs 
(Living costs+Taxes+Round Mortgage+Spentsavings for buying +cost measures+cost satisfaction+cost damage river and rain)]])</f>
        <v>3000</v>
      </c>
      <c r="AU586" s="6">
        <f>+playerround[[#This Row],[spendable_income]]</f>
        <v>3000</v>
      </c>
      <c r="AV586">
        <f>+playerround[[#This Row],[Calculated 
Spendable]]-playerround[[#This Row],[Spendable Income (copy)]]</f>
        <v>0</v>
      </c>
      <c r="AW586" s="9">
        <f>+playerround[[#This Row],[satisfaction_move_penalty]]+playerround[[#This Row],[satisfaction_fluvial_penalty]]+playerround[[#This Row],[satisfaction_pluvial_penalty]]+playerround[[#This Row],[satisfaction_debt_penalty]]</f>
        <v>0</v>
      </c>
      <c r="AX586" s="9">
        <f>+IF(playerround[[#This Row],[Added round_number]]=0,playerround[[#This Row],[satisfaction_total]],AX585+playerround[[#This Row],[satisfaction_house_rating_delta]]+playerround[[#This Row],[satisfaction_house_measures]]+playerround[[#This Row],[satisfaction_personal_measures]]-playerround[[#This Row],[Calculated Satisfaction Penalties]])</f>
        <v>3</v>
      </c>
      <c r="AY586" s="9">
        <f>+playerround[[#This Row],[satisfaction_total]]-playerround[[#This Row],[Calculated satisfaction]]</f>
        <v>-1</v>
      </c>
    </row>
    <row r="587" spans="1:51" s="2" customFormat="1" x14ac:dyDescent="0.35">
      <c r="A587" s="2">
        <v>769</v>
      </c>
      <c r="B587" s="3">
        <v>45559.599560185183</v>
      </c>
      <c r="C587" s="2">
        <v>100000</v>
      </c>
      <c r="D587" s="2">
        <v>50000</v>
      </c>
      <c r="E587" s="2">
        <v>0</v>
      </c>
      <c r="F587" s="2">
        <v>0</v>
      </c>
      <c r="G587" s="2">
        <v>0</v>
      </c>
      <c r="H587" s="2">
        <v>0</v>
      </c>
      <c r="I587" s="2">
        <v>0</v>
      </c>
      <c r="J587" s="2">
        <v>0</v>
      </c>
      <c r="K587" s="2">
        <v>0</v>
      </c>
      <c r="L587" s="2">
        <v>0</v>
      </c>
      <c r="M587" s="2">
        <v>0</v>
      </c>
      <c r="N587" s="2">
        <v>30000</v>
      </c>
      <c r="O587" s="2">
        <v>0</v>
      </c>
      <c r="P587" s="2">
        <v>0</v>
      </c>
      <c r="Q587" s="2">
        <v>0</v>
      </c>
      <c r="R587" s="2">
        <v>0</v>
      </c>
      <c r="S587" s="2">
        <v>0</v>
      </c>
      <c r="T587" s="2">
        <v>0</v>
      </c>
      <c r="U587" s="2">
        <v>0</v>
      </c>
      <c r="V587" s="2">
        <v>5</v>
      </c>
      <c r="W587" s="2">
        <v>6</v>
      </c>
      <c r="X587" s="2">
        <v>170000</v>
      </c>
      <c r="Y587" s="2">
        <v>0</v>
      </c>
      <c r="Z587" s="2">
        <v>0</v>
      </c>
      <c r="AA587" s="2">
        <v>0</v>
      </c>
      <c r="AB587" s="2">
        <v>0</v>
      </c>
      <c r="AC587" s="2">
        <v>0</v>
      </c>
      <c r="AD587" s="2">
        <v>0</v>
      </c>
      <c r="AE587" s="2" t="s">
        <v>24</v>
      </c>
      <c r="AF587" s="2" t="s">
        <v>28</v>
      </c>
      <c r="AG587" s="2">
        <v>0</v>
      </c>
      <c r="AH587" s="2">
        <v>0</v>
      </c>
      <c r="AI587" s="2">
        <v>0</v>
      </c>
      <c r="AJ587" s="2">
        <v>0</v>
      </c>
      <c r="AK587" s="2">
        <v>0</v>
      </c>
      <c r="AL587" s="2">
        <v>0</v>
      </c>
      <c r="AM587" s="2" t="s">
        <v>102</v>
      </c>
      <c r="AN587" s="2">
        <v>557</v>
      </c>
      <c r="AO587" s="2" t="str">
        <f>+VLOOKUP(playerround[[#This Row],[player_id]],player[],2,FALSE)</f>
        <v>t6p2</v>
      </c>
      <c r="AP587" s="2">
        <v>175</v>
      </c>
      <c r="AQ587" s="2">
        <f>+VLOOKUP(playerround[[#This Row],[groupround_id]],groupround[],6,FALSE)</f>
        <v>0</v>
      </c>
      <c r="AR587" s="2" t="str">
        <f>+VLOOKUP(playerround[[#This Row],[groupround_id]],groupround[],8,FALSE)</f>
        <v>Ommen 24-09-2024</v>
      </c>
      <c r="AS58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587">
        <f>+IF(playerround[[#This Row],[Added round_number]]=0,playerround[[#This Row],[Spendable Income (copy)]],AT586+playerround[[#This Row],[round_income]]+playerround[[#This Row],[profit_sold_house]]-playerround[[#This Row],[Calculated Costs 
(Living costs+Taxes+Round Mortgage+Spentsavings for buying +cost measures+cost satisfaction+cost damage river and rain)]])</f>
        <v>30000</v>
      </c>
      <c r="AU587" s="6">
        <f>+playerround[[#This Row],[spendable_income]]</f>
        <v>30000</v>
      </c>
      <c r="AV587">
        <f>+playerround[[#This Row],[Calculated 
Spendable]]-playerround[[#This Row],[Spendable Income (copy)]]</f>
        <v>0</v>
      </c>
      <c r="AW587" s="9">
        <f>+playerround[[#This Row],[satisfaction_move_penalty]]+playerround[[#This Row],[satisfaction_fluvial_penalty]]+playerround[[#This Row],[satisfaction_pluvial_penalty]]+playerround[[#This Row],[satisfaction_debt_penalty]]</f>
        <v>0</v>
      </c>
      <c r="AX587" s="9">
        <f>+IF(playerround[[#This Row],[Added round_number]]=0,playerround[[#This Row],[satisfaction_total]],AX586+playerround[[#This Row],[satisfaction_house_rating_delta]]+playerround[[#This Row],[satisfaction_house_measures]]+playerround[[#This Row],[satisfaction_personal_measures]]-playerround[[#This Row],[Calculated Satisfaction Penalties]])</f>
        <v>5</v>
      </c>
      <c r="AY587" s="9">
        <f>+playerround[[#This Row],[satisfaction_total]]-playerround[[#This Row],[Calculated satisfaction]]</f>
        <v>0</v>
      </c>
    </row>
    <row r="588" spans="1:51" s="2" customFormat="1" x14ac:dyDescent="0.35">
      <c r="A588" s="2">
        <v>802</v>
      </c>
      <c r="B588" s="3">
        <v>45559.599560185183</v>
      </c>
      <c r="C588" s="2">
        <v>100000</v>
      </c>
      <c r="D588" s="2">
        <v>50000</v>
      </c>
      <c r="E588" s="2">
        <v>0</v>
      </c>
      <c r="F588" s="2">
        <v>17000</v>
      </c>
      <c r="G588" s="2">
        <v>0</v>
      </c>
      <c r="H588" s="2">
        <v>25000</v>
      </c>
      <c r="I588" s="2">
        <v>15000</v>
      </c>
      <c r="J588" s="2">
        <v>16000</v>
      </c>
      <c r="K588" s="2">
        <v>0</v>
      </c>
      <c r="L588" s="2">
        <v>0</v>
      </c>
      <c r="M588" s="2">
        <v>4000</v>
      </c>
      <c r="N588" s="2">
        <v>3000</v>
      </c>
      <c r="O588" s="2">
        <v>0</v>
      </c>
      <c r="P588" s="2">
        <v>-1</v>
      </c>
      <c r="Q588" s="2">
        <v>0</v>
      </c>
      <c r="R588" s="2">
        <v>2</v>
      </c>
      <c r="S588" s="2">
        <v>0</v>
      </c>
      <c r="T588" s="2">
        <v>1</v>
      </c>
      <c r="U588" s="2">
        <v>0</v>
      </c>
      <c r="V588" s="2">
        <v>5</v>
      </c>
      <c r="W588" s="2">
        <v>6</v>
      </c>
      <c r="X588" s="2">
        <v>170000</v>
      </c>
      <c r="Y588" s="2">
        <v>0</v>
      </c>
      <c r="Z588" s="2">
        <v>0</v>
      </c>
      <c r="AA588" s="2">
        <v>0</v>
      </c>
      <c r="AB588" s="2">
        <v>195000</v>
      </c>
      <c r="AC588" s="2">
        <v>170000</v>
      </c>
      <c r="AD588" s="2">
        <v>153000</v>
      </c>
      <c r="AE588" s="2" t="s">
        <v>24</v>
      </c>
      <c r="AF588" s="2" t="s">
        <v>28</v>
      </c>
      <c r="AG588" s="2">
        <v>6</v>
      </c>
      <c r="AH588" s="2">
        <v>10</v>
      </c>
      <c r="AI588" s="2">
        <v>0</v>
      </c>
      <c r="AJ588" s="2">
        <v>0</v>
      </c>
      <c r="AK588" s="2">
        <v>0</v>
      </c>
      <c r="AL588" s="2">
        <v>0</v>
      </c>
      <c r="AM588" s="2" t="s">
        <v>771</v>
      </c>
      <c r="AN588" s="2">
        <v>557</v>
      </c>
      <c r="AO588" s="2" t="str">
        <f>+VLOOKUP(playerround[[#This Row],[player_id]],player[],2,FALSE)</f>
        <v>t6p2</v>
      </c>
      <c r="AP588" s="2">
        <v>197</v>
      </c>
      <c r="AQ588" s="2">
        <f>+VLOOKUP(playerround[[#This Row],[groupround_id]],groupround[],6,FALSE)</f>
        <v>1</v>
      </c>
      <c r="AR588" s="2" t="str">
        <f>+VLOOKUP(playerround[[#This Row],[groupround_id]],groupround[],8,FALSE)</f>
        <v>Ommen 24-09-2024</v>
      </c>
      <c r="AS58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127000</v>
      </c>
      <c r="AT588" s="5">
        <f>+IF(playerround[[#This Row],[Added round_number]]=0,playerround[[#This Row],[Spendable Income (copy)]],AT587+playerround[[#This Row],[round_income]]+playerround[[#This Row],[profit_sold_house]]-playerround[[#This Row],[Calculated Costs 
(Living costs+Taxes+Round Mortgage+Spentsavings for buying +cost measures+cost satisfaction+cost damage river and rain)]])</f>
        <v>3000</v>
      </c>
      <c r="AU588" s="10">
        <f>+playerround[[#This Row],[spendable_income]]</f>
        <v>3000</v>
      </c>
      <c r="AV588" s="5">
        <f>+playerround[[#This Row],[Calculated 
Spendable]]-playerround[[#This Row],[Spendable Income (copy)]]</f>
        <v>0</v>
      </c>
      <c r="AW588" s="11">
        <f>+playerround[[#This Row],[satisfaction_move_penalty]]+playerround[[#This Row],[satisfaction_fluvial_penalty]]+playerround[[#This Row],[satisfaction_pluvial_penalty]]+playerround[[#This Row],[satisfaction_debt_penalty]]</f>
        <v>1</v>
      </c>
      <c r="AX588" s="11">
        <f>+IF(playerround[[#This Row],[Added round_number]]=0,playerround[[#This Row],[satisfaction_total]],AX587+playerround[[#This Row],[satisfaction_house_rating_delta]]+playerround[[#This Row],[satisfaction_house_measures]]+playerround[[#This Row],[satisfaction_personal_measures]]-playerround[[#This Row],[Calculated Satisfaction Penalties]])</f>
        <v>5</v>
      </c>
      <c r="AY588" s="11">
        <f>+playerround[[#This Row],[satisfaction_total]]-playerround[[#This Row],[Calculated satisfaction]]</f>
        <v>0</v>
      </c>
    </row>
    <row r="589" spans="1:51" s="2" customFormat="1" x14ac:dyDescent="0.35">
      <c r="A589" s="2">
        <v>850</v>
      </c>
      <c r="B589" s="3">
        <v>45559.599560185183</v>
      </c>
      <c r="C589" s="2">
        <v>100000</v>
      </c>
      <c r="D589" s="2">
        <v>50000</v>
      </c>
      <c r="E589" s="2">
        <v>0</v>
      </c>
      <c r="F589" s="2">
        <v>17000</v>
      </c>
      <c r="G589" s="2">
        <v>0</v>
      </c>
      <c r="H589" s="2">
        <v>0</v>
      </c>
      <c r="I589" s="2">
        <v>15000</v>
      </c>
      <c r="J589" s="2">
        <v>12000</v>
      </c>
      <c r="K589" s="2">
        <v>0</v>
      </c>
      <c r="L589" s="2">
        <v>0</v>
      </c>
      <c r="M589" s="2">
        <v>4000</v>
      </c>
      <c r="N589" s="2">
        <v>5000</v>
      </c>
      <c r="O589" s="2">
        <v>0</v>
      </c>
      <c r="P589" s="2">
        <v>0</v>
      </c>
      <c r="Q589" s="2">
        <v>1</v>
      </c>
      <c r="R589" s="2">
        <v>0</v>
      </c>
      <c r="S589" s="2">
        <v>0</v>
      </c>
      <c r="T589" s="2">
        <v>1</v>
      </c>
      <c r="U589" s="2">
        <v>0</v>
      </c>
      <c r="V589" s="2">
        <v>5</v>
      </c>
      <c r="W589" s="2">
        <v>6</v>
      </c>
      <c r="X589" s="2">
        <v>170000</v>
      </c>
      <c r="Y589" s="2">
        <v>170000</v>
      </c>
      <c r="Z589" s="2">
        <v>153000</v>
      </c>
      <c r="AA589" s="2">
        <v>0</v>
      </c>
      <c r="AB589" s="2">
        <v>0</v>
      </c>
      <c r="AC589" s="2">
        <v>170000</v>
      </c>
      <c r="AD589" s="2">
        <v>136000</v>
      </c>
      <c r="AE589" s="2" t="s">
        <v>24</v>
      </c>
      <c r="AF589" s="2" t="s">
        <v>28</v>
      </c>
      <c r="AG589" s="2">
        <v>6</v>
      </c>
      <c r="AH589" s="2">
        <v>10</v>
      </c>
      <c r="AI589" s="2">
        <v>-2</v>
      </c>
      <c r="AJ589" s="2">
        <v>-1</v>
      </c>
      <c r="AK589" s="2">
        <v>1</v>
      </c>
      <c r="AL589" s="2">
        <v>0</v>
      </c>
      <c r="AM589" s="2" t="s">
        <v>771</v>
      </c>
      <c r="AN589" s="2">
        <v>557</v>
      </c>
      <c r="AO589" s="2" t="str">
        <f>+VLOOKUP(playerround[[#This Row],[player_id]],player[],2,FALSE)</f>
        <v>t6p2</v>
      </c>
      <c r="AP589" s="2">
        <v>202</v>
      </c>
      <c r="AQ589" s="2">
        <f>+VLOOKUP(playerround[[#This Row],[groupround_id]],groupround[],6,FALSE)</f>
        <v>2</v>
      </c>
      <c r="AR589" s="2" t="str">
        <f>+VLOOKUP(playerround[[#This Row],[groupround_id]],groupround[],8,FALSE)</f>
        <v>Ommen 24-09-2024</v>
      </c>
      <c r="AS58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98000</v>
      </c>
      <c r="AT589" s="5">
        <f>+IF(playerround[[#This Row],[Added round_number]]=0,playerround[[#This Row],[Spendable Income (copy)]],AT588+playerround[[#This Row],[round_income]]+playerround[[#This Row],[profit_sold_house]]-playerround[[#This Row],[Calculated Costs 
(Living costs+Taxes+Round Mortgage+Spentsavings for buying +cost measures+cost satisfaction+cost damage river and rain)]])</f>
        <v>5000</v>
      </c>
      <c r="AU589" s="10">
        <f>+playerround[[#This Row],[spendable_income]]</f>
        <v>5000</v>
      </c>
      <c r="AV589" s="5">
        <f>+playerround[[#This Row],[Calculated 
Spendable]]-playerround[[#This Row],[Spendable Income (copy)]]</f>
        <v>0</v>
      </c>
      <c r="AW589" s="11">
        <f>+playerround[[#This Row],[satisfaction_move_penalty]]+playerround[[#This Row],[satisfaction_fluvial_penalty]]+playerround[[#This Row],[satisfaction_pluvial_penalty]]+playerround[[#This Row],[satisfaction_debt_penalty]]</f>
        <v>1</v>
      </c>
      <c r="AX589" s="11">
        <f>+IF(playerround[[#This Row],[Added round_number]]=0,playerround[[#This Row],[satisfaction_total]],AX588+playerround[[#This Row],[satisfaction_house_rating_delta]]+playerround[[#This Row],[satisfaction_house_measures]]+playerround[[#This Row],[satisfaction_personal_measures]]-playerround[[#This Row],[Calculated Satisfaction Penalties]])</f>
        <v>5</v>
      </c>
      <c r="AY589" s="11">
        <f>+playerround[[#This Row],[satisfaction_total]]-playerround[[#This Row],[Calculated satisfaction]]</f>
        <v>0</v>
      </c>
    </row>
    <row r="590" spans="1:51" s="2" customFormat="1" x14ac:dyDescent="0.35">
      <c r="A590" s="2">
        <v>882</v>
      </c>
      <c r="B590" s="3">
        <v>45559.599560185183</v>
      </c>
      <c r="C590" s="2">
        <v>100000</v>
      </c>
      <c r="D590" s="2">
        <v>50000</v>
      </c>
      <c r="E590" s="2">
        <v>0</v>
      </c>
      <c r="F590" s="2">
        <v>17000</v>
      </c>
      <c r="G590" s="2">
        <v>0</v>
      </c>
      <c r="H590" s="2">
        <v>0</v>
      </c>
      <c r="I590" s="2">
        <v>15000</v>
      </c>
      <c r="J590" s="2">
        <v>20000</v>
      </c>
      <c r="K590" s="2">
        <v>0</v>
      </c>
      <c r="L590" s="2">
        <v>0</v>
      </c>
      <c r="M590" s="2">
        <v>4000</v>
      </c>
      <c r="N590" s="2">
        <v>-1000</v>
      </c>
      <c r="O590" s="2">
        <v>0</v>
      </c>
      <c r="P590" s="2">
        <v>0</v>
      </c>
      <c r="Q590" s="2">
        <v>1</v>
      </c>
      <c r="R590" s="2">
        <v>0</v>
      </c>
      <c r="S590" s="2">
        <v>0</v>
      </c>
      <c r="T590" s="2">
        <v>1</v>
      </c>
      <c r="U590" s="2">
        <v>0</v>
      </c>
      <c r="V590" s="2">
        <v>5</v>
      </c>
      <c r="W590" s="2">
        <v>6</v>
      </c>
      <c r="X590" s="2">
        <v>170000</v>
      </c>
      <c r="Y590" s="2">
        <v>170000</v>
      </c>
      <c r="Z590" s="2">
        <v>136000</v>
      </c>
      <c r="AA590" s="2">
        <v>0</v>
      </c>
      <c r="AB590" s="2">
        <v>0</v>
      </c>
      <c r="AC590" s="2">
        <v>170000</v>
      </c>
      <c r="AD590" s="2">
        <v>119000</v>
      </c>
      <c r="AE590" s="2" t="s">
        <v>24</v>
      </c>
      <c r="AF590" s="2" t="s">
        <v>28</v>
      </c>
      <c r="AG590" s="2">
        <v>6</v>
      </c>
      <c r="AH590" s="2">
        <v>10</v>
      </c>
      <c r="AI590" s="2">
        <v>-2</v>
      </c>
      <c r="AJ590" s="2">
        <v>-1</v>
      </c>
      <c r="AK590" s="2">
        <v>1</v>
      </c>
      <c r="AL590" s="2">
        <v>0</v>
      </c>
      <c r="AM590" s="2" t="s">
        <v>771</v>
      </c>
      <c r="AN590" s="2">
        <v>557</v>
      </c>
      <c r="AO590" s="2" t="str">
        <f>+VLOOKUP(playerround[[#This Row],[player_id]],player[],2,FALSE)</f>
        <v>t6p2</v>
      </c>
      <c r="AP590" s="2">
        <v>207</v>
      </c>
      <c r="AQ590" s="2">
        <f>+VLOOKUP(playerround[[#This Row],[groupround_id]],groupround[],6,FALSE)</f>
        <v>3</v>
      </c>
      <c r="AR590" s="2" t="str">
        <f>+VLOOKUP(playerround[[#This Row],[groupround_id]],groupround[],8,FALSE)</f>
        <v>Ommen 24-09-2024</v>
      </c>
      <c r="AS59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106000</v>
      </c>
      <c r="AT590" s="5">
        <f>+IF(playerround[[#This Row],[Added round_number]]=0,playerround[[#This Row],[Spendable Income (copy)]],AT589+playerround[[#This Row],[round_income]]+playerround[[#This Row],[profit_sold_house]]-playerround[[#This Row],[Calculated Costs 
(Living costs+Taxes+Round Mortgage+Spentsavings for buying +cost measures+cost satisfaction+cost damage river and rain)]])</f>
        <v>-1000</v>
      </c>
      <c r="AU590" s="10">
        <f>+playerround[[#This Row],[spendable_income]]</f>
        <v>-1000</v>
      </c>
      <c r="AV590" s="5">
        <f>+playerround[[#This Row],[Calculated 
Spendable]]-playerround[[#This Row],[Spendable Income (copy)]]</f>
        <v>0</v>
      </c>
      <c r="AW590" s="11">
        <f>+playerround[[#This Row],[satisfaction_move_penalty]]+playerround[[#This Row],[satisfaction_fluvial_penalty]]+playerround[[#This Row],[satisfaction_pluvial_penalty]]+playerround[[#This Row],[satisfaction_debt_penalty]]</f>
        <v>1</v>
      </c>
      <c r="AX590" s="11">
        <f>+IF(playerround[[#This Row],[Added round_number]]=0,playerround[[#This Row],[satisfaction_total]],AX589+playerround[[#This Row],[satisfaction_house_rating_delta]]+playerround[[#This Row],[satisfaction_house_measures]]+playerround[[#This Row],[satisfaction_personal_measures]]-playerround[[#This Row],[Calculated Satisfaction Penalties]])</f>
        <v>5</v>
      </c>
      <c r="AY590" s="11">
        <f>+playerround[[#This Row],[satisfaction_total]]-playerround[[#This Row],[Calculated satisfaction]]</f>
        <v>0</v>
      </c>
    </row>
    <row r="591" spans="1:51" s="2" customFormat="1" x14ac:dyDescent="0.35">
      <c r="A591">
        <v>123</v>
      </c>
      <c r="B591" s="1">
        <v>45285.732349537036</v>
      </c>
      <c r="C591">
        <v>80000</v>
      </c>
      <c r="D591">
        <v>40000</v>
      </c>
      <c r="E591">
        <v>0</v>
      </c>
      <c r="F591">
        <v>0</v>
      </c>
      <c r="G591">
        <v>0</v>
      </c>
      <c r="H591">
        <v>0</v>
      </c>
      <c r="I591">
        <v>0</v>
      </c>
      <c r="J591">
        <v>0</v>
      </c>
      <c r="K591">
        <v>0</v>
      </c>
      <c r="L591">
        <v>0</v>
      </c>
      <c r="M591">
        <v>0</v>
      </c>
      <c r="N591">
        <v>15000</v>
      </c>
      <c r="O591">
        <v>0</v>
      </c>
      <c r="P591">
        <v>0</v>
      </c>
      <c r="Q591">
        <v>0</v>
      </c>
      <c r="R591">
        <v>0</v>
      </c>
      <c r="S591">
        <v>0</v>
      </c>
      <c r="T591">
        <v>0</v>
      </c>
      <c r="U591">
        <v>0</v>
      </c>
      <c r="V591">
        <v>5</v>
      </c>
      <c r="W591">
        <v>5</v>
      </c>
      <c r="X591">
        <v>130000</v>
      </c>
      <c r="Y591">
        <v>0</v>
      </c>
      <c r="Z591">
        <v>0</v>
      </c>
      <c r="AA591">
        <v>0</v>
      </c>
      <c r="AB591">
        <v>0</v>
      </c>
      <c r="AC591">
        <v>0</v>
      </c>
      <c r="AD591">
        <v>0</v>
      </c>
      <c r="AE591" t="s">
        <v>24</v>
      </c>
      <c r="AF591" t="s">
        <v>28</v>
      </c>
      <c r="AG591">
        <v>0</v>
      </c>
      <c r="AH591">
        <v>0</v>
      </c>
      <c r="AI591">
        <v>0</v>
      </c>
      <c r="AJ591">
        <v>0</v>
      </c>
      <c r="AK591">
        <v>0</v>
      </c>
      <c r="AL591">
        <v>0</v>
      </c>
      <c r="AM591" t="s">
        <v>102</v>
      </c>
      <c r="AN591">
        <v>246</v>
      </c>
      <c r="AO591" t="str">
        <f>+VLOOKUP(playerround[[#This Row],[player_id]],player[],2,FALSE)</f>
        <v>t6p3</v>
      </c>
      <c r="AP591">
        <v>22</v>
      </c>
      <c r="AQ591">
        <f>+VLOOKUP(playerround[[#This Row],[groupround_id]],groupround[],6,FALSE)</f>
        <v>0</v>
      </c>
      <c r="AR591" t="str">
        <f>+VLOOKUP(playerround[[#This Row],[groupround_id]],groupround[],8,FALSE)</f>
        <v>Ommen23 Afternoon</v>
      </c>
      <c r="AS59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591">
        <f>+IF(playerround[[#This Row],[Added round_number]]=0,playerround[[#This Row],[Spendable Income (copy)]],AT590+playerround[[#This Row],[round_income]]+playerround[[#This Row],[profit_sold_house]]-playerround[[#This Row],[Calculated Costs 
(Living costs+Taxes+Round Mortgage+Spentsavings for buying +cost measures+cost satisfaction+cost damage river and rain)]])</f>
        <v>15000</v>
      </c>
      <c r="AU591" s="6">
        <f>+playerround[[#This Row],[spendable_income]]</f>
        <v>15000</v>
      </c>
      <c r="AV591">
        <f>+playerround[[#This Row],[Calculated 
Spendable]]-playerround[[#This Row],[Spendable Income (copy)]]</f>
        <v>0</v>
      </c>
      <c r="AW591" s="9">
        <f>+playerround[[#This Row],[satisfaction_move_penalty]]+playerround[[#This Row],[satisfaction_fluvial_penalty]]+playerround[[#This Row],[satisfaction_pluvial_penalty]]+playerround[[#This Row],[satisfaction_debt_penalty]]</f>
        <v>0</v>
      </c>
      <c r="AX591" s="9">
        <f>+IF(playerround[[#This Row],[Added round_number]]=0,playerround[[#This Row],[satisfaction_total]],AX590+playerround[[#This Row],[satisfaction_house_rating_delta]]+playerround[[#This Row],[satisfaction_house_measures]]+playerround[[#This Row],[satisfaction_personal_measures]]-playerround[[#This Row],[Calculated Satisfaction Penalties]])</f>
        <v>5</v>
      </c>
      <c r="AY591" s="9">
        <f>+playerround[[#This Row],[satisfaction_total]]-playerround[[#This Row],[Calculated satisfaction]]</f>
        <v>0</v>
      </c>
    </row>
    <row r="592" spans="1:51" s="2" customFormat="1" x14ac:dyDescent="0.35">
      <c r="A592">
        <v>124</v>
      </c>
      <c r="B592" s="1">
        <v>45285.732349537036</v>
      </c>
      <c r="C592">
        <v>80000</v>
      </c>
      <c r="D592">
        <v>40000</v>
      </c>
      <c r="E592">
        <v>0</v>
      </c>
      <c r="F592">
        <v>13000</v>
      </c>
      <c r="G592">
        <v>0</v>
      </c>
      <c r="H592">
        <v>30000</v>
      </c>
      <c r="I592">
        <v>20000</v>
      </c>
      <c r="J592">
        <v>0</v>
      </c>
      <c r="K592">
        <v>0</v>
      </c>
      <c r="L592">
        <v>0</v>
      </c>
      <c r="M592">
        <v>4000</v>
      </c>
      <c r="N592">
        <v>-12000</v>
      </c>
      <c r="O592">
        <v>0</v>
      </c>
      <c r="P592">
        <v>0</v>
      </c>
      <c r="Q592">
        <v>0</v>
      </c>
      <c r="R592">
        <v>0</v>
      </c>
      <c r="S592">
        <v>0</v>
      </c>
      <c r="T592">
        <v>1</v>
      </c>
      <c r="U592">
        <v>0</v>
      </c>
      <c r="V592">
        <v>4</v>
      </c>
      <c r="W592">
        <v>5</v>
      </c>
      <c r="X592">
        <v>130000</v>
      </c>
      <c r="Y592">
        <v>0</v>
      </c>
      <c r="Z592">
        <v>0</v>
      </c>
      <c r="AA592">
        <v>0</v>
      </c>
      <c r="AB592">
        <v>160000</v>
      </c>
      <c r="AC592">
        <v>130000</v>
      </c>
      <c r="AD592">
        <v>117000</v>
      </c>
      <c r="AE592" t="s">
        <v>24</v>
      </c>
      <c r="AF592" t="s">
        <v>775</v>
      </c>
      <c r="AG592">
        <v>6</v>
      </c>
      <c r="AH592">
        <v>10</v>
      </c>
      <c r="AI592">
        <v>0</v>
      </c>
      <c r="AJ592">
        <v>0</v>
      </c>
      <c r="AK592">
        <v>0</v>
      </c>
      <c r="AL592">
        <v>0</v>
      </c>
      <c r="AM592" t="s">
        <v>771</v>
      </c>
      <c r="AN592">
        <v>246</v>
      </c>
      <c r="AO592" t="str">
        <f>+VLOOKUP(playerround[[#This Row],[player_id]],player[],2,FALSE)</f>
        <v>t6p3</v>
      </c>
      <c r="AP592">
        <v>23</v>
      </c>
      <c r="AQ592">
        <f>+VLOOKUP(playerround[[#This Row],[groupround_id]],groupround[],6,FALSE)</f>
        <v>1</v>
      </c>
      <c r="AR592" t="str">
        <f>+VLOOKUP(playerround[[#This Row],[groupround_id]],groupround[],8,FALSE)</f>
        <v>Ommen23 Afternoon</v>
      </c>
      <c r="AS59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107000</v>
      </c>
      <c r="AT592">
        <f>+IF(playerround[[#This Row],[Added round_number]]=0,playerround[[#This Row],[Spendable Income (copy)]],AT591+playerround[[#This Row],[round_income]]+playerround[[#This Row],[profit_sold_house]]-playerround[[#This Row],[Calculated Costs 
(Living costs+Taxes+Round Mortgage+Spentsavings for buying +cost measures+cost satisfaction+cost damage river and rain)]])</f>
        <v>-12000</v>
      </c>
      <c r="AU592" s="6">
        <f>+playerround[[#This Row],[spendable_income]]</f>
        <v>-12000</v>
      </c>
      <c r="AV592">
        <f>+playerround[[#This Row],[Calculated 
Spendable]]-playerround[[#This Row],[Spendable Income (copy)]]</f>
        <v>0</v>
      </c>
      <c r="AW592" s="9">
        <f>+playerround[[#This Row],[satisfaction_move_penalty]]+playerround[[#This Row],[satisfaction_fluvial_penalty]]+playerround[[#This Row],[satisfaction_pluvial_penalty]]+playerround[[#This Row],[satisfaction_debt_penalty]]</f>
        <v>1</v>
      </c>
      <c r="AX592" s="9">
        <f>+IF(playerround[[#This Row],[Added round_number]]=0,playerround[[#This Row],[satisfaction_total]],AX591+playerround[[#This Row],[satisfaction_house_rating_delta]]+playerround[[#This Row],[satisfaction_house_measures]]+playerround[[#This Row],[satisfaction_personal_measures]]-playerround[[#This Row],[Calculated Satisfaction Penalties]])</f>
        <v>4</v>
      </c>
      <c r="AY592" s="9">
        <f>+playerround[[#This Row],[satisfaction_total]]-playerround[[#This Row],[Calculated satisfaction]]</f>
        <v>0</v>
      </c>
    </row>
    <row r="593" spans="1:51" s="2" customFormat="1" x14ac:dyDescent="0.35">
      <c r="A593">
        <v>137</v>
      </c>
      <c r="B593" s="1">
        <v>45285.732349537036</v>
      </c>
      <c r="C593">
        <v>80000</v>
      </c>
      <c r="D593">
        <v>40000</v>
      </c>
      <c r="E593">
        <v>12000</v>
      </c>
      <c r="F593">
        <v>13000</v>
      </c>
      <c r="G593">
        <v>0</v>
      </c>
      <c r="H593">
        <v>0</v>
      </c>
      <c r="I593">
        <v>20000</v>
      </c>
      <c r="J593">
        <v>0</v>
      </c>
      <c r="K593">
        <v>0</v>
      </c>
      <c r="L593">
        <v>0</v>
      </c>
      <c r="M593">
        <v>4000</v>
      </c>
      <c r="N593">
        <v>-9000</v>
      </c>
      <c r="O593">
        <v>0</v>
      </c>
      <c r="P593">
        <v>0</v>
      </c>
      <c r="Q593">
        <v>0</v>
      </c>
      <c r="R593">
        <v>0</v>
      </c>
      <c r="S593">
        <v>0</v>
      </c>
      <c r="T593">
        <v>1</v>
      </c>
      <c r="U593">
        <v>1</v>
      </c>
      <c r="V593">
        <v>2</v>
      </c>
      <c r="W593">
        <v>5</v>
      </c>
      <c r="X593">
        <v>130000</v>
      </c>
      <c r="Y593">
        <v>130000</v>
      </c>
      <c r="Z593">
        <v>117000</v>
      </c>
      <c r="AA593">
        <v>0</v>
      </c>
      <c r="AB593">
        <v>0</v>
      </c>
      <c r="AC593">
        <v>130000</v>
      </c>
      <c r="AD593">
        <v>104000</v>
      </c>
      <c r="AE593" t="s">
        <v>24</v>
      </c>
      <c r="AF593" t="s">
        <v>28</v>
      </c>
      <c r="AG593">
        <v>6</v>
      </c>
      <c r="AH593">
        <v>10</v>
      </c>
      <c r="AI593">
        <v>0</v>
      </c>
      <c r="AJ593">
        <v>0</v>
      </c>
      <c r="AK593">
        <v>0</v>
      </c>
      <c r="AL593">
        <v>0</v>
      </c>
      <c r="AM593" t="s">
        <v>776</v>
      </c>
      <c r="AN593">
        <v>246</v>
      </c>
      <c r="AO593" t="str">
        <f>+VLOOKUP(playerround[[#This Row],[player_id]],player[],2,FALSE)</f>
        <v>t6p3</v>
      </c>
      <c r="AP593">
        <v>25</v>
      </c>
      <c r="AQ593">
        <f>+VLOOKUP(playerround[[#This Row],[groupround_id]],groupround[],6,FALSE)</f>
        <v>2</v>
      </c>
      <c r="AR593" t="str">
        <f>+VLOOKUP(playerround[[#This Row],[groupround_id]],groupround[],8,FALSE)</f>
        <v>Ommen23 Afternoon</v>
      </c>
      <c r="AS59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77000</v>
      </c>
      <c r="AT593">
        <f>+IF(playerround[[#This Row],[Added round_number]]=0,playerround[[#This Row],[Spendable Income (copy)]],AT592+playerround[[#This Row],[round_income]]+playerround[[#This Row],[profit_sold_house]]-playerround[[#This Row],[Calculated Costs 
(Living costs+Taxes+Round Mortgage+Spentsavings for buying +cost measures+cost satisfaction+cost damage river and rain)]])</f>
        <v>-9000</v>
      </c>
      <c r="AU593" s="6">
        <f>+playerround[[#This Row],[spendable_income]]</f>
        <v>-9000</v>
      </c>
      <c r="AV593">
        <f>+playerround[[#This Row],[Calculated 
Spendable]]-playerround[[#This Row],[Spendable Income (copy)]]</f>
        <v>0</v>
      </c>
      <c r="AW593" s="9">
        <f>+playerround[[#This Row],[satisfaction_move_penalty]]+playerround[[#This Row],[satisfaction_fluvial_penalty]]+playerround[[#This Row],[satisfaction_pluvial_penalty]]+playerround[[#This Row],[satisfaction_debt_penalty]]</f>
        <v>2</v>
      </c>
      <c r="AX593" s="9">
        <f>+IF(playerround[[#This Row],[Added round_number]]=0,playerround[[#This Row],[satisfaction_total]],AX592+playerround[[#This Row],[satisfaction_house_rating_delta]]+playerround[[#This Row],[satisfaction_house_measures]]+playerround[[#This Row],[satisfaction_personal_measures]]-playerround[[#This Row],[Calculated Satisfaction Penalties]])</f>
        <v>2</v>
      </c>
      <c r="AY593" s="9">
        <f>+playerround[[#This Row],[satisfaction_total]]-playerround[[#This Row],[Calculated satisfaction]]</f>
        <v>0</v>
      </c>
    </row>
    <row r="594" spans="1:51" s="2" customFormat="1" x14ac:dyDescent="0.35">
      <c r="A594">
        <v>341</v>
      </c>
      <c r="B594" s="1">
        <v>45393.454027777778</v>
      </c>
      <c r="C594">
        <v>50000</v>
      </c>
      <c r="D594">
        <v>20000</v>
      </c>
      <c r="E594">
        <v>0</v>
      </c>
      <c r="F594">
        <v>0</v>
      </c>
      <c r="G594">
        <v>0</v>
      </c>
      <c r="H594">
        <v>0</v>
      </c>
      <c r="I594">
        <v>0</v>
      </c>
      <c r="J594">
        <v>0</v>
      </c>
      <c r="K594">
        <v>0</v>
      </c>
      <c r="L594">
        <v>0</v>
      </c>
      <c r="M594">
        <v>0</v>
      </c>
      <c r="N594">
        <v>0</v>
      </c>
      <c r="O594">
        <v>0</v>
      </c>
      <c r="P594">
        <v>0</v>
      </c>
      <c r="Q594">
        <v>0</v>
      </c>
      <c r="R594">
        <v>0</v>
      </c>
      <c r="S594">
        <v>0</v>
      </c>
      <c r="T594">
        <v>0</v>
      </c>
      <c r="U594">
        <v>0</v>
      </c>
      <c r="V594">
        <v>5</v>
      </c>
      <c r="W594">
        <v>3</v>
      </c>
      <c r="X594">
        <v>80000</v>
      </c>
      <c r="Y594">
        <v>0</v>
      </c>
      <c r="Z594">
        <v>0</v>
      </c>
      <c r="AA594">
        <v>0</v>
      </c>
      <c r="AB594">
        <v>0</v>
      </c>
      <c r="AC594">
        <v>0</v>
      </c>
      <c r="AD594">
        <v>0</v>
      </c>
      <c r="AE594" t="s">
        <v>24</v>
      </c>
      <c r="AF594" t="s">
        <v>28</v>
      </c>
      <c r="AG594">
        <v>0</v>
      </c>
      <c r="AH594">
        <v>0</v>
      </c>
      <c r="AI594">
        <v>0</v>
      </c>
      <c r="AJ594">
        <v>0</v>
      </c>
      <c r="AK594">
        <v>0</v>
      </c>
      <c r="AL594">
        <v>0</v>
      </c>
      <c r="AM594" t="s">
        <v>102</v>
      </c>
      <c r="AN594">
        <v>430</v>
      </c>
      <c r="AO594" t="str">
        <f>+VLOOKUP(playerround[[#This Row],[player_id]],player[],2,FALSE)</f>
        <v>t6p3</v>
      </c>
      <c r="AP594">
        <v>108</v>
      </c>
      <c r="AQ594">
        <f>+VLOOKUP(playerround[[#This Row],[groupround_id]],groupround[],6,FALSE)</f>
        <v>0</v>
      </c>
      <c r="AR594" t="str">
        <f>+VLOOKUP(playerround[[#This Row],[groupround_id]],groupround[],8,FALSE)</f>
        <v>civWAT-110424</v>
      </c>
      <c r="AS59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594">
        <f>+IF(playerround[[#This Row],[Added round_number]]=0,playerround[[#This Row],[Spendable Income (copy)]],AT593+playerround[[#This Row],[round_income]]+playerround[[#This Row],[profit_sold_house]]-playerround[[#This Row],[Calculated Costs 
(Living costs+Taxes+Round Mortgage+Spentsavings for buying +cost measures+cost satisfaction+cost damage river and rain)]])</f>
        <v>0</v>
      </c>
      <c r="AU594" s="6">
        <f>+playerround[[#This Row],[spendable_income]]</f>
        <v>0</v>
      </c>
      <c r="AV594">
        <f>+playerround[[#This Row],[Calculated 
Spendable]]-playerround[[#This Row],[Spendable Income (copy)]]</f>
        <v>0</v>
      </c>
      <c r="AW594" s="9">
        <f>+playerround[[#This Row],[satisfaction_move_penalty]]+playerround[[#This Row],[satisfaction_fluvial_penalty]]+playerround[[#This Row],[satisfaction_pluvial_penalty]]+playerround[[#This Row],[satisfaction_debt_penalty]]</f>
        <v>0</v>
      </c>
      <c r="AX594" s="9">
        <f>+IF(playerround[[#This Row],[Added round_number]]=0,playerround[[#This Row],[satisfaction_total]],AX593+playerround[[#This Row],[satisfaction_house_rating_delta]]+playerround[[#This Row],[satisfaction_house_measures]]+playerround[[#This Row],[satisfaction_personal_measures]]-playerround[[#This Row],[Calculated Satisfaction Penalties]])</f>
        <v>5</v>
      </c>
      <c r="AY594" s="9">
        <f>+playerround[[#This Row],[satisfaction_total]]-playerround[[#This Row],[Calculated satisfaction]]</f>
        <v>0</v>
      </c>
    </row>
    <row r="595" spans="1:51" s="2" customFormat="1" x14ac:dyDescent="0.35">
      <c r="A595">
        <v>372</v>
      </c>
      <c r="B595" s="1">
        <v>45393.454027777778</v>
      </c>
      <c r="C595">
        <v>50000</v>
      </c>
      <c r="D595">
        <v>20000</v>
      </c>
      <c r="E595">
        <v>0</v>
      </c>
      <c r="F595">
        <v>8000</v>
      </c>
      <c r="G595">
        <v>0</v>
      </c>
      <c r="H595">
        <v>0</v>
      </c>
      <c r="I595">
        <v>15000</v>
      </c>
      <c r="J595">
        <v>0</v>
      </c>
      <c r="K595">
        <v>0</v>
      </c>
      <c r="L595">
        <v>0</v>
      </c>
      <c r="M595">
        <v>4000</v>
      </c>
      <c r="N595">
        <v>3000</v>
      </c>
      <c r="O595">
        <v>0</v>
      </c>
      <c r="P595">
        <v>-1</v>
      </c>
      <c r="Q595">
        <v>0</v>
      </c>
      <c r="R595">
        <v>0</v>
      </c>
      <c r="S595">
        <v>0</v>
      </c>
      <c r="T595">
        <v>1</v>
      </c>
      <c r="U595">
        <v>0</v>
      </c>
      <c r="V595">
        <v>3</v>
      </c>
      <c r="W595">
        <v>3</v>
      </c>
      <c r="X595">
        <v>80000</v>
      </c>
      <c r="Y595">
        <v>0</v>
      </c>
      <c r="Z595">
        <v>0</v>
      </c>
      <c r="AA595">
        <v>0</v>
      </c>
      <c r="AB595">
        <v>80000</v>
      </c>
      <c r="AC595">
        <v>80000</v>
      </c>
      <c r="AD595">
        <v>72000</v>
      </c>
      <c r="AE595" t="s">
        <v>24</v>
      </c>
      <c r="AF595" t="s">
        <v>28</v>
      </c>
      <c r="AG595">
        <v>6</v>
      </c>
      <c r="AH595">
        <v>10</v>
      </c>
      <c r="AI595">
        <v>0</v>
      </c>
      <c r="AJ595">
        <v>0</v>
      </c>
      <c r="AK595">
        <v>0</v>
      </c>
      <c r="AL595">
        <v>0</v>
      </c>
      <c r="AM595" t="s">
        <v>771</v>
      </c>
      <c r="AN595">
        <v>430</v>
      </c>
      <c r="AO595" t="str">
        <f>+VLOOKUP(playerround[[#This Row],[player_id]],player[],2,FALSE)</f>
        <v>t6p3</v>
      </c>
      <c r="AP595">
        <v>116</v>
      </c>
      <c r="AQ595">
        <f>+VLOOKUP(playerround[[#This Row],[groupround_id]],groupround[],6,FALSE)</f>
        <v>1</v>
      </c>
      <c r="AR595" t="str">
        <f>+VLOOKUP(playerround[[#This Row],[groupround_id]],groupround[],8,FALSE)</f>
        <v>civWAT-110424</v>
      </c>
      <c r="AS59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47000</v>
      </c>
      <c r="AT595">
        <f>+IF(playerround[[#This Row],[Added round_number]]=0,playerround[[#This Row],[Spendable Income (copy)]],AT594+playerround[[#This Row],[round_income]]+playerround[[#This Row],[profit_sold_house]]-playerround[[#This Row],[Calculated Costs 
(Living costs+Taxes+Round Mortgage+Spentsavings for buying +cost measures+cost satisfaction+cost damage river and rain)]])</f>
        <v>3000</v>
      </c>
      <c r="AU595" s="6">
        <f>+playerround[[#This Row],[spendable_income]]</f>
        <v>3000</v>
      </c>
      <c r="AV595">
        <f>+playerround[[#This Row],[Calculated 
Spendable]]-playerround[[#This Row],[Spendable Income (copy)]]</f>
        <v>0</v>
      </c>
      <c r="AW595" s="9">
        <f>+playerround[[#This Row],[satisfaction_move_penalty]]+playerround[[#This Row],[satisfaction_fluvial_penalty]]+playerround[[#This Row],[satisfaction_pluvial_penalty]]+playerround[[#This Row],[satisfaction_debt_penalty]]</f>
        <v>1</v>
      </c>
      <c r="AX595" s="9">
        <f>+IF(playerround[[#This Row],[Added round_number]]=0,playerround[[#This Row],[satisfaction_total]],AX594+playerround[[#This Row],[satisfaction_house_rating_delta]]+playerround[[#This Row],[satisfaction_house_measures]]+playerround[[#This Row],[satisfaction_personal_measures]]-playerround[[#This Row],[Calculated Satisfaction Penalties]])</f>
        <v>3</v>
      </c>
      <c r="AY595" s="9">
        <f>+playerround[[#This Row],[satisfaction_total]]-playerround[[#This Row],[Calculated satisfaction]]</f>
        <v>0</v>
      </c>
    </row>
    <row r="596" spans="1:51" s="2" customFormat="1" x14ac:dyDescent="0.35">
      <c r="A596">
        <v>409</v>
      </c>
      <c r="B596" s="1">
        <v>45393.454027777778</v>
      </c>
      <c r="C596">
        <v>50000</v>
      </c>
      <c r="D596">
        <v>20000</v>
      </c>
      <c r="E596">
        <v>0</v>
      </c>
      <c r="F596">
        <v>8000</v>
      </c>
      <c r="G596">
        <v>0</v>
      </c>
      <c r="H596">
        <v>0</v>
      </c>
      <c r="I596">
        <v>15000</v>
      </c>
      <c r="J596">
        <v>6000</v>
      </c>
      <c r="K596">
        <v>4000</v>
      </c>
      <c r="L596">
        <v>8000</v>
      </c>
      <c r="M596">
        <v>0</v>
      </c>
      <c r="N596">
        <v>-8000</v>
      </c>
      <c r="O596">
        <v>0</v>
      </c>
      <c r="P596">
        <v>0</v>
      </c>
      <c r="Q596">
        <v>0</v>
      </c>
      <c r="R596">
        <v>1</v>
      </c>
      <c r="S596">
        <v>3</v>
      </c>
      <c r="T596">
        <v>0</v>
      </c>
      <c r="U596">
        <v>0</v>
      </c>
      <c r="V596">
        <v>1</v>
      </c>
      <c r="W596">
        <v>3</v>
      </c>
      <c r="X596">
        <v>80000</v>
      </c>
      <c r="Y596">
        <v>80000</v>
      </c>
      <c r="Z596">
        <v>72000</v>
      </c>
      <c r="AA596">
        <v>0</v>
      </c>
      <c r="AB596">
        <v>0</v>
      </c>
      <c r="AC596">
        <v>80000</v>
      </c>
      <c r="AD596">
        <v>64000</v>
      </c>
      <c r="AE596" t="s">
        <v>24</v>
      </c>
      <c r="AF596" t="s">
        <v>28</v>
      </c>
      <c r="AG596">
        <v>6</v>
      </c>
      <c r="AH596">
        <v>10</v>
      </c>
      <c r="AI596">
        <v>-2</v>
      </c>
      <c r="AJ596">
        <v>-1</v>
      </c>
      <c r="AK596">
        <v>1</v>
      </c>
      <c r="AL596">
        <v>0</v>
      </c>
      <c r="AM596" t="s">
        <v>771</v>
      </c>
      <c r="AN596">
        <v>430</v>
      </c>
      <c r="AO596" t="str">
        <f>+VLOOKUP(playerround[[#This Row],[player_id]],player[],2,FALSE)</f>
        <v>t6p3</v>
      </c>
      <c r="AP596">
        <v>121</v>
      </c>
      <c r="AQ596">
        <f>+VLOOKUP(playerround[[#This Row],[groupround_id]],groupround[],6,FALSE)</f>
        <v>2</v>
      </c>
      <c r="AR596" t="str">
        <f>+VLOOKUP(playerround[[#This Row],[groupround_id]],groupround[],8,FALSE)</f>
        <v>civWAT-110424</v>
      </c>
      <c r="AS59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61000</v>
      </c>
      <c r="AT596">
        <f>+IF(playerround[[#This Row],[Added round_number]]=0,playerround[[#This Row],[Spendable Income (copy)]],AT595+playerround[[#This Row],[round_income]]+playerround[[#This Row],[profit_sold_house]]-playerround[[#This Row],[Calculated Costs 
(Living costs+Taxes+Round Mortgage+Spentsavings for buying +cost measures+cost satisfaction+cost damage river and rain)]])</f>
        <v>-8000</v>
      </c>
      <c r="AU596" s="6">
        <f>+playerround[[#This Row],[spendable_income]]</f>
        <v>-8000</v>
      </c>
      <c r="AV596">
        <f>+playerround[[#This Row],[Calculated 
Spendable]]-playerround[[#This Row],[Spendable Income (copy)]]</f>
        <v>0</v>
      </c>
      <c r="AW596" s="9">
        <f>+playerround[[#This Row],[satisfaction_move_penalty]]+playerround[[#This Row],[satisfaction_fluvial_penalty]]+playerround[[#This Row],[satisfaction_pluvial_penalty]]+playerround[[#This Row],[satisfaction_debt_penalty]]</f>
        <v>3</v>
      </c>
      <c r="AX596" s="9">
        <f>+IF(playerround[[#This Row],[Added round_number]]=0,playerround[[#This Row],[satisfaction_total]],AX595+playerround[[#This Row],[satisfaction_house_rating_delta]]+playerround[[#This Row],[satisfaction_house_measures]]+playerround[[#This Row],[satisfaction_personal_measures]]-playerround[[#This Row],[Calculated Satisfaction Penalties]])</f>
        <v>1</v>
      </c>
      <c r="AY596" s="9">
        <f>+playerround[[#This Row],[satisfaction_total]]-playerround[[#This Row],[Calculated satisfaction]]</f>
        <v>0</v>
      </c>
    </row>
    <row r="597" spans="1:51" s="2" customFormat="1" x14ac:dyDescent="0.35">
      <c r="A597">
        <v>430</v>
      </c>
      <c r="B597" s="1">
        <v>45393.454027777778</v>
      </c>
      <c r="C597">
        <v>50000</v>
      </c>
      <c r="D597">
        <v>20000</v>
      </c>
      <c r="E597">
        <v>8000</v>
      </c>
      <c r="F597">
        <v>7000</v>
      </c>
      <c r="G597">
        <v>6000</v>
      </c>
      <c r="H597">
        <v>0</v>
      </c>
      <c r="I597">
        <v>15000</v>
      </c>
      <c r="J597">
        <v>0</v>
      </c>
      <c r="K597">
        <v>4000</v>
      </c>
      <c r="L597">
        <v>0</v>
      </c>
      <c r="M597">
        <v>0</v>
      </c>
      <c r="N597">
        <v>2000</v>
      </c>
      <c r="O597">
        <v>1</v>
      </c>
      <c r="P597">
        <v>-1</v>
      </c>
      <c r="Q597">
        <v>0</v>
      </c>
      <c r="R597">
        <v>1</v>
      </c>
      <c r="S597">
        <v>0</v>
      </c>
      <c r="T597">
        <v>0</v>
      </c>
      <c r="U597">
        <v>1</v>
      </c>
      <c r="V597">
        <v>-1</v>
      </c>
      <c r="W597">
        <v>3</v>
      </c>
      <c r="X597">
        <v>80000</v>
      </c>
      <c r="Y597">
        <v>80000</v>
      </c>
      <c r="Z597">
        <v>64000</v>
      </c>
      <c r="AA597">
        <v>70000</v>
      </c>
      <c r="AB597">
        <v>70000</v>
      </c>
      <c r="AC597">
        <v>70000</v>
      </c>
      <c r="AD597">
        <v>63000</v>
      </c>
      <c r="AE597" t="s">
        <v>65</v>
      </c>
      <c r="AF597" t="s">
        <v>28</v>
      </c>
      <c r="AG597">
        <v>6</v>
      </c>
      <c r="AH597">
        <v>10</v>
      </c>
      <c r="AI597">
        <v>-2</v>
      </c>
      <c r="AJ597">
        <v>-1</v>
      </c>
      <c r="AK597">
        <v>1</v>
      </c>
      <c r="AL597">
        <v>0</v>
      </c>
      <c r="AM597" t="s">
        <v>771</v>
      </c>
      <c r="AN597">
        <v>430</v>
      </c>
      <c r="AO597" t="str">
        <f>+VLOOKUP(playerround[[#This Row],[player_id]],player[],2,FALSE)</f>
        <v>t6p3</v>
      </c>
      <c r="AP597">
        <v>124</v>
      </c>
      <c r="AQ597">
        <f>+VLOOKUP(playerround[[#This Row],[groupround_id]],groupround[],6,FALSE)</f>
        <v>3</v>
      </c>
      <c r="AR597" t="str">
        <f>+VLOOKUP(playerround[[#This Row],[groupround_id]],groupround[],8,FALSE)</f>
        <v>civWAT-110424</v>
      </c>
      <c r="AS59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46000</v>
      </c>
      <c r="AT597">
        <f>+IF(playerround[[#This Row],[Added round_number]]=0,playerround[[#This Row],[Spendable Income (copy)]],AT596+playerround[[#This Row],[round_income]]+playerround[[#This Row],[profit_sold_house]]-playerround[[#This Row],[Calculated Costs 
(Living costs+Taxes+Round Mortgage+Spentsavings for buying +cost measures+cost satisfaction+cost damage river and rain)]])</f>
        <v>2000</v>
      </c>
      <c r="AU597" s="6">
        <f>+playerround[[#This Row],[spendable_income]]</f>
        <v>2000</v>
      </c>
      <c r="AV597">
        <f>+playerround[[#This Row],[Calculated 
Spendable]]-playerround[[#This Row],[Spendable Income (copy)]]</f>
        <v>0</v>
      </c>
      <c r="AW597" s="9">
        <f>+playerround[[#This Row],[satisfaction_move_penalty]]+playerround[[#This Row],[satisfaction_fluvial_penalty]]+playerround[[#This Row],[satisfaction_pluvial_penalty]]+playerround[[#This Row],[satisfaction_debt_penalty]]</f>
        <v>2</v>
      </c>
      <c r="AX597" s="9">
        <f>+IF(playerround[[#This Row],[Added round_number]]=0,playerround[[#This Row],[satisfaction_total]],AX596+playerround[[#This Row],[satisfaction_house_rating_delta]]+playerround[[#This Row],[satisfaction_house_measures]]+playerround[[#This Row],[satisfaction_personal_measures]]-playerround[[#This Row],[Calculated Satisfaction Penalties]])</f>
        <v>-1</v>
      </c>
      <c r="AY597" s="9">
        <f>+playerround[[#This Row],[satisfaction_total]]-playerround[[#This Row],[Calculated satisfaction]]</f>
        <v>0</v>
      </c>
    </row>
    <row r="598" spans="1:51" s="2" customFormat="1" x14ac:dyDescent="0.35">
      <c r="A598">
        <v>461</v>
      </c>
      <c r="B598" s="1">
        <v>45393.454027777778</v>
      </c>
      <c r="C598">
        <v>50000</v>
      </c>
      <c r="D598">
        <v>20000</v>
      </c>
      <c r="E598">
        <v>0</v>
      </c>
      <c r="F598">
        <v>7000</v>
      </c>
      <c r="G598">
        <v>0</v>
      </c>
      <c r="H598">
        <v>0</v>
      </c>
      <c r="I598">
        <v>15000</v>
      </c>
      <c r="J598">
        <v>0</v>
      </c>
      <c r="K598">
        <v>8000</v>
      </c>
      <c r="L598">
        <v>0</v>
      </c>
      <c r="M598">
        <v>0</v>
      </c>
      <c r="N598">
        <v>2000</v>
      </c>
      <c r="O598">
        <v>0</v>
      </c>
      <c r="P598">
        <v>0</v>
      </c>
      <c r="Q598">
        <v>0</v>
      </c>
      <c r="R598">
        <v>2</v>
      </c>
      <c r="S598">
        <v>0</v>
      </c>
      <c r="T598">
        <v>0</v>
      </c>
      <c r="U598">
        <v>0</v>
      </c>
      <c r="V598">
        <v>1</v>
      </c>
      <c r="W598">
        <v>3</v>
      </c>
      <c r="X598">
        <v>80000</v>
      </c>
      <c r="Y598">
        <v>70000</v>
      </c>
      <c r="Z598">
        <v>63000</v>
      </c>
      <c r="AA598">
        <v>0</v>
      </c>
      <c r="AB598">
        <v>0</v>
      </c>
      <c r="AC598">
        <v>70000</v>
      </c>
      <c r="AD598">
        <v>56000</v>
      </c>
      <c r="AE598" t="s">
        <v>24</v>
      </c>
      <c r="AF598" t="s">
        <v>28</v>
      </c>
      <c r="AG598">
        <v>6</v>
      </c>
      <c r="AH598">
        <v>10</v>
      </c>
      <c r="AI598">
        <v>-2</v>
      </c>
      <c r="AJ598">
        <v>-1</v>
      </c>
      <c r="AK598">
        <v>1</v>
      </c>
      <c r="AL598">
        <v>0</v>
      </c>
      <c r="AM598" t="s">
        <v>771</v>
      </c>
      <c r="AN598">
        <v>430</v>
      </c>
      <c r="AO598" t="str">
        <f>+VLOOKUP(playerround[[#This Row],[player_id]],player[],2,FALSE)</f>
        <v>t6p3</v>
      </c>
      <c r="AP598">
        <v>131</v>
      </c>
      <c r="AQ598">
        <f>+VLOOKUP(playerround[[#This Row],[groupround_id]],groupround[],6,FALSE)</f>
        <v>4</v>
      </c>
      <c r="AR598" t="str">
        <f>+VLOOKUP(playerround[[#This Row],[groupround_id]],groupround[],8,FALSE)</f>
        <v>civWAT-110424</v>
      </c>
      <c r="AS59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598">
        <f>+IF(playerround[[#This Row],[Added round_number]]=0,playerround[[#This Row],[Spendable Income (copy)]],AT597+playerround[[#This Row],[round_income]]+playerround[[#This Row],[profit_sold_house]]-playerround[[#This Row],[Calculated Costs 
(Living costs+Taxes+Round Mortgage+Spentsavings for buying +cost measures+cost satisfaction+cost damage river and rain)]])</f>
        <v>2000</v>
      </c>
      <c r="AU598" s="6">
        <f>+playerround[[#This Row],[spendable_income]]</f>
        <v>2000</v>
      </c>
      <c r="AV598">
        <f>+playerround[[#This Row],[Calculated 
Spendable]]-playerround[[#This Row],[Spendable Income (copy)]]</f>
        <v>0</v>
      </c>
      <c r="AW598" s="9">
        <f>+playerround[[#This Row],[satisfaction_move_penalty]]+playerround[[#This Row],[satisfaction_fluvial_penalty]]+playerround[[#This Row],[satisfaction_pluvial_penalty]]+playerround[[#This Row],[satisfaction_debt_penalty]]</f>
        <v>0</v>
      </c>
      <c r="AX598" s="9">
        <f>+IF(playerround[[#This Row],[Added round_number]]=0,playerround[[#This Row],[satisfaction_total]],AX597+playerround[[#This Row],[satisfaction_house_rating_delta]]+playerround[[#This Row],[satisfaction_house_measures]]+playerround[[#This Row],[satisfaction_personal_measures]]-playerround[[#This Row],[Calculated Satisfaction Penalties]])</f>
        <v>1</v>
      </c>
      <c r="AY598" s="9">
        <f>+playerround[[#This Row],[satisfaction_total]]-playerround[[#This Row],[Calculated satisfaction]]</f>
        <v>0</v>
      </c>
    </row>
    <row r="599" spans="1:51" s="2" customFormat="1" x14ac:dyDescent="0.35">
      <c r="A599" s="2">
        <v>759</v>
      </c>
      <c r="B599" s="3">
        <v>45559.598310185182</v>
      </c>
      <c r="C599" s="2">
        <v>50000</v>
      </c>
      <c r="D599" s="2">
        <v>20000</v>
      </c>
      <c r="E599" s="2">
        <v>0</v>
      </c>
      <c r="F599" s="2">
        <v>0</v>
      </c>
      <c r="G599" s="2">
        <v>0</v>
      </c>
      <c r="H599" s="2">
        <v>0</v>
      </c>
      <c r="I599" s="2">
        <v>0</v>
      </c>
      <c r="J599" s="2">
        <v>0</v>
      </c>
      <c r="K599" s="2">
        <v>0</v>
      </c>
      <c r="L599" s="2">
        <v>0</v>
      </c>
      <c r="M599" s="2">
        <v>0</v>
      </c>
      <c r="N599" s="2">
        <v>0</v>
      </c>
      <c r="O599" s="2">
        <v>0</v>
      </c>
      <c r="P599" s="2">
        <v>0</v>
      </c>
      <c r="Q599" s="2">
        <v>0</v>
      </c>
      <c r="R599" s="2">
        <v>0</v>
      </c>
      <c r="S599" s="2">
        <v>0</v>
      </c>
      <c r="T599" s="2">
        <v>0</v>
      </c>
      <c r="U599" s="2">
        <v>0</v>
      </c>
      <c r="V599" s="2">
        <v>5</v>
      </c>
      <c r="W599" s="2">
        <v>3</v>
      </c>
      <c r="X599" s="2">
        <v>80000</v>
      </c>
      <c r="Y599" s="2">
        <v>0</v>
      </c>
      <c r="Z599" s="2">
        <v>0</v>
      </c>
      <c r="AA599" s="2">
        <v>0</v>
      </c>
      <c r="AB599" s="2">
        <v>0</v>
      </c>
      <c r="AC599" s="2">
        <v>0</v>
      </c>
      <c r="AD599" s="2">
        <v>0</v>
      </c>
      <c r="AE599" s="2" t="s">
        <v>24</v>
      </c>
      <c r="AF599" s="2" t="s">
        <v>28</v>
      </c>
      <c r="AG599" s="2">
        <v>0</v>
      </c>
      <c r="AH599" s="2">
        <v>0</v>
      </c>
      <c r="AI599" s="2">
        <v>0</v>
      </c>
      <c r="AJ599" s="2">
        <v>0</v>
      </c>
      <c r="AK599" s="2">
        <v>0</v>
      </c>
      <c r="AL599" s="2">
        <v>0</v>
      </c>
      <c r="AM599" s="2" t="s">
        <v>102</v>
      </c>
      <c r="AN599" s="2">
        <v>558</v>
      </c>
      <c r="AO599" s="2" t="str">
        <f>+VLOOKUP(playerround[[#This Row],[player_id]],player[],2,FALSE)</f>
        <v>t6p3</v>
      </c>
      <c r="AP599" s="2">
        <v>175</v>
      </c>
      <c r="AQ599" s="2">
        <f>+VLOOKUP(playerround[[#This Row],[groupround_id]],groupround[],6,FALSE)</f>
        <v>0</v>
      </c>
      <c r="AR599" s="2" t="str">
        <f>+VLOOKUP(playerround[[#This Row],[groupround_id]],groupround[],8,FALSE)</f>
        <v>Ommen 24-09-2024</v>
      </c>
      <c r="AS59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599">
        <f>+IF(playerround[[#This Row],[Added round_number]]=0,playerround[[#This Row],[Spendable Income (copy)]],AT598+playerround[[#This Row],[round_income]]+playerround[[#This Row],[profit_sold_house]]-playerround[[#This Row],[Calculated Costs 
(Living costs+Taxes+Round Mortgage+Spentsavings for buying +cost measures+cost satisfaction+cost damage river and rain)]])</f>
        <v>0</v>
      </c>
      <c r="AU599" s="6">
        <f>+playerround[[#This Row],[spendable_income]]</f>
        <v>0</v>
      </c>
      <c r="AV599">
        <f>+playerround[[#This Row],[Calculated 
Spendable]]-playerround[[#This Row],[Spendable Income (copy)]]</f>
        <v>0</v>
      </c>
      <c r="AW599" s="9">
        <f>+playerround[[#This Row],[satisfaction_move_penalty]]+playerround[[#This Row],[satisfaction_fluvial_penalty]]+playerround[[#This Row],[satisfaction_pluvial_penalty]]+playerround[[#This Row],[satisfaction_debt_penalty]]</f>
        <v>0</v>
      </c>
      <c r="AX599" s="9">
        <f>+IF(playerround[[#This Row],[Added round_number]]=0,playerround[[#This Row],[satisfaction_total]],AX598+playerround[[#This Row],[satisfaction_house_rating_delta]]+playerround[[#This Row],[satisfaction_house_measures]]+playerround[[#This Row],[satisfaction_personal_measures]]-playerround[[#This Row],[Calculated Satisfaction Penalties]])</f>
        <v>5</v>
      </c>
      <c r="AY599" s="9">
        <f>+playerround[[#This Row],[satisfaction_total]]-playerround[[#This Row],[Calculated satisfaction]]</f>
        <v>0</v>
      </c>
    </row>
    <row r="600" spans="1:51" s="2" customFormat="1" x14ac:dyDescent="0.35">
      <c r="A600" s="2">
        <v>799</v>
      </c>
      <c r="B600" s="3">
        <v>45559.598310185182</v>
      </c>
      <c r="C600" s="2">
        <v>50000</v>
      </c>
      <c r="D600" s="2">
        <v>20000</v>
      </c>
      <c r="E600" s="2">
        <v>0</v>
      </c>
      <c r="F600" s="2">
        <v>8000</v>
      </c>
      <c r="G600" s="2">
        <v>0</v>
      </c>
      <c r="H600" s="2">
        <v>0</v>
      </c>
      <c r="I600" s="2">
        <v>15000</v>
      </c>
      <c r="J600" s="2">
        <v>7000</v>
      </c>
      <c r="K600" s="2">
        <v>0</v>
      </c>
      <c r="L600" s="2">
        <v>0</v>
      </c>
      <c r="M600" s="2">
        <v>4000</v>
      </c>
      <c r="N600" s="2">
        <v>-4000</v>
      </c>
      <c r="O600" s="2">
        <v>0</v>
      </c>
      <c r="P600" s="2">
        <v>-1</v>
      </c>
      <c r="Q600" s="2">
        <v>0</v>
      </c>
      <c r="R600" s="2">
        <v>1</v>
      </c>
      <c r="S600" s="2">
        <v>0</v>
      </c>
      <c r="T600" s="2">
        <v>1</v>
      </c>
      <c r="U600" s="2">
        <v>0</v>
      </c>
      <c r="V600" s="2">
        <v>4</v>
      </c>
      <c r="W600" s="2">
        <v>3</v>
      </c>
      <c r="X600" s="2">
        <v>80000</v>
      </c>
      <c r="Y600" s="2">
        <v>0</v>
      </c>
      <c r="Z600" s="2">
        <v>0</v>
      </c>
      <c r="AA600" s="2">
        <v>0</v>
      </c>
      <c r="AB600" s="2">
        <v>80000</v>
      </c>
      <c r="AC600" s="2">
        <v>80000</v>
      </c>
      <c r="AD600" s="2">
        <v>72000</v>
      </c>
      <c r="AE600" s="2" t="s">
        <v>24</v>
      </c>
      <c r="AF600" s="2" t="s">
        <v>28</v>
      </c>
      <c r="AG600" s="2">
        <v>6</v>
      </c>
      <c r="AH600" s="2">
        <v>10</v>
      </c>
      <c r="AI600" s="2">
        <v>0</v>
      </c>
      <c r="AJ600" s="2">
        <v>0</v>
      </c>
      <c r="AK600" s="2">
        <v>0</v>
      </c>
      <c r="AL600" s="2">
        <v>1</v>
      </c>
      <c r="AM600" s="2" t="s">
        <v>771</v>
      </c>
      <c r="AN600" s="2">
        <v>558</v>
      </c>
      <c r="AO600" s="2" t="str">
        <f>+VLOOKUP(playerround[[#This Row],[player_id]],player[],2,FALSE)</f>
        <v>t6p3</v>
      </c>
      <c r="AP600" s="2">
        <v>197</v>
      </c>
      <c r="AQ600" s="2">
        <f>+VLOOKUP(playerround[[#This Row],[groupround_id]],groupround[],6,FALSE)</f>
        <v>1</v>
      </c>
      <c r="AR600" s="2" t="str">
        <f>+VLOOKUP(playerround[[#This Row],[groupround_id]],groupround[],8,FALSE)</f>
        <v>Ommen 24-09-2024</v>
      </c>
      <c r="AS60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54000</v>
      </c>
      <c r="AT600" s="5">
        <f>+IF(playerround[[#This Row],[Added round_number]]=0,playerround[[#This Row],[Spendable Income (copy)]],AT599+playerround[[#This Row],[round_income]]+playerround[[#This Row],[profit_sold_house]]-playerround[[#This Row],[Calculated Costs 
(Living costs+Taxes+Round Mortgage+Spentsavings for buying +cost measures+cost satisfaction+cost damage river and rain)]])</f>
        <v>-4000</v>
      </c>
      <c r="AU600" s="10">
        <f>+playerround[[#This Row],[spendable_income]]</f>
        <v>-4000</v>
      </c>
      <c r="AV600" s="5">
        <f>+playerround[[#This Row],[Calculated 
Spendable]]-playerround[[#This Row],[Spendable Income (copy)]]</f>
        <v>0</v>
      </c>
      <c r="AW600" s="11">
        <f>+playerround[[#This Row],[satisfaction_move_penalty]]+playerround[[#This Row],[satisfaction_fluvial_penalty]]+playerround[[#This Row],[satisfaction_pluvial_penalty]]+playerround[[#This Row],[satisfaction_debt_penalty]]</f>
        <v>1</v>
      </c>
      <c r="AX600" s="11">
        <f>+IF(playerround[[#This Row],[Added round_number]]=0,playerround[[#This Row],[satisfaction_total]],AX599+playerround[[#This Row],[satisfaction_house_rating_delta]]+playerround[[#This Row],[satisfaction_house_measures]]+playerround[[#This Row],[satisfaction_personal_measures]]-playerround[[#This Row],[Calculated Satisfaction Penalties]])</f>
        <v>4</v>
      </c>
      <c r="AY600" s="11">
        <f>+playerround[[#This Row],[satisfaction_total]]-playerround[[#This Row],[Calculated satisfaction]]</f>
        <v>0</v>
      </c>
    </row>
    <row r="601" spans="1:51" s="2" customFormat="1" x14ac:dyDescent="0.35">
      <c r="A601" s="2">
        <v>839</v>
      </c>
      <c r="B601" s="3">
        <v>45559.598310185182</v>
      </c>
      <c r="C601" s="2">
        <v>50000</v>
      </c>
      <c r="D601" s="2">
        <v>20000</v>
      </c>
      <c r="E601" s="2">
        <v>4000</v>
      </c>
      <c r="F601" s="2">
        <v>7000</v>
      </c>
      <c r="G601" s="2">
        <v>8000</v>
      </c>
      <c r="H601" s="2">
        <v>0</v>
      </c>
      <c r="I601" s="2">
        <v>15000</v>
      </c>
      <c r="J601" s="2">
        <v>12000</v>
      </c>
      <c r="K601" s="2">
        <v>0</v>
      </c>
      <c r="L601" s="2">
        <v>0</v>
      </c>
      <c r="M601" s="2">
        <v>0</v>
      </c>
      <c r="N601" s="2">
        <v>0</v>
      </c>
      <c r="O601" s="2">
        <v>1</v>
      </c>
      <c r="P601" s="2">
        <v>-1</v>
      </c>
      <c r="Q601" s="2">
        <v>0</v>
      </c>
      <c r="R601" s="2">
        <v>0</v>
      </c>
      <c r="S601" s="2">
        <v>0</v>
      </c>
      <c r="T601" s="2">
        <v>0</v>
      </c>
      <c r="U601" s="2">
        <v>1</v>
      </c>
      <c r="V601" s="2">
        <v>1</v>
      </c>
      <c r="W601" s="2">
        <v>3</v>
      </c>
      <c r="X601" s="2">
        <v>80000</v>
      </c>
      <c r="Y601" s="2">
        <v>80000</v>
      </c>
      <c r="Z601" s="2">
        <v>72000</v>
      </c>
      <c r="AA601" s="2">
        <v>80000</v>
      </c>
      <c r="AB601" s="2">
        <v>70000</v>
      </c>
      <c r="AC601" s="2">
        <v>70000</v>
      </c>
      <c r="AD601" s="2">
        <v>63000</v>
      </c>
      <c r="AE601" s="2" t="s">
        <v>781</v>
      </c>
      <c r="AF601" s="2" t="s">
        <v>28</v>
      </c>
      <c r="AG601" s="2">
        <v>8</v>
      </c>
      <c r="AH601" s="2">
        <v>7</v>
      </c>
      <c r="AI601" s="2">
        <v>-2</v>
      </c>
      <c r="AJ601" s="2">
        <v>-1</v>
      </c>
      <c r="AK601" s="2">
        <v>1</v>
      </c>
      <c r="AL601" s="2">
        <v>1</v>
      </c>
      <c r="AM601" s="2" t="s">
        <v>771</v>
      </c>
      <c r="AN601" s="2">
        <v>558</v>
      </c>
      <c r="AO601" s="2" t="str">
        <f>+VLOOKUP(playerround[[#This Row],[player_id]],player[],2,FALSE)</f>
        <v>t6p3</v>
      </c>
      <c r="AP601" s="2">
        <v>202</v>
      </c>
      <c r="AQ601" s="2">
        <f>+VLOOKUP(playerround[[#This Row],[groupround_id]],groupround[],6,FALSE)</f>
        <v>2</v>
      </c>
      <c r="AR601" s="2" t="str">
        <f>+VLOOKUP(playerround[[#This Row],[groupround_id]],groupround[],8,FALSE)</f>
        <v>Ommen 24-09-2024</v>
      </c>
      <c r="AS60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54000</v>
      </c>
      <c r="AT601" s="5">
        <f>+IF(playerround[[#This Row],[Added round_number]]=0,playerround[[#This Row],[Spendable Income (copy)]],AT600+playerround[[#This Row],[round_income]]+playerround[[#This Row],[profit_sold_house]]-playerround[[#This Row],[Calculated Costs 
(Living costs+Taxes+Round Mortgage+Spentsavings for buying +cost measures+cost satisfaction+cost damage river and rain)]])</f>
        <v>0</v>
      </c>
      <c r="AU601" s="10">
        <f>+playerround[[#This Row],[spendable_income]]</f>
        <v>0</v>
      </c>
      <c r="AV601" s="5">
        <f>+playerround[[#This Row],[Calculated 
Spendable]]-playerround[[#This Row],[Spendable Income (copy)]]</f>
        <v>0</v>
      </c>
      <c r="AW601" s="11">
        <f>+playerround[[#This Row],[satisfaction_move_penalty]]+playerround[[#This Row],[satisfaction_fluvial_penalty]]+playerround[[#This Row],[satisfaction_pluvial_penalty]]+playerround[[#This Row],[satisfaction_debt_penalty]]</f>
        <v>2</v>
      </c>
      <c r="AX601" s="11">
        <f>+IF(playerround[[#This Row],[Added round_number]]=0,playerround[[#This Row],[satisfaction_total]],AX600+playerround[[#This Row],[satisfaction_house_rating_delta]]+playerround[[#This Row],[satisfaction_house_measures]]+playerround[[#This Row],[satisfaction_personal_measures]]-playerround[[#This Row],[Calculated Satisfaction Penalties]])</f>
        <v>1</v>
      </c>
      <c r="AY601" s="11">
        <f>+playerround[[#This Row],[satisfaction_total]]-playerround[[#This Row],[Calculated satisfaction]]</f>
        <v>0</v>
      </c>
    </row>
    <row r="602" spans="1:51" s="2" customFormat="1" x14ac:dyDescent="0.35">
      <c r="A602" s="2">
        <v>878</v>
      </c>
      <c r="B602" s="3">
        <v>45559.598310185182</v>
      </c>
      <c r="C602" s="2">
        <v>50000</v>
      </c>
      <c r="D602" s="2">
        <v>20000</v>
      </c>
      <c r="E602" s="2">
        <v>0</v>
      </c>
      <c r="F602" s="2">
        <v>7000</v>
      </c>
      <c r="G602" s="2">
        <v>0</v>
      </c>
      <c r="H602" s="2">
        <v>0</v>
      </c>
      <c r="I602" s="2">
        <v>20000</v>
      </c>
      <c r="J602" s="2">
        <v>0</v>
      </c>
      <c r="K602" s="2">
        <v>0</v>
      </c>
      <c r="L602" s="2">
        <v>0</v>
      </c>
      <c r="M602" s="2">
        <v>0</v>
      </c>
      <c r="N602" s="2">
        <v>3000</v>
      </c>
      <c r="O602" s="2">
        <v>0</v>
      </c>
      <c r="P602" s="2">
        <v>0</v>
      </c>
      <c r="Q602" s="2">
        <v>0</v>
      </c>
      <c r="R602" s="2">
        <v>0</v>
      </c>
      <c r="S602" s="2">
        <v>0</v>
      </c>
      <c r="T602" s="2">
        <v>0</v>
      </c>
      <c r="U602" s="2">
        <v>0</v>
      </c>
      <c r="V602" s="2">
        <v>1</v>
      </c>
      <c r="W602" s="2">
        <v>3</v>
      </c>
      <c r="X602" s="2">
        <v>80000</v>
      </c>
      <c r="Y602" s="2">
        <v>70000</v>
      </c>
      <c r="Z602" s="2">
        <v>63000</v>
      </c>
      <c r="AA602" s="2">
        <v>0</v>
      </c>
      <c r="AB602" s="2">
        <v>0</v>
      </c>
      <c r="AC602" s="2">
        <v>70000</v>
      </c>
      <c r="AD602" s="2">
        <v>56000</v>
      </c>
      <c r="AE602" s="2" t="s">
        <v>24</v>
      </c>
      <c r="AF602" s="2" t="s">
        <v>28</v>
      </c>
      <c r="AG602" s="2">
        <v>8</v>
      </c>
      <c r="AH602" s="2">
        <v>7</v>
      </c>
      <c r="AI602" s="2">
        <v>-2</v>
      </c>
      <c r="AJ602" s="2">
        <v>-1</v>
      </c>
      <c r="AK602" s="2">
        <v>0</v>
      </c>
      <c r="AL602" s="2">
        <v>0</v>
      </c>
      <c r="AM602" s="2" t="s">
        <v>771</v>
      </c>
      <c r="AN602" s="2">
        <v>558</v>
      </c>
      <c r="AO602" s="2" t="str">
        <f>+VLOOKUP(playerround[[#This Row],[player_id]],player[],2,FALSE)</f>
        <v>t6p3</v>
      </c>
      <c r="AP602" s="2">
        <v>207</v>
      </c>
      <c r="AQ602" s="2">
        <f>+VLOOKUP(playerround[[#This Row],[groupround_id]],groupround[],6,FALSE)</f>
        <v>3</v>
      </c>
      <c r="AR602" s="2" t="str">
        <f>+VLOOKUP(playerround[[#This Row],[groupround_id]],groupround[],8,FALSE)</f>
        <v>Ommen 24-09-2024</v>
      </c>
      <c r="AS60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47000</v>
      </c>
      <c r="AT602" s="5">
        <f>+IF(playerround[[#This Row],[Added round_number]]=0,playerround[[#This Row],[Spendable Income (copy)]],AT601+playerround[[#This Row],[round_income]]+playerround[[#This Row],[profit_sold_house]]-playerround[[#This Row],[Calculated Costs 
(Living costs+Taxes+Round Mortgage+Spentsavings for buying +cost measures+cost satisfaction+cost damage river and rain)]])</f>
        <v>3000</v>
      </c>
      <c r="AU602" s="10">
        <f>+playerround[[#This Row],[spendable_income]]</f>
        <v>3000</v>
      </c>
      <c r="AV602" s="5">
        <f>+playerround[[#This Row],[Calculated 
Spendable]]-playerround[[#This Row],[Spendable Income (copy)]]</f>
        <v>0</v>
      </c>
      <c r="AW602" s="11">
        <f>+playerround[[#This Row],[satisfaction_move_penalty]]+playerround[[#This Row],[satisfaction_fluvial_penalty]]+playerround[[#This Row],[satisfaction_pluvial_penalty]]+playerround[[#This Row],[satisfaction_debt_penalty]]</f>
        <v>0</v>
      </c>
      <c r="AX602" s="11">
        <f>+IF(playerround[[#This Row],[Added round_number]]=0,playerround[[#This Row],[satisfaction_total]],AX601+playerround[[#This Row],[satisfaction_house_rating_delta]]+playerround[[#This Row],[satisfaction_house_measures]]+playerround[[#This Row],[satisfaction_personal_measures]]-playerround[[#This Row],[Calculated Satisfaction Penalties]])</f>
        <v>1</v>
      </c>
      <c r="AY602" s="11">
        <f>+playerround[[#This Row],[satisfaction_total]]-playerround[[#This Row],[Calculated satisfaction]]</f>
        <v>0</v>
      </c>
    </row>
    <row r="603" spans="1:51" s="2" customFormat="1" x14ac:dyDescent="0.35">
      <c r="A603">
        <v>126</v>
      </c>
      <c r="B603" s="1">
        <v>45289.754166666666</v>
      </c>
      <c r="C603">
        <v>100000</v>
      </c>
      <c r="D603">
        <v>50000</v>
      </c>
      <c r="E603">
        <v>0</v>
      </c>
      <c r="F603">
        <v>0</v>
      </c>
      <c r="G603">
        <v>0</v>
      </c>
      <c r="H603">
        <v>0</v>
      </c>
      <c r="I603">
        <v>0</v>
      </c>
      <c r="J603">
        <v>0</v>
      </c>
      <c r="K603">
        <v>0</v>
      </c>
      <c r="L603">
        <v>0</v>
      </c>
      <c r="M603">
        <v>0</v>
      </c>
      <c r="N603">
        <v>30000</v>
      </c>
      <c r="O603">
        <v>0</v>
      </c>
      <c r="P603">
        <v>0</v>
      </c>
      <c r="Q603">
        <v>0</v>
      </c>
      <c r="R603">
        <v>0</v>
      </c>
      <c r="S603">
        <v>0</v>
      </c>
      <c r="T603">
        <v>0</v>
      </c>
      <c r="U603">
        <v>0</v>
      </c>
      <c r="V603">
        <v>5</v>
      </c>
      <c r="W603">
        <v>6</v>
      </c>
      <c r="X603">
        <v>170000</v>
      </c>
      <c r="Y603">
        <v>0</v>
      </c>
      <c r="Z603">
        <v>0</v>
      </c>
      <c r="AA603">
        <v>0</v>
      </c>
      <c r="AB603">
        <v>0</v>
      </c>
      <c r="AC603">
        <v>0</v>
      </c>
      <c r="AD603">
        <v>0</v>
      </c>
      <c r="AE603" t="s">
        <v>24</v>
      </c>
      <c r="AF603" t="s">
        <v>28</v>
      </c>
      <c r="AG603">
        <v>0</v>
      </c>
      <c r="AH603">
        <v>0</v>
      </c>
      <c r="AI603">
        <v>0</v>
      </c>
      <c r="AJ603">
        <v>0</v>
      </c>
      <c r="AK603">
        <v>0</v>
      </c>
      <c r="AL603">
        <v>0</v>
      </c>
      <c r="AM603" t="s">
        <v>102</v>
      </c>
      <c r="AN603">
        <v>247</v>
      </c>
      <c r="AO603" t="str">
        <f>+VLOOKUP(playerround[[#This Row],[player_id]],player[],2,FALSE)</f>
        <v>t6p4</v>
      </c>
      <c r="AP603">
        <v>22</v>
      </c>
      <c r="AQ603">
        <f>+VLOOKUP(playerround[[#This Row],[groupround_id]],groupround[],6,FALSE)</f>
        <v>0</v>
      </c>
      <c r="AR603" t="str">
        <f>+VLOOKUP(playerround[[#This Row],[groupround_id]],groupround[],8,FALSE)</f>
        <v>Ommen23 Afternoon</v>
      </c>
      <c r="AS60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603">
        <f>+IF(playerround[[#This Row],[Added round_number]]=0,playerround[[#This Row],[Spendable Income (copy)]],AT602+playerround[[#This Row],[round_income]]+playerround[[#This Row],[profit_sold_house]]-playerround[[#This Row],[Calculated Costs 
(Living costs+Taxes+Round Mortgage+Spentsavings for buying +cost measures+cost satisfaction+cost damage river and rain)]])</f>
        <v>30000</v>
      </c>
      <c r="AU603" s="6">
        <f>+playerround[[#This Row],[spendable_income]]</f>
        <v>30000</v>
      </c>
      <c r="AV603">
        <f>+playerround[[#This Row],[Calculated 
Spendable]]-playerround[[#This Row],[Spendable Income (copy)]]</f>
        <v>0</v>
      </c>
      <c r="AW603" s="9">
        <f>+playerround[[#This Row],[satisfaction_move_penalty]]+playerround[[#This Row],[satisfaction_fluvial_penalty]]+playerround[[#This Row],[satisfaction_pluvial_penalty]]+playerround[[#This Row],[satisfaction_debt_penalty]]</f>
        <v>0</v>
      </c>
      <c r="AX603" s="9">
        <f>+IF(playerround[[#This Row],[Added round_number]]=0,playerround[[#This Row],[satisfaction_total]],AX602+playerround[[#This Row],[satisfaction_house_rating_delta]]+playerround[[#This Row],[satisfaction_house_measures]]+playerround[[#This Row],[satisfaction_personal_measures]]-playerround[[#This Row],[Calculated Satisfaction Penalties]])</f>
        <v>5</v>
      </c>
      <c r="AY603" s="9">
        <f>+playerround[[#This Row],[satisfaction_total]]-playerround[[#This Row],[Calculated satisfaction]]</f>
        <v>0</v>
      </c>
    </row>
    <row r="604" spans="1:51" s="2" customFormat="1" x14ac:dyDescent="0.35">
      <c r="A604">
        <v>127</v>
      </c>
      <c r="B604" s="1">
        <v>45289.754166666666</v>
      </c>
      <c r="C604">
        <v>100000</v>
      </c>
      <c r="D604">
        <v>50000</v>
      </c>
      <c r="E604">
        <v>0</v>
      </c>
      <c r="F604">
        <v>17000</v>
      </c>
      <c r="G604">
        <v>0</v>
      </c>
      <c r="H604">
        <v>30000</v>
      </c>
      <c r="I604">
        <v>20000</v>
      </c>
      <c r="J604">
        <v>3000</v>
      </c>
      <c r="K604">
        <v>10000</v>
      </c>
      <c r="L604">
        <v>4000</v>
      </c>
      <c r="M604">
        <v>0</v>
      </c>
      <c r="N604">
        <v>-4000</v>
      </c>
      <c r="O604">
        <v>0</v>
      </c>
      <c r="P604">
        <v>0</v>
      </c>
      <c r="Q604">
        <v>0</v>
      </c>
      <c r="R604">
        <v>1</v>
      </c>
      <c r="S604">
        <v>2</v>
      </c>
      <c r="T604">
        <v>0</v>
      </c>
      <c r="U604">
        <v>0</v>
      </c>
      <c r="V604">
        <v>4</v>
      </c>
      <c r="W604">
        <v>6</v>
      </c>
      <c r="X604">
        <v>170000</v>
      </c>
      <c r="Y604">
        <v>0</v>
      </c>
      <c r="Z604">
        <v>0</v>
      </c>
      <c r="AA604">
        <v>0</v>
      </c>
      <c r="AB604">
        <v>200000</v>
      </c>
      <c r="AC604">
        <v>170000</v>
      </c>
      <c r="AD604">
        <v>153000</v>
      </c>
      <c r="AE604" t="s">
        <v>24</v>
      </c>
      <c r="AF604" t="s">
        <v>28</v>
      </c>
      <c r="AG604">
        <v>8</v>
      </c>
      <c r="AH604">
        <v>7</v>
      </c>
      <c r="AI604">
        <v>0</v>
      </c>
      <c r="AJ604">
        <v>0</v>
      </c>
      <c r="AK604">
        <v>0</v>
      </c>
      <c r="AL604">
        <v>0</v>
      </c>
      <c r="AM604" t="s">
        <v>771</v>
      </c>
      <c r="AN604">
        <v>247</v>
      </c>
      <c r="AO604" t="str">
        <f>+VLOOKUP(playerround[[#This Row],[player_id]],player[],2,FALSE)</f>
        <v>t6p4</v>
      </c>
      <c r="AP604">
        <v>23</v>
      </c>
      <c r="AQ604">
        <f>+VLOOKUP(playerround[[#This Row],[groupround_id]],groupround[],6,FALSE)</f>
        <v>1</v>
      </c>
      <c r="AR604" t="str">
        <f>+VLOOKUP(playerround[[#This Row],[groupround_id]],groupround[],8,FALSE)</f>
        <v>Ommen23 Afternoon</v>
      </c>
      <c r="AS60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134000</v>
      </c>
      <c r="AT604">
        <f>+IF(playerround[[#This Row],[Added round_number]]=0,playerround[[#This Row],[Spendable Income (copy)]],AT603+playerround[[#This Row],[round_income]]+playerround[[#This Row],[profit_sold_house]]-playerround[[#This Row],[Calculated Costs 
(Living costs+Taxes+Round Mortgage+Spentsavings for buying +cost measures+cost satisfaction+cost damage river and rain)]])</f>
        <v>-4000</v>
      </c>
      <c r="AU604" s="6">
        <f>+playerround[[#This Row],[spendable_income]]</f>
        <v>-4000</v>
      </c>
      <c r="AV604">
        <f>+playerround[[#This Row],[Calculated 
Spendable]]-playerround[[#This Row],[Spendable Income (copy)]]</f>
        <v>0</v>
      </c>
      <c r="AW604" s="9">
        <f>+playerround[[#This Row],[satisfaction_move_penalty]]+playerround[[#This Row],[satisfaction_fluvial_penalty]]+playerround[[#This Row],[satisfaction_pluvial_penalty]]+playerround[[#This Row],[satisfaction_debt_penalty]]</f>
        <v>2</v>
      </c>
      <c r="AX604" s="9">
        <f>+IF(playerround[[#This Row],[Added round_number]]=0,playerround[[#This Row],[satisfaction_total]],AX603+playerround[[#This Row],[satisfaction_house_rating_delta]]+playerround[[#This Row],[satisfaction_house_measures]]+playerround[[#This Row],[satisfaction_personal_measures]]-playerround[[#This Row],[Calculated Satisfaction Penalties]])</f>
        <v>4</v>
      </c>
      <c r="AY604" s="9">
        <f>+playerround[[#This Row],[satisfaction_total]]-playerround[[#This Row],[Calculated satisfaction]]</f>
        <v>0</v>
      </c>
    </row>
    <row r="605" spans="1:51" s="2" customFormat="1" x14ac:dyDescent="0.35">
      <c r="A605">
        <v>133</v>
      </c>
      <c r="B605" s="1">
        <v>45289.754166666666</v>
      </c>
      <c r="C605">
        <v>100000</v>
      </c>
      <c r="D605">
        <v>50000</v>
      </c>
      <c r="E605">
        <v>4000</v>
      </c>
      <c r="F605">
        <v>17000</v>
      </c>
      <c r="G605">
        <v>47000</v>
      </c>
      <c r="H605">
        <v>30000</v>
      </c>
      <c r="I605">
        <v>20000</v>
      </c>
      <c r="J605">
        <v>0</v>
      </c>
      <c r="K605">
        <v>10000</v>
      </c>
      <c r="L605">
        <v>12000</v>
      </c>
      <c r="M605">
        <v>0</v>
      </c>
      <c r="N605">
        <v>4000</v>
      </c>
      <c r="O605">
        <v>1</v>
      </c>
      <c r="P605">
        <v>0</v>
      </c>
      <c r="Q605">
        <v>0</v>
      </c>
      <c r="R605">
        <v>1</v>
      </c>
      <c r="S605">
        <v>4</v>
      </c>
      <c r="T605">
        <v>0</v>
      </c>
      <c r="U605">
        <v>1</v>
      </c>
      <c r="V605">
        <v>-1</v>
      </c>
      <c r="W605">
        <v>6</v>
      </c>
      <c r="X605">
        <v>170000</v>
      </c>
      <c r="Y605">
        <v>170000</v>
      </c>
      <c r="Z605">
        <v>153000</v>
      </c>
      <c r="AA605">
        <v>200000</v>
      </c>
      <c r="AB605">
        <v>200000</v>
      </c>
      <c r="AC605">
        <v>170000</v>
      </c>
      <c r="AD605">
        <v>153000</v>
      </c>
      <c r="AE605" t="s">
        <v>113</v>
      </c>
      <c r="AF605" t="s">
        <v>28</v>
      </c>
      <c r="AG605">
        <v>8</v>
      </c>
      <c r="AH605">
        <v>7</v>
      </c>
      <c r="AI605">
        <v>0</v>
      </c>
      <c r="AJ605">
        <v>0</v>
      </c>
      <c r="AK605">
        <v>0</v>
      </c>
      <c r="AL605">
        <v>0</v>
      </c>
      <c r="AM605" t="s">
        <v>776</v>
      </c>
      <c r="AN605">
        <v>247</v>
      </c>
      <c r="AO605" t="str">
        <f>+VLOOKUP(playerround[[#This Row],[player_id]],player[],2,FALSE)</f>
        <v>t6p4</v>
      </c>
      <c r="AP605">
        <v>25</v>
      </c>
      <c r="AQ605">
        <f>+VLOOKUP(playerround[[#This Row],[groupround_id]],groupround[],6,FALSE)</f>
        <v>2</v>
      </c>
      <c r="AR605" t="str">
        <f>+VLOOKUP(playerround[[#This Row],[groupround_id]],groupround[],8,FALSE)</f>
        <v>Ommen23 Afternoon</v>
      </c>
      <c r="AS60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139000</v>
      </c>
      <c r="AT605">
        <f>+IF(playerround[[#This Row],[Added round_number]]=0,playerround[[#This Row],[Spendable Income (copy)]],AT604+playerround[[#This Row],[round_income]]+playerround[[#This Row],[profit_sold_house]]-playerround[[#This Row],[Calculated Costs 
(Living costs+Taxes+Round Mortgage+Spentsavings for buying +cost measures+cost satisfaction+cost damage river and rain)]])</f>
        <v>4000</v>
      </c>
      <c r="AU605" s="6">
        <f>+playerround[[#This Row],[spendable_income]]</f>
        <v>4000</v>
      </c>
      <c r="AV605">
        <f>+playerround[[#This Row],[Calculated 
Spendable]]-playerround[[#This Row],[Spendable Income (copy)]]</f>
        <v>0</v>
      </c>
      <c r="AW605" s="9">
        <f>+playerround[[#This Row],[satisfaction_move_penalty]]+playerround[[#This Row],[satisfaction_fluvial_penalty]]+playerround[[#This Row],[satisfaction_pluvial_penalty]]+playerround[[#This Row],[satisfaction_debt_penalty]]</f>
        <v>6</v>
      </c>
      <c r="AX605" s="9">
        <f>+IF(playerround[[#This Row],[Added round_number]]=0,playerround[[#This Row],[satisfaction_total]],AX604+playerround[[#This Row],[satisfaction_house_rating_delta]]+playerround[[#This Row],[satisfaction_house_measures]]+playerround[[#This Row],[satisfaction_personal_measures]]-playerround[[#This Row],[Calculated Satisfaction Penalties]])</f>
        <v>-1</v>
      </c>
      <c r="AY605" s="9">
        <f>+playerround[[#This Row],[satisfaction_total]]-playerround[[#This Row],[Calculated satisfaction]]</f>
        <v>0</v>
      </c>
    </row>
    <row r="606" spans="1:51" s="2" customFormat="1" x14ac:dyDescent="0.35">
      <c r="A606">
        <v>337</v>
      </c>
      <c r="B606" s="1">
        <v>45393.453472222223</v>
      </c>
      <c r="C606">
        <v>180000</v>
      </c>
      <c r="D606">
        <v>105000</v>
      </c>
      <c r="E606">
        <v>0</v>
      </c>
      <c r="F606">
        <v>0</v>
      </c>
      <c r="G606">
        <v>0</v>
      </c>
      <c r="H606">
        <v>0</v>
      </c>
      <c r="I606">
        <v>0</v>
      </c>
      <c r="J606">
        <v>0</v>
      </c>
      <c r="K606">
        <v>0</v>
      </c>
      <c r="L606">
        <v>0</v>
      </c>
      <c r="M606">
        <v>0</v>
      </c>
      <c r="N606">
        <v>80000</v>
      </c>
      <c r="O606">
        <v>0</v>
      </c>
      <c r="P606">
        <v>0</v>
      </c>
      <c r="Q606">
        <v>0</v>
      </c>
      <c r="R606">
        <v>0</v>
      </c>
      <c r="S606">
        <v>0</v>
      </c>
      <c r="T606">
        <v>0</v>
      </c>
      <c r="U606">
        <v>0</v>
      </c>
      <c r="V606">
        <v>5</v>
      </c>
      <c r="W606">
        <v>8</v>
      </c>
      <c r="X606">
        <v>300000</v>
      </c>
      <c r="Y606">
        <v>0</v>
      </c>
      <c r="Z606">
        <v>0</v>
      </c>
      <c r="AA606">
        <v>0</v>
      </c>
      <c r="AB606">
        <v>0</v>
      </c>
      <c r="AC606">
        <v>0</v>
      </c>
      <c r="AD606">
        <v>0</v>
      </c>
      <c r="AE606" t="s">
        <v>24</v>
      </c>
      <c r="AF606" t="s">
        <v>28</v>
      </c>
      <c r="AG606">
        <v>0</v>
      </c>
      <c r="AH606">
        <v>0</v>
      </c>
      <c r="AI606">
        <v>0</v>
      </c>
      <c r="AJ606">
        <v>0</v>
      </c>
      <c r="AK606">
        <v>0</v>
      </c>
      <c r="AL606">
        <v>0</v>
      </c>
      <c r="AM606" t="s">
        <v>102</v>
      </c>
      <c r="AN606">
        <v>431</v>
      </c>
      <c r="AO606" t="str">
        <f>+VLOOKUP(playerround[[#This Row],[player_id]],player[],2,FALSE)</f>
        <v>t6p4</v>
      </c>
      <c r="AP606">
        <v>108</v>
      </c>
      <c r="AQ606">
        <f>+VLOOKUP(playerround[[#This Row],[groupround_id]],groupround[],6,FALSE)</f>
        <v>0</v>
      </c>
      <c r="AR606" t="str">
        <f>+VLOOKUP(playerround[[#This Row],[groupround_id]],groupround[],8,FALSE)</f>
        <v>civWAT-110424</v>
      </c>
      <c r="AS60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606">
        <f>+IF(playerround[[#This Row],[Added round_number]]=0,playerround[[#This Row],[Spendable Income (copy)]],AT605+playerround[[#This Row],[round_income]]+playerround[[#This Row],[profit_sold_house]]-playerround[[#This Row],[Calculated Costs 
(Living costs+Taxes+Round Mortgage+Spentsavings for buying +cost measures+cost satisfaction+cost damage river and rain)]])</f>
        <v>80000</v>
      </c>
      <c r="AU606" s="6">
        <f>+playerround[[#This Row],[spendable_income]]</f>
        <v>80000</v>
      </c>
      <c r="AV606">
        <f>+playerround[[#This Row],[Calculated 
Spendable]]-playerround[[#This Row],[Spendable Income (copy)]]</f>
        <v>0</v>
      </c>
      <c r="AW606" s="9">
        <f>+playerround[[#This Row],[satisfaction_move_penalty]]+playerround[[#This Row],[satisfaction_fluvial_penalty]]+playerround[[#This Row],[satisfaction_pluvial_penalty]]+playerround[[#This Row],[satisfaction_debt_penalty]]</f>
        <v>0</v>
      </c>
      <c r="AX606" s="9">
        <f>+IF(playerround[[#This Row],[Added round_number]]=0,playerround[[#This Row],[satisfaction_total]],AX605+playerround[[#This Row],[satisfaction_house_rating_delta]]+playerround[[#This Row],[satisfaction_house_measures]]+playerround[[#This Row],[satisfaction_personal_measures]]-playerround[[#This Row],[Calculated Satisfaction Penalties]])</f>
        <v>5</v>
      </c>
      <c r="AY606" s="9">
        <f>+playerround[[#This Row],[satisfaction_total]]-playerround[[#This Row],[Calculated satisfaction]]</f>
        <v>0</v>
      </c>
    </row>
    <row r="607" spans="1:51" s="2" customFormat="1" x14ac:dyDescent="0.35">
      <c r="A607">
        <v>371</v>
      </c>
      <c r="B607" s="1">
        <v>45393.453472222223</v>
      </c>
      <c r="C607">
        <v>180000</v>
      </c>
      <c r="D607">
        <v>105000</v>
      </c>
      <c r="E607">
        <v>0</v>
      </c>
      <c r="F607">
        <v>30000</v>
      </c>
      <c r="G607">
        <v>0</v>
      </c>
      <c r="H607">
        <v>6000</v>
      </c>
      <c r="I607">
        <v>15000</v>
      </c>
      <c r="J607">
        <v>23000</v>
      </c>
      <c r="K607">
        <v>0</v>
      </c>
      <c r="L607">
        <v>0</v>
      </c>
      <c r="M607">
        <v>4000</v>
      </c>
      <c r="N607">
        <v>77000</v>
      </c>
      <c r="O607">
        <v>0</v>
      </c>
      <c r="P607">
        <v>0</v>
      </c>
      <c r="Q607">
        <v>2</v>
      </c>
      <c r="R607">
        <v>0</v>
      </c>
      <c r="S607">
        <v>0</v>
      </c>
      <c r="T607">
        <v>1</v>
      </c>
      <c r="U607">
        <v>0</v>
      </c>
      <c r="V607">
        <v>4</v>
      </c>
      <c r="W607">
        <v>8</v>
      </c>
      <c r="X607">
        <v>300000</v>
      </c>
      <c r="Y607">
        <v>0</v>
      </c>
      <c r="Z607">
        <v>0</v>
      </c>
      <c r="AA607">
        <v>0</v>
      </c>
      <c r="AB607">
        <v>306000</v>
      </c>
      <c r="AC607">
        <v>300000</v>
      </c>
      <c r="AD607">
        <v>270000</v>
      </c>
      <c r="AE607" t="s">
        <v>24</v>
      </c>
      <c r="AF607" t="s">
        <v>28</v>
      </c>
      <c r="AG607">
        <v>6</v>
      </c>
      <c r="AH607">
        <v>10</v>
      </c>
      <c r="AI607">
        <v>0</v>
      </c>
      <c r="AJ607">
        <v>0</v>
      </c>
      <c r="AK607">
        <v>1</v>
      </c>
      <c r="AL607">
        <v>1</v>
      </c>
      <c r="AM607" t="s">
        <v>771</v>
      </c>
      <c r="AN607">
        <v>431</v>
      </c>
      <c r="AO607" t="str">
        <f>+VLOOKUP(playerround[[#This Row],[player_id]],player[],2,FALSE)</f>
        <v>t6p4</v>
      </c>
      <c r="AP607">
        <v>116</v>
      </c>
      <c r="AQ607">
        <f>+VLOOKUP(playerround[[#This Row],[groupround_id]],groupround[],6,FALSE)</f>
        <v>1</v>
      </c>
      <c r="AR607" t="str">
        <f>+VLOOKUP(playerround[[#This Row],[groupround_id]],groupround[],8,FALSE)</f>
        <v>civWAT-110424</v>
      </c>
      <c r="AS60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183000</v>
      </c>
      <c r="AT607">
        <f>+IF(playerround[[#This Row],[Added round_number]]=0,playerround[[#This Row],[Spendable Income (copy)]],AT606+playerround[[#This Row],[round_income]]+playerround[[#This Row],[profit_sold_house]]-playerround[[#This Row],[Calculated Costs 
(Living costs+Taxes+Round Mortgage+Spentsavings for buying +cost measures+cost satisfaction+cost damage river and rain)]])</f>
        <v>77000</v>
      </c>
      <c r="AU607" s="6">
        <f>+playerround[[#This Row],[spendable_income]]</f>
        <v>77000</v>
      </c>
      <c r="AV607">
        <f>+playerround[[#This Row],[Calculated 
Spendable]]-playerround[[#This Row],[Spendable Income (copy)]]</f>
        <v>0</v>
      </c>
      <c r="AW607" s="9">
        <f>+playerround[[#This Row],[satisfaction_move_penalty]]+playerround[[#This Row],[satisfaction_fluvial_penalty]]+playerround[[#This Row],[satisfaction_pluvial_penalty]]+playerround[[#This Row],[satisfaction_debt_penalty]]</f>
        <v>1</v>
      </c>
      <c r="AX607" s="9">
        <f>+IF(playerround[[#This Row],[Added round_number]]=0,playerround[[#This Row],[satisfaction_total]],AX606+playerround[[#This Row],[satisfaction_house_rating_delta]]+playerround[[#This Row],[satisfaction_house_measures]]+playerround[[#This Row],[satisfaction_personal_measures]]-playerround[[#This Row],[Calculated Satisfaction Penalties]])</f>
        <v>6</v>
      </c>
      <c r="AY607" s="9">
        <f>+playerround[[#This Row],[satisfaction_total]]-playerround[[#This Row],[Calculated satisfaction]]</f>
        <v>-2</v>
      </c>
    </row>
    <row r="608" spans="1:51" s="2" customFormat="1" x14ac:dyDescent="0.35">
      <c r="A608">
        <v>407</v>
      </c>
      <c r="B608" s="1">
        <v>45393.453472222223</v>
      </c>
      <c r="C608">
        <v>180000</v>
      </c>
      <c r="D608">
        <v>105000</v>
      </c>
      <c r="E608">
        <v>0</v>
      </c>
      <c r="F608">
        <v>30000</v>
      </c>
      <c r="G608">
        <v>0</v>
      </c>
      <c r="H608">
        <v>0</v>
      </c>
      <c r="I608">
        <v>15000</v>
      </c>
      <c r="J608">
        <v>92000</v>
      </c>
      <c r="K608">
        <v>0</v>
      </c>
      <c r="L608">
        <v>0</v>
      </c>
      <c r="M608">
        <v>0</v>
      </c>
      <c r="N608">
        <v>15000</v>
      </c>
      <c r="O608">
        <v>0</v>
      </c>
      <c r="P608">
        <v>0</v>
      </c>
      <c r="Q608">
        <v>5</v>
      </c>
      <c r="R608">
        <v>0</v>
      </c>
      <c r="S608">
        <v>1</v>
      </c>
      <c r="T608">
        <v>0</v>
      </c>
      <c r="U608">
        <v>0</v>
      </c>
      <c r="V608">
        <v>3</v>
      </c>
      <c r="W608">
        <v>8</v>
      </c>
      <c r="X608">
        <v>300000</v>
      </c>
      <c r="Y608">
        <v>300000</v>
      </c>
      <c r="Z608">
        <v>270000</v>
      </c>
      <c r="AA608">
        <v>0</v>
      </c>
      <c r="AB608">
        <v>0</v>
      </c>
      <c r="AC608">
        <v>300000</v>
      </c>
      <c r="AD608">
        <v>240000</v>
      </c>
      <c r="AE608" t="s">
        <v>24</v>
      </c>
      <c r="AF608" t="s">
        <v>28</v>
      </c>
      <c r="AG608">
        <v>6</v>
      </c>
      <c r="AH608">
        <v>10</v>
      </c>
      <c r="AI608">
        <v>-2</v>
      </c>
      <c r="AJ608">
        <v>-1</v>
      </c>
      <c r="AK608">
        <v>6</v>
      </c>
      <c r="AL608">
        <v>6</v>
      </c>
      <c r="AM608" t="s">
        <v>771</v>
      </c>
      <c r="AN608">
        <v>431</v>
      </c>
      <c r="AO608" t="str">
        <f>+VLOOKUP(playerround[[#This Row],[player_id]],player[],2,FALSE)</f>
        <v>t6p4</v>
      </c>
      <c r="AP608">
        <v>121</v>
      </c>
      <c r="AQ608">
        <f>+VLOOKUP(playerround[[#This Row],[groupround_id]],groupround[],6,FALSE)</f>
        <v>2</v>
      </c>
      <c r="AR608" t="str">
        <f>+VLOOKUP(playerround[[#This Row],[groupround_id]],groupround[],8,FALSE)</f>
        <v>civWAT-110424</v>
      </c>
      <c r="AS60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242000</v>
      </c>
      <c r="AT608">
        <f>+IF(playerround[[#This Row],[Added round_number]]=0,playerround[[#This Row],[Spendable Income (copy)]],AT607+playerround[[#This Row],[round_income]]+playerround[[#This Row],[profit_sold_house]]-playerround[[#This Row],[Calculated Costs 
(Living costs+Taxes+Round Mortgage+Spentsavings for buying +cost measures+cost satisfaction+cost damage river and rain)]])</f>
        <v>15000</v>
      </c>
      <c r="AU608" s="6">
        <f>+playerround[[#This Row],[spendable_income]]</f>
        <v>15000</v>
      </c>
      <c r="AV608">
        <f>+playerround[[#This Row],[Calculated 
Spendable]]-playerround[[#This Row],[Spendable Income (copy)]]</f>
        <v>0</v>
      </c>
      <c r="AW608" s="9">
        <f>+playerround[[#This Row],[satisfaction_move_penalty]]+playerround[[#This Row],[satisfaction_fluvial_penalty]]+playerround[[#This Row],[satisfaction_pluvial_penalty]]+playerround[[#This Row],[satisfaction_debt_penalty]]</f>
        <v>1</v>
      </c>
      <c r="AX608" s="9">
        <f>+IF(playerround[[#This Row],[Added round_number]]=0,playerround[[#This Row],[satisfaction_total]],AX607+playerround[[#This Row],[satisfaction_house_rating_delta]]+playerround[[#This Row],[satisfaction_house_measures]]+playerround[[#This Row],[satisfaction_personal_measures]]-playerround[[#This Row],[Calculated Satisfaction Penalties]])</f>
        <v>10</v>
      </c>
      <c r="AY608" s="9">
        <f>+playerround[[#This Row],[satisfaction_total]]-playerround[[#This Row],[Calculated satisfaction]]</f>
        <v>-7</v>
      </c>
    </row>
    <row r="609" spans="1:51" s="2" customFormat="1" x14ac:dyDescent="0.35">
      <c r="A609">
        <v>428</v>
      </c>
      <c r="B609" s="1">
        <v>45393.453472222223</v>
      </c>
      <c r="C609">
        <v>180000</v>
      </c>
      <c r="D609">
        <v>105000</v>
      </c>
      <c r="E609">
        <v>0</v>
      </c>
      <c r="F609">
        <v>30000</v>
      </c>
      <c r="G609">
        <v>0</v>
      </c>
      <c r="H609">
        <v>0</v>
      </c>
      <c r="I609">
        <v>15000</v>
      </c>
      <c r="J609">
        <v>0</v>
      </c>
      <c r="K609">
        <v>0</v>
      </c>
      <c r="L609">
        <v>0</v>
      </c>
      <c r="M609">
        <v>0</v>
      </c>
      <c r="N609">
        <v>45000</v>
      </c>
      <c r="O609">
        <v>0</v>
      </c>
      <c r="P609">
        <v>0</v>
      </c>
      <c r="Q609">
        <v>0</v>
      </c>
      <c r="R609">
        <v>0</v>
      </c>
      <c r="S609">
        <v>0</v>
      </c>
      <c r="T609">
        <v>0</v>
      </c>
      <c r="U609">
        <v>0</v>
      </c>
      <c r="V609">
        <v>3</v>
      </c>
      <c r="W609">
        <v>8</v>
      </c>
      <c r="X609">
        <v>300000</v>
      </c>
      <c r="Y609">
        <v>300000</v>
      </c>
      <c r="Z609">
        <v>240000</v>
      </c>
      <c r="AA609">
        <v>0</v>
      </c>
      <c r="AB609">
        <v>0</v>
      </c>
      <c r="AC609">
        <v>300000</v>
      </c>
      <c r="AD609">
        <v>210000</v>
      </c>
      <c r="AE609" t="s">
        <v>24</v>
      </c>
      <c r="AF609" t="s">
        <v>28</v>
      </c>
      <c r="AG609">
        <v>6</v>
      </c>
      <c r="AH609">
        <v>10</v>
      </c>
      <c r="AI609">
        <v>-2</v>
      </c>
      <c r="AJ609">
        <v>-1</v>
      </c>
      <c r="AK609">
        <v>6</v>
      </c>
      <c r="AL609">
        <v>6</v>
      </c>
      <c r="AM609" t="s">
        <v>771</v>
      </c>
      <c r="AN609">
        <v>431</v>
      </c>
      <c r="AO609" t="str">
        <f>+VLOOKUP(playerround[[#This Row],[player_id]],player[],2,FALSE)</f>
        <v>t6p4</v>
      </c>
      <c r="AP609">
        <v>124</v>
      </c>
      <c r="AQ609">
        <f>+VLOOKUP(playerround[[#This Row],[groupround_id]],groupround[],6,FALSE)</f>
        <v>3</v>
      </c>
      <c r="AR609" t="str">
        <f>+VLOOKUP(playerround[[#This Row],[groupround_id]],groupround[],8,FALSE)</f>
        <v>civWAT-110424</v>
      </c>
      <c r="AS60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150000</v>
      </c>
      <c r="AT609">
        <f>+IF(playerround[[#This Row],[Added round_number]]=0,playerround[[#This Row],[Spendable Income (copy)]],AT608+playerround[[#This Row],[round_income]]+playerround[[#This Row],[profit_sold_house]]-playerround[[#This Row],[Calculated Costs 
(Living costs+Taxes+Round Mortgage+Spentsavings for buying +cost measures+cost satisfaction+cost damage river and rain)]])</f>
        <v>45000</v>
      </c>
      <c r="AU609" s="6">
        <f>+playerround[[#This Row],[spendable_income]]</f>
        <v>45000</v>
      </c>
      <c r="AV609">
        <f>+playerround[[#This Row],[Calculated 
Spendable]]-playerround[[#This Row],[Spendable Income (copy)]]</f>
        <v>0</v>
      </c>
      <c r="AW609" s="9">
        <f>+playerround[[#This Row],[satisfaction_move_penalty]]+playerround[[#This Row],[satisfaction_fluvial_penalty]]+playerround[[#This Row],[satisfaction_pluvial_penalty]]+playerround[[#This Row],[satisfaction_debt_penalty]]</f>
        <v>0</v>
      </c>
      <c r="AX609" s="9">
        <f>+IF(playerround[[#This Row],[Added round_number]]=0,playerround[[#This Row],[satisfaction_total]],AX608+playerround[[#This Row],[satisfaction_house_rating_delta]]+playerround[[#This Row],[satisfaction_house_measures]]+playerround[[#This Row],[satisfaction_personal_measures]]-playerround[[#This Row],[Calculated Satisfaction Penalties]])</f>
        <v>10</v>
      </c>
      <c r="AY609" s="9">
        <f>+playerround[[#This Row],[satisfaction_total]]-playerround[[#This Row],[Calculated satisfaction]]</f>
        <v>-7</v>
      </c>
    </row>
    <row r="610" spans="1:51" s="2" customFormat="1" x14ac:dyDescent="0.35">
      <c r="A610">
        <v>462</v>
      </c>
      <c r="B610" s="1">
        <v>45393.453472222223</v>
      </c>
      <c r="C610">
        <v>180000</v>
      </c>
      <c r="D610">
        <v>105000</v>
      </c>
      <c r="E610">
        <v>0</v>
      </c>
      <c r="F610">
        <v>30000</v>
      </c>
      <c r="G610">
        <v>0</v>
      </c>
      <c r="H610">
        <v>0</v>
      </c>
      <c r="I610">
        <v>15000</v>
      </c>
      <c r="J610">
        <v>0</v>
      </c>
      <c r="K610">
        <v>42000</v>
      </c>
      <c r="L610">
        <v>0</v>
      </c>
      <c r="M610">
        <v>0</v>
      </c>
      <c r="N610">
        <v>33000</v>
      </c>
      <c r="O610">
        <v>0</v>
      </c>
      <c r="P610">
        <v>0</v>
      </c>
      <c r="Q610">
        <v>0</v>
      </c>
      <c r="R610">
        <v>2</v>
      </c>
      <c r="S610">
        <v>0</v>
      </c>
      <c r="T610">
        <v>0</v>
      </c>
      <c r="U610">
        <v>0</v>
      </c>
      <c r="V610">
        <v>5</v>
      </c>
      <c r="W610">
        <v>8</v>
      </c>
      <c r="X610">
        <v>300000</v>
      </c>
      <c r="Y610">
        <v>300000</v>
      </c>
      <c r="Z610">
        <v>210000</v>
      </c>
      <c r="AA610">
        <v>0</v>
      </c>
      <c r="AB610">
        <v>0</v>
      </c>
      <c r="AC610">
        <v>300000</v>
      </c>
      <c r="AD610">
        <v>180000</v>
      </c>
      <c r="AE610" t="s">
        <v>24</v>
      </c>
      <c r="AF610" t="s">
        <v>28</v>
      </c>
      <c r="AG610">
        <v>6</v>
      </c>
      <c r="AH610">
        <v>10</v>
      </c>
      <c r="AI610">
        <v>-2</v>
      </c>
      <c r="AJ610">
        <v>-1</v>
      </c>
      <c r="AK610">
        <v>6</v>
      </c>
      <c r="AL610">
        <v>6</v>
      </c>
      <c r="AM610" t="s">
        <v>771</v>
      </c>
      <c r="AN610">
        <v>431</v>
      </c>
      <c r="AO610" t="str">
        <f>+VLOOKUP(playerround[[#This Row],[player_id]],player[],2,FALSE)</f>
        <v>t6p4</v>
      </c>
      <c r="AP610">
        <v>131</v>
      </c>
      <c r="AQ610">
        <f>+VLOOKUP(playerround[[#This Row],[groupround_id]],groupround[],6,FALSE)</f>
        <v>4</v>
      </c>
      <c r="AR610" t="str">
        <f>+VLOOKUP(playerround[[#This Row],[groupround_id]],groupround[],8,FALSE)</f>
        <v>civWAT-110424</v>
      </c>
      <c r="AS61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192000</v>
      </c>
      <c r="AT610">
        <f>+IF(playerround[[#This Row],[Added round_number]]=0,playerround[[#This Row],[Spendable Income (copy)]],AT609+playerround[[#This Row],[round_income]]+playerround[[#This Row],[profit_sold_house]]-playerround[[#This Row],[Calculated Costs 
(Living costs+Taxes+Round Mortgage+Spentsavings for buying +cost measures+cost satisfaction+cost damage river and rain)]])</f>
        <v>33000</v>
      </c>
      <c r="AU610" s="6">
        <f>+playerround[[#This Row],[spendable_income]]</f>
        <v>33000</v>
      </c>
      <c r="AV610">
        <f>+playerround[[#This Row],[Calculated 
Spendable]]-playerround[[#This Row],[Spendable Income (copy)]]</f>
        <v>0</v>
      </c>
      <c r="AW610" s="9">
        <f>+playerround[[#This Row],[satisfaction_move_penalty]]+playerround[[#This Row],[satisfaction_fluvial_penalty]]+playerround[[#This Row],[satisfaction_pluvial_penalty]]+playerround[[#This Row],[satisfaction_debt_penalty]]</f>
        <v>0</v>
      </c>
      <c r="AX610" s="9">
        <f>+IF(playerround[[#This Row],[Added round_number]]=0,playerround[[#This Row],[satisfaction_total]],AX609+playerround[[#This Row],[satisfaction_house_rating_delta]]+playerround[[#This Row],[satisfaction_house_measures]]+playerround[[#This Row],[satisfaction_personal_measures]]-playerround[[#This Row],[Calculated Satisfaction Penalties]])</f>
        <v>12</v>
      </c>
      <c r="AY610" s="9">
        <f>+playerround[[#This Row],[satisfaction_total]]-playerround[[#This Row],[Calculated satisfaction]]</f>
        <v>-7</v>
      </c>
    </row>
    <row r="611" spans="1:51" s="2" customFormat="1" x14ac:dyDescent="0.35">
      <c r="A611" s="2">
        <v>772</v>
      </c>
      <c r="B611" s="3">
        <v>45559.599965277775</v>
      </c>
      <c r="C611" s="2">
        <v>80000</v>
      </c>
      <c r="D611" s="2">
        <v>40000</v>
      </c>
      <c r="E611" s="2">
        <v>0</v>
      </c>
      <c r="F611" s="2">
        <v>0</v>
      </c>
      <c r="G611" s="2">
        <v>0</v>
      </c>
      <c r="H611" s="2">
        <v>0</v>
      </c>
      <c r="I611" s="2">
        <v>0</v>
      </c>
      <c r="J611" s="2">
        <v>0</v>
      </c>
      <c r="K611" s="2">
        <v>0</v>
      </c>
      <c r="L611" s="2">
        <v>0</v>
      </c>
      <c r="M611" s="2">
        <v>0</v>
      </c>
      <c r="N611" s="2">
        <v>15000</v>
      </c>
      <c r="O611" s="2">
        <v>0</v>
      </c>
      <c r="P611" s="2">
        <v>0</v>
      </c>
      <c r="Q611" s="2">
        <v>0</v>
      </c>
      <c r="R611" s="2">
        <v>0</v>
      </c>
      <c r="S611" s="2">
        <v>0</v>
      </c>
      <c r="T611" s="2">
        <v>0</v>
      </c>
      <c r="U611" s="2">
        <v>0</v>
      </c>
      <c r="V611" s="2">
        <v>5</v>
      </c>
      <c r="W611" s="2">
        <v>5</v>
      </c>
      <c r="X611" s="2">
        <v>130000</v>
      </c>
      <c r="Y611" s="2">
        <v>0</v>
      </c>
      <c r="Z611" s="2">
        <v>0</v>
      </c>
      <c r="AA611" s="2">
        <v>0</v>
      </c>
      <c r="AB611" s="2">
        <v>0</v>
      </c>
      <c r="AC611" s="2">
        <v>0</v>
      </c>
      <c r="AD611" s="2">
        <v>0</v>
      </c>
      <c r="AE611" s="2" t="s">
        <v>24</v>
      </c>
      <c r="AF611" s="2" t="s">
        <v>28</v>
      </c>
      <c r="AG611" s="2">
        <v>0</v>
      </c>
      <c r="AH611" s="2">
        <v>0</v>
      </c>
      <c r="AI611" s="2">
        <v>0</v>
      </c>
      <c r="AJ611" s="2">
        <v>0</v>
      </c>
      <c r="AK611" s="2">
        <v>0</v>
      </c>
      <c r="AL611" s="2">
        <v>0</v>
      </c>
      <c r="AM611" s="2" t="s">
        <v>102</v>
      </c>
      <c r="AN611" s="2">
        <v>559</v>
      </c>
      <c r="AO611" s="2" t="str">
        <f>+VLOOKUP(playerround[[#This Row],[player_id]],player[],2,FALSE)</f>
        <v>t6p4</v>
      </c>
      <c r="AP611" s="2">
        <v>175</v>
      </c>
      <c r="AQ611" s="2">
        <f>+VLOOKUP(playerround[[#This Row],[groupround_id]],groupround[],6,FALSE)</f>
        <v>0</v>
      </c>
      <c r="AR611" s="2" t="str">
        <f>+VLOOKUP(playerround[[#This Row],[groupround_id]],groupround[],8,FALSE)</f>
        <v>Ommen 24-09-2024</v>
      </c>
      <c r="AS61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611">
        <f>+IF(playerround[[#This Row],[Added round_number]]=0,playerround[[#This Row],[Spendable Income (copy)]],AT610+playerround[[#This Row],[round_income]]+playerround[[#This Row],[profit_sold_house]]-playerround[[#This Row],[Calculated Costs 
(Living costs+Taxes+Round Mortgage+Spentsavings for buying +cost measures+cost satisfaction+cost damage river and rain)]])</f>
        <v>15000</v>
      </c>
      <c r="AU611" s="6">
        <f>+playerround[[#This Row],[spendable_income]]</f>
        <v>15000</v>
      </c>
      <c r="AV611">
        <f>+playerround[[#This Row],[Calculated 
Spendable]]-playerround[[#This Row],[Spendable Income (copy)]]</f>
        <v>0</v>
      </c>
      <c r="AW611" s="9">
        <f>+playerround[[#This Row],[satisfaction_move_penalty]]+playerround[[#This Row],[satisfaction_fluvial_penalty]]+playerround[[#This Row],[satisfaction_pluvial_penalty]]+playerround[[#This Row],[satisfaction_debt_penalty]]</f>
        <v>0</v>
      </c>
      <c r="AX611" s="9">
        <f>+IF(playerround[[#This Row],[Added round_number]]=0,playerround[[#This Row],[satisfaction_total]],AX610+playerround[[#This Row],[satisfaction_house_rating_delta]]+playerround[[#This Row],[satisfaction_house_measures]]+playerround[[#This Row],[satisfaction_personal_measures]]-playerround[[#This Row],[Calculated Satisfaction Penalties]])</f>
        <v>5</v>
      </c>
      <c r="AY611" s="9">
        <f>+playerround[[#This Row],[satisfaction_total]]-playerround[[#This Row],[Calculated satisfaction]]</f>
        <v>0</v>
      </c>
    </row>
    <row r="612" spans="1:51" s="2" customFormat="1" x14ac:dyDescent="0.35">
      <c r="A612" s="2">
        <v>800</v>
      </c>
      <c r="B612" s="3">
        <v>45559.599965277775</v>
      </c>
      <c r="C612" s="2">
        <v>80000</v>
      </c>
      <c r="D612" s="2">
        <v>40000</v>
      </c>
      <c r="E612" s="2">
        <v>0</v>
      </c>
      <c r="F612" s="2">
        <v>12500</v>
      </c>
      <c r="G612" s="2">
        <v>0</v>
      </c>
      <c r="H612" s="2">
        <v>0</v>
      </c>
      <c r="I612" s="2">
        <v>20000</v>
      </c>
      <c r="J612" s="2">
        <v>21250</v>
      </c>
      <c r="K612" s="2">
        <v>0</v>
      </c>
      <c r="L612" s="2">
        <v>0</v>
      </c>
      <c r="M612" s="2">
        <v>4000</v>
      </c>
      <c r="N612" s="2">
        <v>-2750</v>
      </c>
      <c r="O612" s="2">
        <v>0</v>
      </c>
      <c r="P612" s="2">
        <v>-1</v>
      </c>
      <c r="Q612" s="2">
        <v>1</v>
      </c>
      <c r="R612" s="2">
        <v>1</v>
      </c>
      <c r="S612" s="2">
        <v>0</v>
      </c>
      <c r="T612" s="2">
        <v>1</v>
      </c>
      <c r="U612" s="2">
        <v>0</v>
      </c>
      <c r="V612" s="2">
        <v>5</v>
      </c>
      <c r="W612" s="2">
        <v>5</v>
      </c>
      <c r="X612" s="2">
        <v>130000</v>
      </c>
      <c r="Y612" s="2">
        <v>0</v>
      </c>
      <c r="Z612" s="2">
        <v>0</v>
      </c>
      <c r="AA612" s="2">
        <v>0</v>
      </c>
      <c r="AB612" s="2">
        <v>125000</v>
      </c>
      <c r="AC612" s="2">
        <v>125000</v>
      </c>
      <c r="AD612" s="2">
        <v>112500</v>
      </c>
      <c r="AE612" s="2" t="s">
        <v>24</v>
      </c>
      <c r="AF612" s="2" t="s">
        <v>28</v>
      </c>
      <c r="AG612" s="2">
        <v>8</v>
      </c>
      <c r="AH612" s="2">
        <v>7</v>
      </c>
      <c r="AI612" s="2">
        <v>0</v>
      </c>
      <c r="AJ612" s="2">
        <v>0</v>
      </c>
      <c r="AK612" s="2">
        <v>1</v>
      </c>
      <c r="AL612" s="2">
        <v>1</v>
      </c>
      <c r="AM612" s="2" t="s">
        <v>771</v>
      </c>
      <c r="AN612" s="2">
        <v>559</v>
      </c>
      <c r="AO612" s="2" t="str">
        <f>+VLOOKUP(playerround[[#This Row],[player_id]],player[],2,FALSE)</f>
        <v>t6p4</v>
      </c>
      <c r="AP612" s="2">
        <v>197</v>
      </c>
      <c r="AQ612" s="2">
        <f>+VLOOKUP(playerround[[#This Row],[groupround_id]],groupround[],6,FALSE)</f>
        <v>1</v>
      </c>
      <c r="AR612" s="2" t="str">
        <f>+VLOOKUP(playerround[[#This Row],[groupround_id]],groupround[],8,FALSE)</f>
        <v>Ommen 24-09-2024</v>
      </c>
      <c r="AS61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97750</v>
      </c>
      <c r="AT612" s="5">
        <f>+IF(playerround[[#This Row],[Added round_number]]=0,playerround[[#This Row],[Spendable Income (copy)]],AT611+playerround[[#This Row],[round_income]]+playerround[[#This Row],[profit_sold_house]]-playerround[[#This Row],[Calculated Costs 
(Living costs+Taxes+Round Mortgage+Spentsavings for buying +cost measures+cost satisfaction+cost damage river and rain)]])</f>
        <v>-2750</v>
      </c>
      <c r="AU612" s="10">
        <f>+playerround[[#This Row],[spendable_income]]</f>
        <v>-2750</v>
      </c>
      <c r="AV612" s="5">
        <f>+playerround[[#This Row],[Calculated 
Spendable]]-playerround[[#This Row],[Spendable Income (copy)]]</f>
        <v>0</v>
      </c>
      <c r="AW612" s="11">
        <f>+playerround[[#This Row],[satisfaction_move_penalty]]+playerround[[#This Row],[satisfaction_fluvial_penalty]]+playerround[[#This Row],[satisfaction_pluvial_penalty]]+playerround[[#This Row],[satisfaction_debt_penalty]]</f>
        <v>1</v>
      </c>
      <c r="AX612" s="11">
        <f>+IF(playerround[[#This Row],[Added round_number]]=0,playerround[[#This Row],[satisfaction_total]],AX611+playerround[[#This Row],[satisfaction_house_rating_delta]]+playerround[[#This Row],[satisfaction_house_measures]]+playerround[[#This Row],[satisfaction_personal_measures]]-playerround[[#This Row],[Calculated Satisfaction Penalties]])</f>
        <v>5</v>
      </c>
      <c r="AY612" s="11">
        <f>+playerround[[#This Row],[satisfaction_total]]-playerround[[#This Row],[Calculated satisfaction]]</f>
        <v>0</v>
      </c>
    </row>
    <row r="613" spans="1:51" s="2" customFormat="1" x14ac:dyDescent="0.35">
      <c r="A613" s="2">
        <v>840</v>
      </c>
      <c r="B613" s="3">
        <v>45559.599965277775</v>
      </c>
      <c r="C613" s="2">
        <v>80000</v>
      </c>
      <c r="D613" s="2">
        <v>40000</v>
      </c>
      <c r="E613" s="2">
        <v>2750</v>
      </c>
      <c r="F613" s="2">
        <v>12500</v>
      </c>
      <c r="G613" s="2">
        <v>0</v>
      </c>
      <c r="H613" s="2">
        <v>0</v>
      </c>
      <c r="I613" s="2">
        <v>15000</v>
      </c>
      <c r="J613" s="2">
        <v>6000</v>
      </c>
      <c r="K613" s="2">
        <v>0</v>
      </c>
      <c r="L613" s="2">
        <v>0</v>
      </c>
      <c r="M613" s="2">
        <v>0</v>
      </c>
      <c r="N613" s="2">
        <v>3750</v>
      </c>
      <c r="O613" s="2">
        <v>0</v>
      </c>
      <c r="P613" s="2">
        <v>0</v>
      </c>
      <c r="Q613" s="2">
        <v>0</v>
      </c>
      <c r="R613" s="2">
        <v>0</v>
      </c>
      <c r="S613" s="2">
        <v>0</v>
      </c>
      <c r="T613" s="2">
        <v>0</v>
      </c>
      <c r="U613" s="2">
        <v>1</v>
      </c>
      <c r="V613" s="2">
        <v>4</v>
      </c>
      <c r="W613" s="2">
        <v>5</v>
      </c>
      <c r="X613" s="2">
        <v>130000</v>
      </c>
      <c r="Y613" s="2">
        <v>125000</v>
      </c>
      <c r="Z613" s="2">
        <v>112500</v>
      </c>
      <c r="AA613" s="2">
        <v>0</v>
      </c>
      <c r="AB613" s="2">
        <v>0</v>
      </c>
      <c r="AC613" s="2">
        <v>125000</v>
      </c>
      <c r="AD613" s="2">
        <v>100000</v>
      </c>
      <c r="AE613" s="2" t="s">
        <v>24</v>
      </c>
      <c r="AF613" s="2" t="s">
        <v>28</v>
      </c>
      <c r="AG613" s="2">
        <v>8</v>
      </c>
      <c r="AH613" s="2">
        <v>7</v>
      </c>
      <c r="AI613" s="2">
        <v>-2</v>
      </c>
      <c r="AJ613" s="2">
        <v>-1</v>
      </c>
      <c r="AK613" s="2">
        <v>1</v>
      </c>
      <c r="AL613" s="2">
        <v>0</v>
      </c>
      <c r="AM613" s="2" t="s">
        <v>771</v>
      </c>
      <c r="AN613" s="2">
        <v>559</v>
      </c>
      <c r="AO613" s="2" t="str">
        <f>+VLOOKUP(playerround[[#This Row],[player_id]],player[],2,FALSE)</f>
        <v>t6p4</v>
      </c>
      <c r="AP613" s="2">
        <v>202</v>
      </c>
      <c r="AQ613" s="2">
        <f>+VLOOKUP(playerround[[#This Row],[groupround_id]],groupround[],6,FALSE)</f>
        <v>2</v>
      </c>
      <c r="AR613" s="2" t="str">
        <f>+VLOOKUP(playerround[[#This Row],[groupround_id]],groupround[],8,FALSE)</f>
        <v>Ommen 24-09-2024</v>
      </c>
      <c r="AS61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73500</v>
      </c>
      <c r="AT613" s="5">
        <f>+IF(playerround[[#This Row],[Added round_number]]=0,playerround[[#This Row],[Spendable Income (copy)]],AT612+playerround[[#This Row],[round_income]]+playerround[[#This Row],[profit_sold_house]]-playerround[[#This Row],[Calculated Costs 
(Living costs+Taxes+Round Mortgage+Spentsavings for buying +cost measures+cost satisfaction+cost damage river and rain)]])</f>
        <v>3750</v>
      </c>
      <c r="AU613" s="10">
        <f>+playerround[[#This Row],[spendable_income]]</f>
        <v>3750</v>
      </c>
      <c r="AV613" s="5">
        <f>+playerround[[#This Row],[Calculated 
Spendable]]-playerround[[#This Row],[Spendable Income (copy)]]</f>
        <v>0</v>
      </c>
      <c r="AW613" s="11">
        <f>+playerround[[#This Row],[satisfaction_move_penalty]]+playerround[[#This Row],[satisfaction_fluvial_penalty]]+playerround[[#This Row],[satisfaction_pluvial_penalty]]+playerround[[#This Row],[satisfaction_debt_penalty]]</f>
        <v>1</v>
      </c>
      <c r="AX613" s="11">
        <f>+IF(playerround[[#This Row],[Added round_number]]=0,playerround[[#This Row],[satisfaction_total]],AX612+playerround[[#This Row],[satisfaction_house_rating_delta]]+playerround[[#This Row],[satisfaction_house_measures]]+playerround[[#This Row],[satisfaction_personal_measures]]-playerround[[#This Row],[Calculated Satisfaction Penalties]])</f>
        <v>4</v>
      </c>
      <c r="AY613" s="11">
        <f>+playerround[[#This Row],[satisfaction_total]]-playerround[[#This Row],[Calculated satisfaction]]</f>
        <v>0</v>
      </c>
    </row>
    <row r="614" spans="1:51" s="2" customFormat="1" x14ac:dyDescent="0.35">
      <c r="A614" s="2">
        <v>876</v>
      </c>
      <c r="B614" s="3">
        <v>45559.599965277775</v>
      </c>
      <c r="C614" s="2">
        <v>80000</v>
      </c>
      <c r="D614" s="2">
        <v>40000</v>
      </c>
      <c r="E614" s="2">
        <v>0</v>
      </c>
      <c r="F614" s="2">
        <v>13000</v>
      </c>
      <c r="G614" s="2">
        <v>15000</v>
      </c>
      <c r="H614" s="2">
        <v>30000</v>
      </c>
      <c r="I614" s="2">
        <v>15000</v>
      </c>
      <c r="J614" s="2">
        <v>0</v>
      </c>
      <c r="K614" s="2">
        <v>0</v>
      </c>
      <c r="L614" s="2">
        <v>0</v>
      </c>
      <c r="M614" s="2">
        <v>4000</v>
      </c>
      <c r="N614" s="2">
        <v>-3250</v>
      </c>
      <c r="O614" s="2">
        <v>1</v>
      </c>
      <c r="P614" s="2">
        <v>0</v>
      </c>
      <c r="Q614" s="2">
        <v>0</v>
      </c>
      <c r="R614" s="2">
        <v>0</v>
      </c>
      <c r="S614" s="2">
        <v>0</v>
      </c>
      <c r="T614" s="2">
        <v>1</v>
      </c>
      <c r="U614" s="2">
        <v>0</v>
      </c>
      <c r="V614" s="2">
        <v>2</v>
      </c>
      <c r="W614" s="2">
        <v>5</v>
      </c>
      <c r="X614" s="2">
        <v>130000</v>
      </c>
      <c r="Y614" s="2">
        <v>125000</v>
      </c>
      <c r="Z614" s="2">
        <v>100000</v>
      </c>
      <c r="AA614" s="2">
        <v>115000</v>
      </c>
      <c r="AB614" s="2">
        <v>160000</v>
      </c>
      <c r="AC614" s="2">
        <v>130000</v>
      </c>
      <c r="AD614" s="2">
        <v>117000</v>
      </c>
      <c r="AE614" s="2" t="s">
        <v>781</v>
      </c>
      <c r="AF614" s="2" t="s">
        <v>28</v>
      </c>
      <c r="AG614" s="2">
        <v>6</v>
      </c>
      <c r="AH614" s="2">
        <v>10</v>
      </c>
      <c r="AI614" s="2">
        <v>-2</v>
      </c>
      <c r="AJ614" s="2">
        <v>-1</v>
      </c>
      <c r="AK614" s="2">
        <v>1</v>
      </c>
      <c r="AL614" s="2">
        <v>0</v>
      </c>
      <c r="AM614" s="2" t="s">
        <v>771</v>
      </c>
      <c r="AN614" s="2">
        <v>559</v>
      </c>
      <c r="AO614" s="2" t="str">
        <f>+VLOOKUP(playerround[[#This Row],[player_id]],player[],2,FALSE)</f>
        <v>t6p4</v>
      </c>
      <c r="AP614" s="2">
        <v>207</v>
      </c>
      <c r="AQ614" s="2">
        <f>+VLOOKUP(playerround[[#This Row],[groupround_id]],groupround[],6,FALSE)</f>
        <v>3</v>
      </c>
      <c r="AR614" s="2" t="str">
        <f>+VLOOKUP(playerround[[#This Row],[groupround_id]],groupround[],8,FALSE)</f>
        <v>Ommen 24-09-2024</v>
      </c>
      <c r="AS61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102000</v>
      </c>
      <c r="AT614" s="5">
        <f>+IF(playerround[[#This Row],[Added round_number]]=0,playerround[[#This Row],[Spendable Income (copy)]],AT613+playerround[[#This Row],[round_income]]+playerround[[#This Row],[profit_sold_house]]-playerround[[#This Row],[Calculated Costs 
(Living costs+Taxes+Round Mortgage+Spentsavings for buying +cost measures+cost satisfaction+cost damage river and rain)]])</f>
        <v>-3250</v>
      </c>
      <c r="AU614" s="10">
        <f>+playerround[[#This Row],[spendable_income]]</f>
        <v>-3250</v>
      </c>
      <c r="AV614" s="5">
        <f>+playerround[[#This Row],[Calculated 
Spendable]]-playerround[[#This Row],[Spendable Income (copy)]]</f>
        <v>0</v>
      </c>
      <c r="AW614" s="11">
        <f>+playerround[[#This Row],[satisfaction_move_penalty]]+playerround[[#This Row],[satisfaction_fluvial_penalty]]+playerround[[#This Row],[satisfaction_pluvial_penalty]]+playerround[[#This Row],[satisfaction_debt_penalty]]</f>
        <v>2</v>
      </c>
      <c r="AX614" s="11">
        <f>+IF(playerround[[#This Row],[Added round_number]]=0,playerround[[#This Row],[satisfaction_total]],AX613+playerround[[#This Row],[satisfaction_house_rating_delta]]+playerround[[#This Row],[satisfaction_house_measures]]+playerround[[#This Row],[satisfaction_personal_measures]]-playerround[[#This Row],[Calculated Satisfaction Penalties]])</f>
        <v>2</v>
      </c>
      <c r="AY614" s="11">
        <f>+playerround[[#This Row],[satisfaction_total]]-playerround[[#This Row],[Calculated satisfaction]]</f>
        <v>0</v>
      </c>
    </row>
    <row r="615" spans="1:51" s="2" customFormat="1" x14ac:dyDescent="0.35">
      <c r="A615">
        <v>128</v>
      </c>
      <c r="B615" s="1">
        <v>45290.14947916667</v>
      </c>
      <c r="C615">
        <v>65000</v>
      </c>
      <c r="D615">
        <v>30000</v>
      </c>
      <c r="E615">
        <v>0</v>
      </c>
      <c r="F615">
        <v>0</v>
      </c>
      <c r="G615">
        <v>0</v>
      </c>
      <c r="H615">
        <v>0</v>
      </c>
      <c r="I615">
        <v>0</v>
      </c>
      <c r="J615">
        <v>0</v>
      </c>
      <c r="K615">
        <v>0</v>
      </c>
      <c r="L615">
        <v>0</v>
      </c>
      <c r="M615">
        <v>0</v>
      </c>
      <c r="N615">
        <v>5000</v>
      </c>
      <c r="O615">
        <v>0</v>
      </c>
      <c r="P615">
        <v>0</v>
      </c>
      <c r="Q615">
        <v>0</v>
      </c>
      <c r="R615">
        <v>0</v>
      </c>
      <c r="S615">
        <v>0</v>
      </c>
      <c r="T615">
        <v>0</v>
      </c>
      <c r="U615">
        <v>0</v>
      </c>
      <c r="V615">
        <v>5</v>
      </c>
      <c r="W615">
        <v>4</v>
      </c>
      <c r="X615">
        <v>110000</v>
      </c>
      <c r="Y615">
        <v>0</v>
      </c>
      <c r="Z615">
        <v>0</v>
      </c>
      <c r="AA615">
        <v>0</v>
      </c>
      <c r="AB615">
        <v>0</v>
      </c>
      <c r="AC615">
        <v>0</v>
      </c>
      <c r="AD615">
        <v>0</v>
      </c>
      <c r="AE615" t="s">
        <v>24</v>
      </c>
      <c r="AF615" t="s">
        <v>28</v>
      </c>
      <c r="AG615">
        <v>0</v>
      </c>
      <c r="AH615">
        <v>0</v>
      </c>
      <c r="AI615">
        <v>0</v>
      </c>
      <c r="AJ615">
        <v>0</v>
      </c>
      <c r="AK615">
        <v>0</v>
      </c>
      <c r="AL615">
        <v>0</v>
      </c>
      <c r="AM615" t="s">
        <v>102</v>
      </c>
      <c r="AN615">
        <v>248</v>
      </c>
      <c r="AO615" t="str">
        <f>+VLOOKUP(playerround[[#This Row],[player_id]],player[],2,FALSE)</f>
        <v>t6p5</v>
      </c>
      <c r="AP615">
        <v>22</v>
      </c>
      <c r="AQ615">
        <f>+VLOOKUP(playerround[[#This Row],[groupround_id]],groupround[],6,FALSE)</f>
        <v>0</v>
      </c>
      <c r="AR615" t="str">
        <f>+VLOOKUP(playerround[[#This Row],[groupround_id]],groupround[],8,FALSE)</f>
        <v>Ommen23 Afternoon</v>
      </c>
      <c r="AS61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615">
        <f>+IF(playerround[[#This Row],[Added round_number]]=0,playerround[[#This Row],[Spendable Income (copy)]],AT614+playerround[[#This Row],[round_income]]+playerround[[#This Row],[profit_sold_house]]-playerround[[#This Row],[Calculated Costs 
(Living costs+Taxes+Round Mortgage+Spentsavings for buying +cost measures+cost satisfaction+cost damage river and rain)]])</f>
        <v>5000</v>
      </c>
      <c r="AU615" s="6">
        <f>+playerround[[#This Row],[spendable_income]]</f>
        <v>5000</v>
      </c>
      <c r="AV615">
        <f>+playerround[[#This Row],[Calculated 
Spendable]]-playerround[[#This Row],[Spendable Income (copy)]]</f>
        <v>0</v>
      </c>
      <c r="AW615" s="9">
        <f>+playerround[[#This Row],[satisfaction_move_penalty]]+playerround[[#This Row],[satisfaction_fluvial_penalty]]+playerround[[#This Row],[satisfaction_pluvial_penalty]]+playerround[[#This Row],[satisfaction_debt_penalty]]</f>
        <v>0</v>
      </c>
      <c r="AX615" s="9">
        <f>+IF(playerround[[#This Row],[Added round_number]]=0,playerround[[#This Row],[satisfaction_total]],AX614+playerround[[#This Row],[satisfaction_house_rating_delta]]+playerround[[#This Row],[satisfaction_house_measures]]+playerround[[#This Row],[satisfaction_personal_measures]]-playerround[[#This Row],[Calculated Satisfaction Penalties]])</f>
        <v>5</v>
      </c>
      <c r="AY615" s="9">
        <f>+playerround[[#This Row],[satisfaction_total]]-playerround[[#This Row],[Calculated satisfaction]]</f>
        <v>0</v>
      </c>
    </row>
    <row r="616" spans="1:51" s="2" customFormat="1" x14ac:dyDescent="0.35">
      <c r="A616">
        <v>129</v>
      </c>
      <c r="B616" s="1">
        <v>45290.14947916667</v>
      </c>
      <c r="C616">
        <v>65000</v>
      </c>
      <c r="D616">
        <v>30000</v>
      </c>
      <c r="E616">
        <v>0</v>
      </c>
      <c r="F616">
        <v>11000</v>
      </c>
      <c r="G616">
        <v>0</v>
      </c>
      <c r="H616">
        <v>15000</v>
      </c>
      <c r="I616">
        <v>20000</v>
      </c>
      <c r="J616">
        <v>0</v>
      </c>
      <c r="K616">
        <v>0</v>
      </c>
      <c r="L616">
        <v>4000</v>
      </c>
      <c r="M616">
        <v>0</v>
      </c>
      <c r="N616">
        <v>-10000</v>
      </c>
      <c r="O616">
        <v>0</v>
      </c>
      <c r="P616">
        <v>0</v>
      </c>
      <c r="Q616">
        <v>0</v>
      </c>
      <c r="R616">
        <v>0</v>
      </c>
      <c r="S616">
        <v>2</v>
      </c>
      <c r="T616">
        <v>0</v>
      </c>
      <c r="U616">
        <v>0</v>
      </c>
      <c r="V616">
        <v>3</v>
      </c>
      <c r="W616">
        <v>4</v>
      </c>
      <c r="X616">
        <v>110000</v>
      </c>
      <c r="Y616">
        <v>0</v>
      </c>
      <c r="Z616">
        <v>0</v>
      </c>
      <c r="AA616">
        <v>0</v>
      </c>
      <c r="AB616">
        <v>125000</v>
      </c>
      <c r="AC616">
        <v>110000</v>
      </c>
      <c r="AD616">
        <v>99000</v>
      </c>
      <c r="AE616" t="s">
        <v>24</v>
      </c>
      <c r="AF616" t="s">
        <v>28</v>
      </c>
      <c r="AG616">
        <v>8</v>
      </c>
      <c r="AH616">
        <v>7</v>
      </c>
      <c r="AI616">
        <v>0</v>
      </c>
      <c r="AJ616">
        <v>0</v>
      </c>
      <c r="AK616">
        <v>0</v>
      </c>
      <c r="AL616">
        <v>0</v>
      </c>
      <c r="AM616" t="s">
        <v>771</v>
      </c>
      <c r="AN616">
        <v>248</v>
      </c>
      <c r="AO616" t="str">
        <f>+VLOOKUP(playerround[[#This Row],[player_id]],player[],2,FALSE)</f>
        <v>t6p5</v>
      </c>
      <c r="AP616">
        <v>23</v>
      </c>
      <c r="AQ616">
        <f>+VLOOKUP(playerround[[#This Row],[groupround_id]],groupround[],6,FALSE)</f>
        <v>1</v>
      </c>
      <c r="AR616" t="str">
        <f>+VLOOKUP(playerround[[#This Row],[groupround_id]],groupround[],8,FALSE)</f>
        <v>Ommen23 Afternoon</v>
      </c>
      <c r="AS61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80000</v>
      </c>
      <c r="AT616">
        <f>+IF(playerround[[#This Row],[Added round_number]]=0,playerround[[#This Row],[Spendable Income (copy)]],AT615+playerround[[#This Row],[round_income]]+playerround[[#This Row],[profit_sold_house]]-playerround[[#This Row],[Calculated Costs 
(Living costs+Taxes+Round Mortgage+Spentsavings for buying +cost measures+cost satisfaction+cost damage river and rain)]])</f>
        <v>-10000</v>
      </c>
      <c r="AU616" s="6">
        <f>+playerround[[#This Row],[spendable_income]]</f>
        <v>-10000</v>
      </c>
      <c r="AV616">
        <f>+playerround[[#This Row],[Calculated 
Spendable]]-playerround[[#This Row],[Spendable Income (copy)]]</f>
        <v>0</v>
      </c>
      <c r="AW616" s="9">
        <f>+playerround[[#This Row],[satisfaction_move_penalty]]+playerround[[#This Row],[satisfaction_fluvial_penalty]]+playerround[[#This Row],[satisfaction_pluvial_penalty]]+playerround[[#This Row],[satisfaction_debt_penalty]]</f>
        <v>2</v>
      </c>
      <c r="AX616" s="9">
        <f>+IF(playerround[[#This Row],[Added round_number]]=0,playerround[[#This Row],[satisfaction_total]],AX615+playerround[[#This Row],[satisfaction_house_rating_delta]]+playerround[[#This Row],[satisfaction_house_measures]]+playerround[[#This Row],[satisfaction_personal_measures]]-playerround[[#This Row],[Calculated Satisfaction Penalties]])</f>
        <v>3</v>
      </c>
      <c r="AY616" s="9">
        <f>+playerround[[#This Row],[satisfaction_total]]-playerround[[#This Row],[Calculated satisfaction]]</f>
        <v>0</v>
      </c>
    </row>
    <row r="617" spans="1:51" s="2" customFormat="1" x14ac:dyDescent="0.35">
      <c r="A617">
        <v>136</v>
      </c>
      <c r="B617" s="1">
        <v>45290.14947916667</v>
      </c>
      <c r="C617">
        <v>65000</v>
      </c>
      <c r="D617">
        <v>30000</v>
      </c>
      <c r="E617">
        <v>10000</v>
      </c>
      <c r="F617">
        <v>11000</v>
      </c>
      <c r="G617">
        <v>0</v>
      </c>
      <c r="H617">
        <v>0</v>
      </c>
      <c r="I617">
        <v>20000</v>
      </c>
      <c r="J617">
        <v>0</v>
      </c>
      <c r="K617">
        <v>0</v>
      </c>
      <c r="L617">
        <v>12000</v>
      </c>
      <c r="M617">
        <v>0</v>
      </c>
      <c r="N617">
        <v>-18000</v>
      </c>
      <c r="O617">
        <v>0</v>
      </c>
      <c r="P617">
        <v>0</v>
      </c>
      <c r="Q617">
        <v>0</v>
      </c>
      <c r="R617">
        <v>0</v>
      </c>
      <c r="S617">
        <v>4</v>
      </c>
      <c r="T617">
        <v>0</v>
      </c>
      <c r="U617">
        <v>1</v>
      </c>
      <c r="V617">
        <v>-2</v>
      </c>
      <c r="W617">
        <v>4</v>
      </c>
      <c r="X617">
        <v>110000</v>
      </c>
      <c r="Y617">
        <v>110000</v>
      </c>
      <c r="Z617">
        <v>99000</v>
      </c>
      <c r="AA617">
        <v>0</v>
      </c>
      <c r="AB617">
        <v>0</v>
      </c>
      <c r="AC617">
        <v>110000</v>
      </c>
      <c r="AD617">
        <v>88000</v>
      </c>
      <c r="AE617" t="s">
        <v>24</v>
      </c>
      <c r="AF617" t="s">
        <v>28</v>
      </c>
      <c r="AG617">
        <v>8</v>
      </c>
      <c r="AH617">
        <v>7</v>
      </c>
      <c r="AI617">
        <v>0</v>
      </c>
      <c r="AJ617">
        <v>0</v>
      </c>
      <c r="AK617">
        <v>0</v>
      </c>
      <c r="AL617">
        <v>0</v>
      </c>
      <c r="AM617" t="s">
        <v>777</v>
      </c>
      <c r="AN617">
        <v>248</v>
      </c>
      <c r="AO617" t="str">
        <f>+VLOOKUP(playerround[[#This Row],[player_id]],player[],2,FALSE)</f>
        <v>t6p5</v>
      </c>
      <c r="AP617">
        <v>25</v>
      </c>
      <c r="AQ617">
        <f>+VLOOKUP(playerround[[#This Row],[groupround_id]],groupround[],6,FALSE)</f>
        <v>2</v>
      </c>
      <c r="AR617" t="str">
        <f>+VLOOKUP(playerround[[#This Row],[groupround_id]],groupround[],8,FALSE)</f>
        <v>Ommen23 Afternoon</v>
      </c>
      <c r="AS61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73000</v>
      </c>
      <c r="AT617">
        <f>+IF(playerround[[#This Row],[Added round_number]]=0,playerround[[#This Row],[Spendable Income (copy)]],AT616+playerround[[#This Row],[round_income]]+playerround[[#This Row],[profit_sold_house]]-playerround[[#This Row],[Calculated Costs 
(Living costs+Taxes+Round Mortgage+Spentsavings for buying +cost measures+cost satisfaction+cost damage river and rain)]])</f>
        <v>-18000</v>
      </c>
      <c r="AU617" s="6">
        <f>+playerround[[#This Row],[spendable_income]]</f>
        <v>-18000</v>
      </c>
      <c r="AV617">
        <f>+playerround[[#This Row],[Calculated 
Spendable]]-playerround[[#This Row],[Spendable Income (copy)]]</f>
        <v>0</v>
      </c>
      <c r="AW617" s="9">
        <f>+playerround[[#This Row],[satisfaction_move_penalty]]+playerround[[#This Row],[satisfaction_fluvial_penalty]]+playerround[[#This Row],[satisfaction_pluvial_penalty]]+playerround[[#This Row],[satisfaction_debt_penalty]]</f>
        <v>5</v>
      </c>
      <c r="AX617" s="9">
        <f>+IF(playerround[[#This Row],[Added round_number]]=0,playerround[[#This Row],[satisfaction_total]],AX616+playerround[[#This Row],[satisfaction_house_rating_delta]]+playerround[[#This Row],[satisfaction_house_measures]]+playerround[[#This Row],[satisfaction_personal_measures]]-playerround[[#This Row],[Calculated Satisfaction Penalties]])</f>
        <v>-2</v>
      </c>
      <c r="AY617" s="9">
        <f>+playerround[[#This Row],[satisfaction_total]]-playerround[[#This Row],[Calculated satisfaction]]</f>
        <v>0</v>
      </c>
    </row>
    <row r="618" spans="1:51" s="2" customFormat="1" x14ac:dyDescent="0.35">
      <c r="A618">
        <v>339</v>
      </c>
      <c r="B618" s="1">
        <v>45393.453726851854</v>
      </c>
      <c r="C618">
        <v>80000</v>
      </c>
      <c r="D618">
        <v>40000</v>
      </c>
      <c r="E618">
        <v>0</v>
      </c>
      <c r="F618">
        <v>0</v>
      </c>
      <c r="G618">
        <v>0</v>
      </c>
      <c r="H618">
        <v>0</v>
      </c>
      <c r="I618">
        <v>0</v>
      </c>
      <c r="J618">
        <v>0</v>
      </c>
      <c r="K618">
        <v>0</v>
      </c>
      <c r="L618">
        <v>0</v>
      </c>
      <c r="M618">
        <v>0</v>
      </c>
      <c r="N618">
        <v>15000</v>
      </c>
      <c r="O618">
        <v>0</v>
      </c>
      <c r="P618">
        <v>0</v>
      </c>
      <c r="Q618">
        <v>0</v>
      </c>
      <c r="R618">
        <v>0</v>
      </c>
      <c r="S618">
        <v>0</v>
      </c>
      <c r="T618">
        <v>0</v>
      </c>
      <c r="U618">
        <v>0</v>
      </c>
      <c r="V618">
        <v>5</v>
      </c>
      <c r="W618">
        <v>5</v>
      </c>
      <c r="X618">
        <v>130000</v>
      </c>
      <c r="Y618">
        <v>0</v>
      </c>
      <c r="Z618">
        <v>0</v>
      </c>
      <c r="AA618">
        <v>0</v>
      </c>
      <c r="AB618">
        <v>0</v>
      </c>
      <c r="AC618">
        <v>0</v>
      </c>
      <c r="AD618">
        <v>0</v>
      </c>
      <c r="AE618" t="s">
        <v>24</v>
      </c>
      <c r="AF618" t="s">
        <v>28</v>
      </c>
      <c r="AG618">
        <v>0</v>
      </c>
      <c r="AH618">
        <v>0</v>
      </c>
      <c r="AI618">
        <v>0</v>
      </c>
      <c r="AJ618">
        <v>0</v>
      </c>
      <c r="AK618">
        <v>0</v>
      </c>
      <c r="AL618">
        <v>0</v>
      </c>
      <c r="AM618" t="s">
        <v>102</v>
      </c>
      <c r="AN618">
        <v>432</v>
      </c>
      <c r="AO618" t="str">
        <f>+VLOOKUP(playerround[[#This Row],[player_id]],player[],2,FALSE)</f>
        <v>t6p5</v>
      </c>
      <c r="AP618">
        <v>108</v>
      </c>
      <c r="AQ618">
        <f>+VLOOKUP(playerround[[#This Row],[groupround_id]],groupround[],6,FALSE)</f>
        <v>0</v>
      </c>
      <c r="AR618" t="str">
        <f>+VLOOKUP(playerround[[#This Row],[groupround_id]],groupround[],8,FALSE)</f>
        <v>civWAT-110424</v>
      </c>
      <c r="AS61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618">
        <f>+IF(playerround[[#This Row],[Added round_number]]=0,playerround[[#This Row],[Spendable Income (copy)]],AT617+playerround[[#This Row],[round_income]]+playerround[[#This Row],[profit_sold_house]]-playerround[[#This Row],[Calculated Costs 
(Living costs+Taxes+Round Mortgage+Spentsavings for buying +cost measures+cost satisfaction+cost damage river and rain)]])</f>
        <v>15000</v>
      </c>
      <c r="AU618" s="6">
        <f>+playerround[[#This Row],[spendable_income]]</f>
        <v>15000</v>
      </c>
      <c r="AV618">
        <f>+playerround[[#This Row],[Calculated 
Spendable]]-playerround[[#This Row],[Spendable Income (copy)]]</f>
        <v>0</v>
      </c>
      <c r="AW618" s="9">
        <f>+playerround[[#This Row],[satisfaction_move_penalty]]+playerround[[#This Row],[satisfaction_fluvial_penalty]]+playerround[[#This Row],[satisfaction_pluvial_penalty]]+playerround[[#This Row],[satisfaction_debt_penalty]]</f>
        <v>0</v>
      </c>
      <c r="AX618" s="9">
        <f>+IF(playerround[[#This Row],[Added round_number]]=0,playerround[[#This Row],[satisfaction_total]],AX617+playerround[[#This Row],[satisfaction_house_rating_delta]]+playerround[[#This Row],[satisfaction_house_measures]]+playerround[[#This Row],[satisfaction_personal_measures]]-playerround[[#This Row],[Calculated Satisfaction Penalties]])</f>
        <v>5</v>
      </c>
      <c r="AY618" s="9">
        <f>+playerround[[#This Row],[satisfaction_total]]-playerround[[#This Row],[Calculated satisfaction]]</f>
        <v>0</v>
      </c>
    </row>
    <row r="619" spans="1:51" s="2" customFormat="1" x14ac:dyDescent="0.35">
      <c r="A619">
        <v>369</v>
      </c>
      <c r="B619" s="1">
        <v>45393.453726851854</v>
      </c>
      <c r="C619">
        <v>80000</v>
      </c>
      <c r="D619">
        <v>40000</v>
      </c>
      <c r="E619">
        <v>0</v>
      </c>
      <c r="F619">
        <v>13000</v>
      </c>
      <c r="G619">
        <v>0</v>
      </c>
      <c r="H619">
        <v>30000</v>
      </c>
      <c r="I619">
        <v>15000</v>
      </c>
      <c r="J619">
        <v>0</v>
      </c>
      <c r="K619">
        <v>0</v>
      </c>
      <c r="L619">
        <v>0</v>
      </c>
      <c r="M619">
        <v>4000</v>
      </c>
      <c r="N619">
        <v>-7000</v>
      </c>
      <c r="O619">
        <v>0</v>
      </c>
      <c r="P619">
        <v>0</v>
      </c>
      <c r="Q619">
        <v>0</v>
      </c>
      <c r="R619">
        <v>0</v>
      </c>
      <c r="S619">
        <v>0</v>
      </c>
      <c r="T619">
        <v>1</v>
      </c>
      <c r="U619">
        <v>0</v>
      </c>
      <c r="V619">
        <v>4</v>
      </c>
      <c r="W619">
        <v>5</v>
      </c>
      <c r="X619">
        <v>130000</v>
      </c>
      <c r="Y619">
        <v>0</v>
      </c>
      <c r="Z619">
        <v>0</v>
      </c>
      <c r="AA619">
        <v>0</v>
      </c>
      <c r="AB619">
        <v>160000</v>
      </c>
      <c r="AC619">
        <v>130000</v>
      </c>
      <c r="AD619">
        <v>117000</v>
      </c>
      <c r="AE619" t="s">
        <v>24</v>
      </c>
      <c r="AF619" t="s">
        <v>28</v>
      </c>
      <c r="AG619">
        <v>6</v>
      </c>
      <c r="AH619">
        <v>10</v>
      </c>
      <c r="AI619">
        <v>0</v>
      </c>
      <c r="AJ619">
        <v>0</v>
      </c>
      <c r="AK619">
        <v>0</v>
      </c>
      <c r="AL619">
        <v>0</v>
      </c>
      <c r="AM619" t="s">
        <v>771</v>
      </c>
      <c r="AN619">
        <v>432</v>
      </c>
      <c r="AO619" t="str">
        <f>+VLOOKUP(playerround[[#This Row],[player_id]],player[],2,FALSE)</f>
        <v>t6p5</v>
      </c>
      <c r="AP619">
        <v>116</v>
      </c>
      <c r="AQ619">
        <f>+VLOOKUP(playerround[[#This Row],[groupround_id]],groupround[],6,FALSE)</f>
        <v>1</v>
      </c>
      <c r="AR619" t="str">
        <f>+VLOOKUP(playerround[[#This Row],[groupround_id]],groupround[],8,FALSE)</f>
        <v>civWAT-110424</v>
      </c>
      <c r="AS61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102000</v>
      </c>
      <c r="AT619">
        <f>+IF(playerround[[#This Row],[Added round_number]]=0,playerround[[#This Row],[Spendable Income (copy)]],AT618+playerround[[#This Row],[round_income]]+playerround[[#This Row],[profit_sold_house]]-playerround[[#This Row],[Calculated Costs 
(Living costs+Taxes+Round Mortgage+Spentsavings for buying +cost measures+cost satisfaction+cost damage river and rain)]])</f>
        <v>-7000</v>
      </c>
      <c r="AU619" s="6">
        <f>+playerround[[#This Row],[spendable_income]]</f>
        <v>-7000</v>
      </c>
      <c r="AV619">
        <f>+playerround[[#This Row],[Calculated 
Spendable]]-playerround[[#This Row],[Spendable Income (copy)]]</f>
        <v>0</v>
      </c>
      <c r="AW619" s="9">
        <f>+playerround[[#This Row],[satisfaction_move_penalty]]+playerround[[#This Row],[satisfaction_fluvial_penalty]]+playerround[[#This Row],[satisfaction_pluvial_penalty]]+playerround[[#This Row],[satisfaction_debt_penalty]]</f>
        <v>1</v>
      </c>
      <c r="AX619" s="9">
        <f>+IF(playerround[[#This Row],[Added round_number]]=0,playerround[[#This Row],[satisfaction_total]],AX618+playerround[[#This Row],[satisfaction_house_rating_delta]]+playerround[[#This Row],[satisfaction_house_measures]]+playerround[[#This Row],[satisfaction_personal_measures]]-playerround[[#This Row],[Calculated Satisfaction Penalties]])</f>
        <v>4</v>
      </c>
      <c r="AY619" s="9">
        <f>+playerround[[#This Row],[satisfaction_total]]-playerround[[#This Row],[Calculated satisfaction]]</f>
        <v>0</v>
      </c>
    </row>
    <row r="620" spans="1:51" s="2" customFormat="1" x14ac:dyDescent="0.35">
      <c r="A620">
        <v>408</v>
      </c>
      <c r="B620" s="1">
        <v>45393.453726851854</v>
      </c>
      <c r="C620">
        <v>80000</v>
      </c>
      <c r="D620">
        <v>40000</v>
      </c>
      <c r="E620">
        <v>7000</v>
      </c>
      <c r="F620">
        <v>13000</v>
      </c>
      <c r="G620">
        <v>0</v>
      </c>
      <c r="H620">
        <v>0</v>
      </c>
      <c r="I620">
        <v>15000</v>
      </c>
      <c r="J620">
        <v>0</v>
      </c>
      <c r="K620">
        <v>0</v>
      </c>
      <c r="L620">
        <v>8000</v>
      </c>
      <c r="M620">
        <v>0</v>
      </c>
      <c r="N620">
        <v>-3000</v>
      </c>
      <c r="O620">
        <v>0</v>
      </c>
      <c r="P620">
        <v>0</v>
      </c>
      <c r="Q620">
        <v>0</v>
      </c>
      <c r="R620">
        <v>0</v>
      </c>
      <c r="S620">
        <v>3</v>
      </c>
      <c r="T620">
        <v>0</v>
      </c>
      <c r="U620">
        <v>1</v>
      </c>
      <c r="V620">
        <v>0</v>
      </c>
      <c r="W620">
        <v>5</v>
      </c>
      <c r="X620">
        <v>130000</v>
      </c>
      <c r="Y620">
        <v>130000</v>
      </c>
      <c r="Z620">
        <v>117000</v>
      </c>
      <c r="AA620">
        <v>0</v>
      </c>
      <c r="AB620">
        <v>0</v>
      </c>
      <c r="AC620">
        <v>130000</v>
      </c>
      <c r="AD620">
        <v>104000</v>
      </c>
      <c r="AE620" t="s">
        <v>24</v>
      </c>
      <c r="AF620" t="s">
        <v>28</v>
      </c>
      <c r="AG620">
        <v>6</v>
      </c>
      <c r="AH620">
        <v>10</v>
      </c>
      <c r="AI620">
        <v>-2</v>
      </c>
      <c r="AJ620">
        <v>-1</v>
      </c>
      <c r="AK620">
        <v>0</v>
      </c>
      <c r="AL620">
        <v>0</v>
      </c>
      <c r="AM620" t="s">
        <v>771</v>
      </c>
      <c r="AN620">
        <v>432</v>
      </c>
      <c r="AO620" t="str">
        <f>+VLOOKUP(playerround[[#This Row],[player_id]],player[],2,FALSE)</f>
        <v>t6p5</v>
      </c>
      <c r="AP620">
        <v>121</v>
      </c>
      <c r="AQ620">
        <f>+VLOOKUP(playerround[[#This Row],[groupround_id]],groupround[],6,FALSE)</f>
        <v>2</v>
      </c>
      <c r="AR620" t="str">
        <f>+VLOOKUP(playerround[[#This Row],[groupround_id]],groupround[],8,FALSE)</f>
        <v>civWAT-110424</v>
      </c>
      <c r="AS62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76000</v>
      </c>
      <c r="AT620">
        <f>+IF(playerround[[#This Row],[Added round_number]]=0,playerround[[#This Row],[Spendable Income (copy)]],AT619+playerround[[#This Row],[round_income]]+playerround[[#This Row],[profit_sold_house]]-playerround[[#This Row],[Calculated Costs 
(Living costs+Taxes+Round Mortgage+Spentsavings for buying +cost measures+cost satisfaction+cost damage river and rain)]])</f>
        <v>-3000</v>
      </c>
      <c r="AU620" s="6">
        <f>+playerround[[#This Row],[spendable_income]]</f>
        <v>-3000</v>
      </c>
      <c r="AV620">
        <f>+playerround[[#This Row],[Calculated 
Spendable]]-playerround[[#This Row],[Spendable Income (copy)]]</f>
        <v>0</v>
      </c>
      <c r="AW620" s="9">
        <f>+playerround[[#This Row],[satisfaction_move_penalty]]+playerround[[#This Row],[satisfaction_fluvial_penalty]]+playerround[[#This Row],[satisfaction_pluvial_penalty]]+playerround[[#This Row],[satisfaction_debt_penalty]]</f>
        <v>4</v>
      </c>
      <c r="AX620" s="9">
        <f>+IF(playerround[[#This Row],[Added round_number]]=0,playerround[[#This Row],[satisfaction_total]],AX619+playerround[[#This Row],[satisfaction_house_rating_delta]]+playerround[[#This Row],[satisfaction_house_measures]]+playerround[[#This Row],[satisfaction_personal_measures]]-playerround[[#This Row],[Calculated Satisfaction Penalties]])</f>
        <v>0</v>
      </c>
      <c r="AY620" s="9">
        <f>+playerround[[#This Row],[satisfaction_total]]-playerround[[#This Row],[Calculated satisfaction]]</f>
        <v>0</v>
      </c>
    </row>
    <row r="621" spans="1:51" s="2" customFormat="1" x14ac:dyDescent="0.35">
      <c r="A621">
        <v>427</v>
      </c>
      <c r="B621" s="1">
        <v>45393.453726851854</v>
      </c>
      <c r="C621">
        <v>80000</v>
      </c>
      <c r="D621">
        <v>40000</v>
      </c>
      <c r="E621">
        <v>3000</v>
      </c>
      <c r="F621">
        <v>13000</v>
      </c>
      <c r="G621">
        <v>0</v>
      </c>
      <c r="H621">
        <v>0</v>
      </c>
      <c r="I621">
        <v>15000</v>
      </c>
      <c r="J621">
        <v>6000</v>
      </c>
      <c r="K621">
        <v>0</v>
      </c>
      <c r="L621">
        <v>0</v>
      </c>
      <c r="M621">
        <v>0</v>
      </c>
      <c r="N621">
        <v>3000</v>
      </c>
      <c r="O621">
        <v>0</v>
      </c>
      <c r="P621">
        <v>0</v>
      </c>
      <c r="Q621">
        <v>0</v>
      </c>
      <c r="R621">
        <v>0</v>
      </c>
      <c r="S621">
        <v>0</v>
      </c>
      <c r="T621">
        <v>0</v>
      </c>
      <c r="U621">
        <v>1</v>
      </c>
      <c r="V621">
        <v>-1</v>
      </c>
      <c r="W621">
        <v>5</v>
      </c>
      <c r="X621">
        <v>130000</v>
      </c>
      <c r="Y621">
        <v>130000</v>
      </c>
      <c r="Z621">
        <v>104000</v>
      </c>
      <c r="AA621">
        <v>0</v>
      </c>
      <c r="AB621">
        <v>0</v>
      </c>
      <c r="AC621">
        <v>130000</v>
      </c>
      <c r="AD621">
        <v>91000</v>
      </c>
      <c r="AE621" t="s">
        <v>24</v>
      </c>
      <c r="AF621" t="s">
        <v>28</v>
      </c>
      <c r="AG621">
        <v>6</v>
      </c>
      <c r="AH621">
        <v>10</v>
      </c>
      <c r="AI621">
        <v>-2</v>
      </c>
      <c r="AJ621">
        <v>-1</v>
      </c>
      <c r="AK621">
        <v>1</v>
      </c>
      <c r="AL621">
        <v>0</v>
      </c>
      <c r="AM621" t="s">
        <v>771</v>
      </c>
      <c r="AN621">
        <v>432</v>
      </c>
      <c r="AO621" t="str">
        <f>+VLOOKUP(playerround[[#This Row],[player_id]],player[],2,FALSE)</f>
        <v>t6p5</v>
      </c>
      <c r="AP621">
        <v>124</v>
      </c>
      <c r="AQ621">
        <f>+VLOOKUP(playerround[[#This Row],[groupround_id]],groupround[],6,FALSE)</f>
        <v>3</v>
      </c>
      <c r="AR621" t="str">
        <f>+VLOOKUP(playerround[[#This Row],[groupround_id]],groupround[],8,FALSE)</f>
        <v>civWAT-110424</v>
      </c>
      <c r="AS62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74000</v>
      </c>
      <c r="AT621">
        <f>+IF(playerround[[#This Row],[Added round_number]]=0,playerround[[#This Row],[Spendable Income (copy)]],AT620+playerround[[#This Row],[round_income]]+playerround[[#This Row],[profit_sold_house]]-playerround[[#This Row],[Calculated Costs 
(Living costs+Taxes+Round Mortgage+Spentsavings for buying +cost measures+cost satisfaction+cost damage river and rain)]])</f>
        <v>3000</v>
      </c>
      <c r="AU621" s="6">
        <f>+playerround[[#This Row],[spendable_income]]</f>
        <v>3000</v>
      </c>
      <c r="AV621">
        <f>+playerround[[#This Row],[Calculated 
Spendable]]-playerround[[#This Row],[Spendable Income (copy)]]</f>
        <v>0</v>
      </c>
      <c r="AW621" s="9">
        <f>+playerround[[#This Row],[satisfaction_move_penalty]]+playerround[[#This Row],[satisfaction_fluvial_penalty]]+playerround[[#This Row],[satisfaction_pluvial_penalty]]+playerround[[#This Row],[satisfaction_debt_penalty]]</f>
        <v>1</v>
      </c>
      <c r="AX621" s="9">
        <f>+IF(playerround[[#This Row],[Added round_number]]=0,playerround[[#This Row],[satisfaction_total]],AX620+playerround[[#This Row],[satisfaction_house_rating_delta]]+playerround[[#This Row],[satisfaction_house_measures]]+playerround[[#This Row],[satisfaction_personal_measures]]-playerround[[#This Row],[Calculated Satisfaction Penalties]])</f>
        <v>-1</v>
      </c>
      <c r="AY621" s="9">
        <f>+playerround[[#This Row],[satisfaction_total]]-playerround[[#This Row],[Calculated satisfaction]]</f>
        <v>0</v>
      </c>
    </row>
    <row r="622" spans="1:51" s="2" customFormat="1" x14ac:dyDescent="0.35">
      <c r="A622">
        <v>464</v>
      </c>
      <c r="B622" s="1">
        <v>45393.453726851854</v>
      </c>
      <c r="C622">
        <v>80000</v>
      </c>
      <c r="D622">
        <v>40000</v>
      </c>
      <c r="E622">
        <v>0</v>
      </c>
      <c r="F622">
        <v>13000</v>
      </c>
      <c r="G622">
        <v>64000</v>
      </c>
      <c r="H622">
        <v>70000</v>
      </c>
      <c r="I622">
        <v>20000</v>
      </c>
      <c r="J622">
        <v>3000</v>
      </c>
      <c r="K622">
        <v>0</v>
      </c>
      <c r="L622">
        <v>0</v>
      </c>
      <c r="M622">
        <v>0</v>
      </c>
      <c r="N622">
        <v>1000</v>
      </c>
      <c r="O622">
        <v>1</v>
      </c>
      <c r="P622">
        <v>1</v>
      </c>
      <c r="Q622">
        <v>0</v>
      </c>
      <c r="R622">
        <v>0</v>
      </c>
      <c r="S622">
        <v>0</v>
      </c>
      <c r="T622">
        <v>0</v>
      </c>
      <c r="U622">
        <v>0</v>
      </c>
      <c r="V622">
        <v>-1</v>
      </c>
      <c r="W622">
        <v>5</v>
      </c>
      <c r="X622">
        <v>130000</v>
      </c>
      <c r="Y622">
        <v>130000</v>
      </c>
      <c r="Z622">
        <v>91000</v>
      </c>
      <c r="AA622">
        <v>155000</v>
      </c>
      <c r="AB622">
        <v>200000</v>
      </c>
      <c r="AC622">
        <v>130000</v>
      </c>
      <c r="AD622">
        <v>117000</v>
      </c>
      <c r="AE622" t="s">
        <v>71</v>
      </c>
      <c r="AF622" t="s">
        <v>28</v>
      </c>
      <c r="AG622">
        <v>8</v>
      </c>
      <c r="AH622">
        <v>10</v>
      </c>
      <c r="AI622">
        <v>-2</v>
      </c>
      <c r="AJ622">
        <v>-1</v>
      </c>
      <c r="AK622">
        <v>2</v>
      </c>
      <c r="AL622">
        <v>2</v>
      </c>
      <c r="AM622" t="s">
        <v>771</v>
      </c>
      <c r="AN622">
        <v>432</v>
      </c>
      <c r="AO622" t="str">
        <f>+VLOOKUP(playerround[[#This Row],[player_id]],player[],2,FALSE)</f>
        <v>t6p5</v>
      </c>
      <c r="AP622">
        <v>131</v>
      </c>
      <c r="AQ622">
        <f>+VLOOKUP(playerround[[#This Row],[groupround_id]],groupround[],6,FALSE)</f>
        <v>4</v>
      </c>
      <c r="AR622" t="str">
        <f>+VLOOKUP(playerround[[#This Row],[groupround_id]],groupround[],8,FALSE)</f>
        <v>civWAT-110424</v>
      </c>
      <c r="AS62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146000</v>
      </c>
      <c r="AT622">
        <f>+IF(playerround[[#This Row],[Added round_number]]=0,playerround[[#This Row],[Spendable Income (copy)]],AT621+playerround[[#This Row],[round_income]]+playerround[[#This Row],[profit_sold_house]]-playerround[[#This Row],[Calculated Costs 
(Living costs+Taxes+Round Mortgage+Spentsavings for buying +cost measures+cost satisfaction+cost damage river and rain)]])</f>
        <v>1000</v>
      </c>
      <c r="AU622" s="6">
        <f>+playerround[[#This Row],[spendable_income]]</f>
        <v>1000</v>
      </c>
      <c r="AV622">
        <f>+playerround[[#This Row],[Calculated 
Spendable]]-playerround[[#This Row],[Spendable Income (copy)]]</f>
        <v>0</v>
      </c>
      <c r="AW622" s="9">
        <f>+playerround[[#This Row],[satisfaction_move_penalty]]+playerround[[#This Row],[satisfaction_fluvial_penalty]]+playerround[[#This Row],[satisfaction_pluvial_penalty]]+playerround[[#This Row],[satisfaction_debt_penalty]]</f>
        <v>1</v>
      </c>
      <c r="AX622" s="9">
        <f>+IF(playerround[[#This Row],[Added round_number]]=0,playerround[[#This Row],[satisfaction_total]],AX621+playerround[[#This Row],[satisfaction_house_rating_delta]]+playerround[[#This Row],[satisfaction_house_measures]]+playerround[[#This Row],[satisfaction_personal_measures]]-playerround[[#This Row],[Calculated Satisfaction Penalties]])</f>
        <v>-1</v>
      </c>
      <c r="AY622" s="9">
        <f>+playerround[[#This Row],[satisfaction_total]]-playerround[[#This Row],[Calculated satisfaction]]</f>
        <v>0</v>
      </c>
    </row>
    <row r="623" spans="1:51" s="2" customFormat="1" x14ac:dyDescent="0.35">
      <c r="A623" s="2">
        <v>766</v>
      </c>
      <c r="B623" s="3">
        <v>45559.599282407406</v>
      </c>
      <c r="C623" s="2">
        <v>120000</v>
      </c>
      <c r="D623" s="2">
        <v>65000</v>
      </c>
      <c r="E623" s="2">
        <v>0</v>
      </c>
      <c r="F623" s="2">
        <v>0</v>
      </c>
      <c r="G623" s="2">
        <v>0</v>
      </c>
      <c r="H623" s="2">
        <v>0</v>
      </c>
      <c r="I623" s="2">
        <v>0</v>
      </c>
      <c r="J623" s="2">
        <v>0</v>
      </c>
      <c r="K623" s="2">
        <v>0</v>
      </c>
      <c r="L623" s="2">
        <v>0</v>
      </c>
      <c r="M623" s="2">
        <v>0</v>
      </c>
      <c r="N623" s="2">
        <v>50000</v>
      </c>
      <c r="O623" s="2">
        <v>0</v>
      </c>
      <c r="P623" s="2">
        <v>0</v>
      </c>
      <c r="Q623" s="2">
        <v>0</v>
      </c>
      <c r="R623" s="2">
        <v>0</v>
      </c>
      <c r="S623" s="2">
        <v>0</v>
      </c>
      <c r="T623" s="2">
        <v>0</v>
      </c>
      <c r="U623" s="2">
        <v>0</v>
      </c>
      <c r="V623" s="2">
        <v>5</v>
      </c>
      <c r="W623" s="2">
        <v>7</v>
      </c>
      <c r="X623" s="2">
        <v>200000</v>
      </c>
      <c r="Y623" s="2">
        <v>0</v>
      </c>
      <c r="Z623" s="2">
        <v>0</v>
      </c>
      <c r="AA623" s="2">
        <v>0</v>
      </c>
      <c r="AB623" s="2">
        <v>0</v>
      </c>
      <c r="AC623" s="2">
        <v>0</v>
      </c>
      <c r="AD623" s="2">
        <v>0</v>
      </c>
      <c r="AE623" s="2" t="s">
        <v>24</v>
      </c>
      <c r="AF623" s="2" t="s">
        <v>28</v>
      </c>
      <c r="AG623" s="2">
        <v>0</v>
      </c>
      <c r="AH623" s="2">
        <v>0</v>
      </c>
      <c r="AI623" s="2">
        <v>0</v>
      </c>
      <c r="AJ623" s="2">
        <v>0</v>
      </c>
      <c r="AK623" s="2">
        <v>0</v>
      </c>
      <c r="AL623" s="2">
        <v>0</v>
      </c>
      <c r="AM623" s="2" t="s">
        <v>102</v>
      </c>
      <c r="AN623" s="2">
        <v>560</v>
      </c>
      <c r="AO623" s="2" t="str">
        <f>+VLOOKUP(playerround[[#This Row],[player_id]],player[],2,FALSE)</f>
        <v>t6p5</v>
      </c>
      <c r="AP623" s="2">
        <v>175</v>
      </c>
      <c r="AQ623" s="2">
        <f>+VLOOKUP(playerround[[#This Row],[groupround_id]],groupround[],6,FALSE)</f>
        <v>0</v>
      </c>
      <c r="AR623" s="2" t="str">
        <f>+VLOOKUP(playerround[[#This Row],[groupround_id]],groupround[],8,FALSE)</f>
        <v>Ommen 24-09-2024</v>
      </c>
      <c r="AS62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623">
        <f>+IF(playerround[[#This Row],[Added round_number]]=0,playerround[[#This Row],[Spendable Income (copy)]],AT622+playerround[[#This Row],[round_income]]+playerround[[#This Row],[profit_sold_house]]-playerround[[#This Row],[Calculated Costs 
(Living costs+Taxes+Round Mortgage+Spentsavings for buying +cost measures+cost satisfaction+cost damage river and rain)]])</f>
        <v>50000</v>
      </c>
      <c r="AU623" s="6">
        <f>+playerround[[#This Row],[spendable_income]]</f>
        <v>50000</v>
      </c>
      <c r="AV623">
        <f>+playerround[[#This Row],[Calculated 
Spendable]]-playerround[[#This Row],[Spendable Income (copy)]]</f>
        <v>0</v>
      </c>
      <c r="AW623" s="9">
        <f>+playerround[[#This Row],[satisfaction_move_penalty]]+playerround[[#This Row],[satisfaction_fluvial_penalty]]+playerround[[#This Row],[satisfaction_pluvial_penalty]]+playerround[[#This Row],[satisfaction_debt_penalty]]</f>
        <v>0</v>
      </c>
      <c r="AX623" s="9">
        <f>+IF(playerround[[#This Row],[Added round_number]]=0,playerround[[#This Row],[satisfaction_total]],AX622+playerround[[#This Row],[satisfaction_house_rating_delta]]+playerround[[#This Row],[satisfaction_house_measures]]+playerround[[#This Row],[satisfaction_personal_measures]]-playerround[[#This Row],[Calculated Satisfaction Penalties]])</f>
        <v>5</v>
      </c>
      <c r="AY623" s="9">
        <f>+playerround[[#This Row],[satisfaction_total]]-playerround[[#This Row],[Calculated satisfaction]]</f>
        <v>0</v>
      </c>
    </row>
    <row r="624" spans="1:51" s="2" customFormat="1" x14ac:dyDescent="0.35">
      <c r="A624" s="2">
        <v>801</v>
      </c>
      <c r="B624" s="3">
        <v>45559.599282407406</v>
      </c>
      <c r="C624" s="2">
        <v>120000</v>
      </c>
      <c r="D624" s="2">
        <v>65000</v>
      </c>
      <c r="E624" s="2">
        <v>0</v>
      </c>
      <c r="F624" s="2">
        <v>20000</v>
      </c>
      <c r="G624" s="2">
        <v>0</v>
      </c>
      <c r="H624" s="2">
        <v>60000</v>
      </c>
      <c r="I624" s="2">
        <v>20000</v>
      </c>
      <c r="J624" s="2">
        <v>3000</v>
      </c>
      <c r="K624" s="2">
        <v>0</v>
      </c>
      <c r="L624" s="2">
        <v>0</v>
      </c>
      <c r="M624" s="2">
        <v>4000</v>
      </c>
      <c r="N624" s="2">
        <v>-2000</v>
      </c>
      <c r="O624" s="2">
        <v>0</v>
      </c>
      <c r="P624" s="2">
        <v>-1</v>
      </c>
      <c r="Q624" s="2">
        <v>0</v>
      </c>
      <c r="R624" s="2">
        <v>0</v>
      </c>
      <c r="S624" s="2">
        <v>0</v>
      </c>
      <c r="T624" s="2">
        <v>1</v>
      </c>
      <c r="U624" s="2">
        <v>0</v>
      </c>
      <c r="V624" s="2">
        <v>3</v>
      </c>
      <c r="W624" s="2">
        <v>7</v>
      </c>
      <c r="X624" s="2">
        <v>200000</v>
      </c>
      <c r="Y624" s="2">
        <v>0</v>
      </c>
      <c r="Z624" s="2">
        <v>0</v>
      </c>
      <c r="AA624" s="2">
        <v>0</v>
      </c>
      <c r="AB624" s="2">
        <v>260000</v>
      </c>
      <c r="AC624" s="2">
        <v>200000</v>
      </c>
      <c r="AD624" s="2">
        <v>180000</v>
      </c>
      <c r="AE624" s="2" t="s">
        <v>24</v>
      </c>
      <c r="AF624" s="2" t="s">
        <v>28</v>
      </c>
      <c r="AG624" s="2">
        <v>8</v>
      </c>
      <c r="AH624" s="2">
        <v>10</v>
      </c>
      <c r="AI624" s="2">
        <v>0</v>
      </c>
      <c r="AJ624" s="2">
        <v>0</v>
      </c>
      <c r="AK624" s="2">
        <v>0</v>
      </c>
      <c r="AL624" s="2">
        <v>1</v>
      </c>
      <c r="AM624" s="2" t="s">
        <v>771</v>
      </c>
      <c r="AN624" s="2">
        <v>560</v>
      </c>
      <c r="AO624" s="2" t="str">
        <f>+VLOOKUP(playerround[[#This Row],[player_id]],player[],2,FALSE)</f>
        <v>t6p5</v>
      </c>
      <c r="AP624" s="2">
        <v>197</v>
      </c>
      <c r="AQ624" s="2">
        <f>+VLOOKUP(playerround[[#This Row],[groupround_id]],groupround[],6,FALSE)</f>
        <v>1</v>
      </c>
      <c r="AR624" s="2" t="str">
        <f>+VLOOKUP(playerround[[#This Row],[groupround_id]],groupround[],8,FALSE)</f>
        <v>Ommen 24-09-2024</v>
      </c>
      <c r="AS62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172000</v>
      </c>
      <c r="AT624" s="5">
        <f>+IF(playerround[[#This Row],[Added round_number]]=0,playerround[[#This Row],[Spendable Income (copy)]],AT623+playerround[[#This Row],[round_income]]+playerround[[#This Row],[profit_sold_house]]-playerround[[#This Row],[Calculated Costs 
(Living costs+Taxes+Round Mortgage+Spentsavings for buying +cost measures+cost satisfaction+cost damage river and rain)]])</f>
        <v>-2000</v>
      </c>
      <c r="AU624" s="10">
        <f>+playerround[[#This Row],[spendable_income]]</f>
        <v>-2000</v>
      </c>
      <c r="AV624" s="5">
        <f>+playerround[[#This Row],[Calculated 
Spendable]]-playerround[[#This Row],[Spendable Income (copy)]]</f>
        <v>0</v>
      </c>
      <c r="AW624" s="11">
        <f>+playerround[[#This Row],[satisfaction_move_penalty]]+playerround[[#This Row],[satisfaction_fluvial_penalty]]+playerround[[#This Row],[satisfaction_pluvial_penalty]]+playerround[[#This Row],[satisfaction_debt_penalty]]</f>
        <v>1</v>
      </c>
      <c r="AX624" s="11">
        <f>+IF(playerround[[#This Row],[Added round_number]]=0,playerround[[#This Row],[satisfaction_total]],AX623+playerround[[#This Row],[satisfaction_house_rating_delta]]+playerround[[#This Row],[satisfaction_house_measures]]+playerround[[#This Row],[satisfaction_personal_measures]]-playerround[[#This Row],[Calculated Satisfaction Penalties]])</f>
        <v>3</v>
      </c>
      <c r="AY624" s="11">
        <f>+playerround[[#This Row],[satisfaction_total]]-playerround[[#This Row],[Calculated satisfaction]]</f>
        <v>0</v>
      </c>
    </row>
    <row r="625" spans="1:51" s="2" customFormat="1" x14ac:dyDescent="0.35">
      <c r="A625" s="2">
        <v>838</v>
      </c>
      <c r="B625" s="3">
        <v>45559.599282407406</v>
      </c>
      <c r="C625" s="2">
        <v>120000</v>
      </c>
      <c r="D625" s="2">
        <v>65000</v>
      </c>
      <c r="E625" s="2">
        <v>2000</v>
      </c>
      <c r="F625" s="2">
        <v>20000</v>
      </c>
      <c r="G625" s="2">
        <v>0</v>
      </c>
      <c r="H625" s="2">
        <v>0</v>
      </c>
      <c r="I625" s="2">
        <v>20000</v>
      </c>
      <c r="J625" s="2">
        <v>6000</v>
      </c>
      <c r="K625" s="2">
        <v>0</v>
      </c>
      <c r="L625" s="2">
        <v>0</v>
      </c>
      <c r="M625" s="2">
        <v>0</v>
      </c>
      <c r="N625" s="2">
        <v>7000</v>
      </c>
      <c r="O625" s="2">
        <v>0</v>
      </c>
      <c r="P625" s="2">
        <v>0</v>
      </c>
      <c r="Q625" s="2">
        <v>0</v>
      </c>
      <c r="R625" s="2">
        <v>0</v>
      </c>
      <c r="S625" s="2">
        <v>0</v>
      </c>
      <c r="T625" s="2">
        <v>0</v>
      </c>
      <c r="U625" s="2">
        <v>1</v>
      </c>
      <c r="V625" s="2">
        <v>2</v>
      </c>
      <c r="W625" s="2">
        <v>7</v>
      </c>
      <c r="X625" s="2">
        <v>200000</v>
      </c>
      <c r="Y625" s="2">
        <v>200000</v>
      </c>
      <c r="Z625" s="2">
        <v>180000</v>
      </c>
      <c r="AA625" s="2">
        <v>0</v>
      </c>
      <c r="AB625" s="2">
        <v>0</v>
      </c>
      <c r="AC625" s="2">
        <v>200000</v>
      </c>
      <c r="AD625" s="2">
        <v>160000</v>
      </c>
      <c r="AE625" s="2" t="s">
        <v>24</v>
      </c>
      <c r="AF625" s="2" t="s">
        <v>28</v>
      </c>
      <c r="AG625" s="2">
        <v>8</v>
      </c>
      <c r="AH625" s="2">
        <v>10</v>
      </c>
      <c r="AI625" s="2">
        <v>-2</v>
      </c>
      <c r="AJ625" s="2">
        <v>-1</v>
      </c>
      <c r="AK625" s="2">
        <v>1</v>
      </c>
      <c r="AL625" s="2">
        <v>0</v>
      </c>
      <c r="AM625" s="2" t="s">
        <v>771</v>
      </c>
      <c r="AN625" s="2">
        <v>560</v>
      </c>
      <c r="AO625" s="2" t="str">
        <f>+VLOOKUP(playerround[[#This Row],[player_id]],player[],2,FALSE)</f>
        <v>t6p5</v>
      </c>
      <c r="AP625" s="2">
        <v>202</v>
      </c>
      <c r="AQ625" s="2">
        <f>+VLOOKUP(playerround[[#This Row],[groupround_id]],groupround[],6,FALSE)</f>
        <v>2</v>
      </c>
      <c r="AR625" s="2" t="str">
        <f>+VLOOKUP(playerround[[#This Row],[groupround_id]],groupround[],8,FALSE)</f>
        <v>Ommen 24-09-2024</v>
      </c>
      <c r="AS62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111000</v>
      </c>
      <c r="AT625" s="5">
        <f>+IF(playerround[[#This Row],[Added round_number]]=0,playerround[[#This Row],[Spendable Income (copy)]],AT624+playerround[[#This Row],[round_income]]+playerround[[#This Row],[profit_sold_house]]-playerround[[#This Row],[Calculated Costs 
(Living costs+Taxes+Round Mortgage+Spentsavings for buying +cost measures+cost satisfaction+cost damage river and rain)]])</f>
        <v>7000</v>
      </c>
      <c r="AU625" s="10">
        <f>+playerround[[#This Row],[spendable_income]]</f>
        <v>7000</v>
      </c>
      <c r="AV625" s="5">
        <f>+playerround[[#This Row],[Calculated 
Spendable]]-playerround[[#This Row],[Spendable Income (copy)]]</f>
        <v>0</v>
      </c>
      <c r="AW625" s="11">
        <f>+playerround[[#This Row],[satisfaction_move_penalty]]+playerround[[#This Row],[satisfaction_fluvial_penalty]]+playerround[[#This Row],[satisfaction_pluvial_penalty]]+playerround[[#This Row],[satisfaction_debt_penalty]]</f>
        <v>1</v>
      </c>
      <c r="AX625" s="11">
        <f>+IF(playerround[[#This Row],[Added round_number]]=0,playerround[[#This Row],[satisfaction_total]],AX624+playerround[[#This Row],[satisfaction_house_rating_delta]]+playerround[[#This Row],[satisfaction_house_measures]]+playerround[[#This Row],[satisfaction_personal_measures]]-playerround[[#This Row],[Calculated Satisfaction Penalties]])</f>
        <v>2</v>
      </c>
      <c r="AY625" s="11">
        <f>+playerround[[#This Row],[satisfaction_total]]-playerround[[#This Row],[Calculated satisfaction]]</f>
        <v>0</v>
      </c>
    </row>
    <row r="626" spans="1:51" s="2" customFormat="1" x14ac:dyDescent="0.35">
      <c r="A626" s="2">
        <v>880</v>
      </c>
      <c r="B626" s="3">
        <v>45559.599282407406</v>
      </c>
      <c r="C626" s="2">
        <v>120000</v>
      </c>
      <c r="D626" s="2">
        <v>65000</v>
      </c>
      <c r="E626" s="2">
        <v>0</v>
      </c>
      <c r="F626" s="2">
        <v>20000</v>
      </c>
      <c r="G626" s="2">
        <v>0</v>
      </c>
      <c r="H626" s="2">
        <v>0</v>
      </c>
      <c r="I626" s="2">
        <v>25000</v>
      </c>
      <c r="J626" s="2">
        <v>10000</v>
      </c>
      <c r="K626" s="2">
        <v>0</v>
      </c>
      <c r="L626" s="2">
        <v>0</v>
      </c>
      <c r="M626" s="2">
        <v>0</v>
      </c>
      <c r="N626" s="2">
        <v>7000</v>
      </c>
      <c r="O626" s="2">
        <v>0</v>
      </c>
      <c r="P626" s="2">
        <v>0</v>
      </c>
      <c r="Q626" s="2">
        <v>0</v>
      </c>
      <c r="R626" s="2">
        <v>1</v>
      </c>
      <c r="S626" s="2">
        <v>0</v>
      </c>
      <c r="T626" s="2">
        <v>0</v>
      </c>
      <c r="U626" s="2">
        <v>0</v>
      </c>
      <c r="V626" s="2">
        <v>3</v>
      </c>
      <c r="W626" s="2">
        <v>7</v>
      </c>
      <c r="X626" s="2">
        <v>200000</v>
      </c>
      <c r="Y626" s="2">
        <v>200000</v>
      </c>
      <c r="Z626" s="2">
        <v>160000</v>
      </c>
      <c r="AA626" s="2">
        <v>0</v>
      </c>
      <c r="AB626" s="2">
        <v>0</v>
      </c>
      <c r="AC626" s="2">
        <v>200000</v>
      </c>
      <c r="AD626" s="2">
        <v>140000</v>
      </c>
      <c r="AE626" s="2" t="s">
        <v>24</v>
      </c>
      <c r="AF626" s="2" t="s">
        <v>28</v>
      </c>
      <c r="AG626" s="2">
        <v>8</v>
      </c>
      <c r="AH626" s="2">
        <v>10</v>
      </c>
      <c r="AI626" s="2">
        <v>-2</v>
      </c>
      <c r="AJ626" s="2">
        <v>-1</v>
      </c>
      <c r="AK626" s="2">
        <v>0</v>
      </c>
      <c r="AL626" s="2">
        <v>0</v>
      </c>
      <c r="AM626" s="2" t="s">
        <v>771</v>
      </c>
      <c r="AN626" s="2">
        <v>560</v>
      </c>
      <c r="AO626" s="2" t="str">
        <f>+VLOOKUP(playerround[[#This Row],[player_id]],player[],2,FALSE)</f>
        <v>t6p5</v>
      </c>
      <c r="AP626" s="2">
        <v>207</v>
      </c>
      <c r="AQ626" s="2">
        <f>+VLOOKUP(playerround[[#This Row],[groupround_id]],groupround[],6,FALSE)</f>
        <v>3</v>
      </c>
      <c r="AR626" s="2" t="str">
        <f>+VLOOKUP(playerround[[#This Row],[groupround_id]],groupround[],8,FALSE)</f>
        <v>Ommen 24-09-2024</v>
      </c>
      <c r="AS62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120000</v>
      </c>
      <c r="AT626" s="5">
        <f>+IF(playerround[[#This Row],[Added round_number]]=0,playerround[[#This Row],[Spendable Income (copy)]],AT625+playerround[[#This Row],[round_income]]+playerround[[#This Row],[profit_sold_house]]-playerround[[#This Row],[Calculated Costs 
(Living costs+Taxes+Round Mortgage+Spentsavings for buying +cost measures+cost satisfaction+cost damage river and rain)]])</f>
        <v>7000</v>
      </c>
      <c r="AU626" s="10">
        <f>+playerround[[#This Row],[spendable_income]]</f>
        <v>7000</v>
      </c>
      <c r="AV626" s="5">
        <f>+playerround[[#This Row],[Calculated 
Spendable]]-playerround[[#This Row],[Spendable Income (copy)]]</f>
        <v>0</v>
      </c>
      <c r="AW626" s="11">
        <f>+playerround[[#This Row],[satisfaction_move_penalty]]+playerround[[#This Row],[satisfaction_fluvial_penalty]]+playerround[[#This Row],[satisfaction_pluvial_penalty]]+playerround[[#This Row],[satisfaction_debt_penalty]]</f>
        <v>0</v>
      </c>
      <c r="AX626" s="11">
        <f>+IF(playerround[[#This Row],[Added round_number]]=0,playerround[[#This Row],[satisfaction_total]],AX625+playerround[[#This Row],[satisfaction_house_rating_delta]]+playerround[[#This Row],[satisfaction_house_measures]]+playerround[[#This Row],[satisfaction_personal_measures]]-playerround[[#This Row],[Calculated Satisfaction Penalties]])</f>
        <v>3</v>
      </c>
      <c r="AY626" s="11">
        <f>+playerround[[#This Row],[satisfaction_total]]-playerround[[#This Row],[Calculated satisfaction]]</f>
        <v>0</v>
      </c>
    </row>
    <row r="627" spans="1:51" s="2" customFormat="1" x14ac:dyDescent="0.35">
      <c r="A627">
        <v>130</v>
      </c>
      <c r="B627" s="1">
        <v>45290.534085648149</v>
      </c>
      <c r="C627">
        <v>180000</v>
      </c>
      <c r="D627">
        <v>105000</v>
      </c>
      <c r="E627">
        <v>0</v>
      </c>
      <c r="F627">
        <v>0</v>
      </c>
      <c r="G627">
        <v>0</v>
      </c>
      <c r="H627">
        <v>0</v>
      </c>
      <c r="I627">
        <v>0</v>
      </c>
      <c r="J627">
        <v>0</v>
      </c>
      <c r="K627">
        <v>0</v>
      </c>
      <c r="L627">
        <v>0</v>
      </c>
      <c r="M627">
        <v>0</v>
      </c>
      <c r="N627">
        <v>80000</v>
      </c>
      <c r="O627">
        <v>0</v>
      </c>
      <c r="P627">
        <v>0</v>
      </c>
      <c r="Q627">
        <v>0</v>
      </c>
      <c r="R627">
        <v>0</v>
      </c>
      <c r="S627">
        <v>0</v>
      </c>
      <c r="T627">
        <v>0</v>
      </c>
      <c r="U627">
        <v>0</v>
      </c>
      <c r="V627">
        <v>5</v>
      </c>
      <c r="W627">
        <v>8</v>
      </c>
      <c r="X627">
        <v>300000</v>
      </c>
      <c r="Y627">
        <v>0</v>
      </c>
      <c r="Z627">
        <v>0</v>
      </c>
      <c r="AA627">
        <v>0</v>
      </c>
      <c r="AB627">
        <v>0</v>
      </c>
      <c r="AC627">
        <v>0</v>
      </c>
      <c r="AD627">
        <v>0</v>
      </c>
      <c r="AE627" t="s">
        <v>24</v>
      </c>
      <c r="AF627" t="s">
        <v>28</v>
      </c>
      <c r="AG627">
        <v>0</v>
      </c>
      <c r="AH627">
        <v>0</v>
      </c>
      <c r="AI627">
        <v>0</v>
      </c>
      <c r="AJ627">
        <v>0</v>
      </c>
      <c r="AK627">
        <v>0</v>
      </c>
      <c r="AL627">
        <v>0</v>
      </c>
      <c r="AM627" t="s">
        <v>102</v>
      </c>
      <c r="AN627">
        <v>249</v>
      </c>
      <c r="AO627" t="str">
        <f>+VLOOKUP(playerround[[#This Row],[player_id]],player[],2,FALSE)</f>
        <v>t6p6</v>
      </c>
      <c r="AP627">
        <v>22</v>
      </c>
      <c r="AQ627">
        <f>+VLOOKUP(playerround[[#This Row],[groupround_id]],groupround[],6,FALSE)</f>
        <v>0</v>
      </c>
      <c r="AR627" t="str">
        <f>+VLOOKUP(playerround[[#This Row],[groupround_id]],groupround[],8,FALSE)</f>
        <v>Ommen23 Afternoon</v>
      </c>
      <c r="AS62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627">
        <f>+IF(playerround[[#This Row],[Added round_number]]=0,playerround[[#This Row],[Spendable Income (copy)]],AT626+playerround[[#This Row],[round_income]]+playerround[[#This Row],[profit_sold_house]]-playerround[[#This Row],[Calculated Costs 
(Living costs+Taxes+Round Mortgage+Spentsavings for buying +cost measures+cost satisfaction+cost damage river and rain)]])</f>
        <v>80000</v>
      </c>
      <c r="AU627" s="6">
        <f>+playerround[[#This Row],[spendable_income]]</f>
        <v>80000</v>
      </c>
      <c r="AV627">
        <f>+playerround[[#This Row],[Calculated 
Spendable]]-playerround[[#This Row],[Spendable Income (copy)]]</f>
        <v>0</v>
      </c>
      <c r="AW627" s="9">
        <f>+playerround[[#This Row],[satisfaction_move_penalty]]+playerround[[#This Row],[satisfaction_fluvial_penalty]]+playerround[[#This Row],[satisfaction_pluvial_penalty]]+playerround[[#This Row],[satisfaction_debt_penalty]]</f>
        <v>0</v>
      </c>
      <c r="AX627" s="9">
        <f>+IF(playerround[[#This Row],[Added round_number]]=0,playerround[[#This Row],[satisfaction_total]],AX626+playerround[[#This Row],[satisfaction_house_rating_delta]]+playerround[[#This Row],[satisfaction_house_measures]]+playerround[[#This Row],[satisfaction_personal_measures]]-playerround[[#This Row],[Calculated Satisfaction Penalties]])</f>
        <v>5</v>
      </c>
      <c r="AY627" s="9">
        <f>+playerround[[#This Row],[satisfaction_total]]-playerround[[#This Row],[Calculated satisfaction]]</f>
        <v>0</v>
      </c>
    </row>
    <row r="628" spans="1:51" s="2" customFormat="1" x14ac:dyDescent="0.35">
      <c r="A628">
        <v>131</v>
      </c>
      <c r="B628" s="1">
        <v>45290.534085648149</v>
      </c>
      <c r="C628">
        <v>180000</v>
      </c>
      <c r="D628">
        <v>105000</v>
      </c>
      <c r="E628">
        <v>0</v>
      </c>
      <c r="F628">
        <v>30000</v>
      </c>
      <c r="G628">
        <v>0</v>
      </c>
      <c r="H628">
        <v>125000</v>
      </c>
      <c r="I628">
        <v>20000</v>
      </c>
      <c r="J628">
        <v>0</v>
      </c>
      <c r="K628">
        <v>0</v>
      </c>
      <c r="L628">
        <v>0</v>
      </c>
      <c r="M628">
        <v>0</v>
      </c>
      <c r="N628">
        <v>-20000</v>
      </c>
      <c r="O628">
        <v>0</v>
      </c>
      <c r="P628">
        <v>1</v>
      </c>
      <c r="Q628">
        <v>0</v>
      </c>
      <c r="R628">
        <v>0</v>
      </c>
      <c r="S628">
        <v>0</v>
      </c>
      <c r="T628">
        <v>0</v>
      </c>
      <c r="U628">
        <v>0</v>
      </c>
      <c r="V628">
        <v>6</v>
      </c>
      <c r="W628">
        <v>8</v>
      </c>
      <c r="X628">
        <v>300000</v>
      </c>
      <c r="Y628">
        <v>0</v>
      </c>
      <c r="Z628">
        <v>0</v>
      </c>
      <c r="AA628">
        <v>0</v>
      </c>
      <c r="AB628">
        <v>425000</v>
      </c>
      <c r="AC628">
        <v>300000</v>
      </c>
      <c r="AD628">
        <v>270000</v>
      </c>
      <c r="AE628" t="s">
        <v>24</v>
      </c>
      <c r="AF628" t="s">
        <v>28</v>
      </c>
      <c r="AG628">
        <v>8</v>
      </c>
      <c r="AH628">
        <v>10</v>
      </c>
      <c r="AI628">
        <v>0</v>
      </c>
      <c r="AJ628">
        <v>0</v>
      </c>
      <c r="AK628">
        <v>0</v>
      </c>
      <c r="AL628">
        <v>0</v>
      </c>
      <c r="AM628" t="s">
        <v>771</v>
      </c>
      <c r="AN628">
        <v>249</v>
      </c>
      <c r="AO628" t="str">
        <f>+VLOOKUP(playerround[[#This Row],[player_id]],player[],2,FALSE)</f>
        <v>t6p6</v>
      </c>
      <c r="AP628">
        <v>23</v>
      </c>
      <c r="AQ628">
        <f>+VLOOKUP(playerround[[#This Row],[groupround_id]],groupround[],6,FALSE)</f>
        <v>1</v>
      </c>
      <c r="AR628" t="str">
        <f>+VLOOKUP(playerround[[#This Row],[groupround_id]],groupround[],8,FALSE)</f>
        <v>Ommen23 Afternoon</v>
      </c>
      <c r="AS62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280000</v>
      </c>
      <c r="AT628">
        <f>+IF(playerround[[#This Row],[Added round_number]]=0,playerround[[#This Row],[Spendable Income (copy)]],AT627+playerround[[#This Row],[round_income]]+playerround[[#This Row],[profit_sold_house]]-playerround[[#This Row],[Calculated Costs 
(Living costs+Taxes+Round Mortgage+Spentsavings for buying +cost measures+cost satisfaction+cost damage river and rain)]])</f>
        <v>-20000</v>
      </c>
      <c r="AU628" s="6">
        <f>+playerround[[#This Row],[spendable_income]]</f>
        <v>-20000</v>
      </c>
      <c r="AV628">
        <f>+playerround[[#This Row],[Calculated 
Spendable]]-playerround[[#This Row],[Spendable Income (copy)]]</f>
        <v>0</v>
      </c>
      <c r="AW628" s="9">
        <f>+playerround[[#This Row],[satisfaction_move_penalty]]+playerround[[#This Row],[satisfaction_fluvial_penalty]]+playerround[[#This Row],[satisfaction_pluvial_penalty]]+playerround[[#This Row],[satisfaction_debt_penalty]]</f>
        <v>0</v>
      </c>
      <c r="AX628" s="9">
        <f>+IF(playerround[[#This Row],[Added round_number]]=0,playerround[[#This Row],[satisfaction_total]],AX627+playerround[[#This Row],[satisfaction_house_rating_delta]]+playerround[[#This Row],[satisfaction_house_measures]]+playerround[[#This Row],[satisfaction_personal_measures]]-playerround[[#This Row],[Calculated Satisfaction Penalties]])</f>
        <v>6</v>
      </c>
      <c r="AY628" s="9">
        <f>+playerround[[#This Row],[satisfaction_total]]-playerround[[#This Row],[Calculated satisfaction]]</f>
        <v>0</v>
      </c>
    </row>
    <row r="629" spans="1:51" s="2" customFormat="1" x14ac:dyDescent="0.35">
      <c r="A629">
        <v>138</v>
      </c>
      <c r="B629" s="1">
        <v>45290.534085648149</v>
      </c>
      <c r="C629">
        <v>180000</v>
      </c>
      <c r="D629">
        <v>105000</v>
      </c>
      <c r="E629">
        <v>20000</v>
      </c>
      <c r="F629">
        <v>30000</v>
      </c>
      <c r="G629">
        <v>0</v>
      </c>
      <c r="H629">
        <v>0</v>
      </c>
      <c r="I629">
        <v>15000</v>
      </c>
      <c r="J629">
        <v>0</v>
      </c>
      <c r="K629">
        <v>0</v>
      </c>
      <c r="L629">
        <v>0</v>
      </c>
      <c r="M629">
        <v>0</v>
      </c>
      <c r="N629">
        <v>10000</v>
      </c>
      <c r="O629">
        <v>0</v>
      </c>
      <c r="P629">
        <v>0</v>
      </c>
      <c r="Q629">
        <v>0</v>
      </c>
      <c r="R629">
        <v>0</v>
      </c>
      <c r="S629">
        <v>0</v>
      </c>
      <c r="T629">
        <v>0</v>
      </c>
      <c r="U629">
        <v>1</v>
      </c>
      <c r="V629">
        <v>5</v>
      </c>
      <c r="W629">
        <v>8</v>
      </c>
      <c r="X629">
        <v>300000</v>
      </c>
      <c r="Y629">
        <v>300000</v>
      </c>
      <c r="Z629">
        <v>270000</v>
      </c>
      <c r="AA629">
        <v>0</v>
      </c>
      <c r="AB629">
        <v>0</v>
      </c>
      <c r="AC629">
        <v>300000</v>
      </c>
      <c r="AD629">
        <v>240000</v>
      </c>
      <c r="AE629" t="s">
        <v>24</v>
      </c>
      <c r="AF629" t="s">
        <v>28</v>
      </c>
      <c r="AG629">
        <v>8</v>
      </c>
      <c r="AH629">
        <v>10</v>
      </c>
      <c r="AI629">
        <v>0</v>
      </c>
      <c r="AJ629">
        <v>0</v>
      </c>
      <c r="AK629">
        <v>0</v>
      </c>
      <c r="AL629">
        <v>0</v>
      </c>
      <c r="AM629" t="s">
        <v>777</v>
      </c>
      <c r="AN629">
        <v>249</v>
      </c>
      <c r="AO629" t="str">
        <f>+VLOOKUP(playerround[[#This Row],[player_id]],player[],2,FALSE)</f>
        <v>t6p6</v>
      </c>
      <c r="AP629">
        <v>25</v>
      </c>
      <c r="AQ629">
        <f>+VLOOKUP(playerround[[#This Row],[groupround_id]],groupround[],6,FALSE)</f>
        <v>2</v>
      </c>
      <c r="AR629" t="str">
        <f>+VLOOKUP(playerround[[#This Row],[groupround_id]],groupround[],8,FALSE)</f>
        <v>Ommen23 Afternoon</v>
      </c>
      <c r="AS62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150000</v>
      </c>
      <c r="AT629">
        <f>+IF(playerround[[#This Row],[Added round_number]]=0,playerround[[#This Row],[Spendable Income (copy)]],AT628+playerround[[#This Row],[round_income]]+playerround[[#This Row],[profit_sold_house]]-playerround[[#This Row],[Calculated Costs 
(Living costs+Taxes+Round Mortgage+Spentsavings for buying +cost measures+cost satisfaction+cost damage river and rain)]])</f>
        <v>10000</v>
      </c>
      <c r="AU629" s="6">
        <f>+playerround[[#This Row],[spendable_income]]</f>
        <v>10000</v>
      </c>
      <c r="AV629">
        <f>+playerround[[#This Row],[Calculated 
Spendable]]-playerround[[#This Row],[Spendable Income (copy)]]</f>
        <v>0</v>
      </c>
      <c r="AW629" s="9">
        <f>+playerround[[#This Row],[satisfaction_move_penalty]]+playerround[[#This Row],[satisfaction_fluvial_penalty]]+playerround[[#This Row],[satisfaction_pluvial_penalty]]+playerround[[#This Row],[satisfaction_debt_penalty]]</f>
        <v>1</v>
      </c>
      <c r="AX629" s="9">
        <f>+IF(playerround[[#This Row],[Added round_number]]=0,playerround[[#This Row],[satisfaction_total]],AX628+playerround[[#This Row],[satisfaction_house_rating_delta]]+playerround[[#This Row],[satisfaction_house_measures]]+playerround[[#This Row],[satisfaction_personal_measures]]-playerround[[#This Row],[Calculated Satisfaction Penalties]])</f>
        <v>5</v>
      </c>
      <c r="AY629" s="9">
        <f>+playerround[[#This Row],[satisfaction_total]]-playerround[[#This Row],[Calculated satisfaction]]</f>
        <v>0</v>
      </c>
    </row>
    <row r="630" spans="1:51" s="2" customFormat="1" x14ac:dyDescent="0.35">
      <c r="A630">
        <v>340</v>
      </c>
      <c r="B630" s="1">
        <v>45393.453842592593</v>
      </c>
      <c r="C630">
        <v>120000</v>
      </c>
      <c r="D630">
        <v>65000</v>
      </c>
      <c r="E630">
        <v>0</v>
      </c>
      <c r="F630">
        <v>0</v>
      </c>
      <c r="G630">
        <v>0</v>
      </c>
      <c r="H630">
        <v>0</v>
      </c>
      <c r="I630">
        <v>0</v>
      </c>
      <c r="J630">
        <v>0</v>
      </c>
      <c r="K630">
        <v>0</v>
      </c>
      <c r="L630">
        <v>0</v>
      </c>
      <c r="M630">
        <v>0</v>
      </c>
      <c r="N630">
        <v>50000</v>
      </c>
      <c r="O630">
        <v>0</v>
      </c>
      <c r="P630">
        <v>0</v>
      </c>
      <c r="Q630">
        <v>0</v>
      </c>
      <c r="R630">
        <v>0</v>
      </c>
      <c r="S630">
        <v>0</v>
      </c>
      <c r="T630">
        <v>0</v>
      </c>
      <c r="U630">
        <v>0</v>
      </c>
      <c r="V630">
        <v>5</v>
      </c>
      <c r="W630">
        <v>7</v>
      </c>
      <c r="X630">
        <v>200000</v>
      </c>
      <c r="Y630">
        <v>0</v>
      </c>
      <c r="Z630">
        <v>0</v>
      </c>
      <c r="AA630">
        <v>0</v>
      </c>
      <c r="AB630">
        <v>0</v>
      </c>
      <c r="AC630">
        <v>0</v>
      </c>
      <c r="AD630">
        <v>0</v>
      </c>
      <c r="AE630" t="s">
        <v>24</v>
      </c>
      <c r="AF630" t="s">
        <v>28</v>
      </c>
      <c r="AG630">
        <v>0</v>
      </c>
      <c r="AH630">
        <v>0</v>
      </c>
      <c r="AI630">
        <v>0</v>
      </c>
      <c r="AJ630">
        <v>0</v>
      </c>
      <c r="AK630">
        <v>0</v>
      </c>
      <c r="AL630">
        <v>0</v>
      </c>
      <c r="AM630" t="s">
        <v>102</v>
      </c>
      <c r="AN630">
        <v>433</v>
      </c>
      <c r="AO630" t="str">
        <f>+VLOOKUP(playerround[[#This Row],[player_id]],player[],2,FALSE)</f>
        <v>t6p6</v>
      </c>
      <c r="AP630">
        <v>108</v>
      </c>
      <c r="AQ630">
        <f>+VLOOKUP(playerround[[#This Row],[groupround_id]],groupround[],6,FALSE)</f>
        <v>0</v>
      </c>
      <c r="AR630" t="str">
        <f>+VLOOKUP(playerround[[#This Row],[groupround_id]],groupround[],8,FALSE)</f>
        <v>civWAT-110424</v>
      </c>
      <c r="AS63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630">
        <f>+IF(playerround[[#This Row],[Added round_number]]=0,playerround[[#This Row],[Spendable Income (copy)]],AT629+playerround[[#This Row],[round_income]]+playerround[[#This Row],[profit_sold_house]]-playerround[[#This Row],[Calculated Costs 
(Living costs+Taxes+Round Mortgage+Spentsavings for buying +cost measures+cost satisfaction+cost damage river and rain)]])</f>
        <v>50000</v>
      </c>
      <c r="AU630" s="6">
        <f>+playerround[[#This Row],[spendable_income]]</f>
        <v>50000</v>
      </c>
      <c r="AV630">
        <f>+playerround[[#This Row],[Calculated 
Spendable]]-playerround[[#This Row],[Spendable Income (copy)]]</f>
        <v>0</v>
      </c>
      <c r="AW630" s="9">
        <f>+playerround[[#This Row],[satisfaction_move_penalty]]+playerround[[#This Row],[satisfaction_fluvial_penalty]]+playerround[[#This Row],[satisfaction_pluvial_penalty]]+playerround[[#This Row],[satisfaction_debt_penalty]]</f>
        <v>0</v>
      </c>
      <c r="AX630" s="9">
        <f>+IF(playerround[[#This Row],[Added round_number]]=0,playerround[[#This Row],[satisfaction_total]],AX629+playerround[[#This Row],[satisfaction_house_rating_delta]]+playerround[[#This Row],[satisfaction_house_measures]]+playerround[[#This Row],[satisfaction_personal_measures]]-playerround[[#This Row],[Calculated Satisfaction Penalties]])</f>
        <v>5</v>
      </c>
      <c r="AY630" s="9">
        <f>+playerround[[#This Row],[satisfaction_total]]-playerround[[#This Row],[Calculated satisfaction]]</f>
        <v>0</v>
      </c>
    </row>
    <row r="631" spans="1:51" s="2" customFormat="1" x14ac:dyDescent="0.35">
      <c r="A631">
        <v>370</v>
      </c>
      <c r="B631" s="1">
        <v>45393.453842592593</v>
      </c>
      <c r="C631">
        <v>120000</v>
      </c>
      <c r="D631">
        <v>65000</v>
      </c>
      <c r="E631">
        <v>0</v>
      </c>
      <c r="F631">
        <v>16000</v>
      </c>
      <c r="G631">
        <v>0</v>
      </c>
      <c r="H631">
        <v>0</v>
      </c>
      <c r="I631">
        <v>15000</v>
      </c>
      <c r="J631">
        <v>55000</v>
      </c>
      <c r="K631">
        <v>0</v>
      </c>
      <c r="L631">
        <v>0</v>
      </c>
      <c r="M631">
        <v>4000</v>
      </c>
      <c r="N631">
        <v>15000</v>
      </c>
      <c r="O631">
        <v>0</v>
      </c>
      <c r="P631">
        <v>-2</v>
      </c>
      <c r="Q631">
        <v>5</v>
      </c>
      <c r="R631">
        <v>0</v>
      </c>
      <c r="S631">
        <v>0</v>
      </c>
      <c r="T631">
        <v>1</v>
      </c>
      <c r="U631">
        <v>0</v>
      </c>
      <c r="V631">
        <v>2</v>
      </c>
      <c r="W631">
        <v>7</v>
      </c>
      <c r="X631">
        <v>200000</v>
      </c>
      <c r="Y631">
        <v>0</v>
      </c>
      <c r="Z631">
        <v>0</v>
      </c>
      <c r="AA631">
        <v>0</v>
      </c>
      <c r="AB631">
        <v>160000</v>
      </c>
      <c r="AC631">
        <v>160000</v>
      </c>
      <c r="AD631">
        <v>144000</v>
      </c>
      <c r="AE631" t="s">
        <v>24</v>
      </c>
      <c r="AF631" t="s">
        <v>28</v>
      </c>
      <c r="AG631">
        <v>6</v>
      </c>
      <c r="AH631">
        <v>10</v>
      </c>
      <c r="AI631">
        <v>0</v>
      </c>
      <c r="AJ631">
        <v>0</v>
      </c>
      <c r="AK631">
        <v>2</v>
      </c>
      <c r="AL631">
        <v>2</v>
      </c>
      <c r="AM631" t="s">
        <v>771</v>
      </c>
      <c r="AN631">
        <v>433</v>
      </c>
      <c r="AO631" t="str">
        <f>+VLOOKUP(playerround[[#This Row],[player_id]],player[],2,FALSE)</f>
        <v>t6p6</v>
      </c>
      <c r="AP631">
        <v>116</v>
      </c>
      <c r="AQ631">
        <f>+VLOOKUP(playerround[[#This Row],[groupround_id]],groupround[],6,FALSE)</f>
        <v>1</v>
      </c>
      <c r="AR631" t="str">
        <f>+VLOOKUP(playerround[[#This Row],[groupround_id]],groupround[],8,FALSE)</f>
        <v>civWAT-110424</v>
      </c>
      <c r="AS63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155000</v>
      </c>
      <c r="AT631">
        <f>+IF(playerround[[#This Row],[Added round_number]]=0,playerround[[#This Row],[Spendable Income (copy)]],AT630+playerround[[#This Row],[round_income]]+playerround[[#This Row],[profit_sold_house]]-playerround[[#This Row],[Calculated Costs 
(Living costs+Taxes+Round Mortgage+Spentsavings for buying +cost measures+cost satisfaction+cost damage river and rain)]])</f>
        <v>15000</v>
      </c>
      <c r="AU631" s="6">
        <f>+playerround[[#This Row],[spendable_income]]</f>
        <v>15000</v>
      </c>
      <c r="AV631">
        <f>+playerround[[#This Row],[Calculated 
Spendable]]-playerround[[#This Row],[Spendable Income (copy)]]</f>
        <v>0</v>
      </c>
      <c r="AW631" s="9">
        <f>+playerround[[#This Row],[satisfaction_move_penalty]]+playerround[[#This Row],[satisfaction_fluvial_penalty]]+playerround[[#This Row],[satisfaction_pluvial_penalty]]+playerround[[#This Row],[satisfaction_debt_penalty]]</f>
        <v>1</v>
      </c>
      <c r="AX631" s="9">
        <f>+IF(playerround[[#This Row],[Added round_number]]=0,playerround[[#This Row],[satisfaction_total]],AX630+playerround[[#This Row],[satisfaction_house_rating_delta]]+playerround[[#This Row],[satisfaction_house_measures]]+playerround[[#This Row],[satisfaction_personal_measures]]-playerround[[#This Row],[Calculated Satisfaction Penalties]])</f>
        <v>7</v>
      </c>
      <c r="AY631" s="9">
        <f>+playerround[[#This Row],[satisfaction_total]]-playerround[[#This Row],[Calculated satisfaction]]</f>
        <v>-5</v>
      </c>
    </row>
    <row r="632" spans="1:51" s="2" customFormat="1" x14ac:dyDescent="0.35">
      <c r="A632">
        <v>411</v>
      </c>
      <c r="B632" s="1">
        <v>45393.453842592593</v>
      </c>
      <c r="C632">
        <v>120000</v>
      </c>
      <c r="D632">
        <v>65000</v>
      </c>
      <c r="E632">
        <v>0</v>
      </c>
      <c r="F632">
        <v>16000</v>
      </c>
      <c r="G632">
        <v>0</v>
      </c>
      <c r="H632">
        <v>0</v>
      </c>
      <c r="I632">
        <v>15000</v>
      </c>
      <c r="J632">
        <v>29000</v>
      </c>
      <c r="K632">
        <v>0</v>
      </c>
      <c r="L632">
        <v>0</v>
      </c>
      <c r="M632">
        <v>0</v>
      </c>
      <c r="N632">
        <v>10000</v>
      </c>
      <c r="O632">
        <v>0</v>
      </c>
      <c r="P632">
        <v>0</v>
      </c>
      <c r="Q632">
        <v>1</v>
      </c>
      <c r="R632">
        <v>0</v>
      </c>
      <c r="S632">
        <v>1</v>
      </c>
      <c r="T632">
        <v>0</v>
      </c>
      <c r="U632">
        <v>0</v>
      </c>
      <c r="V632">
        <v>1</v>
      </c>
      <c r="W632">
        <v>7</v>
      </c>
      <c r="X632">
        <v>200000</v>
      </c>
      <c r="Y632">
        <v>160000</v>
      </c>
      <c r="Z632">
        <v>144000</v>
      </c>
      <c r="AA632">
        <v>0</v>
      </c>
      <c r="AB632">
        <v>0</v>
      </c>
      <c r="AC632">
        <v>160000</v>
      </c>
      <c r="AD632">
        <v>128000</v>
      </c>
      <c r="AE632" t="s">
        <v>24</v>
      </c>
      <c r="AF632" t="s">
        <v>28</v>
      </c>
      <c r="AG632">
        <v>6</v>
      </c>
      <c r="AH632">
        <v>10</v>
      </c>
      <c r="AI632">
        <v>-2</v>
      </c>
      <c r="AJ632">
        <v>-1</v>
      </c>
      <c r="AK632">
        <v>5</v>
      </c>
      <c r="AL632">
        <v>3</v>
      </c>
      <c r="AM632" t="s">
        <v>771</v>
      </c>
      <c r="AN632">
        <v>433</v>
      </c>
      <c r="AO632" t="str">
        <f>+VLOOKUP(playerround[[#This Row],[player_id]],player[],2,FALSE)</f>
        <v>t6p6</v>
      </c>
      <c r="AP632">
        <v>121</v>
      </c>
      <c r="AQ632">
        <f>+VLOOKUP(playerround[[#This Row],[groupround_id]],groupround[],6,FALSE)</f>
        <v>2</v>
      </c>
      <c r="AR632" t="str">
        <f>+VLOOKUP(playerround[[#This Row],[groupround_id]],groupround[],8,FALSE)</f>
        <v>civWAT-110424</v>
      </c>
      <c r="AS63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125000</v>
      </c>
      <c r="AT632">
        <f>+IF(playerround[[#This Row],[Added round_number]]=0,playerround[[#This Row],[Spendable Income (copy)]],AT631+playerround[[#This Row],[round_income]]+playerround[[#This Row],[profit_sold_house]]-playerround[[#This Row],[Calculated Costs 
(Living costs+Taxes+Round Mortgage+Spentsavings for buying +cost measures+cost satisfaction+cost damage river and rain)]])</f>
        <v>10000</v>
      </c>
      <c r="AU632" s="6">
        <f>+playerround[[#This Row],[spendable_income]]</f>
        <v>10000</v>
      </c>
      <c r="AV632">
        <f>+playerround[[#This Row],[Calculated 
Spendable]]-playerround[[#This Row],[Spendable Income (copy)]]</f>
        <v>0</v>
      </c>
      <c r="AW632" s="9">
        <f>+playerround[[#This Row],[satisfaction_move_penalty]]+playerround[[#This Row],[satisfaction_fluvial_penalty]]+playerround[[#This Row],[satisfaction_pluvial_penalty]]+playerround[[#This Row],[satisfaction_debt_penalty]]</f>
        <v>1</v>
      </c>
      <c r="AX632" s="9">
        <f>+IF(playerround[[#This Row],[Added round_number]]=0,playerround[[#This Row],[satisfaction_total]],AX631+playerround[[#This Row],[satisfaction_house_rating_delta]]+playerround[[#This Row],[satisfaction_house_measures]]+playerround[[#This Row],[satisfaction_personal_measures]]-playerround[[#This Row],[Calculated Satisfaction Penalties]])</f>
        <v>7</v>
      </c>
      <c r="AY632" s="9">
        <f>+playerround[[#This Row],[satisfaction_total]]-playerround[[#This Row],[Calculated satisfaction]]</f>
        <v>-6</v>
      </c>
    </row>
    <row r="633" spans="1:51" s="2" customFormat="1" x14ac:dyDescent="0.35">
      <c r="A633">
        <v>426</v>
      </c>
      <c r="B633" s="1">
        <v>45393.453842592593</v>
      </c>
      <c r="C633">
        <v>120000</v>
      </c>
      <c r="D633">
        <v>65000</v>
      </c>
      <c r="E633">
        <v>0</v>
      </c>
      <c r="F633">
        <v>16000</v>
      </c>
      <c r="G633">
        <v>0</v>
      </c>
      <c r="H633">
        <v>0</v>
      </c>
      <c r="I633">
        <v>15000</v>
      </c>
      <c r="J633">
        <v>20000</v>
      </c>
      <c r="K633">
        <v>13000</v>
      </c>
      <c r="L633">
        <v>0</v>
      </c>
      <c r="M633">
        <v>0</v>
      </c>
      <c r="N633">
        <v>1000</v>
      </c>
      <c r="O633">
        <v>0</v>
      </c>
      <c r="P633">
        <v>0</v>
      </c>
      <c r="Q633">
        <v>1</v>
      </c>
      <c r="R633">
        <v>1</v>
      </c>
      <c r="S633">
        <v>0</v>
      </c>
      <c r="T633">
        <v>0</v>
      </c>
      <c r="U633">
        <v>0</v>
      </c>
      <c r="V633">
        <v>2</v>
      </c>
      <c r="W633">
        <v>7</v>
      </c>
      <c r="X633">
        <v>200000</v>
      </c>
      <c r="Y633">
        <v>160000</v>
      </c>
      <c r="Z633">
        <v>128000</v>
      </c>
      <c r="AA633">
        <v>0</v>
      </c>
      <c r="AB633">
        <v>0</v>
      </c>
      <c r="AC633">
        <v>160000</v>
      </c>
      <c r="AD633">
        <v>112000</v>
      </c>
      <c r="AE633" t="s">
        <v>24</v>
      </c>
      <c r="AF633" t="s">
        <v>28</v>
      </c>
      <c r="AG633">
        <v>6</v>
      </c>
      <c r="AH633">
        <v>10</v>
      </c>
      <c r="AI633">
        <v>-2</v>
      </c>
      <c r="AJ633">
        <v>-1</v>
      </c>
      <c r="AK633">
        <v>6</v>
      </c>
      <c r="AL633">
        <v>4</v>
      </c>
      <c r="AM633" t="s">
        <v>771</v>
      </c>
      <c r="AN633">
        <v>433</v>
      </c>
      <c r="AO633" t="str">
        <f>+VLOOKUP(playerround[[#This Row],[player_id]],player[],2,FALSE)</f>
        <v>t6p6</v>
      </c>
      <c r="AP633">
        <v>124</v>
      </c>
      <c r="AQ633">
        <f>+VLOOKUP(playerround[[#This Row],[groupround_id]],groupround[],6,FALSE)</f>
        <v>3</v>
      </c>
      <c r="AR633" t="str">
        <f>+VLOOKUP(playerround[[#This Row],[groupround_id]],groupround[],8,FALSE)</f>
        <v>civWAT-110424</v>
      </c>
      <c r="AS63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129000</v>
      </c>
      <c r="AT633">
        <f>+IF(playerround[[#This Row],[Added round_number]]=0,playerround[[#This Row],[Spendable Income (copy)]],AT632+playerround[[#This Row],[round_income]]+playerround[[#This Row],[profit_sold_house]]-playerround[[#This Row],[Calculated Costs 
(Living costs+Taxes+Round Mortgage+Spentsavings for buying +cost measures+cost satisfaction+cost damage river and rain)]])</f>
        <v>1000</v>
      </c>
      <c r="AU633" s="6">
        <f>+playerround[[#This Row],[spendable_income]]</f>
        <v>1000</v>
      </c>
      <c r="AV633">
        <f>+playerround[[#This Row],[Calculated 
Spendable]]-playerround[[#This Row],[Spendable Income (copy)]]</f>
        <v>0</v>
      </c>
      <c r="AW633" s="9">
        <f>+playerround[[#This Row],[satisfaction_move_penalty]]+playerround[[#This Row],[satisfaction_fluvial_penalty]]+playerround[[#This Row],[satisfaction_pluvial_penalty]]+playerround[[#This Row],[satisfaction_debt_penalty]]</f>
        <v>0</v>
      </c>
      <c r="AX633" s="9">
        <f>+IF(playerround[[#This Row],[Added round_number]]=0,playerround[[#This Row],[satisfaction_total]],AX632+playerround[[#This Row],[satisfaction_house_rating_delta]]+playerround[[#This Row],[satisfaction_house_measures]]+playerround[[#This Row],[satisfaction_personal_measures]]-playerround[[#This Row],[Calculated Satisfaction Penalties]])</f>
        <v>9</v>
      </c>
      <c r="AY633" s="9">
        <f>+playerround[[#This Row],[satisfaction_total]]-playerround[[#This Row],[Calculated satisfaction]]</f>
        <v>-7</v>
      </c>
    </row>
    <row r="634" spans="1:51" s="2" customFormat="1" x14ac:dyDescent="0.35">
      <c r="A634">
        <v>460</v>
      </c>
      <c r="B634" s="1">
        <v>45393.453842592593</v>
      </c>
      <c r="C634">
        <v>120000</v>
      </c>
      <c r="D634">
        <v>65000</v>
      </c>
      <c r="E634">
        <v>0</v>
      </c>
      <c r="F634">
        <v>16000</v>
      </c>
      <c r="G634">
        <v>0</v>
      </c>
      <c r="H634">
        <v>0</v>
      </c>
      <c r="I634">
        <v>15000</v>
      </c>
      <c r="J634">
        <v>11000</v>
      </c>
      <c r="K634">
        <v>13000</v>
      </c>
      <c r="L634">
        <v>0</v>
      </c>
      <c r="M634">
        <v>0</v>
      </c>
      <c r="N634">
        <v>1000</v>
      </c>
      <c r="O634">
        <v>0</v>
      </c>
      <c r="P634">
        <v>0</v>
      </c>
      <c r="Q634">
        <v>0</v>
      </c>
      <c r="R634">
        <v>1</v>
      </c>
      <c r="S634">
        <v>0</v>
      </c>
      <c r="T634">
        <v>0</v>
      </c>
      <c r="U634">
        <v>0</v>
      </c>
      <c r="V634">
        <v>3</v>
      </c>
      <c r="W634">
        <v>7</v>
      </c>
      <c r="X634">
        <v>200000</v>
      </c>
      <c r="Y634">
        <v>160000</v>
      </c>
      <c r="Z634">
        <v>112000</v>
      </c>
      <c r="AA634">
        <v>0</v>
      </c>
      <c r="AB634">
        <v>0</v>
      </c>
      <c r="AC634">
        <v>160000</v>
      </c>
      <c r="AD634">
        <v>96000</v>
      </c>
      <c r="AE634" t="s">
        <v>24</v>
      </c>
      <c r="AF634" t="s">
        <v>28</v>
      </c>
      <c r="AG634">
        <v>6</v>
      </c>
      <c r="AH634">
        <v>10</v>
      </c>
      <c r="AI634">
        <v>-2</v>
      </c>
      <c r="AJ634">
        <v>-1</v>
      </c>
      <c r="AK634">
        <v>6</v>
      </c>
      <c r="AL634">
        <v>6</v>
      </c>
      <c r="AM634" t="s">
        <v>771</v>
      </c>
      <c r="AN634">
        <v>433</v>
      </c>
      <c r="AO634" t="str">
        <f>+VLOOKUP(playerround[[#This Row],[player_id]],player[],2,FALSE)</f>
        <v>t6p6</v>
      </c>
      <c r="AP634">
        <v>131</v>
      </c>
      <c r="AQ634">
        <f>+VLOOKUP(playerround[[#This Row],[groupround_id]],groupround[],6,FALSE)</f>
        <v>4</v>
      </c>
      <c r="AR634" t="str">
        <f>+VLOOKUP(playerround[[#This Row],[groupround_id]],groupround[],8,FALSE)</f>
        <v>civWAT-110424</v>
      </c>
      <c r="AS63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120000</v>
      </c>
      <c r="AT634">
        <f>+IF(playerround[[#This Row],[Added round_number]]=0,playerround[[#This Row],[Spendable Income (copy)]],AT633+playerround[[#This Row],[round_income]]+playerround[[#This Row],[profit_sold_house]]-playerround[[#This Row],[Calculated Costs 
(Living costs+Taxes+Round Mortgage+Spentsavings for buying +cost measures+cost satisfaction+cost damage river and rain)]])</f>
        <v>1000</v>
      </c>
      <c r="AU634" s="6">
        <f>+playerround[[#This Row],[spendable_income]]</f>
        <v>1000</v>
      </c>
      <c r="AV634">
        <f>+playerround[[#This Row],[Calculated 
Spendable]]-playerround[[#This Row],[Spendable Income (copy)]]</f>
        <v>0</v>
      </c>
      <c r="AW634" s="9">
        <f>+playerround[[#This Row],[satisfaction_move_penalty]]+playerround[[#This Row],[satisfaction_fluvial_penalty]]+playerround[[#This Row],[satisfaction_pluvial_penalty]]+playerround[[#This Row],[satisfaction_debt_penalty]]</f>
        <v>0</v>
      </c>
      <c r="AX634" s="9">
        <f>+IF(playerround[[#This Row],[Added round_number]]=0,playerround[[#This Row],[satisfaction_total]],AX633+playerround[[#This Row],[satisfaction_house_rating_delta]]+playerround[[#This Row],[satisfaction_house_measures]]+playerround[[#This Row],[satisfaction_personal_measures]]-playerround[[#This Row],[Calculated Satisfaction Penalties]])</f>
        <v>10</v>
      </c>
      <c r="AY634" s="9">
        <f>+playerround[[#This Row],[satisfaction_total]]-playerround[[#This Row],[Calculated satisfaction]]</f>
        <v>-7</v>
      </c>
    </row>
    <row r="635" spans="1:51" s="2" customFormat="1" x14ac:dyDescent="0.35">
      <c r="A635" s="2">
        <v>761</v>
      </c>
      <c r="B635" s="3">
        <v>45559.598425925928</v>
      </c>
      <c r="C635" s="2">
        <v>180000</v>
      </c>
      <c r="D635" s="2">
        <v>105000</v>
      </c>
      <c r="E635" s="2">
        <v>0</v>
      </c>
      <c r="F635" s="2">
        <v>0</v>
      </c>
      <c r="G635" s="2">
        <v>0</v>
      </c>
      <c r="H635" s="2">
        <v>0</v>
      </c>
      <c r="I635" s="2">
        <v>0</v>
      </c>
      <c r="J635" s="2">
        <v>0</v>
      </c>
      <c r="K635" s="2">
        <v>0</v>
      </c>
      <c r="L635" s="2">
        <v>0</v>
      </c>
      <c r="M635" s="2">
        <v>0</v>
      </c>
      <c r="N635" s="2">
        <v>80000</v>
      </c>
      <c r="O635" s="2">
        <v>0</v>
      </c>
      <c r="P635" s="2">
        <v>0</v>
      </c>
      <c r="Q635" s="2">
        <v>0</v>
      </c>
      <c r="R635" s="2">
        <v>0</v>
      </c>
      <c r="S635" s="2">
        <v>0</v>
      </c>
      <c r="T635" s="2">
        <v>0</v>
      </c>
      <c r="U635" s="2">
        <v>0</v>
      </c>
      <c r="V635" s="2">
        <v>5</v>
      </c>
      <c r="W635" s="2">
        <v>8</v>
      </c>
      <c r="X635" s="2">
        <v>300000</v>
      </c>
      <c r="Y635" s="2">
        <v>0</v>
      </c>
      <c r="Z635" s="2">
        <v>0</v>
      </c>
      <c r="AA635" s="2">
        <v>0</v>
      </c>
      <c r="AB635" s="2">
        <v>0</v>
      </c>
      <c r="AC635" s="2">
        <v>0</v>
      </c>
      <c r="AD635" s="2">
        <v>0</v>
      </c>
      <c r="AE635" s="2" t="s">
        <v>24</v>
      </c>
      <c r="AF635" s="2" t="s">
        <v>28</v>
      </c>
      <c r="AG635" s="2">
        <v>0</v>
      </c>
      <c r="AH635" s="2">
        <v>0</v>
      </c>
      <c r="AI635" s="2">
        <v>0</v>
      </c>
      <c r="AJ635" s="2">
        <v>0</v>
      </c>
      <c r="AK635" s="2">
        <v>0</v>
      </c>
      <c r="AL635" s="2">
        <v>0</v>
      </c>
      <c r="AM635" s="2" t="s">
        <v>102</v>
      </c>
      <c r="AN635" s="2">
        <v>561</v>
      </c>
      <c r="AO635" s="2" t="str">
        <f>+VLOOKUP(playerround[[#This Row],[player_id]],player[],2,FALSE)</f>
        <v>t6p6</v>
      </c>
      <c r="AP635" s="2">
        <v>175</v>
      </c>
      <c r="AQ635" s="2">
        <f>+VLOOKUP(playerround[[#This Row],[groupround_id]],groupround[],6,FALSE)</f>
        <v>0</v>
      </c>
      <c r="AR635" s="2" t="str">
        <f>+VLOOKUP(playerround[[#This Row],[groupround_id]],groupround[],8,FALSE)</f>
        <v>Ommen 24-09-2024</v>
      </c>
      <c r="AS63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635">
        <f>+IF(playerround[[#This Row],[Added round_number]]=0,playerround[[#This Row],[Spendable Income (copy)]],AT634+playerround[[#This Row],[round_income]]+playerround[[#This Row],[profit_sold_house]]-playerround[[#This Row],[Calculated Costs 
(Living costs+Taxes+Round Mortgage+Spentsavings for buying +cost measures+cost satisfaction+cost damage river and rain)]])</f>
        <v>80000</v>
      </c>
      <c r="AU635" s="6">
        <f>+playerround[[#This Row],[spendable_income]]</f>
        <v>80000</v>
      </c>
      <c r="AV635">
        <f>+playerround[[#This Row],[Calculated 
Spendable]]-playerround[[#This Row],[Spendable Income (copy)]]</f>
        <v>0</v>
      </c>
      <c r="AW635" s="9">
        <f>+playerround[[#This Row],[satisfaction_move_penalty]]+playerround[[#This Row],[satisfaction_fluvial_penalty]]+playerround[[#This Row],[satisfaction_pluvial_penalty]]+playerround[[#This Row],[satisfaction_debt_penalty]]</f>
        <v>0</v>
      </c>
      <c r="AX635" s="9">
        <f>+IF(playerround[[#This Row],[Added round_number]]=0,playerround[[#This Row],[satisfaction_total]],AX634+playerround[[#This Row],[satisfaction_house_rating_delta]]+playerround[[#This Row],[satisfaction_house_measures]]+playerround[[#This Row],[satisfaction_personal_measures]]-playerround[[#This Row],[Calculated Satisfaction Penalties]])</f>
        <v>5</v>
      </c>
      <c r="AY635" s="9">
        <f>+playerround[[#This Row],[satisfaction_total]]-playerround[[#This Row],[Calculated satisfaction]]</f>
        <v>0</v>
      </c>
    </row>
    <row r="636" spans="1:51" s="2" customFormat="1" x14ac:dyDescent="0.35">
      <c r="A636" s="2">
        <v>792</v>
      </c>
      <c r="B636" s="3">
        <v>45559.598425925928</v>
      </c>
      <c r="C636" s="2">
        <v>180000</v>
      </c>
      <c r="D636" s="2">
        <v>105000</v>
      </c>
      <c r="E636" s="2">
        <v>0</v>
      </c>
      <c r="F636" s="2">
        <v>30000</v>
      </c>
      <c r="G636" s="2">
        <v>0</v>
      </c>
      <c r="H636" s="2">
        <v>61000</v>
      </c>
      <c r="I636" s="2">
        <v>15000</v>
      </c>
      <c r="J636" s="2">
        <v>47000</v>
      </c>
      <c r="K636" s="2">
        <v>0</v>
      </c>
      <c r="L636" s="2">
        <v>0</v>
      </c>
      <c r="M636" s="2">
        <v>4000</v>
      </c>
      <c r="N636" s="2">
        <v>-2000</v>
      </c>
      <c r="O636" s="2">
        <v>0</v>
      </c>
      <c r="P636" s="2">
        <v>0</v>
      </c>
      <c r="Q636" s="2">
        <v>2</v>
      </c>
      <c r="R636" s="2">
        <v>1</v>
      </c>
      <c r="S636" s="2">
        <v>0</v>
      </c>
      <c r="T636" s="2">
        <v>1</v>
      </c>
      <c r="U636" s="2">
        <v>0</v>
      </c>
      <c r="V636" s="2">
        <v>7</v>
      </c>
      <c r="W636" s="2">
        <v>8</v>
      </c>
      <c r="X636" s="2">
        <v>300000</v>
      </c>
      <c r="Y636" s="2">
        <v>0</v>
      </c>
      <c r="Z636" s="2">
        <v>0</v>
      </c>
      <c r="AA636" s="2">
        <v>0</v>
      </c>
      <c r="AB636" s="2">
        <v>361000</v>
      </c>
      <c r="AC636" s="2">
        <v>300000</v>
      </c>
      <c r="AD636" s="2">
        <v>270000</v>
      </c>
      <c r="AE636" s="2" t="s">
        <v>24</v>
      </c>
      <c r="AF636" s="2" t="s">
        <v>28</v>
      </c>
      <c r="AG636" s="2">
        <v>6</v>
      </c>
      <c r="AH636" s="2">
        <v>10</v>
      </c>
      <c r="AI636" s="2">
        <v>0</v>
      </c>
      <c r="AJ636" s="2">
        <v>0</v>
      </c>
      <c r="AK636" s="2">
        <v>2</v>
      </c>
      <c r="AL636" s="2">
        <v>1</v>
      </c>
      <c r="AM636" s="2" t="s">
        <v>771</v>
      </c>
      <c r="AN636" s="2">
        <v>561</v>
      </c>
      <c r="AO636" s="2" t="str">
        <f>+VLOOKUP(playerround[[#This Row],[player_id]],player[],2,FALSE)</f>
        <v>t6p6</v>
      </c>
      <c r="AP636" s="2">
        <v>197</v>
      </c>
      <c r="AQ636" s="2">
        <f>+VLOOKUP(playerround[[#This Row],[groupround_id]],groupround[],6,FALSE)</f>
        <v>1</v>
      </c>
      <c r="AR636" s="2" t="str">
        <f>+VLOOKUP(playerround[[#This Row],[groupround_id]],groupround[],8,FALSE)</f>
        <v>Ommen 24-09-2024</v>
      </c>
      <c r="AS63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262000</v>
      </c>
      <c r="AT636" s="5">
        <f>+IF(playerround[[#This Row],[Added round_number]]=0,playerround[[#This Row],[Spendable Income (copy)]],AT635+playerround[[#This Row],[round_income]]+playerround[[#This Row],[profit_sold_house]]-playerround[[#This Row],[Calculated Costs 
(Living costs+Taxes+Round Mortgage+Spentsavings for buying +cost measures+cost satisfaction+cost damage river and rain)]])</f>
        <v>-2000</v>
      </c>
      <c r="AU636" s="10">
        <f>+playerround[[#This Row],[spendable_income]]</f>
        <v>-2000</v>
      </c>
      <c r="AV636" s="5">
        <f>+playerround[[#This Row],[Calculated 
Spendable]]-playerround[[#This Row],[Spendable Income (copy)]]</f>
        <v>0</v>
      </c>
      <c r="AW636" s="11">
        <f>+playerround[[#This Row],[satisfaction_move_penalty]]+playerround[[#This Row],[satisfaction_fluvial_penalty]]+playerround[[#This Row],[satisfaction_pluvial_penalty]]+playerround[[#This Row],[satisfaction_debt_penalty]]</f>
        <v>1</v>
      </c>
      <c r="AX636" s="11">
        <f>+IF(playerround[[#This Row],[Added round_number]]=0,playerround[[#This Row],[satisfaction_total]],AX635+playerround[[#This Row],[satisfaction_house_rating_delta]]+playerround[[#This Row],[satisfaction_house_measures]]+playerround[[#This Row],[satisfaction_personal_measures]]-playerround[[#This Row],[Calculated Satisfaction Penalties]])</f>
        <v>7</v>
      </c>
      <c r="AY636" s="11">
        <f>+playerround[[#This Row],[satisfaction_total]]-playerround[[#This Row],[Calculated satisfaction]]</f>
        <v>0</v>
      </c>
    </row>
    <row r="637" spans="1:51" s="2" customFormat="1" x14ac:dyDescent="0.35">
      <c r="A637" s="2">
        <v>849</v>
      </c>
      <c r="B637" s="3">
        <v>45559.598425925928</v>
      </c>
      <c r="C637" s="2">
        <v>180000</v>
      </c>
      <c r="D637" s="2">
        <v>105000</v>
      </c>
      <c r="E637" s="2">
        <v>2000</v>
      </c>
      <c r="F637" s="2">
        <v>30000</v>
      </c>
      <c r="G637" s="2">
        <v>0</v>
      </c>
      <c r="H637" s="2">
        <v>0</v>
      </c>
      <c r="I637" s="2">
        <v>15000</v>
      </c>
      <c r="J637" s="2">
        <v>21000</v>
      </c>
      <c r="K637" s="2">
        <v>0</v>
      </c>
      <c r="L637" s="2">
        <v>0</v>
      </c>
      <c r="M637" s="2">
        <v>4000</v>
      </c>
      <c r="N637" s="2">
        <v>3000</v>
      </c>
      <c r="O637" s="2">
        <v>0</v>
      </c>
      <c r="P637" s="2">
        <v>0</v>
      </c>
      <c r="Q637" s="2">
        <v>0</v>
      </c>
      <c r="R637" s="2">
        <v>0</v>
      </c>
      <c r="S637" s="2">
        <v>0</v>
      </c>
      <c r="T637" s="2">
        <v>1</v>
      </c>
      <c r="U637" s="2">
        <v>1</v>
      </c>
      <c r="V637" s="2">
        <v>5</v>
      </c>
      <c r="W637" s="2">
        <v>8</v>
      </c>
      <c r="X637" s="2">
        <v>300000</v>
      </c>
      <c r="Y637" s="2">
        <v>300000</v>
      </c>
      <c r="Z637" s="2">
        <v>270000</v>
      </c>
      <c r="AA637" s="2">
        <v>0</v>
      </c>
      <c r="AB637" s="2">
        <v>0</v>
      </c>
      <c r="AC637" s="2">
        <v>300000</v>
      </c>
      <c r="AD637" s="2">
        <v>240000</v>
      </c>
      <c r="AE637" s="2" t="s">
        <v>24</v>
      </c>
      <c r="AF637" s="2" t="s">
        <v>28</v>
      </c>
      <c r="AG637" s="2">
        <v>6</v>
      </c>
      <c r="AH637" s="2">
        <v>10</v>
      </c>
      <c r="AI637" s="2">
        <v>-2</v>
      </c>
      <c r="AJ637" s="2">
        <v>-1</v>
      </c>
      <c r="AK637" s="2">
        <v>2</v>
      </c>
      <c r="AL637" s="2">
        <v>2</v>
      </c>
      <c r="AM637" s="2" t="s">
        <v>771</v>
      </c>
      <c r="AN637" s="2">
        <v>561</v>
      </c>
      <c r="AO637" s="2" t="str">
        <f>+VLOOKUP(playerround[[#This Row],[player_id]],player[],2,FALSE)</f>
        <v>t6p6</v>
      </c>
      <c r="AP637" s="2">
        <v>202</v>
      </c>
      <c r="AQ637" s="2">
        <f>+VLOOKUP(playerround[[#This Row],[groupround_id]],groupround[],6,FALSE)</f>
        <v>2</v>
      </c>
      <c r="AR637" s="2" t="str">
        <f>+VLOOKUP(playerround[[#This Row],[groupround_id]],groupround[],8,FALSE)</f>
        <v>Ommen 24-09-2024</v>
      </c>
      <c r="AS63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175000</v>
      </c>
      <c r="AT637" s="5">
        <f>+IF(playerround[[#This Row],[Added round_number]]=0,playerround[[#This Row],[Spendable Income (copy)]],AT636+playerround[[#This Row],[round_income]]+playerround[[#This Row],[profit_sold_house]]-playerround[[#This Row],[Calculated Costs 
(Living costs+Taxes+Round Mortgage+Spentsavings for buying +cost measures+cost satisfaction+cost damage river and rain)]])</f>
        <v>3000</v>
      </c>
      <c r="AU637" s="10">
        <f>+playerround[[#This Row],[spendable_income]]</f>
        <v>3000</v>
      </c>
      <c r="AV637" s="5">
        <f>+playerround[[#This Row],[Calculated 
Spendable]]-playerround[[#This Row],[Spendable Income (copy)]]</f>
        <v>0</v>
      </c>
      <c r="AW637" s="11">
        <f>+playerround[[#This Row],[satisfaction_move_penalty]]+playerround[[#This Row],[satisfaction_fluvial_penalty]]+playerround[[#This Row],[satisfaction_pluvial_penalty]]+playerround[[#This Row],[satisfaction_debt_penalty]]</f>
        <v>2</v>
      </c>
      <c r="AX637" s="11">
        <f>+IF(playerround[[#This Row],[Added round_number]]=0,playerround[[#This Row],[satisfaction_total]],AX636+playerround[[#This Row],[satisfaction_house_rating_delta]]+playerround[[#This Row],[satisfaction_house_measures]]+playerround[[#This Row],[satisfaction_personal_measures]]-playerround[[#This Row],[Calculated Satisfaction Penalties]])</f>
        <v>5</v>
      </c>
      <c r="AY637" s="11">
        <f>+playerround[[#This Row],[satisfaction_total]]-playerround[[#This Row],[Calculated satisfaction]]</f>
        <v>0</v>
      </c>
    </row>
    <row r="638" spans="1:51" s="2" customFormat="1" x14ac:dyDescent="0.35">
      <c r="A638" s="2">
        <v>881</v>
      </c>
      <c r="B638" s="3">
        <v>45559.598425925928</v>
      </c>
      <c r="C638" s="2">
        <v>180000</v>
      </c>
      <c r="D638" s="2">
        <v>105000</v>
      </c>
      <c r="E638" s="2">
        <v>0</v>
      </c>
      <c r="F638" s="2">
        <v>30000</v>
      </c>
      <c r="G638" s="2">
        <v>0</v>
      </c>
      <c r="H638" s="2">
        <v>0</v>
      </c>
      <c r="I638" s="2">
        <v>15000</v>
      </c>
      <c r="J638" s="2">
        <v>30000</v>
      </c>
      <c r="K638" s="2">
        <v>0</v>
      </c>
      <c r="L638" s="2">
        <v>0</v>
      </c>
      <c r="M638" s="2">
        <v>4000</v>
      </c>
      <c r="N638" s="2">
        <v>-1000</v>
      </c>
      <c r="O638" s="2">
        <v>0</v>
      </c>
      <c r="P638" s="2">
        <v>0</v>
      </c>
      <c r="Q638" s="2">
        <v>0</v>
      </c>
      <c r="R638" s="2">
        <v>2</v>
      </c>
      <c r="S638" s="2">
        <v>0</v>
      </c>
      <c r="T638" s="2">
        <v>1</v>
      </c>
      <c r="U638" s="2">
        <v>0</v>
      </c>
      <c r="V638" s="2">
        <v>6</v>
      </c>
      <c r="W638" s="2">
        <v>8</v>
      </c>
      <c r="X638" s="2">
        <v>300000</v>
      </c>
      <c r="Y638" s="2">
        <v>300000</v>
      </c>
      <c r="Z638" s="2">
        <v>240000</v>
      </c>
      <c r="AA638" s="2">
        <v>0</v>
      </c>
      <c r="AB638" s="2">
        <v>0</v>
      </c>
      <c r="AC638" s="2">
        <v>300000</v>
      </c>
      <c r="AD638" s="2">
        <v>210000</v>
      </c>
      <c r="AE638" s="2" t="s">
        <v>24</v>
      </c>
      <c r="AF638" s="2" t="s">
        <v>28</v>
      </c>
      <c r="AG638" s="2">
        <v>6</v>
      </c>
      <c r="AH638" s="2">
        <v>10</v>
      </c>
      <c r="AI638" s="2">
        <v>-2</v>
      </c>
      <c r="AJ638" s="2">
        <v>-1</v>
      </c>
      <c r="AK638" s="2">
        <v>0</v>
      </c>
      <c r="AL638" s="2">
        <v>0</v>
      </c>
      <c r="AM638" s="2" t="s">
        <v>771</v>
      </c>
      <c r="AN638" s="2">
        <v>561</v>
      </c>
      <c r="AO638" s="2" t="str">
        <f>+VLOOKUP(playerround[[#This Row],[player_id]],player[],2,FALSE)</f>
        <v>t6p6</v>
      </c>
      <c r="AP638" s="2">
        <v>207</v>
      </c>
      <c r="AQ638" s="2">
        <f>+VLOOKUP(playerround[[#This Row],[groupround_id]],groupround[],6,FALSE)</f>
        <v>3</v>
      </c>
      <c r="AR638" s="2" t="str">
        <f>+VLOOKUP(playerround[[#This Row],[groupround_id]],groupround[],8,FALSE)</f>
        <v>Ommen 24-09-2024</v>
      </c>
      <c r="AS63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184000</v>
      </c>
      <c r="AT638" s="5">
        <f>+IF(playerround[[#This Row],[Added round_number]]=0,playerround[[#This Row],[Spendable Income (copy)]],AT637+playerround[[#This Row],[round_income]]+playerround[[#This Row],[profit_sold_house]]-playerround[[#This Row],[Calculated Costs 
(Living costs+Taxes+Round Mortgage+Spentsavings for buying +cost measures+cost satisfaction+cost damage river and rain)]])</f>
        <v>-1000</v>
      </c>
      <c r="AU638" s="10">
        <f>+playerround[[#This Row],[spendable_income]]</f>
        <v>-1000</v>
      </c>
      <c r="AV638" s="5">
        <f>+playerround[[#This Row],[Calculated 
Spendable]]-playerround[[#This Row],[Spendable Income (copy)]]</f>
        <v>0</v>
      </c>
      <c r="AW638" s="11">
        <f>+playerround[[#This Row],[satisfaction_move_penalty]]+playerround[[#This Row],[satisfaction_fluvial_penalty]]+playerround[[#This Row],[satisfaction_pluvial_penalty]]+playerround[[#This Row],[satisfaction_debt_penalty]]</f>
        <v>1</v>
      </c>
      <c r="AX638" s="11">
        <f>+IF(playerround[[#This Row],[Added round_number]]=0,playerround[[#This Row],[satisfaction_total]],AX637+playerround[[#This Row],[satisfaction_house_rating_delta]]+playerround[[#This Row],[satisfaction_house_measures]]+playerround[[#This Row],[satisfaction_personal_measures]]-playerround[[#This Row],[Calculated Satisfaction Penalties]])</f>
        <v>6</v>
      </c>
      <c r="AY638" s="11">
        <f>+playerround[[#This Row],[satisfaction_total]]-playerround[[#This Row],[Calculated satisfaction]]</f>
        <v>0</v>
      </c>
    </row>
    <row r="639" spans="1:51" s="2" customFormat="1" x14ac:dyDescent="0.35">
      <c r="A639">
        <v>132</v>
      </c>
      <c r="B639" s="1">
        <v>45291.006099537037</v>
      </c>
      <c r="C639">
        <v>120000</v>
      </c>
      <c r="D639">
        <v>65000</v>
      </c>
      <c r="E639">
        <v>0</v>
      </c>
      <c r="F639">
        <v>0</v>
      </c>
      <c r="G639">
        <v>0</v>
      </c>
      <c r="H639">
        <v>0</v>
      </c>
      <c r="I639">
        <v>0</v>
      </c>
      <c r="J639">
        <v>0</v>
      </c>
      <c r="K639">
        <v>0</v>
      </c>
      <c r="L639">
        <v>0</v>
      </c>
      <c r="M639">
        <v>0</v>
      </c>
      <c r="N639">
        <v>50000</v>
      </c>
      <c r="O639">
        <v>0</v>
      </c>
      <c r="P639">
        <v>0</v>
      </c>
      <c r="Q639">
        <v>0</v>
      </c>
      <c r="R639">
        <v>0</v>
      </c>
      <c r="S639">
        <v>0</v>
      </c>
      <c r="T639">
        <v>0</v>
      </c>
      <c r="U639">
        <v>0</v>
      </c>
      <c r="V639">
        <v>5</v>
      </c>
      <c r="W639">
        <v>7</v>
      </c>
      <c r="X639">
        <v>200000</v>
      </c>
      <c r="Y639">
        <v>0</v>
      </c>
      <c r="Z639">
        <v>0</v>
      </c>
      <c r="AA639">
        <v>0</v>
      </c>
      <c r="AB639">
        <v>0</v>
      </c>
      <c r="AC639">
        <v>0</v>
      </c>
      <c r="AD639">
        <v>0</v>
      </c>
      <c r="AE639" t="s">
        <v>24</v>
      </c>
      <c r="AF639" t="s">
        <v>28</v>
      </c>
      <c r="AG639">
        <v>0</v>
      </c>
      <c r="AH639">
        <v>0</v>
      </c>
      <c r="AI639">
        <v>0</v>
      </c>
      <c r="AJ639">
        <v>0</v>
      </c>
      <c r="AK639">
        <v>0</v>
      </c>
      <c r="AL639">
        <v>0</v>
      </c>
      <c r="AM639" t="s">
        <v>102</v>
      </c>
      <c r="AN639">
        <v>250</v>
      </c>
      <c r="AO639" t="str">
        <f>+VLOOKUP(playerround[[#This Row],[player_id]],player[],2,FALSE)</f>
        <v>t6p7</v>
      </c>
      <c r="AP639">
        <v>22</v>
      </c>
      <c r="AQ639">
        <f>+VLOOKUP(playerround[[#This Row],[groupround_id]],groupround[],6,FALSE)</f>
        <v>0</v>
      </c>
      <c r="AR639" t="str">
        <f>+VLOOKUP(playerround[[#This Row],[groupround_id]],groupround[],8,FALSE)</f>
        <v>Ommen23 Afternoon</v>
      </c>
      <c r="AS63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639">
        <f>+IF(playerround[[#This Row],[Added round_number]]=0,playerround[[#This Row],[Spendable Income (copy)]],AT638+playerround[[#This Row],[round_income]]+playerround[[#This Row],[profit_sold_house]]-playerround[[#This Row],[Calculated Costs 
(Living costs+Taxes+Round Mortgage+Spentsavings for buying +cost measures+cost satisfaction+cost damage river and rain)]])</f>
        <v>50000</v>
      </c>
      <c r="AU639" s="6">
        <f>+playerround[[#This Row],[spendable_income]]</f>
        <v>50000</v>
      </c>
      <c r="AV639">
        <f>+playerround[[#This Row],[Calculated 
Spendable]]-playerround[[#This Row],[Spendable Income (copy)]]</f>
        <v>0</v>
      </c>
      <c r="AW639" s="9">
        <f>+playerround[[#This Row],[satisfaction_move_penalty]]+playerround[[#This Row],[satisfaction_fluvial_penalty]]+playerround[[#This Row],[satisfaction_pluvial_penalty]]+playerround[[#This Row],[satisfaction_debt_penalty]]</f>
        <v>0</v>
      </c>
      <c r="AX639" s="9">
        <f>+IF(playerround[[#This Row],[Added round_number]]=0,playerround[[#This Row],[satisfaction_total]],AX638+playerround[[#This Row],[satisfaction_house_rating_delta]]+playerround[[#This Row],[satisfaction_house_measures]]+playerround[[#This Row],[satisfaction_personal_measures]]-playerround[[#This Row],[Calculated Satisfaction Penalties]])</f>
        <v>5</v>
      </c>
      <c r="AY639" s="9">
        <f>+playerround[[#This Row],[satisfaction_total]]-playerround[[#This Row],[Calculated satisfaction]]</f>
        <v>0</v>
      </c>
    </row>
    <row r="640" spans="1:51" s="2" customFormat="1" x14ac:dyDescent="0.35">
      <c r="A640" s="2">
        <v>762</v>
      </c>
      <c r="B640" s="3">
        <v>45559.598495370374</v>
      </c>
      <c r="C640" s="2">
        <v>100000</v>
      </c>
      <c r="D640" s="2">
        <v>50000</v>
      </c>
      <c r="E640" s="2">
        <v>0</v>
      </c>
      <c r="F640" s="2">
        <v>0</v>
      </c>
      <c r="G640" s="2">
        <v>0</v>
      </c>
      <c r="H640" s="2">
        <v>0</v>
      </c>
      <c r="I640" s="2">
        <v>0</v>
      </c>
      <c r="J640" s="2">
        <v>0</v>
      </c>
      <c r="K640" s="2">
        <v>0</v>
      </c>
      <c r="L640" s="2">
        <v>0</v>
      </c>
      <c r="M640" s="2">
        <v>0</v>
      </c>
      <c r="N640" s="2">
        <v>30000</v>
      </c>
      <c r="O640" s="2">
        <v>0</v>
      </c>
      <c r="P640" s="2">
        <v>0</v>
      </c>
      <c r="Q640" s="2">
        <v>0</v>
      </c>
      <c r="R640" s="2">
        <v>0</v>
      </c>
      <c r="S640" s="2">
        <v>0</v>
      </c>
      <c r="T640" s="2">
        <v>0</v>
      </c>
      <c r="U640" s="2">
        <v>0</v>
      </c>
      <c r="V640" s="2">
        <v>5</v>
      </c>
      <c r="W640" s="2">
        <v>6</v>
      </c>
      <c r="X640" s="2">
        <v>170000</v>
      </c>
      <c r="Y640" s="2">
        <v>0</v>
      </c>
      <c r="Z640" s="2">
        <v>0</v>
      </c>
      <c r="AA640" s="2">
        <v>0</v>
      </c>
      <c r="AB640" s="2">
        <v>0</v>
      </c>
      <c r="AC640" s="2">
        <v>0</v>
      </c>
      <c r="AD640" s="2">
        <v>0</v>
      </c>
      <c r="AE640" s="2" t="s">
        <v>24</v>
      </c>
      <c r="AF640" s="2" t="s">
        <v>28</v>
      </c>
      <c r="AG640" s="2">
        <v>0</v>
      </c>
      <c r="AH640" s="2">
        <v>0</v>
      </c>
      <c r="AI640" s="2">
        <v>0</v>
      </c>
      <c r="AJ640" s="2">
        <v>0</v>
      </c>
      <c r="AK640" s="2">
        <v>0</v>
      </c>
      <c r="AL640" s="2">
        <v>0</v>
      </c>
      <c r="AM640" s="2" t="s">
        <v>102</v>
      </c>
      <c r="AN640" s="2">
        <v>562</v>
      </c>
      <c r="AO640" s="2" t="str">
        <f>+VLOOKUP(playerround[[#This Row],[player_id]],player[],2,FALSE)</f>
        <v>t6p7</v>
      </c>
      <c r="AP640" s="2">
        <v>175</v>
      </c>
      <c r="AQ640" s="2">
        <f>+VLOOKUP(playerround[[#This Row],[groupround_id]],groupround[],6,FALSE)</f>
        <v>0</v>
      </c>
      <c r="AR640" s="2" t="str">
        <f>+VLOOKUP(playerround[[#This Row],[groupround_id]],groupround[],8,FALSE)</f>
        <v>Ommen 24-09-2024</v>
      </c>
      <c r="AS64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640">
        <f>+IF(playerround[[#This Row],[Added round_number]]=0,playerround[[#This Row],[Spendable Income (copy)]],AT639+playerround[[#This Row],[round_income]]+playerround[[#This Row],[profit_sold_house]]-playerround[[#This Row],[Calculated Costs 
(Living costs+Taxes+Round Mortgage+Spentsavings for buying +cost measures+cost satisfaction+cost damage river and rain)]])</f>
        <v>30000</v>
      </c>
      <c r="AU640" s="6">
        <f>+playerround[[#This Row],[spendable_income]]</f>
        <v>30000</v>
      </c>
      <c r="AV640">
        <f>+playerround[[#This Row],[Calculated 
Spendable]]-playerround[[#This Row],[Spendable Income (copy)]]</f>
        <v>0</v>
      </c>
      <c r="AW640" s="9">
        <f>+playerround[[#This Row],[satisfaction_move_penalty]]+playerround[[#This Row],[satisfaction_fluvial_penalty]]+playerround[[#This Row],[satisfaction_pluvial_penalty]]+playerround[[#This Row],[satisfaction_debt_penalty]]</f>
        <v>0</v>
      </c>
      <c r="AX640" s="9">
        <f>+IF(playerround[[#This Row],[Added round_number]]=0,playerround[[#This Row],[satisfaction_total]],AX639+playerround[[#This Row],[satisfaction_house_rating_delta]]+playerround[[#This Row],[satisfaction_house_measures]]+playerround[[#This Row],[satisfaction_personal_measures]]-playerround[[#This Row],[Calculated Satisfaction Penalties]])</f>
        <v>5</v>
      </c>
      <c r="AY640" s="9">
        <f>+playerround[[#This Row],[satisfaction_total]]-playerround[[#This Row],[Calculated satisfaction]]</f>
        <v>0</v>
      </c>
    </row>
    <row r="641" spans="1:51" s="2" customFormat="1" x14ac:dyDescent="0.35">
      <c r="A641" s="2">
        <v>791</v>
      </c>
      <c r="B641" s="3">
        <v>45559.598495370374</v>
      </c>
      <c r="C641" s="2">
        <v>100000</v>
      </c>
      <c r="D641" s="2">
        <v>50000</v>
      </c>
      <c r="E641" s="2">
        <v>0</v>
      </c>
      <c r="F641" s="2">
        <v>17000</v>
      </c>
      <c r="G641" s="2">
        <v>0</v>
      </c>
      <c r="H641" s="2">
        <v>30000</v>
      </c>
      <c r="I641" s="2">
        <v>20000</v>
      </c>
      <c r="J641" s="2">
        <v>12000</v>
      </c>
      <c r="K641" s="2">
        <v>0</v>
      </c>
      <c r="L641" s="2">
        <v>0</v>
      </c>
      <c r="M641" s="2">
        <v>4000</v>
      </c>
      <c r="N641" s="2">
        <v>-3000</v>
      </c>
      <c r="O641" s="2">
        <v>0</v>
      </c>
      <c r="P641" s="2">
        <v>0</v>
      </c>
      <c r="Q641" s="2">
        <v>0</v>
      </c>
      <c r="R641" s="2">
        <v>0</v>
      </c>
      <c r="S641" s="2">
        <v>0</v>
      </c>
      <c r="T641" s="2">
        <v>1</v>
      </c>
      <c r="U641" s="2">
        <v>0</v>
      </c>
      <c r="V641" s="2">
        <v>4</v>
      </c>
      <c r="W641" s="2">
        <v>6</v>
      </c>
      <c r="X641" s="2">
        <v>170000</v>
      </c>
      <c r="Y641" s="2">
        <v>0</v>
      </c>
      <c r="Z641" s="2">
        <v>0</v>
      </c>
      <c r="AA641" s="2">
        <v>0</v>
      </c>
      <c r="AB641" s="2">
        <v>200000</v>
      </c>
      <c r="AC641" s="2">
        <v>170000</v>
      </c>
      <c r="AD641" s="2">
        <v>153000</v>
      </c>
      <c r="AE641" s="2" t="s">
        <v>24</v>
      </c>
      <c r="AF641" s="2" t="s">
        <v>28</v>
      </c>
      <c r="AG641" s="2">
        <v>8</v>
      </c>
      <c r="AH641" s="2">
        <v>7</v>
      </c>
      <c r="AI641" s="2">
        <v>0</v>
      </c>
      <c r="AJ641" s="2">
        <v>0</v>
      </c>
      <c r="AK641" s="2">
        <v>1</v>
      </c>
      <c r="AL641" s="2">
        <v>1</v>
      </c>
      <c r="AM641" s="2" t="s">
        <v>771</v>
      </c>
      <c r="AN641" s="2">
        <v>562</v>
      </c>
      <c r="AO641" s="2" t="str">
        <f>+VLOOKUP(playerround[[#This Row],[player_id]],player[],2,FALSE)</f>
        <v>t6p7</v>
      </c>
      <c r="AP641" s="2">
        <v>197</v>
      </c>
      <c r="AQ641" s="2">
        <f>+VLOOKUP(playerround[[#This Row],[groupround_id]],groupround[],6,FALSE)</f>
        <v>1</v>
      </c>
      <c r="AR641" s="2" t="str">
        <f>+VLOOKUP(playerround[[#This Row],[groupround_id]],groupround[],8,FALSE)</f>
        <v>Ommen 24-09-2024</v>
      </c>
      <c r="AS64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133000</v>
      </c>
      <c r="AT641" s="5">
        <f>+IF(playerround[[#This Row],[Added round_number]]=0,playerround[[#This Row],[Spendable Income (copy)]],AT640+playerround[[#This Row],[round_income]]+playerround[[#This Row],[profit_sold_house]]-playerround[[#This Row],[Calculated Costs 
(Living costs+Taxes+Round Mortgage+Spentsavings for buying +cost measures+cost satisfaction+cost damage river and rain)]])</f>
        <v>-3000</v>
      </c>
      <c r="AU641" s="10">
        <f>+playerround[[#This Row],[spendable_income]]</f>
        <v>-3000</v>
      </c>
      <c r="AV641" s="5">
        <f>+playerround[[#This Row],[Calculated 
Spendable]]-playerround[[#This Row],[Spendable Income (copy)]]</f>
        <v>0</v>
      </c>
      <c r="AW641" s="11">
        <f>+playerround[[#This Row],[satisfaction_move_penalty]]+playerround[[#This Row],[satisfaction_fluvial_penalty]]+playerround[[#This Row],[satisfaction_pluvial_penalty]]+playerround[[#This Row],[satisfaction_debt_penalty]]</f>
        <v>1</v>
      </c>
      <c r="AX641" s="11">
        <f>+IF(playerround[[#This Row],[Added round_number]]=0,playerround[[#This Row],[satisfaction_total]],AX640+playerround[[#This Row],[satisfaction_house_rating_delta]]+playerround[[#This Row],[satisfaction_house_measures]]+playerround[[#This Row],[satisfaction_personal_measures]]-playerround[[#This Row],[Calculated Satisfaction Penalties]])</f>
        <v>4</v>
      </c>
      <c r="AY641" s="11">
        <f>+playerround[[#This Row],[satisfaction_total]]-playerround[[#This Row],[Calculated satisfaction]]</f>
        <v>0</v>
      </c>
    </row>
    <row r="642" spans="1:51" s="2" customFormat="1" x14ac:dyDescent="0.35">
      <c r="A642" s="2">
        <v>836</v>
      </c>
      <c r="B642" s="3">
        <v>45559.598495370374</v>
      </c>
      <c r="C642" s="2">
        <v>100000</v>
      </c>
      <c r="D642" s="2">
        <v>50000</v>
      </c>
      <c r="E642" s="2">
        <v>3000</v>
      </c>
      <c r="F642" s="2">
        <v>17000</v>
      </c>
      <c r="G642" s="2">
        <v>0</v>
      </c>
      <c r="H642" s="2">
        <v>0</v>
      </c>
      <c r="I642" s="2">
        <v>15000</v>
      </c>
      <c r="J642" s="2">
        <v>13000</v>
      </c>
      <c r="K642" s="2">
        <v>0</v>
      </c>
      <c r="L642" s="2">
        <v>0</v>
      </c>
      <c r="M642" s="2">
        <v>4000</v>
      </c>
      <c r="N642" s="2">
        <v>-2000</v>
      </c>
      <c r="O642" s="2">
        <v>0</v>
      </c>
      <c r="P642" s="2">
        <v>0</v>
      </c>
      <c r="Q642" s="2">
        <v>0</v>
      </c>
      <c r="R642" s="2">
        <v>1</v>
      </c>
      <c r="S642" s="2">
        <v>0</v>
      </c>
      <c r="T642" s="2">
        <v>1</v>
      </c>
      <c r="U642" s="2">
        <v>1</v>
      </c>
      <c r="V642" s="2">
        <v>3</v>
      </c>
      <c r="W642" s="2">
        <v>6</v>
      </c>
      <c r="X642" s="2">
        <v>170000</v>
      </c>
      <c r="Y642" s="2">
        <v>170000</v>
      </c>
      <c r="Z642" s="2">
        <v>153000</v>
      </c>
      <c r="AA642" s="2">
        <v>0</v>
      </c>
      <c r="AB642" s="2">
        <v>0</v>
      </c>
      <c r="AC642" s="2">
        <v>170000</v>
      </c>
      <c r="AD642" s="2">
        <v>136000</v>
      </c>
      <c r="AE642" s="2" t="s">
        <v>24</v>
      </c>
      <c r="AF642" s="2" t="s">
        <v>28</v>
      </c>
      <c r="AG642" s="2">
        <v>8</v>
      </c>
      <c r="AH642" s="2">
        <v>7</v>
      </c>
      <c r="AI642" s="2">
        <v>-2</v>
      </c>
      <c r="AJ642" s="2">
        <v>-1</v>
      </c>
      <c r="AK642" s="2">
        <v>0</v>
      </c>
      <c r="AL642" s="2">
        <v>1</v>
      </c>
      <c r="AM642" s="2" t="s">
        <v>771</v>
      </c>
      <c r="AN642" s="2">
        <v>562</v>
      </c>
      <c r="AO642" s="2" t="str">
        <f>+VLOOKUP(playerround[[#This Row],[player_id]],player[],2,FALSE)</f>
        <v>t6p7</v>
      </c>
      <c r="AP642" s="2">
        <v>202</v>
      </c>
      <c r="AQ642" s="2">
        <f>+VLOOKUP(playerround[[#This Row],[groupround_id]],groupround[],6,FALSE)</f>
        <v>2</v>
      </c>
      <c r="AR642" s="2" t="str">
        <f>+VLOOKUP(playerround[[#This Row],[groupround_id]],groupround[],8,FALSE)</f>
        <v>Ommen 24-09-2024</v>
      </c>
      <c r="AS64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99000</v>
      </c>
      <c r="AT642" s="5">
        <f>+IF(playerround[[#This Row],[Added round_number]]=0,playerround[[#This Row],[Spendable Income (copy)]],AT641+playerround[[#This Row],[round_income]]+playerround[[#This Row],[profit_sold_house]]-playerround[[#This Row],[Calculated Costs 
(Living costs+Taxes+Round Mortgage+Spentsavings for buying +cost measures+cost satisfaction+cost damage river and rain)]])</f>
        <v>-2000</v>
      </c>
      <c r="AU642" s="10">
        <f>+playerround[[#This Row],[spendable_income]]</f>
        <v>-2000</v>
      </c>
      <c r="AV642" s="5">
        <f>+playerround[[#This Row],[Calculated 
Spendable]]-playerround[[#This Row],[Spendable Income (copy)]]</f>
        <v>0</v>
      </c>
      <c r="AW642" s="11">
        <f>+playerround[[#This Row],[satisfaction_move_penalty]]+playerround[[#This Row],[satisfaction_fluvial_penalty]]+playerround[[#This Row],[satisfaction_pluvial_penalty]]+playerround[[#This Row],[satisfaction_debt_penalty]]</f>
        <v>2</v>
      </c>
      <c r="AX642" s="11">
        <f>+IF(playerround[[#This Row],[Added round_number]]=0,playerround[[#This Row],[satisfaction_total]],AX641+playerround[[#This Row],[satisfaction_house_rating_delta]]+playerround[[#This Row],[satisfaction_house_measures]]+playerround[[#This Row],[satisfaction_personal_measures]]-playerround[[#This Row],[Calculated Satisfaction Penalties]])</f>
        <v>3</v>
      </c>
      <c r="AY642" s="11">
        <f>+playerround[[#This Row],[satisfaction_total]]-playerround[[#This Row],[Calculated satisfaction]]</f>
        <v>0</v>
      </c>
    </row>
    <row r="643" spans="1:51" s="2" customFormat="1" x14ac:dyDescent="0.35">
      <c r="A643" s="2">
        <v>877</v>
      </c>
      <c r="B643" s="3">
        <v>45559.598495370374</v>
      </c>
      <c r="C643" s="2">
        <v>100000</v>
      </c>
      <c r="D643" s="2">
        <v>50000</v>
      </c>
      <c r="E643" s="2">
        <v>2000</v>
      </c>
      <c r="F643" s="2">
        <v>17000</v>
      </c>
      <c r="G643" s="2">
        <v>0</v>
      </c>
      <c r="H643" s="2">
        <v>0</v>
      </c>
      <c r="I643" s="2">
        <v>20000</v>
      </c>
      <c r="J643" s="2">
        <v>0</v>
      </c>
      <c r="K643" s="2">
        <v>0</v>
      </c>
      <c r="L643" s="2">
        <v>0</v>
      </c>
      <c r="M643" s="2">
        <v>0</v>
      </c>
      <c r="N643" s="2">
        <v>11000</v>
      </c>
      <c r="O643" s="2">
        <v>0</v>
      </c>
      <c r="P643" s="2">
        <v>0</v>
      </c>
      <c r="Q643" s="2">
        <v>0</v>
      </c>
      <c r="R643" s="2">
        <v>0</v>
      </c>
      <c r="S643" s="2">
        <v>0</v>
      </c>
      <c r="T643" s="2">
        <v>0</v>
      </c>
      <c r="U643" s="2">
        <v>1</v>
      </c>
      <c r="V643" s="2">
        <v>2</v>
      </c>
      <c r="W643" s="2">
        <v>6</v>
      </c>
      <c r="X643" s="2">
        <v>170000</v>
      </c>
      <c r="Y643" s="2">
        <v>170000</v>
      </c>
      <c r="Z643" s="2">
        <v>136000</v>
      </c>
      <c r="AA643" s="2">
        <v>0</v>
      </c>
      <c r="AB643" s="2">
        <v>0</v>
      </c>
      <c r="AC643" s="2">
        <v>170000</v>
      </c>
      <c r="AD643" s="2">
        <v>119000</v>
      </c>
      <c r="AE643" s="2" t="s">
        <v>24</v>
      </c>
      <c r="AF643" s="2" t="s">
        <v>28</v>
      </c>
      <c r="AG643" s="2">
        <v>8</v>
      </c>
      <c r="AH643" s="2">
        <v>7</v>
      </c>
      <c r="AI643" s="2">
        <v>-2</v>
      </c>
      <c r="AJ643" s="2">
        <v>-1</v>
      </c>
      <c r="AK643" s="2">
        <v>0</v>
      </c>
      <c r="AL643" s="2">
        <v>0</v>
      </c>
      <c r="AM643" s="2" t="s">
        <v>771</v>
      </c>
      <c r="AN643" s="2">
        <v>562</v>
      </c>
      <c r="AO643" s="2" t="str">
        <f>+VLOOKUP(playerround[[#This Row],[player_id]],player[],2,FALSE)</f>
        <v>t6p7</v>
      </c>
      <c r="AP643" s="2">
        <v>207</v>
      </c>
      <c r="AQ643" s="2">
        <f>+VLOOKUP(playerround[[#This Row],[groupround_id]],groupround[],6,FALSE)</f>
        <v>3</v>
      </c>
      <c r="AR643" s="2" t="str">
        <f>+VLOOKUP(playerround[[#This Row],[groupround_id]],groupround[],8,FALSE)</f>
        <v>Ommen 24-09-2024</v>
      </c>
      <c r="AS64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87000</v>
      </c>
      <c r="AT643" s="5">
        <f>+IF(playerround[[#This Row],[Added round_number]]=0,playerround[[#This Row],[Spendable Income (copy)]],AT642+playerround[[#This Row],[round_income]]+playerround[[#This Row],[profit_sold_house]]-playerround[[#This Row],[Calculated Costs 
(Living costs+Taxes+Round Mortgage+Spentsavings for buying +cost measures+cost satisfaction+cost damage river and rain)]])</f>
        <v>11000</v>
      </c>
      <c r="AU643" s="10">
        <f>+playerround[[#This Row],[spendable_income]]</f>
        <v>11000</v>
      </c>
      <c r="AV643" s="5">
        <f>+playerround[[#This Row],[Calculated 
Spendable]]-playerround[[#This Row],[Spendable Income (copy)]]</f>
        <v>0</v>
      </c>
      <c r="AW643" s="11">
        <f>+playerround[[#This Row],[satisfaction_move_penalty]]+playerround[[#This Row],[satisfaction_fluvial_penalty]]+playerround[[#This Row],[satisfaction_pluvial_penalty]]+playerround[[#This Row],[satisfaction_debt_penalty]]</f>
        <v>1</v>
      </c>
      <c r="AX643" s="11">
        <f>+IF(playerround[[#This Row],[Added round_number]]=0,playerround[[#This Row],[satisfaction_total]],AX642+playerround[[#This Row],[satisfaction_house_rating_delta]]+playerround[[#This Row],[satisfaction_house_measures]]+playerround[[#This Row],[satisfaction_personal_measures]]-playerround[[#This Row],[Calculated Satisfaction Penalties]])</f>
        <v>2</v>
      </c>
      <c r="AY643" s="11">
        <f>+playerround[[#This Row],[satisfaction_total]]-playerround[[#This Row],[Calculated satisfaction]]</f>
        <v>0</v>
      </c>
    </row>
    <row r="644" spans="1:51" s="2" customFormat="1" x14ac:dyDescent="0.35">
      <c r="A644">
        <v>156</v>
      </c>
      <c r="B644" s="1">
        <v>45303.039918981478</v>
      </c>
      <c r="C644">
        <v>50000</v>
      </c>
      <c r="D644">
        <v>20000</v>
      </c>
      <c r="E644">
        <v>0</v>
      </c>
      <c r="F644">
        <v>0</v>
      </c>
      <c r="G644">
        <v>0</v>
      </c>
      <c r="H644">
        <v>0</v>
      </c>
      <c r="I644">
        <v>0</v>
      </c>
      <c r="J644">
        <v>0</v>
      </c>
      <c r="K644">
        <v>0</v>
      </c>
      <c r="L644">
        <v>0</v>
      </c>
      <c r="M644">
        <v>0</v>
      </c>
      <c r="N644">
        <v>0</v>
      </c>
      <c r="O644">
        <v>0</v>
      </c>
      <c r="P644">
        <v>0</v>
      </c>
      <c r="Q644">
        <v>0</v>
      </c>
      <c r="R644">
        <v>0</v>
      </c>
      <c r="S644">
        <v>0</v>
      </c>
      <c r="T644">
        <v>0</v>
      </c>
      <c r="U644">
        <v>0</v>
      </c>
      <c r="V644">
        <v>5</v>
      </c>
      <c r="W644">
        <v>3</v>
      </c>
      <c r="X644">
        <v>80000</v>
      </c>
      <c r="Y644">
        <v>0</v>
      </c>
      <c r="Z644">
        <v>0</v>
      </c>
      <c r="AA644">
        <v>0</v>
      </c>
      <c r="AB644">
        <v>0</v>
      </c>
      <c r="AC644">
        <v>0</v>
      </c>
      <c r="AD644">
        <v>0</v>
      </c>
      <c r="AE644" t="s">
        <v>24</v>
      </c>
      <c r="AF644" t="s">
        <v>28</v>
      </c>
      <c r="AG644">
        <v>0</v>
      </c>
      <c r="AH644">
        <v>0</v>
      </c>
      <c r="AI644">
        <v>0</v>
      </c>
      <c r="AJ644">
        <v>0</v>
      </c>
      <c r="AK644">
        <v>0</v>
      </c>
      <c r="AL644">
        <v>0</v>
      </c>
      <c r="AM644" t="s">
        <v>102</v>
      </c>
      <c r="AN644">
        <v>251</v>
      </c>
      <c r="AO644" t="str">
        <f>+VLOOKUP(playerround[[#This Row],[player_id]],player[],2,FALSE)</f>
        <v>t6p8</v>
      </c>
      <c r="AP644">
        <v>22</v>
      </c>
      <c r="AQ644">
        <f>+VLOOKUP(playerround[[#This Row],[groupround_id]],groupround[],6,FALSE)</f>
        <v>0</v>
      </c>
      <c r="AR644" t="str">
        <f>+VLOOKUP(playerround[[#This Row],[groupround_id]],groupround[],8,FALSE)</f>
        <v>Ommen23 Afternoon</v>
      </c>
      <c r="AS64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644">
        <f>+IF(playerround[[#This Row],[Added round_number]]=0,playerround[[#This Row],[Spendable Income (copy)]],AT643+playerround[[#This Row],[round_income]]+playerround[[#This Row],[profit_sold_house]]-playerround[[#This Row],[Calculated Costs 
(Living costs+Taxes+Round Mortgage+Spentsavings for buying +cost measures+cost satisfaction+cost damage river and rain)]])</f>
        <v>0</v>
      </c>
      <c r="AU644" s="6">
        <f>+playerround[[#This Row],[spendable_income]]</f>
        <v>0</v>
      </c>
      <c r="AV644">
        <f>+playerround[[#This Row],[Calculated 
Spendable]]-playerround[[#This Row],[Spendable Income (copy)]]</f>
        <v>0</v>
      </c>
      <c r="AW644" s="9">
        <f>+playerround[[#This Row],[satisfaction_move_penalty]]+playerround[[#This Row],[satisfaction_fluvial_penalty]]+playerround[[#This Row],[satisfaction_pluvial_penalty]]+playerround[[#This Row],[satisfaction_debt_penalty]]</f>
        <v>0</v>
      </c>
      <c r="AX644" s="9">
        <f>+IF(playerround[[#This Row],[Added round_number]]=0,playerround[[#This Row],[satisfaction_total]],AX643+playerround[[#This Row],[satisfaction_house_rating_delta]]+playerround[[#This Row],[satisfaction_house_measures]]+playerround[[#This Row],[satisfaction_personal_measures]]-playerround[[#This Row],[Calculated Satisfaction Penalties]])</f>
        <v>5</v>
      </c>
      <c r="AY644" s="9">
        <f>+playerround[[#This Row],[satisfaction_total]]-playerround[[#This Row],[Calculated satisfaction]]</f>
        <v>0</v>
      </c>
    </row>
    <row r="645" spans="1:51" s="2" customFormat="1" x14ac:dyDescent="0.35">
      <c r="A645" s="2">
        <v>768</v>
      </c>
      <c r="B645" s="3">
        <v>45559.599398148152</v>
      </c>
      <c r="C645" s="2">
        <v>100000</v>
      </c>
      <c r="D645" s="2">
        <v>50000</v>
      </c>
      <c r="E645" s="2">
        <v>0</v>
      </c>
      <c r="F645" s="2">
        <v>0</v>
      </c>
      <c r="G645" s="2">
        <v>0</v>
      </c>
      <c r="H645" s="2">
        <v>0</v>
      </c>
      <c r="I645" s="2">
        <v>0</v>
      </c>
      <c r="J645" s="2">
        <v>0</v>
      </c>
      <c r="K645" s="2">
        <v>0</v>
      </c>
      <c r="L645" s="2">
        <v>0</v>
      </c>
      <c r="M645" s="2">
        <v>0</v>
      </c>
      <c r="N645" s="2">
        <v>30000</v>
      </c>
      <c r="O645" s="2">
        <v>0</v>
      </c>
      <c r="P645" s="2">
        <v>0</v>
      </c>
      <c r="Q645" s="2">
        <v>0</v>
      </c>
      <c r="R645" s="2">
        <v>0</v>
      </c>
      <c r="S645" s="2">
        <v>0</v>
      </c>
      <c r="T645" s="2">
        <v>0</v>
      </c>
      <c r="U645" s="2">
        <v>0</v>
      </c>
      <c r="V645" s="2">
        <v>5</v>
      </c>
      <c r="W645" s="2">
        <v>6</v>
      </c>
      <c r="X645" s="2">
        <v>170000</v>
      </c>
      <c r="Y645" s="2">
        <v>0</v>
      </c>
      <c r="Z645" s="2">
        <v>0</v>
      </c>
      <c r="AA645" s="2">
        <v>0</v>
      </c>
      <c r="AB645" s="2">
        <v>0</v>
      </c>
      <c r="AC645" s="2">
        <v>0</v>
      </c>
      <c r="AD645" s="2">
        <v>0</v>
      </c>
      <c r="AE645" s="2" t="s">
        <v>24</v>
      </c>
      <c r="AF645" s="2" t="s">
        <v>28</v>
      </c>
      <c r="AG645" s="2">
        <v>0</v>
      </c>
      <c r="AH645" s="2">
        <v>0</v>
      </c>
      <c r="AI645" s="2">
        <v>0</v>
      </c>
      <c r="AJ645" s="2">
        <v>0</v>
      </c>
      <c r="AK645" s="2">
        <v>0</v>
      </c>
      <c r="AL645" s="2">
        <v>0</v>
      </c>
      <c r="AM645" s="2" t="s">
        <v>102</v>
      </c>
      <c r="AN645" s="2">
        <v>563</v>
      </c>
      <c r="AO645" s="2" t="str">
        <f>+VLOOKUP(playerround[[#This Row],[player_id]],player[],2,FALSE)</f>
        <v>t6p8</v>
      </c>
      <c r="AP645" s="2">
        <v>175</v>
      </c>
      <c r="AQ645" s="2">
        <f>+VLOOKUP(playerround[[#This Row],[groupround_id]],groupround[],6,FALSE)</f>
        <v>0</v>
      </c>
      <c r="AR645" s="2" t="str">
        <f>+VLOOKUP(playerround[[#This Row],[groupround_id]],groupround[],8,FALSE)</f>
        <v>Ommen 24-09-2024</v>
      </c>
      <c r="AS64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645">
        <f>+IF(playerround[[#This Row],[Added round_number]]=0,playerround[[#This Row],[Spendable Income (copy)]],AT644+playerround[[#This Row],[round_income]]+playerround[[#This Row],[profit_sold_house]]-playerround[[#This Row],[Calculated Costs 
(Living costs+Taxes+Round Mortgage+Spentsavings for buying +cost measures+cost satisfaction+cost damage river and rain)]])</f>
        <v>30000</v>
      </c>
      <c r="AU645" s="6">
        <f>+playerround[[#This Row],[spendable_income]]</f>
        <v>30000</v>
      </c>
      <c r="AV645">
        <f>+playerround[[#This Row],[Calculated 
Spendable]]-playerround[[#This Row],[Spendable Income (copy)]]</f>
        <v>0</v>
      </c>
      <c r="AW645" s="9">
        <f>+playerround[[#This Row],[satisfaction_move_penalty]]+playerround[[#This Row],[satisfaction_fluvial_penalty]]+playerround[[#This Row],[satisfaction_pluvial_penalty]]+playerround[[#This Row],[satisfaction_debt_penalty]]</f>
        <v>0</v>
      </c>
      <c r="AX645" s="9">
        <f>+IF(playerround[[#This Row],[Added round_number]]=0,playerround[[#This Row],[satisfaction_total]],AX644+playerround[[#This Row],[satisfaction_house_rating_delta]]+playerround[[#This Row],[satisfaction_house_measures]]+playerround[[#This Row],[satisfaction_personal_measures]]-playerround[[#This Row],[Calculated Satisfaction Penalties]])</f>
        <v>5</v>
      </c>
      <c r="AY645" s="9">
        <f>+playerround[[#This Row],[satisfaction_total]]-playerround[[#This Row],[Calculated satisfaction]]</f>
        <v>0</v>
      </c>
    </row>
    <row r="646" spans="1:51" s="2" customFormat="1" x14ac:dyDescent="0.35">
      <c r="A646" s="2">
        <v>790</v>
      </c>
      <c r="B646" s="3">
        <v>45559.599398148152</v>
      </c>
      <c r="C646" s="2">
        <v>100000</v>
      </c>
      <c r="D646" s="2">
        <v>50000</v>
      </c>
      <c r="E646" s="2">
        <v>0</v>
      </c>
      <c r="F646" s="2">
        <v>17000</v>
      </c>
      <c r="G646" s="2">
        <v>0</v>
      </c>
      <c r="H646" s="2">
        <v>20000</v>
      </c>
      <c r="I646" s="2">
        <v>15000</v>
      </c>
      <c r="J646" s="2">
        <v>28000</v>
      </c>
      <c r="K646" s="2">
        <v>0</v>
      </c>
      <c r="L646" s="2">
        <v>0</v>
      </c>
      <c r="M646" s="2">
        <v>4000</v>
      </c>
      <c r="N646" s="2">
        <v>-4000</v>
      </c>
      <c r="O646" s="2">
        <v>0</v>
      </c>
      <c r="P646" s="2">
        <v>-1</v>
      </c>
      <c r="Q646" s="2">
        <v>1</v>
      </c>
      <c r="R646" s="2">
        <v>2</v>
      </c>
      <c r="S646" s="2">
        <v>0</v>
      </c>
      <c r="T646" s="2">
        <v>1</v>
      </c>
      <c r="U646" s="2">
        <v>0</v>
      </c>
      <c r="V646" s="2">
        <v>6</v>
      </c>
      <c r="W646" s="2">
        <v>6</v>
      </c>
      <c r="X646" s="2">
        <v>170000</v>
      </c>
      <c r="Y646" s="2">
        <v>0</v>
      </c>
      <c r="Z646" s="2">
        <v>0</v>
      </c>
      <c r="AA646" s="2">
        <v>0</v>
      </c>
      <c r="AB646" s="2">
        <v>190000</v>
      </c>
      <c r="AC646" s="2">
        <v>170000</v>
      </c>
      <c r="AD646" s="2">
        <v>153000</v>
      </c>
      <c r="AE646" s="2" t="s">
        <v>24</v>
      </c>
      <c r="AF646" s="2" t="s">
        <v>28</v>
      </c>
      <c r="AG646" s="2">
        <v>6</v>
      </c>
      <c r="AH646" s="2">
        <v>10</v>
      </c>
      <c r="AI646" s="2">
        <v>0</v>
      </c>
      <c r="AJ646" s="2">
        <v>0</v>
      </c>
      <c r="AK646" s="2">
        <v>1</v>
      </c>
      <c r="AL646" s="2">
        <v>0</v>
      </c>
      <c r="AM646" s="2" t="s">
        <v>771</v>
      </c>
      <c r="AN646" s="2">
        <v>563</v>
      </c>
      <c r="AO646" s="2" t="str">
        <f>+VLOOKUP(playerround[[#This Row],[player_id]],player[],2,FALSE)</f>
        <v>t6p8</v>
      </c>
      <c r="AP646" s="2">
        <v>197</v>
      </c>
      <c r="AQ646" s="2">
        <f>+VLOOKUP(playerround[[#This Row],[groupround_id]],groupround[],6,FALSE)</f>
        <v>1</v>
      </c>
      <c r="AR646" s="2" t="str">
        <f>+VLOOKUP(playerround[[#This Row],[groupround_id]],groupround[],8,FALSE)</f>
        <v>Ommen 24-09-2024</v>
      </c>
      <c r="AS64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134000</v>
      </c>
      <c r="AT646" s="5">
        <f>+IF(playerround[[#This Row],[Added round_number]]=0,playerround[[#This Row],[Spendable Income (copy)]],AT645+playerround[[#This Row],[round_income]]+playerround[[#This Row],[profit_sold_house]]-playerround[[#This Row],[Calculated Costs 
(Living costs+Taxes+Round Mortgage+Spentsavings for buying +cost measures+cost satisfaction+cost damage river and rain)]])</f>
        <v>-4000</v>
      </c>
      <c r="AU646" s="10">
        <f>+playerround[[#This Row],[spendable_income]]</f>
        <v>-4000</v>
      </c>
      <c r="AV646" s="5">
        <f>+playerround[[#This Row],[Calculated 
Spendable]]-playerround[[#This Row],[Spendable Income (copy)]]</f>
        <v>0</v>
      </c>
      <c r="AW646" s="11">
        <f>+playerround[[#This Row],[satisfaction_move_penalty]]+playerround[[#This Row],[satisfaction_fluvial_penalty]]+playerround[[#This Row],[satisfaction_pluvial_penalty]]+playerround[[#This Row],[satisfaction_debt_penalty]]</f>
        <v>1</v>
      </c>
      <c r="AX646" s="11">
        <f>+IF(playerround[[#This Row],[Added round_number]]=0,playerround[[#This Row],[satisfaction_total]],AX645+playerround[[#This Row],[satisfaction_house_rating_delta]]+playerround[[#This Row],[satisfaction_house_measures]]+playerround[[#This Row],[satisfaction_personal_measures]]-playerround[[#This Row],[Calculated Satisfaction Penalties]])</f>
        <v>6</v>
      </c>
      <c r="AY646" s="11">
        <f>+playerround[[#This Row],[satisfaction_total]]-playerround[[#This Row],[Calculated satisfaction]]</f>
        <v>0</v>
      </c>
    </row>
    <row r="647" spans="1:51" s="2" customFormat="1" x14ac:dyDescent="0.35">
      <c r="A647" s="2">
        <v>841</v>
      </c>
      <c r="B647" s="3">
        <v>45559.599398148152</v>
      </c>
      <c r="C647" s="2">
        <v>100000</v>
      </c>
      <c r="D647" s="2">
        <v>50000</v>
      </c>
      <c r="E647" s="2">
        <v>4000</v>
      </c>
      <c r="F647" s="2">
        <v>17000</v>
      </c>
      <c r="G647" s="2">
        <v>0</v>
      </c>
      <c r="H647" s="2">
        <v>0</v>
      </c>
      <c r="I647" s="2">
        <v>15000</v>
      </c>
      <c r="J647" s="2">
        <v>9000</v>
      </c>
      <c r="K647" s="2">
        <v>0</v>
      </c>
      <c r="L647" s="2">
        <v>0</v>
      </c>
      <c r="M647" s="2">
        <v>4000</v>
      </c>
      <c r="N647" s="2">
        <v>1000</v>
      </c>
      <c r="O647" s="2">
        <v>0</v>
      </c>
      <c r="P647" s="2">
        <v>0</v>
      </c>
      <c r="Q647" s="2">
        <v>0</v>
      </c>
      <c r="R647" s="2">
        <v>0</v>
      </c>
      <c r="S647" s="2">
        <v>0</v>
      </c>
      <c r="T647" s="2">
        <v>1</v>
      </c>
      <c r="U647" s="2">
        <v>1</v>
      </c>
      <c r="V647" s="2">
        <v>4</v>
      </c>
      <c r="W647" s="2">
        <v>6</v>
      </c>
      <c r="X647" s="2">
        <v>170000</v>
      </c>
      <c r="Y647" s="2">
        <v>170000</v>
      </c>
      <c r="Z647" s="2">
        <v>153000</v>
      </c>
      <c r="AA647" s="2">
        <v>0</v>
      </c>
      <c r="AB647" s="2">
        <v>0</v>
      </c>
      <c r="AC647" s="2">
        <v>170000</v>
      </c>
      <c r="AD647" s="2">
        <v>136000</v>
      </c>
      <c r="AE647" s="2" t="s">
        <v>24</v>
      </c>
      <c r="AF647" s="2" t="s">
        <v>28</v>
      </c>
      <c r="AG647" s="2">
        <v>6</v>
      </c>
      <c r="AH647" s="2">
        <v>10</v>
      </c>
      <c r="AI647" s="2">
        <v>-2</v>
      </c>
      <c r="AJ647" s="2">
        <v>-1</v>
      </c>
      <c r="AK647" s="2">
        <v>1</v>
      </c>
      <c r="AL647" s="2">
        <v>1</v>
      </c>
      <c r="AM647" s="2" t="s">
        <v>771</v>
      </c>
      <c r="AN647" s="2">
        <v>563</v>
      </c>
      <c r="AO647" s="2" t="str">
        <f>+VLOOKUP(playerround[[#This Row],[player_id]],player[],2,FALSE)</f>
        <v>t6p8</v>
      </c>
      <c r="AP647" s="2">
        <v>202</v>
      </c>
      <c r="AQ647" s="2">
        <f>+VLOOKUP(playerround[[#This Row],[groupround_id]],groupround[],6,FALSE)</f>
        <v>2</v>
      </c>
      <c r="AR647" s="2" t="str">
        <f>+VLOOKUP(playerround[[#This Row],[groupround_id]],groupround[],8,FALSE)</f>
        <v>Ommen 24-09-2024</v>
      </c>
      <c r="AS64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95000</v>
      </c>
      <c r="AT647" s="5">
        <f>+IF(playerround[[#This Row],[Added round_number]]=0,playerround[[#This Row],[Spendable Income (copy)]],AT646+playerround[[#This Row],[round_income]]+playerround[[#This Row],[profit_sold_house]]-playerround[[#This Row],[Calculated Costs 
(Living costs+Taxes+Round Mortgage+Spentsavings for buying +cost measures+cost satisfaction+cost damage river and rain)]])</f>
        <v>1000</v>
      </c>
      <c r="AU647" s="10">
        <f>+playerround[[#This Row],[spendable_income]]</f>
        <v>1000</v>
      </c>
      <c r="AV647" s="5">
        <f>+playerround[[#This Row],[Calculated 
Spendable]]-playerround[[#This Row],[Spendable Income (copy)]]</f>
        <v>0</v>
      </c>
      <c r="AW647" s="11">
        <f>+playerround[[#This Row],[satisfaction_move_penalty]]+playerround[[#This Row],[satisfaction_fluvial_penalty]]+playerround[[#This Row],[satisfaction_pluvial_penalty]]+playerround[[#This Row],[satisfaction_debt_penalty]]</f>
        <v>2</v>
      </c>
      <c r="AX647" s="11">
        <f>+IF(playerround[[#This Row],[Added round_number]]=0,playerround[[#This Row],[satisfaction_total]],AX646+playerround[[#This Row],[satisfaction_house_rating_delta]]+playerround[[#This Row],[satisfaction_house_measures]]+playerround[[#This Row],[satisfaction_personal_measures]]-playerround[[#This Row],[Calculated Satisfaction Penalties]])</f>
        <v>4</v>
      </c>
      <c r="AY647" s="11">
        <f>+playerround[[#This Row],[satisfaction_total]]-playerround[[#This Row],[Calculated satisfaction]]</f>
        <v>0</v>
      </c>
    </row>
    <row r="648" spans="1:51" s="2" customFormat="1" x14ac:dyDescent="0.35">
      <c r="A648" s="2">
        <v>875</v>
      </c>
      <c r="B648" s="3">
        <v>45559.599398148152</v>
      </c>
      <c r="C648" s="2">
        <v>100000</v>
      </c>
      <c r="D648" s="2">
        <v>50000</v>
      </c>
      <c r="E648" s="2">
        <v>0</v>
      </c>
      <c r="F648" s="2">
        <v>17000</v>
      </c>
      <c r="G648" s="2">
        <v>0</v>
      </c>
      <c r="H648" s="2">
        <v>0</v>
      </c>
      <c r="I648" s="2">
        <v>15000</v>
      </c>
      <c r="J648" s="2">
        <v>0</v>
      </c>
      <c r="K648" s="2">
        <v>0</v>
      </c>
      <c r="L648" s="2">
        <v>0</v>
      </c>
      <c r="M648" s="2">
        <v>4000</v>
      </c>
      <c r="N648" s="2">
        <v>15000</v>
      </c>
      <c r="O648" s="2">
        <v>0</v>
      </c>
      <c r="P648" s="2">
        <v>0</v>
      </c>
      <c r="Q648" s="2">
        <v>0</v>
      </c>
      <c r="R648" s="2">
        <v>0</v>
      </c>
      <c r="S648" s="2">
        <v>0</v>
      </c>
      <c r="T648" s="2">
        <v>1</v>
      </c>
      <c r="U648" s="2">
        <v>0</v>
      </c>
      <c r="V648" s="2">
        <v>3</v>
      </c>
      <c r="W648" s="2">
        <v>6</v>
      </c>
      <c r="X648" s="2">
        <v>170000</v>
      </c>
      <c r="Y648" s="2">
        <v>170000</v>
      </c>
      <c r="Z648" s="2">
        <v>136000</v>
      </c>
      <c r="AA648" s="2">
        <v>0</v>
      </c>
      <c r="AB648" s="2">
        <v>0</v>
      </c>
      <c r="AC648" s="2">
        <v>170000</v>
      </c>
      <c r="AD648" s="2">
        <v>119000</v>
      </c>
      <c r="AE648" s="2" t="s">
        <v>24</v>
      </c>
      <c r="AF648" s="2" t="s">
        <v>28</v>
      </c>
      <c r="AG648" s="2">
        <v>6</v>
      </c>
      <c r="AH648" s="2">
        <v>10</v>
      </c>
      <c r="AI648" s="2">
        <v>-2</v>
      </c>
      <c r="AJ648" s="2">
        <v>-1</v>
      </c>
      <c r="AK648" s="2">
        <v>0</v>
      </c>
      <c r="AL648" s="2">
        <v>0</v>
      </c>
      <c r="AM648" s="2" t="s">
        <v>771</v>
      </c>
      <c r="AN648" s="2">
        <v>563</v>
      </c>
      <c r="AO648" s="2" t="str">
        <f>+VLOOKUP(playerround[[#This Row],[player_id]],player[],2,FALSE)</f>
        <v>t6p8</v>
      </c>
      <c r="AP648" s="2">
        <v>207</v>
      </c>
      <c r="AQ648" s="2">
        <f>+VLOOKUP(playerround[[#This Row],[groupround_id]],groupround[],6,FALSE)</f>
        <v>3</v>
      </c>
      <c r="AR648" s="2" t="str">
        <f>+VLOOKUP(playerround[[#This Row],[groupround_id]],groupround[],8,FALSE)</f>
        <v>Ommen 24-09-2024</v>
      </c>
      <c r="AS64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86000</v>
      </c>
      <c r="AT648" s="5">
        <f>+IF(playerround[[#This Row],[Added round_number]]=0,playerround[[#This Row],[Spendable Income (copy)]],AT647+playerround[[#This Row],[round_income]]+playerround[[#This Row],[profit_sold_house]]-playerround[[#This Row],[Calculated Costs 
(Living costs+Taxes+Round Mortgage+Spentsavings for buying +cost measures+cost satisfaction+cost damage river and rain)]])</f>
        <v>15000</v>
      </c>
      <c r="AU648" s="10">
        <f>+playerround[[#This Row],[spendable_income]]</f>
        <v>15000</v>
      </c>
      <c r="AV648" s="5">
        <f>+playerround[[#This Row],[Calculated 
Spendable]]-playerround[[#This Row],[Spendable Income (copy)]]</f>
        <v>0</v>
      </c>
      <c r="AW648" s="11">
        <f>+playerround[[#This Row],[satisfaction_move_penalty]]+playerround[[#This Row],[satisfaction_fluvial_penalty]]+playerround[[#This Row],[satisfaction_pluvial_penalty]]+playerround[[#This Row],[satisfaction_debt_penalty]]</f>
        <v>1</v>
      </c>
      <c r="AX648" s="11">
        <f>+IF(playerround[[#This Row],[Added round_number]]=0,playerround[[#This Row],[satisfaction_total]],AX647+playerround[[#This Row],[satisfaction_house_rating_delta]]+playerround[[#This Row],[satisfaction_house_measures]]+playerround[[#This Row],[satisfaction_personal_measures]]-playerround[[#This Row],[Calculated Satisfaction Penalties]])</f>
        <v>3</v>
      </c>
      <c r="AY648" s="11">
        <f>+playerround[[#This Row],[satisfaction_total]]-playerround[[#This Row],[Calculated satisfaction]]</f>
        <v>0</v>
      </c>
    </row>
    <row r="649" spans="1:51" s="2" customFormat="1" x14ac:dyDescent="0.35">
      <c r="A649" s="2">
        <v>748</v>
      </c>
      <c r="B649" s="3">
        <v>45559.597916666666</v>
      </c>
      <c r="C649" s="2">
        <v>65000</v>
      </c>
      <c r="D649" s="2">
        <v>30000</v>
      </c>
      <c r="E649" s="2">
        <v>0</v>
      </c>
      <c r="F649" s="2">
        <v>0</v>
      </c>
      <c r="G649" s="2">
        <v>0</v>
      </c>
      <c r="H649" s="2">
        <v>0</v>
      </c>
      <c r="I649" s="2">
        <v>0</v>
      </c>
      <c r="J649" s="2">
        <v>0</v>
      </c>
      <c r="K649" s="2">
        <v>0</v>
      </c>
      <c r="L649" s="2">
        <v>0</v>
      </c>
      <c r="M649" s="2">
        <v>0</v>
      </c>
      <c r="N649" s="2">
        <v>5000</v>
      </c>
      <c r="O649" s="2">
        <v>0</v>
      </c>
      <c r="P649" s="2">
        <v>0</v>
      </c>
      <c r="Q649" s="2">
        <v>0</v>
      </c>
      <c r="R649" s="2">
        <v>0</v>
      </c>
      <c r="S649" s="2">
        <v>0</v>
      </c>
      <c r="T649" s="2">
        <v>0</v>
      </c>
      <c r="U649" s="2">
        <v>0</v>
      </c>
      <c r="V649" s="2">
        <v>5</v>
      </c>
      <c r="W649" s="2">
        <v>4</v>
      </c>
      <c r="X649" s="2">
        <v>110000</v>
      </c>
      <c r="Y649" s="2">
        <v>0</v>
      </c>
      <c r="Z649" s="2">
        <v>0</v>
      </c>
      <c r="AA649" s="2">
        <v>0</v>
      </c>
      <c r="AB649" s="2">
        <v>0</v>
      </c>
      <c r="AC649" s="2">
        <v>0</v>
      </c>
      <c r="AD649" s="2">
        <v>0</v>
      </c>
      <c r="AE649" s="2" t="s">
        <v>24</v>
      </c>
      <c r="AF649" s="2" t="s">
        <v>28</v>
      </c>
      <c r="AG649" s="2">
        <v>0</v>
      </c>
      <c r="AH649" s="2">
        <v>0</v>
      </c>
      <c r="AI649" s="2">
        <v>0</v>
      </c>
      <c r="AJ649" s="2">
        <v>0</v>
      </c>
      <c r="AK649" s="2">
        <v>0</v>
      </c>
      <c r="AL649" s="2">
        <v>0</v>
      </c>
      <c r="AM649" s="2" t="s">
        <v>102</v>
      </c>
      <c r="AN649" s="2">
        <v>564</v>
      </c>
      <c r="AO649" s="2" t="str">
        <f>+VLOOKUP(playerround[[#This Row],[player_id]],player[],2,FALSE)</f>
        <v>t7p1</v>
      </c>
      <c r="AP649" s="2">
        <v>194</v>
      </c>
      <c r="AQ649" s="2">
        <f>+VLOOKUP(playerround[[#This Row],[groupround_id]],groupround[],6,FALSE)</f>
        <v>0</v>
      </c>
      <c r="AR649" s="2" t="str">
        <f>+VLOOKUP(playerround[[#This Row],[groupround_id]],groupround[],8,FALSE)</f>
        <v>Ommen 24-09-2024</v>
      </c>
      <c r="AS64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649">
        <f>+IF(playerround[[#This Row],[Added round_number]]=0,playerround[[#This Row],[Spendable Income (copy)]],AT648+playerround[[#This Row],[round_income]]+playerround[[#This Row],[profit_sold_house]]-playerround[[#This Row],[Calculated Costs 
(Living costs+Taxes+Round Mortgage+Spentsavings for buying +cost measures+cost satisfaction+cost damage river and rain)]])</f>
        <v>5000</v>
      </c>
      <c r="AU649" s="6">
        <f>+playerround[[#This Row],[spendable_income]]</f>
        <v>5000</v>
      </c>
      <c r="AV649">
        <f>+playerround[[#This Row],[Calculated 
Spendable]]-playerround[[#This Row],[Spendable Income (copy)]]</f>
        <v>0</v>
      </c>
      <c r="AW649" s="9">
        <f>+playerround[[#This Row],[satisfaction_move_penalty]]+playerround[[#This Row],[satisfaction_fluvial_penalty]]+playerround[[#This Row],[satisfaction_pluvial_penalty]]+playerround[[#This Row],[satisfaction_debt_penalty]]</f>
        <v>0</v>
      </c>
      <c r="AX649" s="9">
        <f>+IF(playerround[[#This Row],[Added round_number]]=0,playerround[[#This Row],[satisfaction_total]],AX648+playerround[[#This Row],[satisfaction_house_rating_delta]]+playerround[[#This Row],[satisfaction_house_measures]]+playerround[[#This Row],[satisfaction_personal_measures]]-playerround[[#This Row],[Calculated Satisfaction Penalties]])</f>
        <v>5</v>
      </c>
      <c r="AY649" s="9">
        <f>+playerround[[#This Row],[satisfaction_total]]-playerround[[#This Row],[Calculated satisfaction]]</f>
        <v>0</v>
      </c>
    </row>
    <row r="650" spans="1:51" s="2" customFormat="1" x14ac:dyDescent="0.35">
      <c r="A650" s="2">
        <v>781</v>
      </c>
      <c r="B650" s="3">
        <v>45559.597916666666</v>
      </c>
      <c r="C650" s="2">
        <v>65000</v>
      </c>
      <c r="D650" s="2">
        <v>30000</v>
      </c>
      <c r="E650" s="2">
        <v>0</v>
      </c>
      <c r="F650" s="2">
        <v>7000</v>
      </c>
      <c r="G650" s="2">
        <v>0</v>
      </c>
      <c r="H650" s="2">
        <v>0</v>
      </c>
      <c r="I650" s="2">
        <v>15000</v>
      </c>
      <c r="J650" s="2">
        <v>3500</v>
      </c>
      <c r="K650" s="2">
        <v>0</v>
      </c>
      <c r="L650" s="2">
        <v>0</v>
      </c>
      <c r="M650" s="2">
        <v>0</v>
      </c>
      <c r="N650" s="2">
        <v>14500</v>
      </c>
      <c r="O650" s="2">
        <v>0</v>
      </c>
      <c r="P650" s="2">
        <v>-2</v>
      </c>
      <c r="Q650" s="2">
        <v>0</v>
      </c>
      <c r="R650" s="2">
        <v>1</v>
      </c>
      <c r="S650" s="2">
        <v>0</v>
      </c>
      <c r="T650" s="2">
        <v>0</v>
      </c>
      <c r="U650" s="2">
        <v>0</v>
      </c>
      <c r="V650" s="2">
        <v>4</v>
      </c>
      <c r="W650" s="2">
        <v>4</v>
      </c>
      <c r="X650" s="2">
        <v>110000</v>
      </c>
      <c r="Y650" s="2">
        <v>0</v>
      </c>
      <c r="Z650" s="2">
        <v>0</v>
      </c>
      <c r="AA650" s="2">
        <v>0</v>
      </c>
      <c r="AB650" s="2">
        <v>70000</v>
      </c>
      <c r="AC650" s="2">
        <v>70000</v>
      </c>
      <c r="AD650" s="2">
        <v>63000</v>
      </c>
      <c r="AE650" s="2" t="s">
        <v>24</v>
      </c>
      <c r="AF650" s="2" t="s">
        <v>28</v>
      </c>
      <c r="AG650" s="2">
        <v>8</v>
      </c>
      <c r="AH650" s="2">
        <v>7</v>
      </c>
      <c r="AI650" s="2">
        <v>0</v>
      </c>
      <c r="AJ650" s="2">
        <v>0</v>
      </c>
      <c r="AK650" s="2">
        <v>0</v>
      </c>
      <c r="AL650" s="2">
        <v>0</v>
      </c>
      <c r="AM650" s="2" t="s">
        <v>771</v>
      </c>
      <c r="AN650" s="2">
        <v>564</v>
      </c>
      <c r="AO650" s="2" t="str">
        <f>+VLOOKUP(playerround[[#This Row],[player_id]],player[],2,FALSE)</f>
        <v>t7p1</v>
      </c>
      <c r="AP650" s="2">
        <v>196</v>
      </c>
      <c r="AQ650" s="2">
        <f>+VLOOKUP(playerround[[#This Row],[groupround_id]],groupround[],6,FALSE)</f>
        <v>1</v>
      </c>
      <c r="AR650" s="2" t="str">
        <f>+VLOOKUP(playerround[[#This Row],[groupround_id]],groupround[],8,FALSE)</f>
        <v>Ommen 24-09-2024</v>
      </c>
      <c r="AS65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55500</v>
      </c>
      <c r="AT650">
        <f>+IF(playerround[[#This Row],[Added round_number]]=0,playerround[[#This Row],[Spendable Income (copy)]],AT649+playerround[[#This Row],[round_income]]+playerround[[#This Row],[profit_sold_house]]-playerround[[#This Row],[Calculated Costs 
(Living costs+Taxes+Round Mortgage+Spentsavings for buying +cost measures+cost satisfaction+cost damage river and rain)]])</f>
        <v>14500</v>
      </c>
      <c r="AU650" s="6">
        <f>+playerround[[#This Row],[spendable_income]]</f>
        <v>14500</v>
      </c>
      <c r="AV650">
        <f>+playerround[[#This Row],[Calculated 
Spendable]]-playerround[[#This Row],[Spendable Income (copy)]]</f>
        <v>0</v>
      </c>
      <c r="AW650" s="9">
        <f>+playerround[[#This Row],[satisfaction_move_penalty]]+playerround[[#This Row],[satisfaction_fluvial_penalty]]+playerround[[#This Row],[satisfaction_pluvial_penalty]]+playerround[[#This Row],[satisfaction_debt_penalty]]</f>
        <v>0</v>
      </c>
      <c r="AX650" s="9">
        <f>+IF(playerround[[#This Row],[Added round_number]]=0,playerround[[#This Row],[satisfaction_total]],AX649+playerround[[#This Row],[satisfaction_house_rating_delta]]+playerround[[#This Row],[satisfaction_house_measures]]+playerround[[#This Row],[satisfaction_personal_measures]]-playerround[[#This Row],[Calculated Satisfaction Penalties]])</f>
        <v>4</v>
      </c>
      <c r="AY650" s="9">
        <f>+playerround[[#This Row],[satisfaction_total]]-playerround[[#This Row],[Calculated satisfaction]]</f>
        <v>0</v>
      </c>
    </row>
    <row r="651" spans="1:51" s="2" customFormat="1" x14ac:dyDescent="0.35">
      <c r="A651" s="2">
        <v>829</v>
      </c>
      <c r="B651" s="3">
        <v>45559.597916666666</v>
      </c>
      <c r="C651" s="2">
        <v>65000</v>
      </c>
      <c r="D651" s="2">
        <v>30000</v>
      </c>
      <c r="E651" s="2">
        <v>0</v>
      </c>
      <c r="F651" s="2">
        <v>7000</v>
      </c>
      <c r="G651" s="2">
        <v>0</v>
      </c>
      <c r="H651" s="2">
        <v>0</v>
      </c>
      <c r="I651" s="2">
        <v>15000</v>
      </c>
      <c r="J651" s="2">
        <v>12000</v>
      </c>
      <c r="K651" s="2">
        <v>0</v>
      </c>
      <c r="L651" s="2">
        <v>0</v>
      </c>
      <c r="M651" s="2">
        <v>4000</v>
      </c>
      <c r="N651" s="2">
        <v>11500</v>
      </c>
      <c r="O651" s="2">
        <v>0</v>
      </c>
      <c r="P651" s="2">
        <v>0</v>
      </c>
      <c r="Q651" s="2">
        <v>0</v>
      </c>
      <c r="R651" s="2">
        <v>0</v>
      </c>
      <c r="S651" s="2">
        <v>1</v>
      </c>
      <c r="T651" s="2">
        <v>1</v>
      </c>
      <c r="U651" s="2">
        <v>0</v>
      </c>
      <c r="V651" s="2">
        <v>2</v>
      </c>
      <c r="W651" s="2">
        <v>4</v>
      </c>
      <c r="X651" s="2">
        <v>110000</v>
      </c>
      <c r="Y651" s="2">
        <v>70000</v>
      </c>
      <c r="Z651" s="2">
        <v>63000</v>
      </c>
      <c r="AA651" s="2">
        <v>0</v>
      </c>
      <c r="AB651" s="2">
        <v>0</v>
      </c>
      <c r="AC651" s="2">
        <v>70000</v>
      </c>
      <c r="AD651" s="2">
        <v>56000</v>
      </c>
      <c r="AE651" s="2" t="s">
        <v>24</v>
      </c>
      <c r="AF651" s="2" t="s">
        <v>28</v>
      </c>
      <c r="AG651" s="2">
        <v>8</v>
      </c>
      <c r="AH651" s="2">
        <v>7</v>
      </c>
      <c r="AI651" s="2">
        <v>-2</v>
      </c>
      <c r="AJ651" s="2">
        <v>-1</v>
      </c>
      <c r="AK651" s="2">
        <v>1</v>
      </c>
      <c r="AL651" s="2">
        <v>1</v>
      </c>
      <c r="AM651" s="2" t="s">
        <v>771</v>
      </c>
      <c r="AN651" s="2">
        <v>564</v>
      </c>
      <c r="AO651" s="2" t="str">
        <f>+VLOOKUP(playerround[[#This Row],[player_id]],player[],2,FALSE)</f>
        <v>t7p1</v>
      </c>
      <c r="AP651" s="2">
        <v>201</v>
      </c>
      <c r="AQ651" s="2">
        <f>+VLOOKUP(playerround[[#This Row],[groupround_id]],groupround[],6,FALSE)</f>
        <v>2</v>
      </c>
      <c r="AR651" s="2" t="str">
        <f>+VLOOKUP(playerround[[#This Row],[groupround_id]],groupround[],8,FALSE)</f>
        <v>Ommen 24-09-2024</v>
      </c>
      <c r="AS65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68000</v>
      </c>
      <c r="AT651" s="5">
        <f>+IF(playerround[[#This Row],[Added round_number]]=0,playerround[[#This Row],[Spendable Income (copy)]],AT650+playerround[[#This Row],[round_income]]+playerround[[#This Row],[profit_sold_house]]-playerround[[#This Row],[Calculated Costs 
(Living costs+Taxes+Round Mortgage+Spentsavings for buying +cost measures+cost satisfaction+cost damage river and rain)]])</f>
        <v>11500</v>
      </c>
      <c r="AU651" s="10">
        <f>+playerround[[#This Row],[spendable_income]]</f>
        <v>11500</v>
      </c>
      <c r="AV651" s="5">
        <f>+playerround[[#This Row],[Calculated 
Spendable]]-playerround[[#This Row],[Spendable Income (copy)]]</f>
        <v>0</v>
      </c>
      <c r="AW651" s="11">
        <f>+playerround[[#This Row],[satisfaction_move_penalty]]+playerround[[#This Row],[satisfaction_fluvial_penalty]]+playerround[[#This Row],[satisfaction_pluvial_penalty]]+playerround[[#This Row],[satisfaction_debt_penalty]]</f>
        <v>2</v>
      </c>
      <c r="AX651" s="11">
        <f>+IF(playerround[[#This Row],[Added round_number]]=0,playerround[[#This Row],[satisfaction_total]],AX650+playerround[[#This Row],[satisfaction_house_rating_delta]]+playerround[[#This Row],[satisfaction_house_measures]]+playerround[[#This Row],[satisfaction_personal_measures]]-playerround[[#This Row],[Calculated Satisfaction Penalties]])</f>
        <v>2</v>
      </c>
      <c r="AY651" s="11">
        <f>+playerround[[#This Row],[satisfaction_total]]-playerround[[#This Row],[Calculated satisfaction]]</f>
        <v>0</v>
      </c>
    </row>
    <row r="652" spans="1:51" s="2" customFormat="1" x14ac:dyDescent="0.35">
      <c r="A652" s="2">
        <v>854</v>
      </c>
      <c r="B652" s="3">
        <v>45559.597916666666</v>
      </c>
      <c r="C652" s="2">
        <v>65000</v>
      </c>
      <c r="D652" s="2">
        <v>30000</v>
      </c>
      <c r="E652" s="2">
        <v>0</v>
      </c>
      <c r="F652" s="2">
        <v>7000</v>
      </c>
      <c r="G652" s="2">
        <v>0</v>
      </c>
      <c r="H652" s="2">
        <v>0</v>
      </c>
      <c r="I652" s="2">
        <v>15000</v>
      </c>
      <c r="J652" s="2">
        <v>14000</v>
      </c>
      <c r="K652" s="2">
        <v>0</v>
      </c>
      <c r="L652" s="2">
        <v>12000</v>
      </c>
      <c r="M652" s="2">
        <v>4000</v>
      </c>
      <c r="N652" s="2">
        <v>-5500</v>
      </c>
      <c r="O652" s="2">
        <v>0</v>
      </c>
      <c r="P652" s="2">
        <v>0</v>
      </c>
      <c r="Q652" s="2">
        <v>0</v>
      </c>
      <c r="R652" s="2">
        <v>2</v>
      </c>
      <c r="S652" s="2">
        <v>4</v>
      </c>
      <c r="T652" s="2">
        <v>1</v>
      </c>
      <c r="U652" s="2">
        <v>0</v>
      </c>
      <c r="V652" s="2">
        <v>-1</v>
      </c>
      <c r="W652" s="2">
        <v>4</v>
      </c>
      <c r="X652" s="2">
        <v>110000</v>
      </c>
      <c r="Y652" s="2">
        <v>70000</v>
      </c>
      <c r="Z652" s="2">
        <v>56000</v>
      </c>
      <c r="AA652" s="2">
        <v>0</v>
      </c>
      <c r="AB652" s="2">
        <v>0</v>
      </c>
      <c r="AC652" s="2">
        <v>70000</v>
      </c>
      <c r="AD652" s="2">
        <v>49000</v>
      </c>
      <c r="AE652" s="2" t="s">
        <v>24</v>
      </c>
      <c r="AF652" s="2" t="s">
        <v>28</v>
      </c>
      <c r="AG652" s="2">
        <v>8</v>
      </c>
      <c r="AH652" s="2">
        <v>7</v>
      </c>
      <c r="AI652" s="2">
        <v>-2</v>
      </c>
      <c r="AJ652" s="2">
        <v>-1</v>
      </c>
      <c r="AK652" s="2">
        <v>0</v>
      </c>
      <c r="AL652" s="2">
        <v>0</v>
      </c>
      <c r="AM652" s="2" t="s">
        <v>771</v>
      </c>
      <c r="AN652" s="2">
        <v>564</v>
      </c>
      <c r="AO652" s="2" t="str">
        <f>+VLOOKUP(playerround[[#This Row],[player_id]],player[],2,FALSE)</f>
        <v>t7p1</v>
      </c>
      <c r="AP652" s="2">
        <v>204</v>
      </c>
      <c r="AQ652" s="2">
        <f>+VLOOKUP(playerround[[#This Row],[groupround_id]],groupround[],6,FALSE)</f>
        <v>3</v>
      </c>
      <c r="AR652" s="2" t="str">
        <f>+VLOOKUP(playerround[[#This Row],[groupround_id]],groupround[],8,FALSE)</f>
        <v>Ommen 24-09-2024</v>
      </c>
      <c r="AS65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82000</v>
      </c>
      <c r="AT652" s="5">
        <f>+IF(playerround[[#This Row],[Added round_number]]=0,playerround[[#This Row],[Spendable Income (copy)]],AT651+playerround[[#This Row],[round_income]]+playerround[[#This Row],[profit_sold_house]]-playerround[[#This Row],[Calculated Costs 
(Living costs+Taxes+Round Mortgage+Spentsavings for buying +cost measures+cost satisfaction+cost damage river and rain)]])</f>
        <v>-5500</v>
      </c>
      <c r="AU652" s="10">
        <f>+playerround[[#This Row],[spendable_income]]</f>
        <v>-5500</v>
      </c>
      <c r="AV652" s="5">
        <f>+playerround[[#This Row],[Calculated 
Spendable]]-playerround[[#This Row],[Spendable Income (copy)]]</f>
        <v>0</v>
      </c>
      <c r="AW652" s="11">
        <f>+playerround[[#This Row],[satisfaction_move_penalty]]+playerround[[#This Row],[satisfaction_fluvial_penalty]]+playerround[[#This Row],[satisfaction_pluvial_penalty]]+playerround[[#This Row],[satisfaction_debt_penalty]]</f>
        <v>5</v>
      </c>
      <c r="AX652" s="11">
        <f>+IF(playerround[[#This Row],[Added round_number]]=0,playerround[[#This Row],[satisfaction_total]],AX651+playerround[[#This Row],[satisfaction_house_rating_delta]]+playerround[[#This Row],[satisfaction_house_measures]]+playerround[[#This Row],[satisfaction_personal_measures]]-playerround[[#This Row],[Calculated Satisfaction Penalties]])</f>
        <v>-1</v>
      </c>
      <c r="AY652" s="11">
        <f>+playerround[[#This Row],[satisfaction_total]]-playerround[[#This Row],[Calculated satisfaction]]</f>
        <v>0</v>
      </c>
    </row>
    <row r="653" spans="1:51" s="2" customFormat="1" x14ac:dyDescent="0.35">
      <c r="A653" s="2">
        <v>755</v>
      </c>
      <c r="B653" s="3">
        <v>45559.598136574074</v>
      </c>
      <c r="C653" s="2">
        <v>100000</v>
      </c>
      <c r="D653" s="2">
        <v>50000</v>
      </c>
      <c r="E653" s="2">
        <v>0</v>
      </c>
      <c r="F653" s="2">
        <v>0</v>
      </c>
      <c r="G653" s="2">
        <v>0</v>
      </c>
      <c r="H653" s="2">
        <v>0</v>
      </c>
      <c r="I653" s="2">
        <v>0</v>
      </c>
      <c r="J653" s="2">
        <v>0</v>
      </c>
      <c r="K653" s="2">
        <v>0</v>
      </c>
      <c r="L653" s="2">
        <v>0</v>
      </c>
      <c r="M653" s="2">
        <v>0</v>
      </c>
      <c r="N653" s="2">
        <v>30000</v>
      </c>
      <c r="O653" s="2">
        <v>0</v>
      </c>
      <c r="P653" s="2">
        <v>0</v>
      </c>
      <c r="Q653" s="2">
        <v>0</v>
      </c>
      <c r="R653" s="2">
        <v>0</v>
      </c>
      <c r="S653" s="2">
        <v>0</v>
      </c>
      <c r="T653" s="2">
        <v>0</v>
      </c>
      <c r="U653" s="2">
        <v>0</v>
      </c>
      <c r="V653" s="2">
        <v>5</v>
      </c>
      <c r="W653" s="2">
        <v>6</v>
      </c>
      <c r="X653" s="2">
        <v>170000</v>
      </c>
      <c r="Y653" s="2">
        <v>0</v>
      </c>
      <c r="Z653" s="2">
        <v>0</v>
      </c>
      <c r="AA653" s="2">
        <v>0</v>
      </c>
      <c r="AB653" s="2">
        <v>0</v>
      </c>
      <c r="AC653" s="2">
        <v>0</v>
      </c>
      <c r="AD653" s="2">
        <v>0</v>
      </c>
      <c r="AE653" s="2" t="s">
        <v>24</v>
      </c>
      <c r="AF653" s="2" t="s">
        <v>28</v>
      </c>
      <c r="AG653" s="2">
        <v>0</v>
      </c>
      <c r="AH653" s="2">
        <v>0</v>
      </c>
      <c r="AI653" s="2">
        <v>0</v>
      </c>
      <c r="AJ653" s="2">
        <v>0</v>
      </c>
      <c r="AK653" s="2">
        <v>0</v>
      </c>
      <c r="AL653" s="2">
        <v>0</v>
      </c>
      <c r="AM653" s="2" t="s">
        <v>102</v>
      </c>
      <c r="AN653" s="2">
        <v>565</v>
      </c>
      <c r="AO653" s="2" t="str">
        <f>+VLOOKUP(playerround[[#This Row],[player_id]],player[],2,FALSE)</f>
        <v>t7p2</v>
      </c>
      <c r="AP653" s="2">
        <v>194</v>
      </c>
      <c r="AQ653" s="2">
        <f>+VLOOKUP(playerround[[#This Row],[groupround_id]],groupround[],6,FALSE)</f>
        <v>0</v>
      </c>
      <c r="AR653" s="2" t="str">
        <f>+VLOOKUP(playerround[[#This Row],[groupround_id]],groupround[],8,FALSE)</f>
        <v>Ommen 24-09-2024</v>
      </c>
      <c r="AS65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653">
        <f>+IF(playerround[[#This Row],[Added round_number]]=0,playerround[[#This Row],[Spendable Income (copy)]],AT652+playerround[[#This Row],[round_income]]+playerround[[#This Row],[profit_sold_house]]-playerround[[#This Row],[Calculated Costs 
(Living costs+Taxes+Round Mortgage+Spentsavings for buying +cost measures+cost satisfaction+cost damage river and rain)]])</f>
        <v>30000</v>
      </c>
      <c r="AU653" s="6">
        <f>+playerround[[#This Row],[spendable_income]]</f>
        <v>30000</v>
      </c>
      <c r="AV653">
        <f>+playerround[[#This Row],[Calculated 
Spendable]]-playerround[[#This Row],[Spendable Income (copy)]]</f>
        <v>0</v>
      </c>
      <c r="AW653" s="9">
        <f>+playerround[[#This Row],[satisfaction_move_penalty]]+playerround[[#This Row],[satisfaction_fluvial_penalty]]+playerround[[#This Row],[satisfaction_pluvial_penalty]]+playerround[[#This Row],[satisfaction_debt_penalty]]</f>
        <v>0</v>
      </c>
      <c r="AX653" s="9">
        <f>+IF(playerround[[#This Row],[Added round_number]]=0,playerround[[#This Row],[satisfaction_total]],AX652+playerround[[#This Row],[satisfaction_house_rating_delta]]+playerround[[#This Row],[satisfaction_house_measures]]+playerround[[#This Row],[satisfaction_personal_measures]]-playerround[[#This Row],[Calculated Satisfaction Penalties]])</f>
        <v>5</v>
      </c>
      <c r="AY653" s="9">
        <f>+playerround[[#This Row],[satisfaction_total]]-playerround[[#This Row],[Calculated satisfaction]]</f>
        <v>0</v>
      </c>
    </row>
    <row r="654" spans="1:51" s="2" customFormat="1" x14ac:dyDescent="0.35">
      <c r="A654" s="2">
        <v>785</v>
      </c>
      <c r="B654" s="3">
        <v>45559.598136574074</v>
      </c>
      <c r="C654" s="2">
        <v>100000</v>
      </c>
      <c r="D654" s="2">
        <v>50000</v>
      </c>
      <c r="E654" s="2">
        <v>0</v>
      </c>
      <c r="F654" s="2">
        <v>17000</v>
      </c>
      <c r="G654" s="2">
        <v>0</v>
      </c>
      <c r="H654" s="2">
        <v>55000</v>
      </c>
      <c r="I654" s="2">
        <v>20000</v>
      </c>
      <c r="J654" s="2">
        <v>0</v>
      </c>
      <c r="K654" s="2">
        <v>0</v>
      </c>
      <c r="L654" s="2">
        <v>0</v>
      </c>
      <c r="M654" s="2">
        <v>0</v>
      </c>
      <c r="N654" s="2">
        <v>-12000</v>
      </c>
      <c r="O654" s="2">
        <v>0</v>
      </c>
      <c r="P654" s="2">
        <v>0</v>
      </c>
      <c r="Q654" s="2">
        <v>0</v>
      </c>
      <c r="R654" s="2">
        <v>0</v>
      </c>
      <c r="S654" s="2">
        <v>0</v>
      </c>
      <c r="T654" s="2">
        <v>0</v>
      </c>
      <c r="U654" s="2">
        <v>0</v>
      </c>
      <c r="V654" s="2">
        <v>5</v>
      </c>
      <c r="W654" s="2">
        <v>6</v>
      </c>
      <c r="X654" s="2">
        <v>170000</v>
      </c>
      <c r="Y654" s="2">
        <v>0</v>
      </c>
      <c r="Z654" s="2">
        <v>0</v>
      </c>
      <c r="AA654" s="2">
        <v>0</v>
      </c>
      <c r="AB654" s="2">
        <v>225000</v>
      </c>
      <c r="AC654" s="2">
        <v>170000</v>
      </c>
      <c r="AD654" s="2">
        <v>153000</v>
      </c>
      <c r="AE654" s="2" t="s">
        <v>24</v>
      </c>
      <c r="AF654" s="2" t="s">
        <v>28</v>
      </c>
      <c r="AG654" s="2">
        <v>8</v>
      </c>
      <c r="AH654" s="2">
        <v>10</v>
      </c>
      <c r="AI654" s="2">
        <v>0</v>
      </c>
      <c r="AJ654" s="2">
        <v>0</v>
      </c>
      <c r="AK654" s="2">
        <v>0</v>
      </c>
      <c r="AL654" s="2">
        <v>0</v>
      </c>
      <c r="AM654" s="2" t="s">
        <v>771</v>
      </c>
      <c r="AN654" s="2">
        <v>565</v>
      </c>
      <c r="AO654" s="2" t="str">
        <f>+VLOOKUP(playerround[[#This Row],[player_id]],player[],2,FALSE)</f>
        <v>t7p2</v>
      </c>
      <c r="AP654" s="2">
        <v>196</v>
      </c>
      <c r="AQ654" s="2">
        <f>+VLOOKUP(playerround[[#This Row],[groupround_id]],groupround[],6,FALSE)</f>
        <v>1</v>
      </c>
      <c r="AR654" s="2" t="str">
        <f>+VLOOKUP(playerround[[#This Row],[groupround_id]],groupround[],8,FALSE)</f>
        <v>Ommen 24-09-2024</v>
      </c>
      <c r="AS65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142000</v>
      </c>
      <c r="AT654">
        <f>+IF(playerround[[#This Row],[Added round_number]]=0,playerround[[#This Row],[Spendable Income (copy)]],AT653+playerround[[#This Row],[round_income]]+playerround[[#This Row],[profit_sold_house]]-playerround[[#This Row],[Calculated Costs 
(Living costs+Taxes+Round Mortgage+Spentsavings for buying +cost measures+cost satisfaction+cost damage river and rain)]])</f>
        <v>-12000</v>
      </c>
      <c r="AU654" s="6">
        <f>+playerround[[#This Row],[spendable_income]]</f>
        <v>-12000</v>
      </c>
      <c r="AV654">
        <f>+playerround[[#This Row],[Calculated 
Spendable]]-playerround[[#This Row],[Spendable Income (copy)]]</f>
        <v>0</v>
      </c>
      <c r="AW654" s="9">
        <f>+playerround[[#This Row],[satisfaction_move_penalty]]+playerround[[#This Row],[satisfaction_fluvial_penalty]]+playerround[[#This Row],[satisfaction_pluvial_penalty]]+playerround[[#This Row],[satisfaction_debt_penalty]]</f>
        <v>0</v>
      </c>
      <c r="AX654" s="9">
        <f>+IF(playerround[[#This Row],[Added round_number]]=0,playerround[[#This Row],[satisfaction_total]],AX653+playerround[[#This Row],[satisfaction_house_rating_delta]]+playerround[[#This Row],[satisfaction_house_measures]]+playerround[[#This Row],[satisfaction_personal_measures]]-playerround[[#This Row],[Calculated Satisfaction Penalties]])</f>
        <v>5</v>
      </c>
      <c r="AY654" s="9">
        <f>+playerround[[#This Row],[satisfaction_total]]-playerround[[#This Row],[Calculated satisfaction]]</f>
        <v>0</v>
      </c>
    </row>
    <row r="655" spans="1:51" s="2" customFormat="1" x14ac:dyDescent="0.35">
      <c r="A655" s="2">
        <v>833</v>
      </c>
      <c r="B655" s="3">
        <v>45559.598136574074</v>
      </c>
      <c r="C655" s="2">
        <v>100000</v>
      </c>
      <c r="D655" s="2">
        <v>50000</v>
      </c>
      <c r="E655" s="2">
        <v>12000</v>
      </c>
      <c r="F655" s="2">
        <v>17000</v>
      </c>
      <c r="G655" s="2">
        <v>0</v>
      </c>
      <c r="H655" s="2">
        <v>0</v>
      </c>
      <c r="I655" s="2">
        <v>20000</v>
      </c>
      <c r="J655" s="2">
        <v>0</v>
      </c>
      <c r="K655" s="2">
        <v>0</v>
      </c>
      <c r="L655" s="2">
        <v>0</v>
      </c>
      <c r="M655" s="2">
        <v>4000</v>
      </c>
      <c r="N655" s="2">
        <v>-3000</v>
      </c>
      <c r="O655" s="2">
        <v>0</v>
      </c>
      <c r="P655" s="2">
        <v>0</v>
      </c>
      <c r="Q655" s="2">
        <v>0</v>
      </c>
      <c r="R655" s="2">
        <v>0</v>
      </c>
      <c r="S655" s="2">
        <v>0</v>
      </c>
      <c r="T655" s="2">
        <v>1</v>
      </c>
      <c r="U655" s="2">
        <v>1</v>
      </c>
      <c r="V655" s="2">
        <v>3</v>
      </c>
      <c r="W655" s="2">
        <v>6</v>
      </c>
      <c r="X655" s="2">
        <v>170000</v>
      </c>
      <c r="Y655" s="2">
        <v>170000</v>
      </c>
      <c r="Z655" s="2">
        <v>153000</v>
      </c>
      <c r="AA655" s="2">
        <v>0</v>
      </c>
      <c r="AB655" s="2">
        <v>0</v>
      </c>
      <c r="AC655" s="2">
        <v>170000</v>
      </c>
      <c r="AD655" s="2">
        <v>136000</v>
      </c>
      <c r="AE655" s="2" t="s">
        <v>24</v>
      </c>
      <c r="AF655" s="2" t="s">
        <v>28</v>
      </c>
      <c r="AG655" s="2">
        <v>8</v>
      </c>
      <c r="AH655" s="2">
        <v>10</v>
      </c>
      <c r="AI655" s="2">
        <v>-2</v>
      </c>
      <c r="AJ655" s="2">
        <v>-1</v>
      </c>
      <c r="AK655" s="2">
        <v>0</v>
      </c>
      <c r="AL655" s="2">
        <v>0</v>
      </c>
      <c r="AM655" s="2" t="s">
        <v>771</v>
      </c>
      <c r="AN655" s="2">
        <v>565</v>
      </c>
      <c r="AO655" s="2" t="str">
        <f>+VLOOKUP(playerround[[#This Row],[player_id]],player[],2,FALSE)</f>
        <v>t7p2</v>
      </c>
      <c r="AP655" s="2">
        <v>201</v>
      </c>
      <c r="AQ655" s="2">
        <f>+VLOOKUP(playerround[[#This Row],[groupround_id]],groupround[],6,FALSE)</f>
        <v>2</v>
      </c>
      <c r="AR655" s="2" t="str">
        <f>+VLOOKUP(playerround[[#This Row],[groupround_id]],groupround[],8,FALSE)</f>
        <v>Ommen 24-09-2024</v>
      </c>
      <c r="AS65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91000</v>
      </c>
      <c r="AT655" s="5">
        <f>+IF(playerround[[#This Row],[Added round_number]]=0,playerround[[#This Row],[Spendable Income (copy)]],AT654+playerround[[#This Row],[round_income]]+playerround[[#This Row],[profit_sold_house]]-playerround[[#This Row],[Calculated Costs 
(Living costs+Taxes+Round Mortgage+Spentsavings for buying +cost measures+cost satisfaction+cost damage river and rain)]])</f>
        <v>-3000</v>
      </c>
      <c r="AU655" s="10">
        <f>+playerround[[#This Row],[spendable_income]]</f>
        <v>-3000</v>
      </c>
      <c r="AV655" s="5">
        <f>+playerround[[#This Row],[Calculated 
Spendable]]-playerround[[#This Row],[Spendable Income (copy)]]</f>
        <v>0</v>
      </c>
      <c r="AW655" s="11">
        <f>+playerround[[#This Row],[satisfaction_move_penalty]]+playerround[[#This Row],[satisfaction_fluvial_penalty]]+playerround[[#This Row],[satisfaction_pluvial_penalty]]+playerround[[#This Row],[satisfaction_debt_penalty]]</f>
        <v>2</v>
      </c>
      <c r="AX655" s="11">
        <f>+IF(playerround[[#This Row],[Added round_number]]=0,playerround[[#This Row],[satisfaction_total]],AX654+playerround[[#This Row],[satisfaction_house_rating_delta]]+playerround[[#This Row],[satisfaction_house_measures]]+playerround[[#This Row],[satisfaction_personal_measures]]-playerround[[#This Row],[Calculated Satisfaction Penalties]])</f>
        <v>3</v>
      </c>
      <c r="AY655" s="11">
        <f>+playerround[[#This Row],[satisfaction_total]]-playerround[[#This Row],[Calculated satisfaction]]</f>
        <v>0</v>
      </c>
    </row>
    <row r="656" spans="1:51" s="2" customFormat="1" x14ac:dyDescent="0.35">
      <c r="A656" s="2">
        <v>859</v>
      </c>
      <c r="B656" s="3">
        <v>45559.598136574074</v>
      </c>
      <c r="C656" s="2">
        <v>100000</v>
      </c>
      <c r="D656" s="2">
        <v>50000</v>
      </c>
      <c r="E656" s="2">
        <v>3000</v>
      </c>
      <c r="F656" s="2">
        <v>17000</v>
      </c>
      <c r="G656" s="2">
        <v>0</v>
      </c>
      <c r="H656" s="2">
        <v>0</v>
      </c>
      <c r="I656" s="2">
        <v>25000</v>
      </c>
      <c r="J656" s="2">
        <v>0</v>
      </c>
      <c r="K656" s="2">
        <v>0</v>
      </c>
      <c r="L656" s="2">
        <v>0</v>
      </c>
      <c r="M656" s="2">
        <v>4000</v>
      </c>
      <c r="N656" s="2">
        <v>1000</v>
      </c>
      <c r="O656" s="2">
        <v>0</v>
      </c>
      <c r="P656" s="2">
        <v>0</v>
      </c>
      <c r="Q656" s="2">
        <v>0</v>
      </c>
      <c r="R656" s="2">
        <v>0</v>
      </c>
      <c r="S656" s="2">
        <v>0</v>
      </c>
      <c r="T656" s="2">
        <v>1</v>
      </c>
      <c r="U656" s="2">
        <v>1</v>
      </c>
      <c r="V656" s="2">
        <v>1</v>
      </c>
      <c r="W656" s="2">
        <v>6</v>
      </c>
      <c r="X656" s="2">
        <v>170000</v>
      </c>
      <c r="Y656" s="2">
        <v>170000</v>
      </c>
      <c r="Z656" s="2">
        <v>136000</v>
      </c>
      <c r="AA656" s="2">
        <v>0</v>
      </c>
      <c r="AB656" s="2">
        <v>0</v>
      </c>
      <c r="AC656" s="2">
        <v>170000</v>
      </c>
      <c r="AD656" s="2">
        <v>119000</v>
      </c>
      <c r="AE656" s="2" t="s">
        <v>24</v>
      </c>
      <c r="AF656" s="2" t="s">
        <v>28</v>
      </c>
      <c r="AG656" s="2">
        <v>8</v>
      </c>
      <c r="AH656" s="2">
        <v>10</v>
      </c>
      <c r="AI656" s="2">
        <v>-2</v>
      </c>
      <c r="AJ656" s="2">
        <v>-1</v>
      </c>
      <c r="AK656" s="2">
        <v>0</v>
      </c>
      <c r="AL656" s="2">
        <v>0</v>
      </c>
      <c r="AM656" s="2" t="s">
        <v>771</v>
      </c>
      <c r="AN656" s="2">
        <v>565</v>
      </c>
      <c r="AO656" s="2" t="str">
        <f>+VLOOKUP(playerround[[#This Row],[player_id]],player[],2,FALSE)</f>
        <v>t7p2</v>
      </c>
      <c r="AP656" s="2">
        <v>204</v>
      </c>
      <c r="AQ656" s="2">
        <f>+VLOOKUP(playerround[[#This Row],[groupround_id]],groupround[],6,FALSE)</f>
        <v>3</v>
      </c>
      <c r="AR656" s="2" t="str">
        <f>+VLOOKUP(playerround[[#This Row],[groupround_id]],groupround[],8,FALSE)</f>
        <v>Ommen 24-09-2024</v>
      </c>
      <c r="AS65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96000</v>
      </c>
      <c r="AT656" s="5">
        <f>+IF(playerround[[#This Row],[Added round_number]]=0,playerround[[#This Row],[Spendable Income (copy)]],AT655+playerround[[#This Row],[round_income]]+playerround[[#This Row],[profit_sold_house]]-playerround[[#This Row],[Calculated Costs 
(Living costs+Taxes+Round Mortgage+Spentsavings for buying +cost measures+cost satisfaction+cost damage river and rain)]])</f>
        <v>1000</v>
      </c>
      <c r="AU656" s="10">
        <f>+playerround[[#This Row],[spendable_income]]</f>
        <v>1000</v>
      </c>
      <c r="AV656" s="5">
        <f>+playerround[[#This Row],[Calculated 
Spendable]]-playerround[[#This Row],[Spendable Income (copy)]]</f>
        <v>0</v>
      </c>
      <c r="AW656" s="11">
        <f>+playerround[[#This Row],[satisfaction_move_penalty]]+playerround[[#This Row],[satisfaction_fluvial_penalty]]+playerround[[#This Row],[satisfaction_pluvial_penalty]]+playerround[[#This Row],[satisfaction_debt_penalty]]</f>
        <v>2</v>
      </c>
      <c r="AX656" s="11">
        <f>+IF(playerround[[#This Row],[Added round_number]]=0,playerround[[#This Row],[satisfaction_total]],AX655+playerround[[#This Row],[satisfaction_house_rating_delta]]+playerround[[#This Row],[satisfaction_house_measures]]+playerround[[#This Row],[satisfaction_personal_measures]]-playerround[[#This Row],[Calculated Satisfaction Penalties]])</f>
        <v>1</v>
      </c>
      <c r="AY656" s="11">
        <f>+playerround[[#This Row],[satisfaction_total]]-playerround[[#This Row],[Calculated satisfaction]]</f>
        <v>0</v>
      </c>
    </row>
    <row r="657" spans="1:51" s="2" customFormat="1" x14ac:dyDescent="0.35">
      <c r="A657" s="2">
        <v>754</v>
      </c>
      <c r="B657" s="3">
        <v>45559.598090277781</v>
      </c>
      <c r="C657" s="2">
        <v>50000</v>
      </c>
      <c r="D657" s="2">
        <v>20000</v>
      </c>
      <c r="E657" s="2">
        <v>0</v>
      </c>
      <c r="F657" s="2">
        <v>0</v>
      </c>
      <c r="G657" s="2">
        <v>0</v>
      </c>
      <c r="H657" s="2">
        <v>0</v>
      </c>
      <c r="I657" s="2">
        <v>0</v>
      </c>
      <c r="J657" s="2">
        <v>0</v>
      </c>
      <c r="K657" s="2">
        <v>0</v>
      </c>
      <c r="L657" s="2">
        <v>0</v>
      </c>
      <c r="M657" s="2">
        <v>0</v>
      </c>
      <c r="N657" s="2">
        <v>0</v>
      </c>
      <c r="O657" s="2">
        <v>0</v>
      </c>
      <c r="P657" s="2">
        <v>0</v>
      </c>
      <c r="Q657" s="2">
        <v>0</v>
      </c>
      <c r="R657" s="2">
        <v>0</v>
      </c>
      <c r="S657" s="2">
        <v>0</v>
      </c>
      <c r="T657" s="2">
        <v>0</v>
      </c>
      <c r="U657" s="2">
        <v>0</v>
      </c>
      <c r="V657" s="2">
        <v>5</v>
      </c>
      <c r="W657" s="2">
        <v>3</v>
      </c>
      <c r="X657" s="2">
        <v>80000</v>
      </c>
      <c r="Y657" s="2">
        <v>0</v>
      </c>
      <c r="Z657" s="2">
        <v>0</v>
      </c>
      <c r="AA657" s="2">
        <v>0</v>
      </c>
      <c r="AB657" s="2">
        <v>0</v>
      </c>
      <c r="AC657" s="2">
        <v>0</v>
      </c>
      <c r="AD657" s="2">
        <v>0</v>
      </c>
      <c r="AE657" s="2" t="s">
        <v>24</v>
      </c>
      <c r="AF657" s="2" t="s">
        <v>28</v>
      </c>
      <c r="AG657" s="2">
        <v>0</v>
      </c>
      <c r="AH657" s="2">
        <v>0</v>
      </c>
      <c r="AI657" s="2">
        <v>0</v>
      </c>
      <c r="AJ657" s="2">
        <v>0</v>
      </c>
      <c r="AK657" s="2">
        <v>0</v>
      </c>
      <c r="AL657" s="2">
        <v>0</v>
      </c>
      <c r="AM657" s="2" t="s">
        <v>102</v>
      </c>
      <c r="AN657" s="2">
        <v>566</v>
      </c>
      <c r="AO657" s="2" t="str">
        <f>+VLOOKUP(playerround[[#This Row],[player_id]],player[],2,FALSE)</f>
        <v>t7p3</v>
      </c>
      <c r="AP657" s="2">
        <v>194</v>
      </c>
      <c r="AQ657" s="2">
        <f>+VLOOKUP(playerround[[#This Row],[groupround_id]],groupround[],6,FALSE)</f>
        <v>0</v>
      </c>
      <c r="AR657" s="2" t="str">
        <f>+VLOOKUP(playerround[[#This Row],[groupround_id]],groupround[],8,FALSE)</f>
        <v>Ommen 24-09-2024</v>
      </c>
      <c r="AS65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657">
        <f>+IF(playerround[[#This Row],[Added round_number]]=0,playerround[[#This Row],[Spendable Income (copy)]],AT656+playerround[[#This Row],[round_income]]+playerround[[#This Row],[profit_sold_house]]-playerround[[#This Row],[Calculated Costs 
(Living costs+Taxes+Round Mortgage+Spentsavings for buying +cost measures+cost satisfaction+cost damage river and rain)]])</f>
        <v>0</v>
      </c>
      <c r="AU657" s="6">
        <f>+playerround[[#This Row],[spendable_income]]</f>
        <v>0</v>
      </c>
      <c r="AV657">
        <f>+playerround[[#This Row],[Calculated 
Spendable]]-playerround[[#This Row],[Spendable Income (copy)]]</f>
        <v>0</v>
      </c>
      <c r="AW657" s="9">
        <f>+playerround[[#This Row],[satisfaction_move_penalty]]+playerround[[#This Row],[satisfaction_fluvial_penalty]]+playerround[[#This Row],[satisfaction_pluvial_penalty]]+playerround[[#This Row],[satisfaction_debt_penalty]]</f>
        <v>0</v>
      </c>
      <c r="AX657" s="9">
        <f>+IF(playerround[[#This Row],[Added round_number]]=0,playerround[[#This Row],[satisfaction_total]],AX656+playerround[[#This Row],[satisfaction_house_rating_delta]]+playerround[[#This Row],[satisfaction_house_measures]]+playerround[[#This Row],[satisfaction_personal_measures]]-playerround[[#This Row],[Calculated Satisfaction Penalties]])</f>
        <v>5</v>
      </c>
      <c r="AY657" s="9">
        <f>+playerround[[#This Row],[satisfaction_total]]-playerround[[#This Row],[Calculated satisfaction]]</f>
        <v>0</v>
      </c>
    </row>
    <row r="658" spans="1:51" s="2" customFormat="1" x14ac:dyDescent="0.35">
      <c r="A658" s="2">
        <v>783</v>
      </c>
      <c r="B658" s="3">
        <v>45559.598090277781</v>
      </c>
      <c r="C658" s="2">
        <v>50000</v>
      </c>
      <c r="D658" s="2">
        <v>20000</v>
      </c>
      <c r="E658" s="2">
        <v>0</v>
      </c>
      <c r="F658" s="2">
        <v>8000</v>
      </c>
      <c r="G658" s="2">
        <v>0</v>
      </c>
      <c r="H658" s="2">
        <v>20000</v>
      </c>
      <c r="I658" s="2">
        <v>20000</v>
      </c>
      <c r="J658" s="2">
        <v>0</v>
      </c>
      <c r="K658" s="2">
        <v>0</v>
      </c>
      <c r="L658" s="2">
        <v>0</v>
      </c>
      <c r="M658" s="2">
        <v>0</v>
      </c>
      <c r="N658" s="2">
        <v>-18000</v>
      </c>
      <c r="O658" s="2">
        <v>0</v>
      </c>
      <c r="P658" s="2">
        <v>0</v>
      </c>
      <c r="Q658" s="2">
        <v>0</v>
      </c>
      <c r="R658" s="2">
        <v>0</v>
      </c>
      <c r="S658" s="2">
        <v>0</v>
      </c>
      <c r="T658" s="2">
        <v>0</v>
      </c>
      <c r="U658" s="2">
        <v>0</v>
      </c>
      <c r="V658" s="2">
        <v>5</v>
      </c>
      <c r="W658" s="2">
        <v>3</v>
      </c>
      <c r="X658" s="2">
        <v>80000</v>
      </c>
      <c r="Y658" s="2">
        <v>0</v>
      </c>
      <c r="Z658" s="2">
        <v>0</v>
      </c>
      <c r="AA658" s="2">
        <v>0</v>
      </c>
      <c r="AB658" s="2">
        <v>100000</v>
      </c>
      <c r="AC658" s="2">
        <v>80000</v>
      </c>
      <c r="AD658" s="2">
        <v>72000</v>
      </c>
      <c r="AE658" s="2" t="s">
        <v>24</v>
      </c>
      <c r="AF658" s="2" t="s">
        <v>28</v>
      </c>
      <c r="AG658" s="2">
        <v>8</v>
      </c>
      <c r="AH658" s="2">
        <v>10</v>
      </c>
      <c r="AI658" s="2">
        <v>0</v>
      </c>
      <c r="AJ658" s="2">
        <v>0</v>
      </c>
      <c r="AK658" s="2">
        <v>0</v>
      </c>
      <c r="AL658" s="2">
        <v>0</v>
      </c>
      <c r="AM658" s="2" t="s">
        <v>771</v>
      </c>
      <c r="AN658" s="2">
        <v>566</v>
      </c>
      <c r="AO658" s="2" t="str">
        <f>+VLOOKUP(playerround[[#This Row],[player_id]],player[],2,FALSE)</f>
        <v>t7p3</v>
      </c>
      <c r="AP658" s="2">
        <v>196</v>
      </c>
      <c r="AQ658" s="2">
        <f>+VLOOKUP(playerround[[#This Row],[groupround_id]],groupround[],6,FALSE)</f>
        <v>1</v>
      </c>
      <c r="AR658" s="2" t="str">
        <f>+VLOOKUP(playerround[[#This Row],[groupround_id]],groupround[],8,FALSE)</f>
        <v>Ommen 24-09-2024</v>
      </c>
      <c r="AS65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68000</v>
      </c>
      <c r="AT658">
        <f>+IF(playerround[[#This Row],[Added round_number]]=0,playerround[[#This Row],[Spendable Income (copy)]],AT657+playerround[[#This Row],[round_income]]+playerround[[#This Row],[profit_sold_house]]-playerround[[#This Row],[Calculated Costs 
(Living costs+Taxes+Round Mortgage+Spentsavings for buying +cost measures+cost satisfaction+cost damage river and rain)]])</f>
        <v>-18000</v>
      </c>
      <c r="AU658" s="6">
        <f>+playerround[[#This Row],[spendable_income]]</f>
        <v>-18000</v>
      </c>
      <c r="AV658">
        <f>+playerround[[#This Row],[Calculated 
Spendable]]-playerround[[#This Row],[Spendable Income (copy)]]</f>
        <v>0</v>
      </c>
      <c r="AW658" s="9">
        <f>+playerround[[#This Row],[satisfaction_move_penalty]]+playerround[[#This Row],[satisfaction_fluvial_penalty]]+playerround[[#This Row],[satisfaction_pluvial_penalty]]+playerround[[#This Row],[satisfaction_debt_penalty]]</f>
        <v>0</v>
      </c>
      <c r="AX658" s="9">
        <f>+IF(playerround[[#This Row],[Added round_number]]=0,playerround[[#This Row],[satisfaction_total]],AX657+playerround[[#This Row],[satisfaction_house_rating_delta]]+playerround[[#This Row],[satisfaction_house_measures]]+playerround[[#This Row],[satisfaction_personal_measures]]-playerround[[#This Row],[Calculated Satisfaction Penalties]])</f>
        <v>5</v>
      </c>
      <c r="AY658" s="9">
        <f>+playerround[[#This Row],[satisfaction_total]]-playerround[[#This Row],[Calculated satisfaction]]</f>
        <v>0</v>
      </c>
    </row>
    <row r="659" spans="1:51" s="2" customFormat="1" x14ac:dyDescent="0.35">
      <c r="A659" s="2">
        <v>827</v>
      </c>
      <c r="B659" s="3">
        <v>45559.598090277781</v>
      </c>
      <c r="C659" s="2">
        <v>50000</v>
      </c>
      <c r="D659" s="2">
        <v>20000</v>
      </c>
      <c r="E659" s="2">
        <v>18000</v>
      </c>
      <c r="F659" s="2">
        <v>8000</v>
      </c>
      <c r="G659" s="2">
        <v>0</v>
      </c>
      <c r="H659" s="2">
        <v>0</v>
      </c>
      <c r="I659" s="2">
        <v>20000</v>
      </c>
      <c r="J659" s="2">
        <v>0</v>
      </c>
      <c r="K659" s="2">
        <v>0</v>
      </c>
      <c r="L659" s="2">
        <v>0</v>
      </c>
      <c r="M659" s="2">
        <v>4000</v>
      </c>
      <c r="N659" s="2">
        <v>-20000</v>
      </c>
      <c r="O659" s="2">
        <v>0</v>
      </c>
      <c r="P659" s="2">
        <v>0</v>
      </c>
      <c r="Q659" s="2">
        <v>0</v>
      </c>
      <c r="R659" s="2">
        <v>0</v>
      </c>
      <c r="S659" s="2">
        <v>0</v>
      </c>
      <c r="T659" s="2">
        <v>1</v>
      </c>
      <c r="U659" s="2">
        <v>1</v>
      </c>
      <c r="V659" s="2">
        <v>3</v>
      </c>
      <c r="W659" s="2">
        <v>3</v>
      </c>
      <c r="X659" s="2">
        <v>80000</v>
      </c>
      <c r="Y659" s="2">
        <v>80000</v>
      </c>
      <c r="Z659" s="2">
        <v>72000</v>
      </c>
      <c r="AA659" s="2">
        <v>0</v>
      </c>
      <c r="AB659" s="2">
        <v>0</v>
      </c>
      <c r="AC659" s="2">
        <v>80000</v>
      </c>
      <c r="AD659" s="2">
        <v>64000</v>
      </c>
      <c r="AE659" s="2" t="s">
        <v>24</v>
      </c>
      <c r="AF659" s="2" t="s">
        <v>28</v>
      </c>
      <c r="AG659" s="2">
        <v>8</v>
      </c>
      <c r="AH659" s="2">
        <v>10</v>
      </c>
      <c r="AI659" s="2">
        <v>-2</v>
      </c>
      <c r="AJ659" s="2">
        <v>-1</v>
      </c>
      <c r="AK659" s="2">
        <v>0</v>
      </c>
      <c r="AL659" s="2">
        <v>0</v>
      </c>
      <c r="AM659" s="2" t="s">
        <v>771</v>
      </c>
      <c r="AN659" s="2">
        <v>566</v>
      </c>
      <c r="AO659" s="2" t="str">
        <f>+VLOOKUP(playerround[[#This Row],[player_id]],player[],2,FALSE)</f>
        <v>t7p3</v>
      </c>
      <c r="AP659" s="2">
        <v>201</v>
      </c>
      <c r="AQ659" s="2">
        <f>+VLOOKUP(playerround[[#This Row],[groupround_id]],groupround[],6,FALSE)</f>
        <v>2</v>
      </c>
      <c r="AR659" s="2" t="str">
        <f>+VLOOKUP(playerround[[#This Row],[groupround_id]],groupround[],8,FALSE)</f>
        <v>Ommen 24-09-2024</v>
      </c>
      <c r="AS65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52000</v>
      </c>
      <c r="AT659" s="5">
        <f>+IF(playerround[[#This Row],[Added round_number]]=0,playerround[[#This Row],[Spendable Income (copy)]],AT658+playerround[[#This Row],[round_income]]+playerround[[#This Row],[profit_sold_house]]-playerround[[#This Row],[Calculated Costs 
(Living costs+Taxes+Round Mortgage+Spentsavings for buying +cost measures+cost satisfaction+cost damage river and rain)]])</f>
        <v>-20000</v>
      </c>
      <c r="AU659" s="10">
        <f>+playerround[[#This Row],[spendable_income]]</f>
        <v>-20000</v>
      </c>
      <c r="AV659" s="5">
        <f>+playerround[[#This Row],[Calculated 
Spendable]]-playerround[[#This Row],[Spendable Income (copy)]]</f>
        <v>0</v>
      </c>
      <c r="AW659" s="11">
        <f>+playerround[[#This Row],[satisfaction_move_penalty]]+playerround[[#This Row],[satisfaction_fluvial_penalty]]+playerround[[#This Row],[satisfaction_pluvial_penalty]]+playerround[[#This Row],[satisfaction_debt_penalty]]</f>
        <v>2</v>
      </c>
      <c r="AX659" s="11">
        <f>+IF(playerround[[#This Row],[Added round_number]]=0,playerround[[#This Row],[satisfaction_total]],AX658+playerround[[#This Row],[satisfaction_house_rating_delta]]+playerround[[#This Row],[satisfaction_house_measures]]+playerround[[#This Row],[satisfaction_personal_measures]]-playerround[[#This Row],[Calculated Satisfaction Penalties]])</f>
        <v>3</v>
      </c>
      <c r="AY659" s="11">
        <f>+playerround[[#This Row],[satisfaction_total]]-playerround[[#This Row],[Calculated satisfaction]]</f>
        <v>0</v>
      </c>
    </row>
    <row r="660" spans="1:51" s="2" customFormat="1" x14ac:dyDescent="0.35">
      <c r="A660" s="2">
        <v>858</v>
      </c>
      <c r="B660" s="3">
        <v>45559.598090277781</v>
      </c>
      <c r="C660" s="2">
        <v>50000</v>
      </c>
      <c r="D660" s="2">
        <v>20000</v>
      </c>
      <c r="E660" s="2">
        <v>20000</v>
      </c>
      <c r="F660" s="2">
        <v>8000</v>
      </c>
      <c r="G660" s="2">
        <v>0</v>
      </c>
      <c r="H660" s="2">
        <v>0</v>
      </c>
      <c r="I660" s="2">
        <v>25000</v>
      </c>
      <c r="J660" s="2">
        <v>0</v>
      </c>
      <c r="K660" s="2">
        <v>0</v>
      </c>
      <c r="L660" s="2">
        <v>0</v>
      </c>
      <c r="M660" s="2">
        <v>4000</v>
      </c>
      <c r="N660" s="2">
        <v>-27000</v>
      </c>
      <c r="O660" s="2">
        <v>0</v>
      </c>
      <c r="P660" s="2">
        <v>0</v>
      </c>
      <c r="Q660" s="2">
        <v>0</v>
      </c>
      <c r="R660" s="2">
        <v>0</v>
      </c>
      <c r="S660" s="2">
        <v>0</v>
      </c>
      <c r="T660" s="2">
        <v>1</v>
      </c>
      <c r="U660" s="2">
        <v>1</v>
      </c>
      <c r="V660" s="2">
        <v>1</v>
      </c>
      <c r="W660" s="2">
        <v>3</v>
      </c>
      <c r="X660" s="2">
        <v>80000</v>
      </c>
      <c r="Y660" s="2">
        <v>80000</v>
      </c>
      <c r="Z660" s="2">
        <v>64000</v>
      </c>
      <c r="AA660" s="2">
        <v>0</v>
      </c>
      <c r="AB660" s="2">
        <v>0</v>
      </c>
      <c r="AC660" s="2">
        <v>80000</v>
      </c>
      <c r="AD660" s="2">
        <v>56000</v>
      </c>
      <c r="AE660" s="2" t="s">
        <v>24</v>
      </c>
      <c r="AF660" s="2" t="s">
        <v>28</v>
      </c>
      <c r="AG660" s="2">
        <v>8</v>
      </c>
      <c r="AH660" s="2">
        <v>10</v>
      </c>
      <c r="AI660" s="2">
        <v>-2</v>
      </c>
      <c r="AJ660" s="2">
        <v>-1</v>
      </c>
      <c r="AK660" s="2">
        <v>0</v>
      </c>
      <c r="AL660" s="2">
        <v>0</v>
      </c>
      <c r="AM660" s="2" t="s">
        <v>771</v>
      </c>
      <c r="AN660" s="2">
        <v>566</v>
      </c>
      <c r="AO660" s="2" t="str">
        <f>+VLOOKUP(playerround[[#This Row],[player_id]],player[],2,FALSE)</f>
        <v>t7p3</v>
      </c>
      <c r="AP660" s="2">
        <v>204</v>
      </c>
      <c r="AQ660" s="2">
        <f>+VLOOKUP(playerround[[#This Row],[groupround_id]],groupround[],6,FALSE)</f>
        <v>3</v>
      </c>
      <c r="AR660" s="2" t="str">
        <f>+VLOOKUP(playerround[[#This Row],[groupround_id]],groupround[],8,FALSE)</f>
        <v>Ommen 24-09-2024</v>
      </c>
      <c r="AS66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57000</v>
      </c>
      <c r="AT660" s="5">
        <f>+IF(playerround[[#This Row],[Added round_number]]=0,playerround[[#This Row],[Spendable Income (copy)]],AT659+playerround[[#This Row],[round_income]]+playerround[[#This Row],[profit_sold_house]]-playerround[[#This Row],[Calculated Costs 
(Living costs+Taxes+Round Mortgage+Spentsavings for buying +cost measures+cost satisfaction+cost damage river and rain)]])</f>
        <v>-27000</v>
      </c>
      <c r="AU660" s="10">
        <f>+playerround[[#This Row],[spendable_income]]</f>
        <v>-27000</v>
      </c>
      <c r="AV660" s="5">
        <f>+playerround[[#This Row],[Calculated 
Spendable]]-playerround[[#This Row],[Spendable Income (copy)]]</f>
        <v>0</v>
      </c>
      <c r="AW660" s="11">
        <f>+playerround[[#This Row],[satisfaction_move_penalty]]+playerround[[#This Row],[satisfaction_fluvial_penalty]]+playerround[[#This Row],[satisfaction_pluvial_penalty]]+playerround[[#This Row],[satisfaction_debt_penalty]]</f>
        <v>2</v>
      </c>
      <c r="AX660" s="11">
        <f>+IF(playerround[[#This Row],[Added round_number]]=0,playerround[[#This Row],[satisfaction_total]],AX659+playerround[[#This Row],[satisfaction_house_rating_delta]]+playerround[[#This Row],[satisfaction_house_measures]]+playerround[[#This Row],[satisfaction_personal_measures]]-playerround[[#This Row],[Calculated Satisfaction Penalties]])</f>
        <v>1</v>
      </c>
      <c r="AY660" s="11">
        <f>+playerround[[#This Row],[satisfaction_total]]-playerround[[#This Row],[Calculated satisfaction]]</f>
        <v>0</v>
      </c>
    </row>
    <row r="661" spans="1:51" s="2" customFormat="1" x14ac:dyDescent="0.35">
      <c r="A661" s="2">
        <v>767</v>
      </c>
      <c r="B661" s="3">
        <v>45559.599293981482</v>
      </c>
      <c r="C661" s="2">
        <v>80000</v>
      </c>
      <c r="D661" s="2">
        <v>40000</v>
      </c>
      <c r="E661" s="2">
        <v>0</v>
      </c>
      <c r="F661" s="2">
        <v>0</v>
      </c>
      <c r="G661" s="2">
        <v>0</v>
      </c>
      <c r="H661" s="2">
        <v>0</v>
      </c>
      <c r="I661" s="2">
        <v>0</v>
      </c>
      <c r="J661" s="2">
        <v>0</v>
      </c>
      <c r="K661" s="2">
        <v>0</v>
      </c>
      <c r="L661" s="2">
        <v>0</v>
      </c>
      <c r="M661" s="2">
        <v>0</v>
      </c>
      <c r="N661" s="2">
        <v>15000</v>
      </c>
      <c r="O661" s="2">
        <v>0</v>
      </c>
      <c r="P661" s="2">
        <v>0</v>
      </c>
      <c r="Q661" s="2">
        <v>0</v>
      </c>
      <c r="R661" s="2">
        <v>0</v>
      </c>
      <c r="S661" s="2">
        <v>0</v>
      </c>
      <c r="T661" s="2">
        <v>0</v>
      </c>
      <c r="U661" s="2">
        <v>0</v>
      </c>
      <c r="V661" s="2">
        <v>5</v>
      </c>
      <c r="W661" s="2">
        <v>5</v>
      </c>
      <c r="X661" s="2">
        <v>130000</v>
      </c>
      <c r="Y661" s="2">
        <v>0</v>
      </c>
      <c r="Z661" s="2">
        <v>0</v>
      </c>
      <c r="AA661" s="2">
        <v>0</v>
      </c>
      <c r="AB661" s="2">
        <v>0</v>
      </c>
      <c r="AC661" s="2">
        <v>0</v>
      </c>
      <c r="AD661" s="2">
        <v>0</v>
      </c>
      <c r="AE661" s="2" t="s">
        <v>24</v>
      </c>
      <c r="AF661" s="2" t="s">
        <v>28</v>
      </c>
      <c r="AG661" s="2">
        <v>0</v>
      </c>
      <c r="AH661" s="2">
        <v>0</v>
      </c>
      <c r="AI661" s="2">
        <v>0</v>
      </c>
      <c r="AJ661" s="2">
        <v>0</v>
      </c>
      <c r="AK661" s="2">
        <v>0</v>
      </c>
      <c r="AL661" s="2">
        <v>0</v>
      </c>
      <c r="AM661" s="2" t="s">
        <v>102</v>
      </c>
      <c r="AN661" s="2">
        <v>567</v>
      </c>
      <c r="AO661" s="2" t="str">
        <f>+VLOOKUP(playerround[[#This Row],[player_id]],player[],2,FALSE)</f>
        <v>t7p4</v>
      </c>
      <c r="AP661" s="2">
        <v>194</v>
      </c>
      <c r="AQ661" s="2">
        <f>+VLOOKUP(playerround[[#This Row],[groupround_id]],groupround[],6,FALSE)</f>
        <v>0</v>
      </c>
      <c r="AR661" s="2" t="str">
        <f>+VLOOKUP(playerround[[#This Row],[groupround_id]],groupround[],8,FALSE)</f>
        <v>Ommen 24-09-2024</v>
      </c>
      <c r="AS66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661">
        <f>+IF(playerround[[#This Row],[Added round_number]]=0,playerround[[#This Row],[Spendable Income (copy)]],AT660+playerround[[#This Row],[round_income]]+playerround[[#This Row],[profit_sold_house]]-playerround[[#This Row],[Calculated Costs 
(Living costs+Taxes+Round Mortgage+Spentsavings for buying +cost measures+cost satisfaction+cost damage river and rain)]])</f>
        <v>15000</v>
      </c>
      <c r="AU661" s="6">
        <f>+playerround[[#This Row],[spendable_income]]</f>
        <v>15000</v>
      </c>
      <c r="AV661">
        <f>+playerround[[#This Row],[Calculated 
Spendable]]-playerround[[#This Row],[Spendable Income (copy)]]</f>
        <v>0</v>
      </c>
      <c r="AW661" s="9">
        <f>+playerround[[#This Row],[satisfaction_move_penalty]]+playerround[[#This Row],[satisfaction_fluvial_penalty]]+playerround[[#This Row],[satisfaction_pluvial_penalty]]+playerround[[#This Row],[satisfaction_debt_penalty]]</f>
        <v>0</v>
      </c>
      <c r="AX661" s="9">
        <f>+IF(playerround[[#This Row],[Added round_number]]=0,playerround[[#This Row],[satisfaction_total]],AX660+playerround[[#This Row],[satisfaction_house_rating_delta]]+playerround[[#This Row],[satisfaction_house_measures]]+playerround[[#This Row],[satisfaction_personal_measures]]-playerround[[#This Row],[Calculated Satisfaction Penalties]])</f>
        <v>5</v>
      </c>
      <c r="AY661" s="9">
        <f>+playerround[[#This Row],[satisfaction_total]]-playerround[[#This Row],[Calculated satisfaction]]</f>
        <v>0</v>
      </c>
    </row>
    <row r="662" spans="1:51" s="2" customFormat="1" x14ac:dyDescent="0.35">
      <c r="A662" s="2">
        <v>784</v>
      </c>
      <c r="B662" s="3">
        <v>45559.599293981482</v>
      </c>
      <c r="C662" s="2">
        <v>80000</v>
      </c>
      <c r="D662" s="2">
        <v>40000</v>
      </c>
      <c r="E662" s="2">
        <v>0</v>
      </c>
      <c r="F662" s="2">
        <v>13000</v>
      </c>
      <c r="G662" s="2">
        <v>0</v>
      </c>
      <c r="H662" s="2">
        <v>30000</v>
      </c>
      <c r="I662" s="2">
        <v>15000</v>
      </c>
      <c r="J662" s="2">
        <v>0</v>
      </c>
      <c r="K662" s="2">
        <v>0</v>
      </c>
      <c r="L662" s="2">
        <v>0</v>
      </c>
      <c r="M662" s="2">
        <v>0</v>
      </c>
      <c r="N662" s="2">
        <v>-3000</v>
      </c>
      <c r="O662" s="2">
        <v>0</v>
      </c>
      <c r="P662" s="2">
        <v>0</v>
      </c>
      <c r="Q662" s="2">
        <v>0</v>
      </c>
      <c r="R662" s="2">
        <v>0</v>
      </c>
      <c r="S662" s="2">
        <v>0</v>
      </c>
      <c r="T662" s="2">
        <v>0</v>
      </c>
      <c r="U662" s="2">
        <v>0</v>
      </c>
      <c r="V662" s="2">
        <v>5</v>
      </c>
      <c r="W662" s="2">
        <v>5</v>
      </c>
      <c r="X662" s="2">
        <v>130000</v>
      </c>
      <c r="Y662" s="2">
        <v>0</v>
      </c>
      <c r="Z662" s="2">
        <v>0</v>
      </c>
      <c r="AA662" s="2">
        <v>0</v>
      </c>
      <c r="AB662" s="2">
        <v>160000</v>
      </c>
      <c r="AC662" s="2">
        <v>130000</v>
      </c>
      <c r="AD662" s="2">
        <v>117000</v>
      </c>
      <c r="AE662" s="2" t="s">
        <v>24</v>
      </c>
      <c r="AF662" s="2" t="s">
        <v>28</v>
      </c>
      <c r="AG662" s="2">
        <v>6</v>
      </c>
      <c r="AH662" s="2">
        <v>10</v>
      </c>
      <c r="AI662" s="2">
        <v>0</v>
      </c>
      <c r="AJ662" s="2">
        <v>0</v>
      </c>
      <c r="AK662" s="2">
        <v>0</v>
      </c>
      <c r="AL662" s="2">
        <v>0</v>
      </c>
      <c r="AM662" s="2" t="s">
        <v>771</v>
      </c>
      <c r="AN662" s="2">
        <v>567</v>
      </c>
      <c r="AO662" s="2" t="str">
        <f>+VLOOKUP(playerround[[#This Row],[player_id]],player[],2,FALSE)</f>
        <v>t7p4</v>
      </c>
      <c r="AP662" s="2">
        <v>196</v>
      </c>
      <c r="AQ662" s="2">
        <f>+VLOOKUP(playerround[[#This Row],[groupround_id]],groupround[],6,FALSE)</f>
        <v>1</v>
      </c>
      <c r="AR662" s="2" t="str">
        <f>+VLOOKUP(playerround[[#This Row],[groupround_id]],groupround[],8,FALSE)</f>
        <v>Ommen 24-09-2024</v>
      </c>
      <c r="AS66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98000</v>
      </c>
      <c r="AT662">
        <f>+IF(playerround[[#This Row],[Added round_number]]=0,playerround[[#This Row],[Spendable Income (copy)]],AT661+playerround[[#This Row],[round_income]]+playerround[[#This Row],[profit_sold_house]]-playerround[[#This Row],[Calculated Costs 
(Living costs+Taxes+Round Mortgage+Spentsavings for buying +cost measures+cost satisfaction+cost damage river and rain)]])</f>
        <v>-3000</v>
      </c>
      <c r="AU662" s="6">
        <f>+playerround[[#This Row],[spendable_income]]</f>
        <v>-3000</v>
      </c>
      <c r="AV662">
        <f>+playerround[[#This Row],[Calculated 
Spendable]]-playerround[[#This Row],[Spendable Income (copy)]]</f>
        <v>0</v>
      </c>
      <c r="AW662" s="9">
        <f>+playerround[[#This Row],[satisfaction_move_penalty]]+playerround[[#This Row],[satisfaction_fluvial_penalty]]+playerround[[#This Row],[satisfaction_pluvial_penalty]]+playerround[[#This Row],[satisfaction_debt_penalty]]</f>
        <v>0</v>
      </c>
      <c r="AX662" s="9">
        <f>+IF(playerround[[#This Row],[Added round_number]]=0,playerround[[#This Row],[satisfaction_total]],AX661+playerround[[#This Row],[satisfaction_house_rating_delta]]+playerround[[#This Row],[satisfaction_house_measures]]+playerround[[#This Row],[satisfaction_personal_measures]]-playerround[[#This Row],[Calculated Satisfaction Penalties]])</f>
        <v>5</v>
      </c>
      <c r="AY662" s="9">
        <f>+playerround[[#This Row],[satisfaction_total]]-playerround[[#This Row],[Calculated satisfaction]]</f>
        <v>0</v>
      </c>
    </row>
    <row r="663" spans="1:51" s="2" customFormat="1" x14ac:dyDescent="0.35">
      <c r="A663" s="2">
        <v>831</v>
      </c>
      <c r="B663" s="3">
        <v>45559.599293981482</v>
      </c>
      <c r="C663" s="2">
        <v>80000</v>
      </c>
      <c r="D663" s="2">
        <v>40000</v>
      </c>
      <c r="E663" s="2">
        <v>3000</v>
      </c>
      <c r="F663" s="2">
        <v>13000</v>
      </c>
      <c r="G663" s="2">
        <v>0</v>
      </c>
      <c r="H663" s="2">
        <v>0</v>
      </c>
      <c r="I663" s="2">
        <v>15000</v>
      </c>
      <c r="J663" s="2">
        <v>6000</v>
      </c>
      <c r="K663" s="2">
        <v>0</v>
      </c>
      <c r="L663" s="2">
        <v>0</v>
      </c>
      <c r="M663" s="2">
        <v>4000</v>
      </c>
      <c r="N663" s="2">
        <v>-1000</v>
      </c>
      <c r="O663" s="2">
        <v>0</v>
      </c>
      <c r="P663" s="2">
        <v>0</v>
      </c>
      <c r="Q663" s="2">
        <v>0</v>
      </c>
      <c r="R663" s="2">
        <v>0</v>
      </c>
      <c r="S663" s="2">
        <v>0</v>
      </c>
      <c r="T663" s="2">
        <v>1</v>
      </c>
      <c r="U663" s="2">
        <v>1</v>
      </c>
      <c r="V663" s="2">
        <v>3</v>
      </c>
      <c r="W663" s="2">
        <v>5</v>
      </c>
      <c r="X663" s="2">
        <v>130000</v>
      </c>
      <c r="Y663" s="2">
        <v>130000</v>
      </c>
      <c r="Z663" s="2">
        <v>117000</v>
      </c>
      <c r="AA663" s="2">
        <v>0</v>
      </c>
      <c r="AB663" s="2">
        <v>0</v>
      </c>
      <c r="AC663" s="2">
        <v>130000</v>
      </c>
      <c r="AD663" s="2">
        <v>104000</v>
      </c>
      <c r="AE663" s="2" t="s">
        <v>24</v>
      </c>
      <c r="AF663" s="2" t="s">
        <v>28</v>
      </c>
      <c r="AG663" s="2">
        <v>6</v>
      </c>
      <c r="AH663" s="2">
        <v>10</v>
      </c>
      <c r="AI663" s="2">
        <v>-2</v>
      </c>
      <c r="AJ663" s="2">
        <v>-1</v>
      </c>
      <c r="AK663" s="2">
        <v>1</v>
      </c>
      <c r="AL663" s="2">
        <v>0</v>
      </c>
      <c r="AM663" s="2" t="s">
        <v>771</v>
      </c>
      <c r="AN663" s="2">
        <v>567</v>
      </c>
      <c r="AO663" s="2" t="str">
        <f>+VLOOKUP(playerround[[#This Row],[player_id]],player[],2,FALSE)</f>
        <v>t7p4</v>
      </c>
      <c r="AP663" s="2">
        <v>201</v>
      </c>
      <c r="AQ663" s="2">
        <f>+VLOOKUP(playerround[[#This Row],[groupround_id]],groupround[],6,FALSE)</f>
        <v>2</v>
      </c>
      <c r="AR663" s="2" t="str">
        <f>+VLOOKUP(playerround[[#This Row],[groupround_id]],groupround[],8,FALSE)</f>
        <v>Ommen 24-09-2024</v>
      </c>
      <c r="AS66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78000</v>
      </c>
      <c r="AT663" s="5">
        <f>+IF(playerround[[#This Row],[Added round_number]]=0,playerround[[#This Row],[Spendable Income (copy)]],AT662+playerround[[#This Row],[round_income]]+playerround[[#This Row],[profit_sold_house]]-playerround[[#This Row],[Calculated Costs 
(Living costs+Taxes+Round Mortgage+Spentsavings for buying +cost measures+cost satisfaction+cost damage river and rain)]])</f>
        <v>-1000</v>
      </c>
      <c r="AU663" s="10">
        <f>+playerround[[#This Row],[spendable_income]]</f>
        <v>-1000</v>
      </c>
      <c r="AV663" s="5">
        <f>+playerround[[#This Row],[Calculated 
Spendable]]-playerround[[#This Row],[Spendable Income (copy)]]</f>
        <v>0</v>
      </c>
      <c r="AW663" s="11">
        <f>+playerround[[#This Row],[satisfaction_move_penalty]]+playerround[[#This Row],[satisfaction_fluvial_penalty]]+playerround[[#This Row],[satisfaction_pluvial_penalty]]+playerround[[#This Row],[satisfaction_debt_penalty]]</f>
        <v>2</v>
      </c>
      <c r="AX663" s="11">
        <f>+IF(playerround[[#This Row],[Added round_number]]=0,playerround[[#This Row],[satisfaction_total]],AX662+playerround[[#This Row],[satisfaction_house_rating_delta]]+playerround[[#This Row],[satisfaction_house_measures]]+playerround[[#This Row],[satisfaction_personal_measures]]-playerround[[#This Row],[Calculated Satisfaction Penalties]])</f>
        <v>3</v>
      </c>
      <c r="AY663" s="11">
        <f>+playerround[[#This Row],[satisfaction_total]]-playerround[[#This Row],[Calculated satisfaction]]</f>
        <v>0</v>
      </c>
    </row>
    <row r="664" spans="1:51" s="2" customFormat="1" x14ac:dyDescent="0.35">
      <c r="A664" s="2">
        <v>856</v>
      </c>
      <c r="B664" s="3">
        <v>45559.599293981482</v>
      </c>
      <c r="C664" s="2">
        <v>80000</v>
      </c>
      <c r="D664" s="2">
        <v>40000</v>
      </c>
      <c r="E664" s="2">
        <v>1000</v>
      </c>
      <c r="F664" s="2">
        <v>13000</v>
      </c>
      <c r="G664" s="2">
        <v>0</v>
      </c>
      <c r="H664" s="2">
        <v>0</v>
      </c>
      <c r="I664" s="2">
        <v>15000</v>
      </c>
      <c r="J664" s="2">
        <v>0</v>
      </c>
      <c r="K664" s="2">
        <v>0</v>
      </c>
      <c r="L664" s="2">
        <v>0</v>
      </c>
      <c r="M664" s="2">
        <v>4000</v>
      </c>
      <c r="N664" s="2">
        <v>7000</v>
      </c>
      <c r="O664" s="2">
        <v>0</v>
      </c>
      <c r="P664" s="2">
        <v>0</v>
      </c>
      <c r="Q664" s="2">
        <v>0</v>
      </c>
      <c r="R664" s="2">
        <v>0</v>
      </c>
      <c r="S664" s="2">
        <v>0</v>
      </c>
      <c r="T664" s="2">
        <v>1</v>
      </c>
      <c r="U664" s="2">
        <v>1</v>
      </c>
      <c r="V664" s="2">
        <v>1</v>
      </c>
      <c r="W664" s="2">
        <v>5</v>
      </c>
      <c r="X664" s="2">
        <v>130000</v>
      </c>
      <c r="Y664" s="2">
        <v>130000</v>
      </c>
      <c r="Z664" s="2">
        <v>104000</v>
      </c>
      <c r="AA664" s="2">
        <v>0</v>
      </c>
      <c r="AB664" s="2">
        <v>0</v>
      </c>
      <c r="AC664" s="2">
        <v>130000</v>
      </c>
      <c r="AD664" s="2">
        <v>91000</v>
      </c>
      <c r="AE664" s="2" t="s">
        <v>24</v>
      </c>
      <c r="AF664" s="2" t="s">
        <v>28</v>
      </c>
      <c r="AG664" s="2">
        <v>6</v>
      </c>
      <c r="AH664" s="2">
        <v>10</v>
      </c>
      <c r="AI664" s="2">
        <v>-2</v>
      </c>
      <c r="AJ664" s="2">
        <v>-1</v>
      </c>
      <c r="AK664" s="2">
        <v>0</v>
      </c>
      <c r="AL664" s="2">
        <v>0</v>
      </c>
      <c r="AM664" s="2" t="s">
        <v>776</v>
      </c>
      <c r="AN664" s="2">
        <v>567</v>
      </c>
      <c r="AO664" s="2" t="str">
        <f>+VLOOKUP(playerround[[#This Row],[player_id]],player[],2,FALSE)</f>
        <v>t7p4</v>
      </c>
      <c r="AP664" s="2">
        <v>204</v>
      </c>
      <c r="AQ664" s="2">
        <f>+VLOOKUP(playerround[[#This Row],[groupround_id]],groupround[],6,FALSE)</f>
        <v>3</v>
      </c>
      <c r="AR664" s="2" t="str">
        <f>+VLOOKUP(playerround[[#This Row],[groupround_id]],groupround[],8,FALSE)</f>
        <v>Ommen 24-09-2024</v>
      </c>
      <c r="AS66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72000</v>
      </c>
      <c r="AT664" s="5">
        <f>+IF(playerround[[#This Row],[Added round_number]]=0,playerround[[#This Row],[Spendable Income (copy)]],AT663+playerround[[#This Row],[round_income]]+playerround[[#This Row],[profit_sold_house]]-playerround[[#This Row],[Calculated Costs 
(Living costs+Taxes+Round Mortgage+Spentsavings for buying +cost measures+cost satisfaction+cost damage river and rain)]])</f>
        <v>7000</v>
      </c>
      <c r="AU664" s="10">
        <f>+playerround[[#This Row],[spendable_income]]</f>
        <v>7000</v>
      </c>
      <c r="AV664" s="5">
        <f>+playerround[[#This Row],[Calculated 
Spendable]]-playerround[[#This Row],[Spendable Income (copy)]]</f>
        <v>0</v>
      </c>
      <c r="AW664" s="11">
        <f>+playerround[[#This Row],[satisfaction_move_penalty]]+playerround[[#This Row],[satisfaction_fluvial_penalty]]+playerround[[#This Row],[satisfaction_pluvial_penalty]]+playerround[[#This Row],[satisfaction_debt_penalty]]</f>
        <v>2</v>
      </c>
      <c r="AX664" s="11">
        <f>+IF(playerround[[#This Row],[Added round_number]]=0,playerround[[#This Row],[satisfaction_total]],AX663+playerround[[#This Row],[satisfaction_house_rating_delta]]+playerround[[#This Row],[satisfaction_house_measures]]+playerround[[#This Row],[satisfaction_personal_measures]]-playerround[[#This Row],[Calculated Satisfaction Penalties]])</f>
        <v>1</v>
      </c>
      <c r="AY664" s="11">
        <f>+playerround[[#This Row],[satisfaction_total]]-playerround[[#This Row],[Calculated satisfaction]]</f>
        <v>0</v>
      </c>
    </row>
    <row r="665" spans="1:51" s="2" customFormat="1" x14ac:dyDescent="0.35">
      <c r="A665" s="2">
        <v>752</v>
      </c>
      <c r="B665" s="3">
        <v>45559.598009259258</v>
      </c>
      <c r="C665" s="2">
        <v>120000</v>
      </c>
      <c r="D665" s="2">
        <v>65000</v>
      </c>
      <c r="E665" s="2">
        <v>0</v>
      </c>
      <c r="F665" s="2">
        <v>0</v>
      </c>
      <c r="G665" s="2">
        <v>0</v>
      </c>
      <c r="H665" s="2">
        <v>0</v>
      </c>
      <c r="I665" s="2">
        <v>0</v>
      </c>
      <c r="J665" s="2">
        <v>0</v>
      </c>
      <c r="K665" s="2">
        <v>0</v>
      </c>
      <c r="L665" s="2">
        <v>0</v>
      </c>
      <c r="M665" s="2">
        <v>0</v>
      </c>
      <c r="N665" s="2">
        <v>50000</v>
      </c>
      <c r="O665" s="2">
        <v>0</v>
      </c>
      <c r="P665" s="2">
        <v>0</v>
      </c>
      <c r="Q665" s="2">
        <v>0</v>
      </c>
      <c r="R665" s="2">
        <v>0</v>
      </c>
      <c r="S665" s="2">
        <v>0</v>
      </c>
      <c r="T665" s="2">
        <v>0</v>
      </c>
      <c r="U665" s="2">
        <v>0</v>
      </c>
      <c r="V665" s="2">
        <v>5</v>
      </c>
      <c r="W665" s="2">
        <v>7</v>
      </c>
      <c r="X665" s="2">
        <v>200000</v>
      </c>
      <c r="Y665" s="2">
        <v>0</v>
      </c>
      <c r="Z665" s="2">
        <v>0</v>
      </c>
      <c r="AA665" s="2">
        <v>0</v>
      </c>
      <c r="AB665" s="2">
        <v>0</v>
      </c>
      <c r="AC665" s="2">
        <v>0</v>
      </c>
      <c r="AD665" s="2">
        <v>0</v>
      </c>
      <c r="AE665" s="2" t="s">
        <v>24</v>
      </c>
      <c r="AF665" s="2" t="s">
        <v>28</v>
      </c>
      <c r="AG665" s="2">
        <v>0</v>
      </c>
      <c r="AH665" s="2">
        <v>0</v>
      </c>
      <c r="AI665" s="2">
        <v>0</v>
      </c>
      <c r="AJ665" s="2">
        <v>0</v>
      </c>
      <c r="AK665" s="2">
        <v>0</v>
      </c>
      <c r="AL665" s="2">
        <v>0</v>
      </c>
      <c r="AM665" s="2" t="s">
        <v>102</v>
      </c>
      <c r="AN665" s="2">
        <v>568</v>
      </c>
      <c r="AO665" s="2" t="str">
        <f>+VLOOKUP(playerround[[#This Row],[player_id]],player[],2,FALSE)</f>
        <v>t7p5</v>
      </c>
      <c r="AP665" s="2">
        <v>194</v>
      </c>
      <c r="AQ665" s="2">
        <f>+VLOOKUP(playerround[[#This Row],[groupround_id]],groupround[],6,FALSE)</f>
        <v>0</v>
      </c>
      <c r="AR665" s="2" t="str">
        <f>+VLOOKUP(playerround[[#This Row],[groupround_id]],groupround[],8,FALSE)</f>
        <v>Ommen 24-09-2024</v>
      </c>
      <c r="AS66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665">
        <f>+IF(playerround[[#This Row],[Added round_number]]=0,playerround[[#This Row],[Spendable Income (copy)]],AT664+playerround[[#This Row],[round_income]]+playerround[[#This Row],[profit_sold_house]]-playerround[[#This Row],[Calculated Costs 
(Living costs+Taxes+Round Mortgage+Spentsavings for buying +cost measures+cost satisfaction+cost damage river and rain)]])</f>
        <v>50000</v>
      </c>
      <c r="AU665" s="6">
        <f>+playerround[[#This Row],[spendable_income]]</f>
        <v>50000</v>
      </c>
      <c r="AV665">
        <f>+playerround[[#This Row],[Calculated 
Spendable]]-playerround[[#This Row],[Spendable Income (copy)]]</f>
        <v>0</v>
      </c>
      <c r="AW665" s="9">
        <f>+playerround[[#This Row],[satisfaction_move_penalty]]+playerround[[#This Row],[satisfaction_fluvial_penalty]]+playerround[[#This Row],[satisfaction_pluvial_penalty]]+playerround[[#This Row],[satisfaction_debt_penalty]]</f>
        <v>0</v>
      </c>
      <c r="AX665" s="9">
        <f>+IF(playerround[[#This Row],[Added round_number]]=0,playerround[[#This Row],[satisfaction_total]],AX664+playerround[[#This Row],[satisfaction_house_rating_delta]]+playerround[[#This Row],[satisfaction_house_measures]]+playerround[[#This Row],[satisfaction_personal_measures]]-playerround[[#This Row],[Calculated Satisfaction Penalties]])</f>
        <v>5</v>
      </c>
      <c r="AY665" s="9">
        <f>+playerround[[#This Row],[satisfaction_total]]-playerround[[#This Row],[Calculated satisfaction]]</f>
        <v>0</v>
      </c>
    </row>
    <row r="666" spans="1:51" s="2" customFormat="1" x14ac:dyDescent="0.35">
      <c r="A666" s="2">
        <v>786</v>
      </c>
      <c r="B666" s="3">
        <v>45559.598009259258</v>
      </c>
      <c r="C666" s="2">
        <v>120000</v>
      </c>
      <c r="D666" s="2">
        <v>65000</v>
      </c>
      <c r="E666" s="2">
        <v>0</v>
      </c>
      <c r="F666" s="2">
        <v>16000</v>
      </c>
      <c r="G666" s="2">
        <v>0</v>
      </c>
      <c r="H666" s="2">
        <v>0</v>
      </c>
      <c r="I666" s="2">
        <v>15000</v>
      </c>
      <c r="J666" s="2">
        <v>28000</v>
      </c>
      <c r="K666" s="2">
        <v>0</v>
      </c>
      <c r="L666" s="2">
        <v>0</v>
      </c>
      <c r="M666" s="2">
        <v>0</v>
      </c>
      <c r="N666" s="2">
        <v>46000</v>
      </c>
      <c r="O666" s="2">
        <v>0</v>
      </c>
      <c r="P666" s="2">
        <v>-2</v>
      </c>
      <c r="Q666" s="2">
        <v>1</v>
      </c>
      <c r="R666" s="2">
        <v>2</v>
      </c>
      <c r="S666" s="2">
        <v>0</v>
      </c>
      <c r="T666" s="2">
        <v>0</v>
      </c>
      <c r="U666" s="2">
        <v>0</v>
      </c>
      <c r="V666" s="2">
        <v>6</v>
      </c>
      <c r="W666" s="2">
        <v>7</v>
      </c>
      <c r="X666" s="2">
        <v>200000</v>
      </c>
      <c r="Y666" s="2">
        <v>0</v>
      </c>
      <c r="Z666" s="2">
        <v>0</v>
      </c>
      <c r="AA666" s="2">
        <v>0</v>
      </c>
      <c r="AB666" s="2">
        <v>160000</v>
      </c>
      <c r="AC666" s="2">
        <v>160000</v>
      </c>
      <c r="AD666" s="2">
        <v>144000</v>
      </c>
      <c r="AE666" s="2" t="s">
        <v>24</v>
      </c>
      <c r="AF666" s="2" t="s">
        <v>28</v>
      </c>
      <c r="AG666" s="2">
        <v>6</v>
      </c>
      <c r="AH666" s="2">
        <v>10</v>
      </c>
      <c r="AI666" s="2">
        <v>0</v>
      </c>
      <c r="AJ666" s="2">
        <v>0</v>
      </c>
      <c r="AK666" s="2">
        <v>1</v>
      </c>
      <c r="AL666" s="2">
        <v>0</v>
      </c>
      <c r="AM666" s="2" t="s">
        <v>771</v>
      </c>
      <c r="AN666" s="2">
        <v>568</v>
      </c>
      <c r="AO666" s="2" t="str">
        <f>+VLOOKUP(playerround[[#This Row],[player_id]],player[],2,FALSE)</f>
        <v>t7p5</v>
      </c>
      <c r="AP666" s="2">
        <v>196</v>
      </c>
      <c r="AQ666" s="2">
        <f>+VLOOKUP(playerround[[#This Row],[groupround_id]],groupround[],6,FALSE)</f>
        <v>1</v>
      </c>
      <c r="AR666" s="2" t="str">
        <f>+VLOOKUP(playerround[[#This Row],[groupround_id]],groupround[],8,FALSE)</f>
        <v>Ommen 24-09-2024</v>
      </c>
      <c r="AS66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124000</v>
      </c>
      <c r="AT666">
        <f>+IF(playerround[[#This Row],[Added round_number]]=0,playerround[[#This Row],[Spendable Income (copy)]],AT665+playerround[[#This Row],[round_income]]+playerround[[#This Row],[profit_sold_house]]-playerround[[#This Row],[Calculated Costs 
(Living costs+Taxes+Round Mortgage+Spentsavings for buying +cost measures+cost satisfaction+cost damage river and rain)]])</f>
        <v>46000</v>
      </c>
      <c r="AU666" s="6">
        <f>+playerround[[#This Row],[spendable_income]]</f>
        <v>46000</v>
      </c>
      <c r="AV666">
        <f>+playerround[[#This Row],[Calculated 
Spendable]]-playerround[[#This Row],[Spendable Income (copy)]]</f>
        <v>0</v>
      </c>
      <c r="AW666" s="9">
        <f>+playerround[[#This Row],[satisfaction_move_penalty]]+playerround[[#This Row],[satisfaction_fluvial_penalty]]+playerround[[#This Row],[satisfaction_pluvial_penalty]]+playerround[[#This Row],[satisfaction_debt_penalty]]</f>
        <v>0</v>
      </c>
      <c r="AX666" s="9">
        <f>+IF(playerround[[#This Row],[Added round_number]]=0,playerround[[#This Row],[satisfaction_total]],AX665+playerround[[#This Row],[satisfaction_house_rating_delta]]+playerround[[#This Row],[satisfaction_house_measures]]+playerround[[#This Row],[satisfaction_personal_measures]]-playerround[[#This Row],[Calculated Satisfaction Penalties]])</f>
        <v>6</v>
      </c>
      <c r="AY666" s="9">
        <f>+playerround[[#This Row],[satisfaction_total]]-playerround[[#This Row],[Calculated satisfaction]]</f>
        <v>0</v>
      </c>
    </row>
    <row r="667" spans="1:51" s="2" customFormat="1" x14ac:dyDescent="0.35">
      <c r="A667" s="2">
        <v>832</v>
      </c>
      <c r="B667" s="3">
        <v>45559.598009259258</v>
      </c>
      <c r="C667" s="2">
        <v>120000</v>
      </c>
      <c r="D667" s="2">
        <v>65000</v>
      </c>
      <c r="E667" s="2">
        <v>0</v>
      </c>
      <c r="F667" s="2">
        <v>16000</v>
      </c>
      <c r="G667" s="2">
        <v>0</v>
      </c>
      <c r="H667" s="2">
        <v>0</v>
      </c>
      <c r="I667" s="2">
        <v>15000</v>
      </c>
      <c r="J667" s="2">
        <v>22000</v>
      </c>
      <c r="K667" s="2">
        <v>0</v>
      </c>
      <c r="L667" s="2">
        <v>0</v>
      </c>
      <c r="M667" s="2">
        <v>4000</v>
      </c>
      <c r="N667" s="2">
        <v>44000</v>
      </c>
      <c r="O667" s="2">
        <v>0</v>
      </c>
      <c r="P667" s="2">
        <v>0</v>
      </c>
      <c r="Q667" s="2">
        <v>0</v>
      </c>
      <c r="R667" s="2">
        <v>0</v>
      </c>
      <c r="S667" s="2">
        <v>0</v>
      </c>
      <c r="T667" s="2">
        <v>1</v>
      </c>
      <c r="U667" s="2">
        <v>0</v>
      </c>
      <c r="V667" s="2">
        <v>5</v>
      </c>
      <c r="W667" s="2">
        <v>7</v>
      </c>
      <c r="X667" s="2">
        <v>200000</v>
      </c>
      <c r="Y667" s="2">
        <v>160000</v>
      </c>
      <c r="Z667" s="2">
        <v>144000</v>
      </c>
      <c r="AA667" s="2">
        <v>0</v>
      </c>
      <c r="AB667" s="2">
        <v>0</v>
      </c>
      <c r="AC667" s="2">
        <v>160000</v>
      </c>
      <c r="AD667" s="2">
        <v>128000</v>
      </c>
      <c r="AE667" s="2" t="s">
        <v>24</v>
      </c>
      <c r="AF667" s="2" t="s">
        <v>28</v>
      </c>
      <c r="AG667" s="2">
        <v>6</v>
      </c>
      <c r="AH667" s="2">
        <v>10</v>
      </c>
      <c r="AI667" s="2">
        <v>-2</v>
      </c>
      <c r="AJ667" s="2">
        <v>-1</v>
      </c>
      <c r="AK667" s="2">
        <v>1</v>
      </c>
      <c r="AL667" s="2">
        <v>0</v>
      </c>
      <c r="AM667" s="2" t="s">
        <v>771</v>
      </c>
      <c r="AN667" s="2">
        <v>568</v>
      </c>
      <c r="AO667" s="2" t="str">
        <f>+VLOOKUP(playerround[[#This Row],[player_id]],player[],2,FALSE)</f>
        <v>t7p5</v>
      </c>
      <c r="AP667" s="2">
        <v>201</v>
      </c>
      <c r="AQ667" s="2">
        <f>+VLOOKUP(playerround[[#This Row],[groupround_id]],groupround[],6,FALSE)</f>
        <v>2</v>
      </c>
      <c r="AR667" s="2" t="str">
        <f>+VLOOKUP(playerround[[#This Row],[groupround_id]],groupround[],8,FALSE)</f>
        <v>Ommen 24-09-2024</v>
      </c>
      <c r="AS66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122000</v>
      </c>
      <c r="AT667" s="5">
        <f>+IF(playerround[[#This Row],[Added round_number]]=0,playerround[[#This Row],[Spendable Income (copy)]],AT666+playerround[[#This Row],[round_income]]+playerround[[#This Row],[profit_sold_house]]-playerround[[#This Row],[Calculated Costs 
(Living costs+Taxes+Round Mortgage+Spentsavings for buying +cost measures+cost satisfaction+cost damage river and rain)]])</f>
        <v>44000</v>
      </c>
      <c r="AU667" s="10">
        <f>+playerround[[#This Row],[spendable_income]]</f>
        <v>44000</v>
      </c>
      <c r="AV667" s="5">
        <f>+playerround[[#This Row],[Calculated 
Spendable]]-playerround[[#This Row],[Spendable Income (copy)]]</f>
        <v>0</v>
      </c>
      <c r="AW667" s="11">
        <f>+playerround[[#This Row],[satisfaction_move_penalty]]+playerround[[#This Row],[satisfaction_fluvial_penalty]]+playerround[[#This Row],[satisfaction_pluvial_penalty]]+playerround[[#This Row],[satisfaction_debt_penalty]]</f>
        <v>1</v>
      </c>
      <c r="AX667" s="11">
        <f>+IF(playerround[[#This Row],[Added round_number]]=0,playerround[[#This Row],[satisfaction_total]],AX666+playerround[[#This Row],[satisfaction_house_rating_delta]]+playerround[[#This Row],[satisfaction_house_measures]]+playerround[[#This Row],[satisfaction_personal_measures]]-playerround[[#This Row],[Calculated Satisfaction Penalties]])</f>
        <v>5</v>
      </c>
      <c r="AY667" s="11">
        <f>+playerround[[#This Row],[satisfaction_total]]-playerround[[#This Row],[Calculated satisfaction]]</f>
        <v>0</v>
      </c>
    </row>
    <row r="668" spans="1:51" s="2" customFormat="1" x14ac:dyDescent="0.35">
      <c r="A668" s="2">
        <v>853</v>
      </c>
      <c r="B668" s="3">
        <v>45559.598009259258</v>
      </c>
      <c r="C668" s="2">
        <v>120000</v>
      </c>
      <c r="D668" s="2">
        <v>65000</v>
      </c>
      <c r="E668" s="2">
        <v>0</v>
      </c>
      <c r="F668" s="2">
        <v>16000</v>
      </c>
      <c r="G668" s="2">
        <v>0</v>
      </c>
      <c r="H668" s="2">
        <v>0</v>
      </c>
      <c r="I668" s="2">
        <v>15000</v>
      </c>
      <c r="J668" s="2">
        <v>35000</v>
      </c>
      <c r="K668" s="2">
        <v>0</v>
      </c>
      <c r="L668" s="2">
        <v>0</v>
      </c>
      <c r="M668" s="2">
        <v>4000</v>
      </c>
      <c r="N668" s="2">
        <v>29000</v>
      </c>
      <c r="O668" s="2">
        <v>0</v>
      </c>
      <c r="P668" s="2">
        <v>0</v>
      </c>
      <c r="Q668" s="2">
        <v>0</v>
      </c>
      <c r="R668" s="2">
        <v>2</v>
      </c>
      <c r="S668" s="2">
        <v>0</v>
      </c>
      <c r="T668" s="2">
        <v>1</v>
      </c>
      <c r="U668" s="2">
        <v>0</v>
      </c>
      <c r="V668" s="2">
        <v>6</v>
      </c>
      <c r="W668" s="2">
        <v>7</v>
      </c>
      <c r="X668" s="2">
        <v>200000</v>
      </c>
      <c r="Y668" s="2">
        <v>160000</v>
      </c>
      <c r="Z668" s="2">
        <v>128000</v>
      </c>
      <c r="AA668" s="2">
        <v>0</v>
      </c>
      <c r="AB668" s="2">
        <v>0</v>
      </c>
      <c r="AC668" s="2">
        <v>160000</v>
      </c>
      <c r="AD668" s="2">
        <v>112000</v>
      </c>
      <c r="AE668" s="2" t="s">
        <v>24</v>
      </c>
      <c r="AF668" s="2" t="s">
        <v>28</v>
      </c>
      <c r="AG668" s="2">
        <v>6</v>
      </c>
      <c r="AH668" s="2">
        <v>10</v>
      </c>
      <c r="AI668" s="2">
        <v>-2</v>
      </c>
      <c r="AJ668" s="2">
        <v>-1</v>
      </c>
      <c r="AK668" s="2">
        <v>1</v>
      </c>
      <c r="AL668" s="2">
        <v>2</v>
      </c>
      <c r="AM668" s="2" t="s">
        <v>771</v>
      </c>
      <c r="AN668" s="2">
        <v>568</v>
      </c>
      <c r="AO668" s="2" t="str">
        <f>+VLOOKUP(playerround[[#This Row],[player_id]],player[],2,FALSE)</f>
        <v>t7p5</v>
      </c>
      <c r="AP668" s="2">
        <v>204</v>
      </c>
      <c r="AQ668" s="2">
        <f>+VLOOKUP(playerround[[#This Row],[groupround_id]],groupround[],6,FALSE)</f>
        <v>3</v>
      </c>
      <c r="AR668" s="2" t="str">
        <f>+VLOOKUP(playerround[[#This Row],[groupround_id]],groupround[],8,FALSE)</f>
        <v>Ommen 24-09-2024</v>
      </c>
      <c r="AS66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135000</v>
      </c>
      <c r="AT668" s="5">
        <f>+IF(playerround[[#This Row],[Added round_number]]=0,playerround[[#This Row],[Spendable Income (copy)]],AT667+playerround[[#This Row],[round_income]]+playerround[[#This Row],[profit_sold_house]]-playerround[[#This Row],[Calculated Costs 
(Living costs+Taxes+Round Mortgage+Spentsavings for buying +cost measures+cost satisfaction+cost damage river and rain)]])</f>
        <v>29000</v>
      </c>
      <c r="AU668" s="10">
        <f>+playerround[[#This Row],[spendable_income]]</f>
        <v>29000</v>
      </c>
      <c r="AV668" s="5">
        <f>+playerround[[#This Row],[Calculated 
Spendable]]-playerround[[#This Row],[Spendable Income (copy)]]</f>
        <v>0</v>
      </c>
      <c r="AW668" s="11">
        <f>+playerround[[#This Row],[satisfaction_move_penalty]]+playerround[[#This Row],[satisfaction_fluvial_penalty]]+playerround[[#This Row],[satisfaction_pluvial_penalty]]+playerround[[#This Row],[satisfaction_debt_penalty]]</f>
        <v>1</v>
      </c>
      <c r="AX668" s="11">
        <f>+IF(playerround[[#This Row],[Added round_number]]=0,playerround[[#This Row],[satisfaction_total]],AX667+playerround[[#This Row],[satisfaction_house_rating_delta]]+playerround[[#This Row],[satisfaction_house_measures]]+playerround[[#This Row],[satisfaction_personal_measures]]-playerround[[#This Row],[Calculated Satisfaction Penalties]])</f>
        <v>6</v>
      </c>
      <c r="AY668" s="11">
        <f>+playerround[[#This Row],[satisfaction_total]]-playerround[[#This Row],[Calculated satisfaction]]</f>
        <v>0</v>
      </c>
    </row>
    <row r="669" spans="1:51" s="2" customFormat="1" x14ac:dyDescent="0.35">
      <c r="A669" s="2">
        <v>747</v>
      </c>
      <c r="B669" s="3">
        <v>45559.597893518519</v>
      </c>
      <c r="C669" s="2">
        <v>180000</v>
      </c>
      <c r="D669" s="2">
        <v>105000</v>
      </c>
      <c r="E669" s="2">
        <v>0</v>
      </c>
      <c r="F669" s="2">
        <v>0</v>
      </c>
      <c r="G669" s="2">
        <v>0</v>
      </c>
      <c r="H669" s="2">
        <v>0</v>
      </c>
      <c r="I669" s="2">
        <v>0</v>
      </c>
      <c r="J669" s="2">
        <v>0</v>
      </c>
      <c r="K669" s="2">
        <v>0</v>
      </c>
      <c r="L669" s="2">
        <v>0</v>
      </c>
      <c r="M669" s="2">
        <v>0</v>
      </c>
      <c r="N669" s="2">
        <v>80000</v>
      </c>
      <c r="O669" s="2">
        <v>0</v>
      </c>
      <c r="P669" s="2">
        <v>0</v>
      </c>
      <c r="Q669" s="2">
        <v>0</v>
      </c>
      <c r="R669" s="2">
        <v>0</v>
      </c>
      <c r="S669" s="2">
        <v>0</v>
      </c>
      <c r="T669" s="2">
        <v>0</v>
      </c>
      <c r="U669" s="2">
        <v>0</v>
      </c>
      <c r="V669" s="2">
        <v>5</v>
      </c>
      <c r="W669" s="2">
        <v>8</v>
      </c>
      <c r="X669" s="2">
        <v>300000</v>
      </c>
      <c r="Y669" s="2">
        <v>0</v>
      </c>
      <c r="Z669" s="2">
        <v>0</v>
      </c>
      <c r="AA669" s="2">
        <v>0</v>
      </c>
      <c r="AB669" s="2">
        <v>0</v>
      </c>
      <c r="AC669" s="2">
        <v>0</v>
      </c>
      <c r="AD669" s="2">
        <v>0</v>
      </c>
      <c r="AE669" s="2" t="s">
        <v>24</v>
      </c>
      <c r="AF669" s="2" t="s">
        <v>28</v>
      </c>
      <c r="AG669" s="2">
        <v>0</v>
      </c>
      <c r="AH669" s="2">
        <v>0</v>
      </c>
      <c r="AI669" s="2">
        <v>0</v>
      </c>
      <c r="AJ669" s="2">
        <v>0</v>
      </c>
      <c r="AK669" s="2">
        <v>0</v>
      </c>
      <c r="AL669" s="2">
        <v>0</v>
      </c>
      <c r="AM669" s="2" t="s">
        <v>102</v>
      </c>
      <c r="AN669" s="2">
        <v>569</v>
      </c>
      <c r="AO669" s="2" t="str">
        <f>+VLOOKUP(playerround[[#This Row],[player_id]],player[],2,FALSE)</f>
        <v>t7p6</v>
      </c>
      <c r="AP669" s="2">
        <v>194</v>
      </c>
      <c r="AQ669" s="2">
        <f>+VLOOKUP(playerround[[#This Row],[groupround_id]],groupround[],6,FALSE)</f>
        <v>0</v>
      </c>
      <c r="AR669" s="2" t="str">
        <f>+VLOOKUP(playerround[[#This Row],[groupround_id]],groupround[],8,FALSE)</f>
        <v>Ommen 24-09-2024</v>
      </c>
      <c r="AS66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669">
        <f>+IF(playerround[[#This Row],[Added round_number]]=0,playerround[[#This Row],[Spendable Income (copy)]],AT668+playerround[[#This Row],[round_income]]+playerround[[#This Row],[profit_sold_house]]-playerround[[#This Row],[Calculated Costs 
(Living costs+Taxes+Round Mortgage+Spentsavings for buying +cost measures+cost satisfaction+cost damage river and rain)]])</f>
        <v>80000</v>
      </c>
      <c r="AU669" s="6">
        <f>+playerround[[#This Row],[spendable_income]]</f>
        <v>80000</v>
      </c>
      <c r="AV669">
        <f>+playerround[[#This Row],[Calculated 
Spendable]]-playerround[[#This Row],[Spendable Income (copy)]]</f>
        <v>0</v>
      </c>
      <c r="AW669" s="9">
        <f>+playerround[[#This Row],[satisfaction_move_penalty]]+playerround[[#This Row],[satisfaction_fluvial_penalty]]+playerround[[#This Row],[satisfaction_pluvial_penalty]]+playerround[[#This Row],[satisfaction_debt_penalty]]</f>
        <v>0</v>
      </c>
      <c r="AX669" s="9">
        <f>+IF(playerround[[#This Row],[Added round_number]]=0,playerround[[#This Row],[satisfaction_total]],AX668+playerround[[#This Row],[satisfaction_house_rating_delta]]+playerround[[#This Row],[satisfaction_house_measures]]+playerround[[#This Row],[satisfaction_personal_measures]]-playerround[[#This Row],[Calculated Satisfaction Penalties]])</f>
        <v>5</v>
      </c>
      <c r="AY669" s="9">
        <f>+playerround[[#This Row],[satisfaction_total]]-playerround[[#This Row],[Calculated satisfaction]]</f>
        <v>0</v>
      </c>
    </row>
    <row r="670" spans="1:51" s="2" customFormat="1" x14ac:dyDescent="0.35">
      <c r="A670" s="2">
        <v>782</v>
      </c>
      <c r="B670" s="3">
        <v>45559.597893518519</v>
      </c>
      <c r="C670" s="2">
        <v>180000</v>
      </c>
      <c r="D670" s="2">
        <v>105000</v>
      </c>
      <c r="E670" s="2">
        <v>0</v>
      </c>
      <c r="F670" s="2">
        <v>30000</v>
      </c>
      <c r="G670" s="2">
        <v>0</v>
      </c>
      <c r="H670" s="2">
        <v>0</v>
      </c>
      <c r="I670" s="2">
        <v>15000</v>
      </c>
      <c r="J670" s="2">
        <v>32000</v>
      </c>
      <c r="K670" s="2">
        <v>0</v>
      </c>
      <c r="L670" s="2">
        <v>0</v>
      </c>
      <c r="M670" s="2">
        <v>0</v>
      </c>
      <c r="N670" s="2">
        <v>78000</v>
      </c>
      <c r="O670" s="2">
        <v>0</v>
      </c>
      <c r="P670" s="2">
        <v>0</v>
      </c>
      <c r="Q670" s="2">
        <v>2</v>
      </c>
      <c r="R670" s="2">
        <v>0</v>
      </c>
      <c r="S670" s="2">
        <v>0</v>
      </c>
      <c r="T670" s="2">
        <v>0</v>
      </c>
      <c r="U670" s="2">
        <v>0</v>
      </c>
      <c r="V670" s="2">
        <v>7</v>
      </c>
      <c r="W670" s="2">
        <v>8</v>
      </c>
      <c r="X670" s="2">
        <v>300000</v>
      </c>
      <c r="Y670" s="2">
        <v>0</v>
      </c>
      <c r="Z670" s="2">
        <v>0</v>
      </c>
      <c r="AA670" s="2">
        <v>0</v>
      </c>
      <c r="AB670" s="2">
        <v>300000</v>
      </c>
      <c r="AC670" s="2">
        <v>300000</v>
      </c>
      <c r="AD670" s="2">
        <v>270000</v>
      </c>
      <c r="AE670" s="2" t="s">
        <v>24</v>
      </c>
      <c r="AF670" s="2" t="s">
        <v>28</v>
      </c>
      <c r="AG670" s="2">
        <v>6</v>
      </c>
      <c r="AH670" s="2">
        <v>10</v>
      </c>
      <c r="AI670" s="2">
        <v>0</v>
      </c>
      <c r="AJ670" s="2">
        <v>0</v>
      </c>
      <c r="AK670" s="2">
        <v>2</v>
      </c>
      <c r="AL670" s="2">
        <v>0</v>
      </c>
      <c r="AM670" s="2" t="s">
        <v>771</v>
      </c>
      <c r="AN670" s="2">
        <v>569</v>
      </c>
      <c r="AO670" s="2" t="str">
        <f>+VLOOKUP(playerround[[#This Row],[player_id]],player[],2,FALSE)</f>
        <v>t7p6</v>
      </c>
      <c r="AP670" s="2">
        <v>196</v>
      </c>
      <c r="AQ670" s="2">
        <f>+VLOOKUP(playerround[[#This Row],[groupround_id]],groupround[],6,FALSE)</f>
        <v>1</v>
      </c>
      <c r="AR670" s="2" t="str">
        <f>+VLOOKUP(playerround[[#This Row],[groupround_id]],groupround[],8,FALSE)</f>
        <v>Ommen 24-09-2024</v>
      </c>
      <c r="AS67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182000</v>
      </c>
      <c r="AT670">
        <f>+IF(playerround[[#This Row],[Added round_number]]=0,playerround[[#This Row],[Spendable Income (copy)]],AT669+playerround[[#This Row],[round_income]]+playerround[[#This Row],[profit_sold_house]]-playerround[[#This Row],[Calculated Costs 
(Living costs+Taxes+Round Mortgage+Spentsavings for buying +cost measures+cost satisfaction+cost damage river and rain)]])</f>
        <v>78000</v>
      </c>
      <c r="AU670" s="6">
        <f>+playerround[[#This Row],[spendable_income]]</f>
        <v>78000</v>
      </c>
      <c r="AV670">
        <f>+playerround[[#This Row],[Calculated 
Spendable]]-playerround[[#This Row],[Spendable Income (copy)]]</f>
        <v>0</v>
      </c>
      <c r="AW670" s="9">
        <f>+playerround[[#This Row],[satisfaction_move_penalty]]+playerround[[#This Row],[satisfaction_fluvial_penalty]]+playerround[[#This Row],[satisfaction_pluvial_penalty]]+playerround[[#This Row],[satisfaction_debt_penalty]]</f>
        <v>0</v>
      </c>
      <c r="AX670" s="9">
        <f>+IF(playerround[[#This Row],[Added round_number]]=0,playerround[[#This Row],[satisfaction_total]],AX669+playerround[[#This Row],[satisfaction_house_rating_delta]]+playerround[[#This Row],[satisfaction_house_measures]]+playerround[[#This Row],[satisfaction_personal_measures]]-playerround[[#This Row],[Calculated Satisfaction Penalties]])</f>
        <v>7</v>
      </c>
      <c r="AY670" s="9">
        <f>+playerround[[#This Row],[satisfaction_total]]-playerround[[#This Row],[Calculated satisfaction]]</f>
        <v>0</v>
      </c>
    </row>
    <row r="671" spans="1:51" s="2" customFormat="1" x14ac:dyDescent="0.35">
      <c r="A671" s="2">
        <v>828</v>
      </c>
      <c r="B671" s="3">
        <v>45559.597893518519</v>
      </c>
      <c r="C671" s="2">
        <v>180000</v>
      </c>
      <c r="D671" s="2">
        <v>105000</v>
      </c>
      <c r="E671" s="2">
        <v>0</v>
      </c>
      <c r="F671" s="2">
        <v>30000</v>
      </c>
      <c r="G671" s="2">
        <v>0</v>
      </c>
      <c r="H671" s="2">
        <v>0</v>
      </c>
      <c r="I671" s="2">
        <v>15000</v>
      </c>
      <c r="J671" s="2">
        <v>53000</v>
      </c>
      <c r="K671" s="2">
        <v>0</v>
      </c>
      <c r="L671" s="2">
        <v>0</v>
      </c>
      <c r="M671" s="2">
        <v>4000</v>
      </c>
      <c r="N671" s="2">
        <v>51000</v>
      </c>
      <c r="O671" s="2">
        <v>0</v>
      </c>
      <c r="P671" s="2">
        <v>0</v>
      </c>
      <c r="Q671" s="2">
        <v>1</v>
      </c>
      <c r="R671" s="2">
        <v>1</v>
      </c>
      <c r="S671" s="2">
        <v>0</v>
      </c>
      <c r="T671" s="2">
        <v>1</v>
      </c>
      <c r="U671" s="2">
        <v>0</v>
      </c>
      <c r="V671" s="2">
        <v>8</v>
      </c>
      <c r="W671" s="2">
        <v>8</v>
      </c>
      <c r="X671" s="2">
        <v>300000</v>
      </c>
      <c r="Y671" s="2">
        <v>300000</v>
      </c>
      <c r="Z671" s="2">
        <v>270000</v>
      </c>
      <c r="AA671" s="2">
        <v>0</v>
      </c>
      <c r="AB671" s="2">
        <v>0</v>
      </c>
      <c r="AC671" s="2">
        <v>300000</v>
      </c>
      <c r="AD671" s="2">
        <v>240000</v>
      </c>
      <c r="AE671" s="2" t="s">
        <v>24</v>
      </c>
      <c r="AF671" s="2" t="s">
        <v>28</v>
      </c>
      <c r="AG671" s="2">
        <v>6</v>
      </c>
      <c r="AH671" s="2">
        <v>10</v>
      </c>
      <c r="AI671" s="2">
        <v>-2</v>
      </c>
      <c r="AJ671" s="2">
        <v>-1</v>
      </c>
      <c r="AK671" s="2">
        <v>3</v>
      </c>
      <c r="AL671" s="2">
        <v>2</v>
      </c>
      <c r="AM671" s="2" t="s">
        <v>771</v>
      </c>
      <c r="AN671" s="2">
        <v>569</v>
      </c>
      <c r="AO671" s="2" t="str">
        <f>+VLOOKUP(playerround[[#This Row],[player_id]],player[],2,FALSE)</f>
        <v>t7p6</v>
      </c>
      <c r="AP671" s="2">
        <v>201</v>
      </c>
      <c r="AQ671" s="2">
        <f>+VLOOKUP(playerround[[#This Row],[groupround_id]],groupround[],6,FALSE)</f>
        <v>2</v>
      </c>
      <c r="AR671" s="2" t="str">
        <f>+VLOOKUP(playerround[[#This Row],[groupround_id]],groupround[],8,FALSE)</f>
        <v>Ommen 24-09-2024</v>
      </c>
      <c r="AS67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207000</v>
      </c>
      <c r="AT671" s="5">
        <f>+IF(playerround[[#This Row],[Added round_number]]=0,playerround[[#This Row],[Spendable Income (copy)]],AT670+playerround[[#This Row],[round_income]]+playerround[[#This Row],[profit_sold_house]]-playerround[[#This Row],[Calculated Costs 
(Living costs+Taxes+Round Mortgage+Spentsavings for buying +cost measures+cost satisfaction+cost damage river and rain)]])</f>
        <v>51000</v>
      </c>
      <c r="AU671" s="10">
        <f>+playerround[[#This Row],[spendable_income]]</f>
        <v>51000</v>
      </c>
      <c r="AV671" s="5">
        <f>+playerround[[#This Row],[Calculated 
Spendable]]-playerround[[#This Row],[Spendable Income (copy)]]</f>
        <v>0</v>
      </c>
      <c r="AW671" s="11">
        <f>+playerround[[#This Row],[satisfaction_move_penalty]]+playerround[[#This Row],[satisfaction_fluvial_penalty]]+playerround[[#This Row],[satisfaction_pluvial_penalty]]+playerround[[#This Row],[satisfaction_debt_penalty]]</f>
        <v>1</v>
      </c>
      <c r="AX671" s="11">
        <f>+IF(playerround[[#This Row],[Added round_number]]=0,playerround[[#This Row],[satisfaction_total]],AX670+playerround[[#This Row],[satisfaction_house_rating_delta]]+playerround[[#This Row],[satisfaction_house_measures]]+playerround[[#This Row],[satisfaction_personal_measures]]-playerround[[#This Row],[Calculated Satisfaction Penalties]])</f>
        <v>8</v>
      </c>
      <c r="AY671" s="11">
        <f>+playerround[[#This Row],[satisfaction_total]]-playerround[[#This Row],[Calculated satisfaction]]</f>
        <v>0</v>
      </c>
    </row>
    <row r="672" spans="1:51" s="2" customFormat="1" x14ac:dyDescent="0.35">
      <c r="A672" s="2">
        <v>852</v>
      </c>
      <c r="B672" s="3">
        <v>45559.597893518519</v>
      </c>
      <c r="C672" s="2">
        <v>180000</v>
      </c>
      <c r="D672" s="2">
        <v>105000</v>
      </c>
      <c r="E672" s="2">
        <v>0</v>
      </c>
      <c r="F672" s="2">
        <v>30000</v>
      </c>
      <c r="G672" s="2">
        <v>0</v>
      </c>
      <c r="H672" s="2">
        <v>0</v>
      </c>
      <c r="I672" s="2">
        <v>15000</v>
      </c>
      <c r="J672" s="2">
        <v>48000</v>
      </c>
      <c r="K672" s="2">
        <v>0</v>
      </c>
      <c r="L672" s="2">
        <v>0</v>
      </c>
      <c r="M672" s="2">
        <v>4000</v>
      </c>
      <c r="N672" s="2">
        <v>29000</v>
      </c>
      <c r="O672" s="2">
        <v>0</v>
      </c>
      <c r="P672" s="2">
        <v>0</v>
      </c>
      <c r="Q672" s="2">
        <v>0</v>
      </c>
      <c r="R672" s="2">
        <v>3</v>
      </c>
      <c r="S672" s="2">
        <v>0</v>
      </c>
      <c r="T672" s="2">
        <v>1</v>
      </c>
      <c r="U672" s="2">
        <v>0</v>
      </c>
      <c r="V672" s="2">
        <v>10</v>
      </c>
      <c r="W672" s="2">
        <v>8</v>
      </c>
      <c r="X672" s="2">
        <v>300000</v>
      </c>
      <c r="Y672" s="2">
        <v>300000</v>
      </c>
      <c r="Z672" s="2">
        <v>240000</v>
      </c>
      <c r="AA672" s="2">
        <v>0</v>
      </c>
      <c r="AB672" s="2">
        <v>0</v>
      </c>
      <c r="AC672" s="2">
        <v>300000</v>
      </c>
      <c r="AD672" s="2">
        <v>210000</v>
      </c>
      <c r="AE672" s="2" t="s">
        <v>24</v>
      </c>
      <c r="AF672" s="2" t="s">
        <v>28</v>
      </c>
      <c r="AG672" s="2">
        <v>6</v>
      </c>
      <c r="AH672" s="2">
        <v>10</v>
      </c>
      <c r="AI672" s="2">
        <v>-2</v>
      </c>
      <c r="AJ672" s="2">
        <v>-1</v>
      </c>
      <c r="AK672" s="2">
        <v>0</v>
      </c>
      <c r="AL672" s="2">
        <v>0</v>
      </c>
      <c r="AM672" s="2" t="s">
        <v>771</v>
      </c>
      <c r="AN672" s="2">
        <v>569</v>
      </c>
      <c r="AO672" s="2" t="str">
        <f>+VLOOKUP(playerround[[#This Row],[player_id]],player[],2,FALSE)</f>
        <v>t7p6</v>
      </c>
      <c r="AP672" s="2">
        <v>204</v>
      </c>
      <c r="AQ672" s="2">
        <f>+VLOOKUP(playerround[[#This Row],[groupround_id]],groupround[],6,FALSE)</f>
        <v>3</v>
      </c>
      <c r="AR672" s="2" t="str">
        <f>+VLOOKUP(playerround[[#This Row],[groupround_id]],groupround[],8,FALSE)</f>
        <v>Ommen 24-09-2024</v>
      </c>
      <c r="AS67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202000</v>
      </c>
      <c r="AT672" s="5">
        <f>+IF(playerround[[#This Row],[Added round_number]]=0,playerround[[#This Row],[Spendable Income (copy)]],AT671+playerround[[#This Row],[round_income]]+playerround[[#This Row],[profit_sold_house]]-playerround[[#This Row],[Calculated Costs 
(Living costs+Taxes+Round Mortgage+Spentsavings for buying +cost measures+cost satisfaction+cost damage river and rain)]])</f>
        <v>29000</v>
      </c>
      <c r="AU672" s="10">
        <f>+playerround[[#This Row],[spendable_income]]</f>
        <v>29000</v>
      </c>
      <c r="AV672" s="5">
        <f>+playerround[[#This Row],[Calculated 
Spendable]]-playerround[[#This Row],[Spendable Income (copy)]]</f>
        <v>0</v>
      </c>
      <c r="AW672" s="11">
        <f>+playerround[[#This Row],[satisfaction_move_penalty]]+playerround[[#This Row],[satisfaction_fluvial_penalty]]+playerround[[#This Row],[satisfaction_pluvial_penalty]]+playerround[[#This Row],[satisfaction_debt_penalty]]</f>
        <v>1</v>
      </c>
      <c r="AX672" s="11">
        <f>+IF(playerround[[#This Row],[Added round_number]]=0,playerround[[#This Row],[satisfaction_total]],AX671+playerround[[#This Row],[satisfaction_house_rating_delta]]+playerround[[#This Row],[satisfaction_house_measures]]+playerround[[#This Row],[satisfaction_personal_measures]]-playerround[[#This Row],[Calculated Satisfaction Penalties]])</f>
        <v>10</v>
      </c>
      <c r="AY672" s="11">
        <f>+playerround[[#This Row],[satisfaction_total]]-playerround[[#This Row],[Calculated satisfaction]]</f>
        <v>0</v>
      </c>
    </row>
    <row r="673" spans="1:51" s="2" customFormat="1" x14ac:dyDescent="0.35">
      <c r="A673" s="2">
        <v>757</v>
      </c>
      <c r="B673" s="3">
        <v>45559.598217592589</v>
      </c>
      <c r="C673" s="2">
        <v>100000</v>
      </c>
      <c r="D673" s="2">
        <v>50000</v>
      </c>
      <c r="E673" s="2">
        <v>0</v>
      </c>
      <c r="F673" s="2">
        <v>0</v>
      </c>
      <c r="G673" s="2">
        <v>0</v>
      </c>
      <c r="H673" s="2">
        <v>0</v>
      </c>
      <c r="I673" s="2">
        <v>0</v>
      </c>
      <c r="J673" s="2">
        <v>0</v>
      </c>
      <c r="K673" s="2">
        <v>0</v>
      </c>
      <c r="L673" s="2">
        <v>0</v>
      </c>
      <c r="M673" s="2">
        <v>0</v>
      </c>
      <c r="N673" s="2">
        <v>30000</v>
      </c>
      <c r="O673" s="2">
        <v>0</v>
      </c>
      <c r="P673" s="2">
        <v>0</v>
      </c>
      <c r="Q673" s="2">
        <v>0</v>
      </c>
      <c r="R673" s="2">
        <v>0</v>
      </c>
      <c r="S673" s="2">
        <v>0</v>
      </c>
      <c r="T673" s="2">
        <v>0</v>
      </c>
      <c r="U673" s="2">
        <v>0</v>
      </c>
      <c r="V673" s="2">
        <v>5</v>
      </c>
      <c r="W673" s="2">
        <v>6</v>
      </c>
      <c r="X673" s="2">
        <v>170000</v>
      </c>
      <c r="Y673" s="2">
        <v>0</v>
      </c>
      <c r="Z673" s="2">
        <v>0</v>
      </c>
      <c r="AA673" s="2">
        <v>0</v>
      </c>
      <c r="AB673" s="2">
        <v>0</v>
      </c>
      <c r="AC673" s="2">
        <v>0</v>
      </c>
      <c r="AD673" s="2">
        <v>0</v>
      </c>
      <c r="AE673" s="2" t="s">
        <v>24</v>
      </c>
      <c r="AF673" s="2" t="s">
        <v>28</v>
      </c>
      <c r="AG673" s="2">
        <v>0</v>
      </c>
      <c r="AH673" s="2">
        <v>0</v>
      </c>
      <c r="AI673" s="2">
        <v>0</v>
      </c>
      <c r="AJ673" s="2">
        <v>0</v>
      </c>
      <c r="AK673" s="2">
        <v>0</v>
      </c>
      <c r="AL673" s="2">
        <v>0</v>
      </c>
      <c r="AM673" s="2" t="s">
        <v>102</v>
      </c>
      <c r="AN673" s="2">
        <v>570</v>
      </c>
      <c r="AO673" s="2" t="str">
        <f>+VLOOKUP(playerround[[#This Row],[player_id]],player[],2,FALSE)</f>
        <v>t7p7</v>
      </c>
      <c r="AP673" s="2">
        <v>194</v>
      </c>
      <c r="AQ673" s="2">
        <f>+VLOOKUP(playerround[[#This Row],[groupround_id]],groupround[],6,FALSE)</f>
        <v>0</v>
      </c>
      <c r="AR673" s="2" t="str">
        <f>+VLOOKUP(playerround[[#This Row],[groupround_id]],groupround[],8,FALSE)</f>
        <v>Ommen 24-09-2024</v>
      </c>
      <c r="AS67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673">
        <f>+IF(playerround[[#This Row],[Added round_number]]=0,playerround[[#This Row],[Spendable Income (copy)]],AT672+playerround[[#This Row],[round_income]]+playerround[[#This Row],[profit_sold_house]]-playerround[[#This Row],[Calculated Costs 
(Living costs+Taxes+Round Mortgage+Spentsavings for buying +cost measures+cost satisfaction+cost damage river and rain)]])</f>
        <v>30000</v>
      </c>
      <c r="AU673" s="6">
        <f>+playerround[[#This Row],[spendable_income]]</f>
        <v>30000</v>
      </c>
      <c r="AV673">
        <f>+playerround[[#This Row],[Calculated 
Spendable]]-playerround[[#This Row],[Spendable Income (copy)]]</f>
        <v>0</v>
      </c>
      <c r="AW673" s="9">
        <f>+playerround[[#This Row],[satisfaction_move_penalty]]+playerround[[#This Row],[satisfaction_fluvial_penalty]]+playerround[[#This Row],[satisfaction_pluvial_penalty]]+playerround[[#This Row],[satisfaction_debt_penalty]]</f>
        <v>0</v>
      </c>
      <c r="AX673" s="9">
        <f>+IF(playerround[[#This Row],[Added round_number]]=0,playerround[[#This Row],[satisfaction_total]],AX672+playerround[[#This Row],[satisfaction_house_rating_delta]]+playerround[[#This Row],[satisfaction_house_measures]]+playerround[[#This Row],[satisfaction_personal_measures]]-playerround[[#This Row],[Calculated Satisfaction Penalties]])</f>
        <v>5</v>
      </c>
      <c r="AY673" s="9">
        <f>+playerround[[#This Row],[satisfaction_total]]-playerround[[#This Row],[Calculated satisfaction]]</f>
        <v>0</v>
      </c>
    </row>
    <row r="674" spans="1:51" s="2" customFormat="1" x14ac:dyDescent="0.35">
      <c r="A674" s="2">
        <v>787</v>
      </c>
      <c r="B674" s="3">
        <v>45559.598217592589</v>
      </c>
      <c r="C674" s="2">
        <v>100000</v>
      </c>
      <c r="D674" s="2">
        <v>50000</v>
      </c>
      <c r="E674" s="2">
        <v>0</v>
      </c>
      <c r="F674" s="2">
        <v>17000</v>
      </c>
      <c r="G674" s="2">
        <v>0</v>
      </c>
      <c r="H674" s="2">
        <v>30000</v>
      </c>
      <c r="I674" s="2">
        <v>15000</v>
      </c>
      <c r="J674" s="2">
        <v>18000</v>
      </c>
      <c r="K674" s="2">
        <v>0</v>
      </c>
      <c r="L674" s="2">
        <v>0</v>
      </c>
      <c r="M674" s="2">
        <v>0</v>
      </c>
      <c r="N674" s="2">
        <v>0</v>
      </c>
      <c r="O674" s="2">
        <v>0</v>
      </c>
      <c r="P674" s="2">
        <v>0</v>
      </c>
      <c r="Q674" s="2">
        <v>1</v>
      </c>
      <c r="R674" s="2">
        <v>0</v>
      </c>
      <c r="S674" s="2">
        <v>0</v>
      </c>
      <c r="T674" s="2">
        <v>0</v>
      </c>
      <c r="U674" s="2">
        <v>0</v>
      </c>
      <c r="V674" s="2">
        <v>6</v>
      </c>
      <c r="W674" s="2">
        <v>6</v>
      </c>
      <c r="X674" s="2">
        <v>170000</v>
      </c>
      <c r="Y674" s="2">
        <v>0</v>
      </c>
      <c r="Z674" s="2">
        <v>0</v>
      </c>
      <c r="AA674" s="2">
        <v>0</v>
      </c>
      <c r="AB674" s="2">
        <v>200000</v>
      </c>
      <c r="AC674" s="2">
        <v>170000</v>
      </c>
      <c r="AD674" s="2">
        <v>153000</v>
      </c>
      <c r="AE674" s="2" t="s">
        <v>24</v>
      </c>
      <c r="AF674" s="2" t="s">
        <v>28</v>
      </c>
      <c r="AG674" s="2">
        <v>8</v>
      </c>
      <c r="AH674" s="2">
        <v>7</v>
      </c>
      <c r="AI674" s="2">
        <v>0</v>
      </c>
      <c r="AJ674" s="2">
        <v>0</v>
      </c>
      <c r="AK674" s="2">
        <v>2</v>
      </c>
      <c r="AL674" s="2">
        <v>0</v>
      </c>
      <c r="AM674" s="2" t="s">
        <v>771</v>
      </c>
      <c r="AN674" s="2">
        <v>570</v>
      </c>
      <c r="AO674" s="2" t="str">
        <f>+VLOOKUP(playerround[[#This Row],[player_id]],player[],2,FALSE)</f>
        <v>t7p7</v>
      </c>
      <c r="AP674" s="2">
        <v>196</v>
      </c>
      <c r="AQ674" s="2">
        <f>+VLOOKUP(playerround[[#This Row],[groupround_id]],groupround[],6,FALSE)</f>
        <v>1</v>
      </c>
      <c r="AR674" s="2" t="str">
        <f>+VLOOKUP(playerround[[#This Row],[groupround_id]],groupround[],8,FALSE)</f>
        <v>Ommen 24-09-2024</v>
      </c>
      <c r="AS67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130000</v>
      </c>
      <c r="AT674">
        <f>+IF(playerround[[#This Row],[Added round_number]]=0,playerround[[#This Row],[Spendable Income (copy)]],AT673+playerround[[#This Row],[round_income]]+playerround[[#This Row],[profit_sold_house]]-playerround[[#This Row],[Calculated Costs 
(Living costs+Taxes+Round Mortgage+Spentsavings for buying +cost measures+cost satisfaction+cost damage river and rain)]])</f>
        <v>0</v>
      </c>
      <c r="AU674" s="6">
        <f>+playerround[[#This Row],[spendable_income]]</f>
        <v>0</v>
      </c>
      <c r="AV674">
        <f>+playerround[[#This Row],[Calculated 
Spendable]]-playerround[[#This Row],[Spendable Income (copy)]]</f>
        <v>0</v>
      </c>
      <c r="AW674" s="9">
        <f>+playerround[[#This Row],[satisfaction_move_penalty]]+playerround[[#This Row],[satisfaction_fluvial_penalty]]+playerround[[#This Row],[satisfaction_pluvial_penalty]]+playerround[[#This Row],[satisfaction_debt_penalty]]</f>
        <v>0</v>
      </c>
      <c r="AX674" s="9">
        <f>+IF(playerround[[#This Row],[Added round_number]]=0,playerround[[#This Row],[satisfaction_total]],AX673+playerround[[#This Row],[satisfaction_house_rating_delta]]+playerround[[#This Row],[satisfaction_house_measures]]+playerround[[#This Row],[satisfaction_personal_measures]]-playerround[[#This Row],[Calculated Satisfaction Penalties]])</f>
        <v>6</v>
      </c>
      <c r="AY674" s="9">
        <f>+playerround[[#This Row],[satisfaction_total]]-playerround[[#This Row],[Calculated satisfaction]]</f>
        <v>0</v>
      </c>
    </row>
    <row r="675" spans="1:51" s="2" customFormat="1" x14ac:dyDescent="0.35">
      <c r="A675" s="2">
        <v>830</v>
      </c>
      <c r="B675" s="3">
        <v>45559.598217592589</v>
      </c>
      <c r="C675" s="2">
        <v>100000</v>
      </c>
      <c r="D675" s="2">
        <v>50000</v>
      </c>
      <c r="E675" s="2">
        <v>0</v>
      </c>
      <c r="F675" s="2">
        <v>17000</v>
      </c>
      <c r="G675" s="2">
        <v>0</v>
      </c>
      <c r="H675" s="2">
        <v>0</v>
      </c>
      <c r="I675" s="2">
        <v>15000</v>
      </c>
      <c r="J675" s="2">
        <v>15000</v>
      </c>
      <c r="K675" s="2">
        <v>0</v>
      </c>
      <c r="L675" s="2">
        <v>0</v>
      </c>
      <c r="M675" s="2">
        <v>4000</v>
      </c>
      <c r="N675" s="2">
        <v>-1000</v>
      </c>
      <c r="O675" s="2">
        <v>0</v>
      </c>
      <c r="P675" s="2">
        <v>0</v>
      </c>
      <c r="Q675" s="2">
        <v>0</v>
      </c>
      <c r="R675" s="2">
        <v>0</v>
      </c>
      <c r="S675" s="2">
        <v>1</v>
      </c>
      <c r="T675" s="2">
        <v>1</v>
      </c>
      <c r="U675" s="2">
        <v>0</v>
      </c>
      <c r="V675" s="2">
        <v>4</v>
      </c>
      <c r="W675" s="2">
        <v>6</v>
      </c>
      <c r="X675" s="2">
        <v>170000</v>
      </c>
      <c r="Y675" s="2">
        <v>170000</v>
      </c>
      <c r="Z675" s="2">
        <v>153000</v>
      </c>
      <c r="AA675" s="2">
        <v>0</v>
      </c>
      <c r="AB675" s="2">
        <v>0</v>
      </c>
      <c r="AC675" s="2">
        <v>170000</v>
      </c>
      <c r="AD675" s="2">
        <v>136000</v>
      </c>
      <c r="AE675" s="2" t="s">
        <v>24</v>
      </c>
      <c r="AF675" s="2" t="s">
        <v>28</v>
      </c>
      <c r="AG675" s="2">
        <v>8</v>
      </c>
      <c r="AH675" s="2">
        <v>7</v>
      </c>
      <c r="AI675" s="2">
        <v>-2</v>
      </c>
      <c r="AJ675" s="2">
        <v>-1</v>
      </c>
      <c r="AK675" s="2">
        <v>1</v>
      </c>
      <c r="AL675" s="2">
        <v>2</v>
      </c>
      <c r="AM675" s="2" t="s">
        <v>771</v>
      </c>
      <c r="AN675" s="2">
        <v>570</v>
      </c>
      <c r="AO675" s="2" t="str">
        <f>+VLOOKUP(playerround[[#This Row],[player_id]],player[],2,FALSE)</f>
        <v>t7p7</v>
      </c>
      <c r="AP675" s="2">
        <v>201</v>
      </c>
      <c r="AQ675" s="2">
        <f>+VLOOKUP(playerround[[#This Row],[groupround_id]],groupround[],6,FALSE)</f>
        <v>2</v>
      </c>
      <c r="AR675" s="2" t="str">
        <f>+VLOOKUP(playerround[[#This Row],[groupround_id]],groupround[],8,FALSE)</f>
        <v>Ommen 24-09-2024</v>
      </c>
      <c r="AS67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101000</v>
      </c>
      <c r="AT675" s="5">
        <f>+IF(playerround[[#This Row],[Added round_number]]=0,playerround[[#This Row],[Spendable Income (copy)]],AT674+playerround[[#This Row],[round_income]]+playerround[[#This Row],[profit_sold_house]]-playerround[[#This Row],[Calculated Costs 
(Living costs+Taxes+Round Mortgage+Spentsavings for buying +cost measures+cost satisfaction+cost damage river and rain)]])</f>
        <v>-1000</v>
      </c>
      <c r="AU675" s="10">
        <f>+playerround[[#This Row],[spendable_income]]</f>
        <v>-1000</v>
      </c>
      <c r="AV675" s="5">
        <f>+playerround[[#This Row],[Calculated 
Spendable]]-playerround[[#This Row],[Spendable Income (copy)]]</f>
        <v>0</v>
      </c>
      <c r="AW675" s="11">
        <f>+playerround[[#This Row],[satisfaction_move_penalty]]+playerround[[#This Row],[satisfaction_fluvial_penalty]]+playerround[[#This Row],[satisfaction_pluvial_penalty]]+playerround[[#This Row],[satisfaction_debt_penalty]]</f>
        <v>2</v>
      </c>
      <c r="AX675" s="11">
        <f>+IF(playerround[[#This Row],[Added round_number]]=0,playerround[[#This Row],[satisfaction_total]],AX674+playerround[[#This Row],[satisfaction_house_rating_delta]]+playerround[[#This Row],[satisfaction_house_measures]]+playerround[[#This Row],[satisfaction_personal_measures]]-playerround[[#This Row],[Calculated Satisfaction Penalties]])</f>
        <v>4</v>
      </c>
      <c r="AY675" s="11">
        <f>+playerround[[#This Row],[satisfaction_total]]-playerround[[#This Row],[Calculated satisfaction]]</f>
        <v>0</v>
      </c>
    </row>
    <row r="676" spans="1:51" s="2" customFormat="1" x14ac:dyDescent="0.35">
      <c r="A676" s="2">
        <v>855</v>
      </c>
      <c r="B676" s="3">
        <v>45559.598217592589</v>
      </c>
      <c r="C676" s="2">
        <v>100000</v>
      </c>
      <c r="D676" s="2">
        <v>50000</v>
      </c>
      <c r="E676" s="2">
        <v>1000</v>
      </c>
      <c r="F676" s="2">
        <v>17000</v>
      </c>
      <c r="G676" s="2">
        <v>0</v>
      </c>
      <c r="H676" s="2">
        <v>0</v>
      </c>
      <c r="I676" s="2">
        <v>15000</v>
      </c>
      <c r="J676" s="2">
        <v>10000</v>
      </c>
      <c r="K676" s="2">
        <v>0</v>
      </c>
      <c r="L676" s="2">
        <v>12000</v>
      </c>
      <c r="M676" s="2">
        <v>4000</v>
      </c>
      <c r="N676" s="2">
        <v>-9000</v>
      </c>
      <c r="O676" s="2">
        <v>0</v>
      </c>
      <c r="P676" s="2">
        <v>0</v>
      </c>
      <c r="Q676" s="2">
        <v>0</v>
      </c>
      <c r="R676" s="2">
        <v>1</v>
      </c>
      <c r="S676" s="2">
        <v>4</v>
      </c>
      <c r="T676" s="2">
        <v>1</v>
      </c>
      <c r="U676" s="2">
        <v>1</v>
      </c>
      <c r="V676" s="2">
        <v>-1</v>
      </c>
      <c r="W676" s="2">
        <v>6</v>
      </c>
      <c r="X676" s="2">
        <v>170000</v>
      </c>
      <c r="Y676" s="2">
        <v>170000</v>
      </c>
      <c r="Z676" s="2">
        <v>136000</v>
      </c>
      <c r="AA676" s="2">
        <v>0</v>
      </c>
      <c r="AB676" s="2">
        <v>0</v>
      </c>
      <c r="AC676" s="2">
        <v>170000</v>
      </c>
      <c r="AD676" s="2">
        <v>119000</v>
      </c>
      <c r="AE676" s="2" t="s">
        <v>24</v>
      </c>
      <c r="AF676" s="2" t="s">
        <v>28</v>
      </c>
      <c r="AG676" s="2">
        <v>8</v>
      </c>
      <c r="AH676" s="2">
        <v>7</v>
      </c>
      <c r="AI676" s="2">
        <v>-2</v>
      </c>
      <c r="AJ676" s="2">
        <v>-1</v>
      </c>
      <c r="AK676" s="2">
        <v>0</v>
      </c>
      <c r="AL676" s="2">
        <v>0</v>
      </c>
      <c r="AM676" s="2" t="s">
        <v>776</v>
      </c>
      <c r="AN676" s="2">
        <v>570</v>
      </c>
      <c r="AO676" s="2" t="str">
        <f>+VLOOKUP(playerround[[#This Row],[player_id]],player[],2,FALSE)</f>
        <v>t7p7</v>
      </c>
      <c r="AP676" s="2">
        <v>204</v>
      </c>
      <c r="AQ676" s="2">
        <f>+VLOOKUP(playerround[[#This Row],[groupround_id]],groupround[],6,FALSE)</f>
        <v>3</v>
      </c>
      <c r="AR676" s="2" t="str">
        <f>+VLOOKUP(playerround[[#This Row],[groupround_id]],groupround[],8,FALSE)</f>
        <v>Ommen 24-09-2024</v>
      </c>
      <c r="AS67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108000</v>
      </c>
      <c r="AT676" s="5">
        <f>+IF(playerround[[#This Row],[Added round_number]]=0,playerround[[#This Row],[Spendable Income (copy)]],AT675+playerround[[#This Row],[round_income]]+playerround[[#This Row],[profit_sold_house]]-playerround[[#This Row],[Calculated Costs 
(Living costs+Taxes+Round Mortgage+Spentsavings for buying +cost measures+cost satisfaction+cost damage river and rain)]])</f>
        <v>-9000</v>
      </c>
      <c r="AU676" s="10">
        <f>+playerround[[#This Row],[spendable_income]]</f>
        <v>-9000</v>
      </c>
      <c r="AV676" s="5">
        <f>+playerround[[#This Row],[Calculated 
Spendable]]-playerround[[#This Row],[Spendable Income (copy)]]</f>
        <v>0</v>
      </c>
      <c r="AW676" s="11">
        <f>+playerround[[#This Row],[satisfaction_move_penalty]]+playerround[[#This Row],[satisfaction_fluvial_penalty]]+playerround[[#This Row],[satisfaction_pluvial_penalty]]+playerround[[#This Row],[satisfaction_debt_penalty]]</f>
        <v>6</v>
      </c>
      <c r="AX676" s="11">
        <f>+IF(playerround[[#This Row],[Added round_number]]=0,playerround[[#This Row],[satisfaction_total]],AX675+playerround[[#This Row],[satisfaction_house_rating_delta]]+playerround[[#This Row],[satisfaction_house_measures]]+playerround[[#This Row],[satisfaction_personal_measures]]-playerround[[#This Row],[Calculated Satisfaction Penalties]])</f>
        <v>-1</v>
      </c>
      <c r="AY676" s="11">
        <f>+playerround[[#This Row],[satisfaction_total]]-playerround[[#This Row],[Calculated satisfaction]]</f>
        <v>0</v>
      </c>
    </row>
    <row r="677" spans="1:51" s="2" customFormat="1" x14ac:dyDescent="0.35">
      <c r="A677" s="2">
        <v>750</v>
      </c>
      <c r="B677" s="3">
        <v>45559.597916666666</v>
      </c>
      <c r="C677" s="2">
        <v>100000</v>
      </c>
      <c r="D677" s="2">
        <v>50000</v>
      </c>
      <c r="E677" s="2">
        <v>0</v>
      </c>
      <c r="F677" s="2">
        <v>0</v>
      </c>
      <c r="G677" s="2">
        <v>0</v>
      </c>
      <c r="H677" s="2">
        <v>0</v>
      </c>
      <c r="I677" s="2">
        <v>0</v>
      </c>
      <c r="J677" s="2">
        <v>0</v>
      </c>
      <c r="K677" s="2">
        <v>0</v>
      </c>
      <c r="L677" s="2">
        <v>0</v>
      </c>
      <c r="M677" s="2">
        <v>0</v>
      </c>
      <c r="N677" s="2">
        <v>30000</v>
      </c>
      <c r="O677" s="2">
        <v>0</v>
      </c>
      <c r="P677" s="2">
        <v>0</v>
      </c>
      <c r="Q677" s="2">
        <v>0</v>
      </c>
      <c r="R677" s="2">
        <v>0</v>
      </c>
      <c r="S677" s="2">
        <v>0</v>
      </c>
      <c r="T677" s="2">
        <v>0</v>
      </c>
      <c r="U677" s="2">
        <v>0</v>
      </c>
      <c r="V677" s="2">
        <v>5</v>
      </c>
      <c r="W677" s="2">
        <v>6</v>
      </c>
      <c r="X677" s="2">
        <v>170000</v>
      </c>
      <c r="Y677" s="2">
        <v>0</v>
      </c>
      <c r="Z677" s="2">
        <v>0</v>
      </c>
      <c r="AA677" s="2">
        <v>0</v>
      </c>
      <c r="AB677" s="2">
        <v>0</v>
      </c>
      <c r="AC677" s="2">
        <v>0</v>
      </c>
      <c r="AD677" s="2">
        <v>0</v>
      </c>
      <c r="AE677" s="2" t="s">
        <v>24</v>
      </c>
      <c r="AF677" s="2" t="s">
        <v>28</v>
      </c>
      <c r="AG677" s="2">
        <v>0</v>
      </c>
      <c r="AH677" s="2">
        <v>0</v>
      </c>
      <c r="AI677" s="2">
        <v>0</v>
      </c>
      <c r="AJ677" s="2">
        <v>0</v>
      </c>
      <c r="AK677" s="2">
        <v>0</v>
      </c>
      <c r="AL677" s="2">
        <v>0</v>
      </c>
      <c r="AM677" s="2" t="s">
        <v>102</v>
      </c>
      <c r="AN677" s="2">
        <v>571</v>
      </c>
      <c r="AO677" s="2" t="str">
        <f>+VLOOKUP(playerround[[#This Row],[player_id]],player[],2,FALSE)</f>
        <v>t7p8</v>
      </c>
      <c r="AP677" s="2">
        <v>194</v>
      </c>
      <c r="AQ677" s="2">
        <f>+VLOOKUP(playerround[[#This Row],[groupround_id]],groupround[],6,FALSE)</f>
        <v>0</v>
      </c>
      <c r="AR677" s="2" t="str">
        <f>+VLOOKUP(playerround[[#This Row],[groupround_id]],groupround[],8,FALSE)</f>
        <v>Ommen 24-09-2024</v>
      </c>
      <c r="AS67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677">
        <f>+IF(playerround[[#This Row],[Added round_number]]=0,playerround[[#This Row],[Spendable Income (copy)]],AT676+playerround[[#This Row],[round_income]]+playerround[[#This Row],[profit_sold_house]]-playerround[[#This Row],[Calculated Costs 
(Living costs+Taxes+Round Mortgage+Spentsavings for buying +cost measures+cost satisfaction+cost damage river and rain)]])</f>
        <v>30000</v>
      </c>
      <c r="AU677" s="6">
        <f>+playerround[[#This Row],[spendable_income]]</f>
        <v>30000</v>
      </c>
      <c r="AV677">
        <f>+playerround[[#This Row],[Calculated 
Spendable]]-playerround[[#This Row],[Spendable Income (copy)]]</f>
        <v>0</v>
      </c>
      <c r="AW677" s="9">
        <f>+playerround[[#This Row],[satisfaction_move_penalty]]+playerround[[#This Row],[satisfaction_fluvial_penalty]]+playerround[[#This Row],[satisfaction_pluvial_penalty]]+playerround[[#This Row],[satisfaction_debt_penalty]]</f>
        <v>0</v>
      </c>
      <c r="AX677" s="9">
        <f>+IF(playerround[[#This Row],[Added round_number]]=0,playerround[[#This Row],[satisfaction_total]],AX676+playerround[[#This Row],[satisfaction_house_rating_delta]]+playerround[[#This Row],[satisfaction_house_measures]]+playerround[[#This Row],[satisfaction_personal_measures]]-playerround[[#This Row],[Calculated Satisfaction Penalties]])</f>
        <v>5</v>
      </c>
      <c r="AY677" s="9">
        <f>+playerround[[#This Row],[satisfaction_total]]-playerround[[#This Row],[Calculated satisfaction]]</f>
        <v>0</v>
      </c>
    </row>
    <row r="678" spans="1:51" s="2" customFormat="1" x14ac:dyDescent="0.35">
      <c r="A678" s="2">
        <v>780</v>
      </c>
      <c r="B678" s="3">
        <v>45559.597916666666</v>
      </c>
      <c r="C678" s="2">
        <v>100000</v>
      </c>
      <c r="D678" s="2">
        <v>50000</v>
      </c>
      <c r="E678" s="2">
        <v>0</v>
      </c>
      <c r="F678" s="2">
        <v>12500</v>
      </c>
      <c r="G678" s="2">
        <v>0</v>
      </c>
      <c r="H678" s="2">
        <v>0</v>
      </c>
      <c r="I678" s="2">
        <v>15000</v>
      </c>
      <c r="J678" s="2">
        <v>36500</v>
      </c>
      <c r="K678" s="2">
        <v>0</v>
      </c>
      <c r="L678" s="2">
        <v>0</v>
      </c>
      <c r="M678" s="2">
        <v>0</v>
      </c>
      <c r="N678" s="2">
        <v>16000</v>
      </c>
      <c r="O678" s="2">
        <v>0</v>
      </c>
      <c r="P678" s="2">
        <v>-2</v>
      </c>
      <c r="Q678" s="2">
        <v>1</v>
      </c>
      <c r="R678" s="2">
        <v>2</v>
      </c>
      <c r="S678" s="2">
        <v>0</v>
      </c>
      <c r="T678" s="2">
        <v>0</v>
      </c>
      <c r="U678" s="2">
        <v>0</v>
      </c>
      <c r="V678" s="2">
        <v>6</v>
      </c>
      <c r="W678" s="2">
        <v>6</v>
      </c>
      <c r="X678" s="2">
        <v>170000</v>
      </c>
      <c r="Y678" s="2">
        <v>0</v>
      </c>
      <c r="Z678" s="2">
        <v>0</v>
      </c>
      <c r="AA678" s="2">
        <v>0</v>
      </c>
      <c r="AB678" s="2">
        <v>125000</v>
      </c>
      <c r="AC678" s="2">
        <v>125000</v>
      </c>
      <c r="AD678" s="2">
        <v>112500</v>
      </c>
      <c r="AE678" s="2" t="s">
        <v>24</v>
      </c>
      <c r="AF678" s="2" t="s">
        <v>28</v>
      </c>
      <c r="AG678" s="2">
        <v>8</v>
      </c>
      <c r="AH678" s="2">
        <v>7</v>
      </c>
      <c r="AI678" s="2">
        <v>0</v>
      </c>
      <c r="AJ678" s="2">
        <v>0</v>
      </c>
      <c r="AK678" s="2">
        <v>2</v>
      </c>
      <c r="AL678" s="2">
        <v>1</v>
      </c>
      <c r="AM678" s="2" t="s">
        <v>771</v>
      </c>
      <c r="AN678" s="2">
        <v>571</v>
      </c>
      <c r="AO678" s="2" t="str">
        <f>+VLOOKUP(playerround[[#This Row],[player_id]],player[],2,FALSE)</f>
        <v>t7p8</v>
      </c>
      <c r="AP678" s="2">
        <v>196</v>
      </c>
      <c r="AQ678" s="2">
        <f>+VLOOKUP(playerround[[#This Row],[groupround_id]],groupround[],6,FALSE)</f>
        <v>1</v>
      </c>
      <c r="AR678" s="2" t="str">
        <f>+VLOOKUP(playerround[[#This Row],[groupround_id]],groupround[],8,FALSE)</f>
        <v>Ommen 24-09-2024</v>
      </c>
      <c r="AS67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114000</v>
      </c>
      <c r="AT678">
        <f>+IF(playerround[[#This Row],[Added round_number]]=0,playerround[[#This Row],[Spendable Income (copy)]],AT677+playerround[[#This Row],[round_income]]+playerround[[#This Row],[profit_sold_house]]-playerround[[#This Row],[Calculated Costs 
(Living costs+Taxes+Round Mortgage+Spentsavings for buying +cost measures+cost satisfaction+cost damage river and rain)]])</f>
        <v>16000</v>
      </c>
      <c r="AU678" s="6">
        <f>+playerround[[#This Row],[spendable_income]]</f>
        <v>16000</v>
      </c>
      <c r="AV678">
        <f>+playerround[[#This Row],[Calculated 
Spendable]]-playerround[[#This Row],[Spendable Income (copy)]]</f>
        <v>0</v>
      </c>
      <c r="AW678" s="9">
        <f>+playerround[[#This Row],[satisfaction_move_penalty]]+playerround[[#This Row],[satisfaction_fluvial_penalty]]+playerround[[#This Row],[satisfaction_pluvial_penalty]]+playerround[[#This Row],[satisfaction_debt_penalty]]</f>
        <v>0</v>
      </c>
      <c r="AX678" s="9">
        <f>+IF(playerround[[#This Row],[Added round_number]]=0,playerround[[#This Row],[satisfaction_total]],AX677+playerround[[#This Row],[satisfaction_house_rating_delta]]+playerround[[#This Row],[satisfaction_house_measures]]+playerround[[#This Row],[satisfaction_personal_measures]]-playerround[[#This Row],[Calculated Satisfaction Penalties]])</f>
        <v>6</v>
      </c>
      <c r="AY678" s="9">
        <f>+playerround[[#This Row],[satisfaction_total]]-playerround[[#This Row],[Calculated satisfaction]]</f>
        <v>0</v>
      </c>
    </row>
    <row r="679" spans="1:51" s="2" customFormat="1" x14ac:dyDescent="0.35">
      <c r="A679" s="2">
        <v>826</v>
      </c>
      <c r="B679" s="3">
        <v>45559.597916666666</v>
      </c>
      <c r="C679" s="2">
        <v>100000</v>
      </c>
      <c r="D679" s="2">
        <v>50000</v>
      </c>
      <c r="E679" s="2">
        <v>0</v>
      </c>
      <c r="F679" s="2">
        <v>12500</v>
      </c>
      <c r="G679" s="2">
        <v>0</v>
      </c>
      <c r="H679" s="2">
        <v>0</v>
      </c>
      <c r="I679" s="2">
        <v>15000</v>
      </c>
      <c r="J679" s="2">
        <v>20000</v>
      </c>
      <c r="K679" s="2">
        <v>0</v>
      </c>
      <c r="L679" s="2">
        <v>0</v>
      </c>
      <c r="M679" s="2">
        <v>4000</v>
      </c>
      <c r="N679" s="2">
        <v>14500</v>
      </c>
      <c r="O679" s="2">
        <v>0</v>
      </c>
      <c r="P679" s="2">
        <v>0</v>
      </c>
      <c r="Q679" s="2">
        <v>1</v>
      </c>
      <c r="R679" s="2">
        <v>0</v>
      </c>
      <c r="S679" s="2">
        <v>1</v>
      </c>
      <c r="T679" s="2">
        <v>1</v>
      </c>
      <c r="U679" s="2">
        <v>0</v>
      </c>
      <c r="V679" s="2">
        <v>5</v>
      </c>
      <c r="W679" s="2">
        <v>6</v>
      </c>
      <c r="X679" s="2">
        <v>170000</v>
      </c>
      <c r="Y679" s="2">
        <v>125000</v>
      </c>
      <c r="Z679" s="2">
        <v>112500</v>
      </c>
      <c r="AA679" s="2">
        <v>0</v>
      </c>
      <c r="AB679" s="2">
        <v>0</v>
      </c>
      <c r="AC679" s="2">
        <v>125000</v>
      </c>
      <c r="AD679" s="2">
        <v>100000</v>
      </c>
      <c r="AE679" s="2" t="s">
        <v>24</v>
      </c>
      <c r="AF679" s="2" t="s">
        <v>28</v>
      </c>
      <c r="AG679" s="2">
        <v>8</v>
      </c>
      <c r="AH679" s="2">
        <v>7</v>
      </c>
      <c r="AI679" s="2">
        <v>-2</v>
      </c>
      <c r="AJ679" s="2">
        <v>-1</v>
      </c>
      <c r="AK679" s="2">
        <v>1</v>
      </c>
      <c r="AL679" s="2">
        <v>1</v>
      </c>
      <c r="AM679" s="2" t="s">
        <v>771</v>
      </c>
      <c r="AN679" s="2">
        <v>571</v>
      </c>
      <c r="AO679" s="2" t="str">
        <f>+VLOOKUP(playerround[[#This Row],[player_id]],player[],2,FALSE)</f>
        <v>t7p8</v>
      </c>
      <c r="AP679" s="2">
        <v>201</v>
      </c>
      <c r="AQ679" s="2">
        <f>+VLOOKUP(playerround[[#This Row],[groupround_id]],groupround[],6,FALSE)</f>
        <v>2</v>
      </c>
      <c r="AR679" s="2" t="str">
        <f>+VLOOKUP(playerround[[#This Row],[groupround_id]],groupround[],8,FALSE)</f>
        <v>Ommen 24-09-2024</v>
      </c>
      <c r="AS67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101500</v>
      </c>
      <c r="AT679" s="5">
        <f>+IF(playerround[[#This Row],[Added round_number]]=0,playerround[[#This Row],[Spendable Income (copy)]],AT678+playerround[[#This Row],[round_income]]+playerround[[#This Row],[profit_sold_house]]-playerround[[#This Row],[Calculated Costs 
(Living costs+Taxes+Round Mortgage+Spentsavings for buying +cost measures+cost satisfaction+cost damage river and rain)]])</f>
        <v>14500</v>
      </c>
      <c r="AU679" s="10">
        <f>+playerround[[#This Row],[spendable_income]]</f>
        <v>14500</v>
      </c>
      <c r="AV679" s="5">
        <f>+playerround[[#This Row],[Calculated 
Spendable]]-playerround[[#This Row],[Spendable Income (copy)]]</f>
        <v>0</v>
      </c>
      <c r="AW679" s="11">
        <f>+playerround[[#This Row],[satisfaction_move_penalty]]+playerround[[#This Row],[satisfaction_fluvial_penalty]]+playerround[[#This Row],[satisfaction_pluvial_penalty]]+playerround[[#This Row],[satisfaction_debt_penalty]]</f>
        <v>2</v>
      </c>
      <c r="AX679" s="11">
        <f>+IF(playerround[[#This Row],[Added round_number]]=0,playerround[[#This Row],[satisfaction_total]],AX678+playerround[[#This Row],[satisfaction_house_rating_delta]]+playerround[[#This Row],[satisfaction_house_measures]]+playerround[[#This Row],[satisfaction_personal_measures]]-playerround[[#This Row],[Calculated Satisfaction Penalties]])</f>
        <v>5</v>
      </c>
      <c r="AY679" s="11">
        <f>+playerround[[#This Row],[satisfaction_total]]-playerround[[#This Row],[Calculated satisfaction]]</f>
        <v>0</v>
      </c>
    </row>
    <row r="680" spans="1:51" s="2" customFormat="1" x14ac:dyDescent="0.35">
      <c r="A680" s="2">
        <v>857</v>
      </c>
      <c r="B680" s="3">
        <v>45559.597916666666</v>
      </c>
      <c r="C680" s="2">
        <v>100000</v>
      </c>
      <c r="D680" s="2">
        <v>50000</v>
      </c>
      <c r="E680" s="2">
        <v>0</v>
      </c>
      <c r="F680" s="2">
        <v>12500</v>
      </c>
      <c r="G680" s="2">
        <v>0</v>
      </c>
      <c r="H680" s="2">
        <v>0</v>
      </c>
      <c r="I680" s="2">
        <v>15000</v>
      </c>
      <c r="J680" s="2">
        <v>23000</v>
      </c>
      <c r="K680" s="2">
        <v>0</v>
      </c>
      <c r="L680" s="2">
        <v>8000</v>
      </c>
      <c r="M680" s="2">
        <v>4000</v>
      </c>
      <c r="N680" s="2">
        <v>2000</v>
      </c>
      <c r="O680" s="2">
        <v>0</v>
      </c>
      <c r="P680" s="2">
        <v>0</v>
      </c>
      <c r="Q680" s="2">
        <v>1</v>
      </c>
      <c r="R680" s="2">
        <v>0</v>
      </c>
      <c r="S680" s="2">
        <v>3</v>
      </c>
      <c r="T680" s="2">
        <v>1</v>
      </c>
      <c r="U680" s="2">
        <v>0</v>
      </c>
      <c r="V680" s="2">
        <v>2</v>
      </c>
      <c r="W680" s="2">
        <v>6</v>
      </c>
      <c r="X680" s="2">
        <v>170000</v>
      </c>
      <c r="Y680" s="2">
        <v>125000</v>
      </c>
      <c r="Z680" s="2">
        <v>100000</v>
      </c>
      <c r="AA680" s="2">
        <v>0</v>
      </c>
      <c r="AB680" s="2">
        <v>0</v>
      </c>
      <c r="AC680" s="2">
        <v>125000</v>
      </c>
      <c r="AD680" s="2">
        <v>87500</v>
      </c>
      <c r="AE680" s="2" t="s">
        <v>24</v>
      </c>
      <c r="AF680" s="2" t="s">
        <v>28</v>
      </c>
      <c r="AG680" s="2">
        <v>8</v>
      </c>
      <c r="AH680" s="2">
        <v>7</v>
      </c>
      <c r="AI680" s="2">
        <v>-2</v>
      </c>
      <c r="AJ680" s="2">
        <v>-1</v>
      </c>
      <c r="AK680" s="2">
        <v>1</v>
      </c>
      <c r="AL680" s="2">
        <v>1</v>
      </c>
      <c r="AM680" s="2" t="s">
        <v>771</v>
      </c>
      <c r="AN680" s="2">
        <v>571</v>
      </c>
      <c r="AO680" s="2" t="str">
        <f>+VLOOKUP(playerround[[#This Row],[player_id]],player[],2,FALSE)</f>
        <v>t7p8</v>
      </c>
      <c r="AP680" s="2">
        <v>204</v>
      </c>
      <c r="AQ680" s="2">
        <f>+VLOOKUP(playerround[[#This Row],[groupround_id]],groupround[],6,FALSE)</f>
        <v>3</v>
      </c>
      <c r="AR680" s="2" t="str">
        <f>+VLOOKUP(playerround[[#This Row],[groupround_id]],groupround[],8,FALSE)</f>
        <v>Ommen 24-09-2024</v>
      </c>
      <c r="AS68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112500</v>
      </c>
      <c r="AT680" s="5">
        <f>+IF(playerround[[#This Row],[Added round_number]]=0,playerround[[#This Row],[Spendable Income (copy)]],AT679+playerround[[#This Row],[round_income]]+playerround[[#This Row],[profit_sold_house]]-playerround[[#This Row],[Calculated Costs 
(Living costs+Taxes+Round Mortgage+Spentsavings for buying +cost measures+cost satisfaction+cost damage river and rain)]])</f>
        <v>2000</v>
      </c>
      <c r="AU680" s="10">
        <f>+playerround[[#This Row],[spendable_income]]</f>
        <v>2000</v>
      </c>
      <c r="AV680" s="5">
        <f>+playerround[[#This Row],[Calculated 
Spendable]]-playerround[[#This Row],[Spendable Income (copy)]]</f>
        <v>0</v>
      </c>
      <c r="AW680" s="11">
        <f>+playerround[[#This Row],[satisfaction_move_penalty]]+playerround[[#This Row],[satisfaction_fluvial_penalty]]+playerround[[#This Row],[satisfaction_pluvial_penalty]]+playerround[[#This Row],[satisfaction_debt_penalty]]</f>
        <v>4</v>
      </c>
      <c r="AX680" s="11">
        <f>+IF(playerround[[#This Row],[Added round_number]]=0,playerround[[#This Row],[satisfaction_total]],AX679+playerround[[#This Row],[satisfaction_house_rating_delta]]+playerround[[#This Row],[satisfaction_house_measures]]+playerround[[#This Row],[satisfaction_personal_measures]]-playerround[[#This Row],[Calculated Satisfaction Penalties]])</f>
        <v>2</v>
      </c>
      <c r="AY680" s="11">
        <f>+playerround[[#This Row],[satisfaction_total]]-playerround[[#This Row],[Calculated satisfaction]]</f>
        <v>0</v>
      </c>
    </row>
    <row r="681" spans="1:51" s="2" customFormat="1" x14ac:dyDescent="0.35">
      <c r="A681" s="2">
        <v>809</v>
      </c>
      <c r="B681" s="3">
        <v>45559.603171296294</v>
      </c>
      <c r="C681" s="2">
        <v>65000</v>
      </c>
      <c r="D681" s="2">
        <v>30000</v>
      </c>
      <c r="E681" s="2">
        <v>0</v>
      </c>
      <c r="F681" s="2">
        <v>0</v>
      </c>
      <c r="G681" s="2">
        <v>0</v>
      </c>
      <c r="H681" s="2">
        <v>0</v>
      </c>
      <c r="I681" s="2">
        <v>0</v>
      </c>
      <c r="J681" s="2">
        <v>0</v>
      </c>
      <c r="K681" s="2">
        <v>0</v>
      </c>
      <c r="L681" s="2">
        <v>0</v>
      </c>
      <c r="M681" s="2">
        <v>0</v>
      </c>
      <c r="N681" s="2">
        <v>5000</v>
      </c>
      <c r="O681" s="2">
        <v>0</v>
      </c>
      <c r="P681" s="2">
        <v>0</v>
      </c>
      <c r="Q681" s="2">
        <v>0</v>
      </c>
      <c r="R681" s="2">
        <v>0</v>
      </c>
      <c r="S681" s="2">
        <v>0</v>
      </c>
      <c r="T681" s="2">
        <v>0</v>
      </c>
      <c r="U681" s="2">
        <v>0</v>
      </c>
      <c r="V681" s="2">
        <v>5</v>
      </c>
      <c r="W681" s="2">
        <v>4</v>
      </c>
      <c r="X681" s="2">
        <v>110000</v>
      </c>
      <c r="Y681" s="2">
        <v>0</v>
      </c>
      <c r="Z681" s="2">
        <v>0</v>
      </c>
      <c r="AA681" s="2">
        <v>0</v>
      </c>
      <c r="AB681" s="2">
        <v>0</v>
      </c>
      <c r="AC681" s="2">
        <v>0</v>
      </c>
      <c r="AD681" s="2">
        <v>0</v>
      </c>
      <c r="AE681" s="2" t="s">
        <v>24</v>
      </c>
      <c r="AF681" s="2" t="s">
        <v>28</v>
      </c>
      <c r="AG681" s="2">
        <v>0</v>
      </c>
      <c r="AH681" s="2">
        <v>0</v>
      </c>
      <c r="AI681" s="2">
        <v>0</v>
      </c>
      <c r="AJ681" s="2">
        <v>0</v>
      </c>
      <c r="AK681" s="2">
        <v>0</v>
      </c>
      <c r="AL681" s="2">
        <v>0</v>
      </c>
      <c r="AM681" s="2" t="s">
        <v>102</v>
      </c>
      <c r="AN681" s="2">
        <v>572</v>
      </c>
      <c r="AO681" s="2" t="str">
        <f>+VLOOKUP(playerround[[#This Row],[player_id]],player[],2,FALSE)</f>
        <v>t8p1</v>
      </c>
      <c r="AP681" s="2">
        <v>191</v>
      </c>
      <c r="AQ681" s="2">
        <f>+VLOOKUP(playerround[[#This Row],[groupround_id]],groupround[],6,FALSE)</f>
        <v>0</v>
      </c>
      <c r="AR681" s="2" t="str">
        <f>+VLOOKUP(playerround[[#This Row],[groupround_id]],groupround[],8,FALSE)</f>
        <v>Ommen 24-09-2024</v>
      </c>
      <c r="AS68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681">
        <f>+IF(playerround[[#This Row],[Added round_number]]=0,playerround[[#This Row],[Spendable Income (copy)]],AT680+playerround[[#This Row],[round_income]]+playerround[[#This Row],[profit_sold_house]]-playerround[[#This Row],[Calculated Costs 
(Living costs+Taxes+Round Mortgage+Spentsavings for buying +cost measures+cost satisfaction+cost damage river and rain)]])</f>
        <v>5000</v>
      </c>
      <c r="AU681" s="6">
        <f>+playerround[[#This Row],[spendable_income]]</f>
        <v>5000</v>
      </c>
      <c r="AV681">
        <f>+playerround[[#This Row],[Calculated 
Spendable]]-playerround[[#This Row],[Spendable Income (copy)]]</f>
        <v>0</v>
      </c>
      <c r="AW681" s="9">
        <f>+playerround[[#This Row],[satisfaction_move_penalty]]+playerround[[#This Row],[satisfaction_fluvial_penalty]]+playerround[[#This Row],[satisfaction_pluvial_penalty]]+playerround[[#This Row],[satisfaction_debt_penalty]]</f>
        <v>0</v>
      </c>
      <c r="AX681" s="9">
        <f>+IF(playerround[[#This Row],[Added round_number]]=0,playerround[[#This Row],[satisfaction_total]],AX680+playerround[[#This Row],[satisfaction_house_rating_delta]]+playerround[[#This Row],[satisfaction_house_measures]]+playerround[[#This Row],[satisfaction_personal_measures]]-playerround[[#This Row],[Calculated Satisfaction Penalties]])</f>
        <v>5</v>
      </c>
      <c r="AY681" s="9">
        <f>+playerround[[#This Row],[satisfaction_total]]-playerround[[#This Row],[Calculated satisfaction]]</f>
        <v>0</v>
      </c>
    </row>
    <row r="682" spans="1:51" s="2" customFormat="1" x14ac:dyDescent="0.35">
      <c r="A682" s="2">
        <v>813</v>
      </c>
      <c r="B682" s="3">
        <v>45559.603171296294</v>
      </c>
      <c r="C682" s="2">
        <v>65000</v>
      </c>
      <c r="D682" s="2">
        <v>30000</v>
      </c>
      <c r="E682" s="2">
        <v>0</v>
      </c>
      <c r="F682" s="2">
        <v>11000</v>
      </c>
      <c r="G682" s="2">
        <v>0</v>
      </c>
      <c r="H682" s="2">
        <v>15000</v>
      </c>
      <c r="I682" s="2">
        <v>20000</v>
      </c>
      <c r="J682" s="2">
        <v>0</v>
      </c>
      <c r="K682" s="2">
        <v>0</v>
      </c>
      <c r="L682" s="2">
        <v>0</v>
      </c>
      <c r="M682" s="2">
        <v>0</v>
      </c>
      <c r="N682" s="2">
        <v>-6000</v>
      </c>
      <c r="O682" s="2">
        <v>0</v>
      </c>
      <c r="P682" s="2">
        <v>0</v>
      </c>
      <c r="Q682" s="2">
        <v>0</v>
      </c>
      <c r="R682" s="2">
        <v>0</v>
      </c>
      <c r="S682" s="2">
        <v>0</v>
      </c>
      <c r="T682" s="2">
        <v>0</v>
      </c>
      <c r="U682" s="2">
        <v>0</v>
      </c>
      <c r="V682" s="2">
        <v>5</v>
      </c>
      <c r="W682" s="2">
        <v>4</v>
      </c>
      <c r="X682" s="2">
        <v>110000</v>
      </c>
      <c r="Y682" s="2">
        <v>0</v>
      </c>
      <c r="Z682" s="2">
        <v>0</v>
      </c>
      <c r="AA682" s="2">
        <v>0</v>
      </c>
      <c r="AB682" s="2">
        <v>125000</v>
      </c>
      <c r="AC682" s="2">
        <v>110000</v>
      </c>
      <c r="AD682" s="2">
        <v>99000</v>
      </c>
      <c r="AE682" s="2" t="s">
        <v>24</v>
      </c>
      <c r="AF682" s="2" t="s">
        <v>28</v>
      </c>
      <c r="AG682" s="2">
        <v>8</v>
      </c>
      <c r="AH682" s="2">
        <v>7</v>
      </c>
      <c r="AI682" s="2">
        <v>0</v>
      </c>
      <c r="AJ682" s="2">
        <v>0</v>
      </c>
      <c r="AK682" s="2">
        <v>0</v>
      </c>
      <c r="AL682" s="2">
        <v>0</v>
      </c>
      <c r="AM682" s="2" t="s">
        <v>771</v>
      </c>
      <c r="AN682" s="2">
        <v>572</v>
      </c>
      <c r="AO682" s="2" t="str">
        <f>+VLOOKUP(playerround[[#This Row],[player_id]],player[],2,FALSE)</f>
        <v>t8p1</v>
      </c>
      <c r="AP682" s="2">
        <v>199</v>
      </c>
      <c r="AQ682" s="2">
        <f>+VLOOKUP(playerround[[#This Row],[groupround_id]],groupround[],6,FALSE)</f>
        <v>1</v>
      </c>
      <c r="AR682" s="2" t="str">
        <f>+VLOOKUP(playerround[[#This Row],[groupround_id]],groupround[],8,FALSE)</f>
        <v>Ommen 24-09-2024</v>
      </c>
      <c r="AS68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76000</v>
      </c>
      <c r="AT682">
        <f>+IF(playerround[[#This Row],[Added round_number]]=0,playerround[[#This Row],[Spendable Income (copy)]],AT681+playerround[[#This Row],[round_income]]+playerround[[#This Row],[profit_sold_house]]-playerround[[#This Row],[Calculated Costs 
(Living costs+Taxes+Round Mortgage+Spentsavings for buying +cost measures+cost satisfaction+cost damage river and rain)]])</f>
        <v>-6000</v>
      </c>
      <c r="AU682" s="6">
        <f>+playerround[[#This Row],[spendable_income]]</f>
        <v>-6000</v>
      </c>
      <c r="AV682">
        <f>+playerround[[#This Row],[Calculated 
Spendable]]-playerround[[#This Row],[Spendable Income (copy)]]</f>
        <v>0</v>
      </c>
      <c r="AW682" s="9">
        <f>+playerround[[#This Row],[satisfaction_move_penalty]]+playerround[[#This Row],[satisfaction_fluvial_penalty]]+playerround[[#This Row],[satisfaction_pluvial_penalty]]+playerround[[#This Row],[satisfaction_debt_penalty]]</f>
        <v>0</v>
      </c>
      <c r="AX682" s="9">
        <f>+IF(playerround[[#This Row],[Added round_number]]=0,playerround[[#This Row],[satisfaction_total]],AX681+playerround[[#This Row],[satisfaction_house_rating_delta]]+playerround[[#This Row],[satisfaction_house_measures]]+playerround[[#This Row],[satisfaction_personal_measures]]-playerround[[#This Row],[Calculated Satisfaction Penalties]])</f>
        <v>5</v>
      </c>
      <c r="AY682" s="9">
        <f>+playerround[[#This Row],[satisfaction_total]]-playerround[[#This Row],[Calculated satisfaction]]</f>
        <v>0</v>
      </c>
    </row>
    <row r="683" spans="1:51" s="2" customFormat="1" x14ac:dyDescent="0.35">
      <c r="A683" s="2">
        <v>862</v>
      </c>
      <c r="B683" s="3">
        <v>45559.603171296294</v>
      </c>
      <c r="C683" s="2">
        <v>65000</v>
      </c>
      <c r="D683" s="2">
        <v>30000</v>
      </c>
      <c r="E683" s="2">
        <v>6000</v>
      </c>
      <c r="F683" s="2">
        <v>11000</v>
      </c>
      <c r="G683" s="2">
        <v>0</v>
      </c>
      <c r="H683" s="2">
        <v>0</v>
      </c>
      <c r="I683" s="2">
        <v>20000</v>
      </c>
      <c r="J683" s="2">
        <v>0</v>
      </c>
      <c r="K683" s="2">
        <v>0</v>
      </c>
      <c r="L683" s="2">
        <v>12000</v>
      </c>
      <c r="M683" s="2">
        <v>4000</v>
      </c>
      <c r="N683" s="2">
        <v>-18000</v>
      </c>
      <c r="O683" s="2">
        <v>0</v>
      </c>
      <c r="P683" s="2">
        <v>0</v>
      </c>
      <c r="Q683" s="2">
        <v>0</v>
      </c>
      <c r="R683" s="2">
        <v>0</v>
      </c>
      <c r="S683" s="2">
        <v>4</v>
      </c>
      <c r="T683" s="2">
        <v>1</v>
      </c>
      <c r="U683" s="2">
        <v>1</v>
      </c>
      <c r="V683" s="2">
        <v>-1</v>
      </c>
      <c r="W683" s="2">
        <v>4</v>
      </c>
      <c r="X683" s="2">
        <v>110000</v>
      </c>
      <c r="Y683" s="2">
        <v>110000</v>
      </c>
      <c r="Z683" s="2">
        <v>99000</v>
      </c>
      <c r="AA683" s="2">
        <v>0</v>
      </c>
      <c r="AB683" s="2">
        <v>0</v>
      </c>
      <c r="AC683" s="2">
        <v>110000</v>
      </c>
      <c r="AD683" s="2">
        <v>88000</v>
      </c>
      <c r="AE683" s="2" t="s">
        <v>24</v>
      </c>
      <c r="AF683" s="2" t="s">
        <v>28</v>
      </c>
      <c r="AG683" s="2">
        <v>8</v>
      </c>
      <c r="AH683" s="2">
        <v>7</v>
      </c>
      <c r="AI683" s="2">
        <v>-2</v>
      </c>
      <c r="AJ683" s="2">
        <v>-1</v>
      </c>
      <c r="AK683" s="2">
        <v>0</v>
      </c>
      <c r="AL683" s="2">
        <v>0</v>
      </c>
      <c r="AM683" s="2" t="s">
        <v>771</v>
      </c>
      <c r="AN683" s="2">
        <v>572</v>
      </c>
      <c r="AO683" s="2" t="str">
        <f>+VLOOKUP(playerround[[#This Row],[player_id]],player[],2,FALSE)</f>
        <v>t8p1</v>
      </c>
      <c r="AP683" s="2">
        <v>205</v>
      </c>
      <c r="AQ683" s="2">
        <f>+VLOOKUP(playerround[[#This Row],[groupround_id]],groupround[],6,FALSE)</f>
        <v>2</v>
      </c>
      <c r="AR683" s="2" t="str">
        <f>+VLOOKUP(playerround[[#This Row],[groupround_id]],groupround[],8,FALSE)</f>
        <v>Ommen 24-09-2024</v>
      </c>
      <c r="AS68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77000</v>
      </c>
      <c r="AT683" s="5">
        <f>+IF(playerround[[#This Row],[Added round_number]]=0,playerround[[#This Row],[Spendable Income (copy)]],AT682+playerround[[#This Row],[round_income]]+playerround[[#This Row],[profit_sold_house]]-playerround[[#This Row],[Calculated Costs 
(Living costs+Taxes+Round Mortgage+Spentsavings for buying +cost measures+cost satisfaction+cost damage river and rain)]])</f>
        <v>-18000</v>
      </c>
      <c r="AU683" s="10">
        <f>+playerround[[#This Row],[spendable_income]]</f>
        <v>-18000</v>
      </c>
      <c r="AV683" s="5">
        <f>+playerround[[#This Row],[Calculated 
Spendable]]-playerround[[#This Row],[Spendable Income (copy)]]</f>
        <v>0</v>
      </c>
      <c r="AW683" s="11">
        <f>+playerround[[#This Row],[satisfaction_move_penalty]]+playerround[[#This Row],[satisfaction_fluvial_penalty]]+playerround[[#This Row],[satisfaction_pluvial_penalty]]+playerround[[#This Row],[satisfaction_debt_penalty]]</f>
        <v>6</v>
      </c>
      <c r="AX683" s="11">
        <f>+IF(playerround[[#This Row],[Added round_number]]=0,playerround[[#This Row],[satisfaction_total]],AX682+playerround[[#This Row],[satisfaction_house_rating_delta]]+playerround[[#This Row],[satisfaction_house_measures]]+playerround[[#This Row],[satisfaction_personal_measures]]-playerround[[#This Row],[Calculated Satisfaction Penalties]])</f>
        <v>-1</v>
      </c>
      <c r="AY683" s="11">
        <f>+playerround[[#This Row],[satisfaction_total]]-playerround[[#This Row],[Calculated satisfaction]]</f>
        <v>0</v>
      </c>
    </row>
    <row r="684" spans="1:51" s="2" customFormat="1" x14ac:dyDescent="0.35">
      <c r="A684" s="2">
        <v>892</v>
      </c>
      <c r="B684" s="3">
        <v>45559.603171296294</v>
      </c>
      <c r="C684" s="2">
        <v>65000</v>
      </c>
      <c r="D684" s="2">
        <v>30000</v>
      </c>
      <c r="E684" s="2">
        <v>18000</v>
      </c>
      <c r="F684" s="2">
        <v>11000</v>
      </c>
      <c r="G684" s="2">
        <v>0</v>
      </c>
      <c r="H684" s="2">
        <v>0</v>
      </c>
      <c r="I684" s="2">
        <v>20000</v>
      </c>
      <c r="J684" s="2">
        <v>0</v>
      </c>
      <c r="K684" s="2">
        <v>0</v>
      </c>
      <c r="L684" s="2">
        <v>0</v>
      </c>
      <c r="M684" s="2">
        <v>4000</v>
      </c>
      <c r="N684" s="2">
        <v>-18000</v>
      </c>
      <c r="O684" s="2">
        <v>0</v>
      </c>
      <c r="P684" s="2">
        <v>0</v>
      </c>
      <c r="Q684" s="2">
        <v>0</v>
      </c>
      <c r="R684" s="2">
        <v>0</v>
      </c>
      <c r="S684" s="2">
        <v>0</v>
      </c>
      <c r="T684" s="2">
        <v>1</v>
      </c>
      <c r="U684" s="2">
        <v>1</v>
      </c>
      <c r="V684" s="2">
        <v>-3</v>
      </c>
      <c r="W684" s="2">
        <v>4</v>
      </c>
      <c r="X684" s="2">
        <v>110000</v>
      </c>
      <c r="Y684" s="2">
        <v>110000</v>
      </c>
      <c r="Z684" s="2">
        <v>88000</v>
      </c>
      <c r="AA684" s="2">
        <v>0</v>
      </c>
      <c r="AB684" s="2">
        <v>0</v>
      </c>
      <c r="AC684" s="2">
        <v>110000</v>
      </c>
      <c r="AD684" s="2">
        <v>77000</v>
      </c>
      <c r="AE684" s="2" t="s">
        <v>24</v>
      </c>
      <c r="AF684" s="2" t="s">
        <v>28</v>
      </c>
      <c r="AG684" s="2">
        <v>8</v>
      </c>
      <c r="AH684" s="2">
        <v>7</v>
      </c>
      <c r="AI684" s="2">
        <v>-2</v>
      </c>
      <c r="AJ684" s="2">
        <v>-1</v>
      </c>
      <c r="AK684" s="2">
        <v>0</v>
      </c>
      <c r="AL684" s="2">
        <v>0</v>
      </c>
      <c r="AM684" s="2" t="s">
        <v>771</v>
      </c>
      <c r="AN684" s="2">
        <v>572</v>
      </c>
      <c r="AO684" s="2" t="str">
        <f>+VLOOKUP(playerround[[#This Row],[player_id]],player[],2,FALSE)</f>
        <v>t8p1</v>
      </c>
      <c r="AP684" s="2">
        <v>209</v>
      </c>
      <c r="AQ684" s="2">
        <f>+VLOOKUP(playerround[[#This Row],[groupround_id]],groupround[],6,FALSE)</f>
        <v>3</v>
      </c>
      <c r="AR684" s="2" t="str">
        <f>+VLOOKUP(playerround[[#This Row],[groupround_id]],groupround[],8,FALSE)</f>
        <v>Ommen 24-09-2024</v>
      </c>
      <c r="AS68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684" s="5">
        <f>+IF(playerround[[#This Row],[Added round_number]]=0,playerround[[#This Row],[Spendable Income (copy)]],AT683+playerround[[#This Row],[round_income]]+playerround[[#This Row],[profit_sold_house]]-playerround[[#This Row],[Calculated Costs 
(Living costs+Taxes+Round Mortgage+Spentsavings for buying +cost measures+cost satisfaction+cost damage river and rain)]])</f>
        <v>-18000</v>
      </c>
      <c r="AU684" s="10">
        <f>+playerround[[#This Row],[spendable_income]]</f>
        <v>-18000</v>
      </c>
      <c r="AV684" s="5">
        <f>+playerround[[#This Row],[Calculated 
Spendable]]-playerround[[#This Row],[Spendable Income (copy)]]</f>
        <v>0</v>
      </c>
      <c r="AW684" s="11">
        <f>+playerround[[#This Row],[satisfaction_move_penalty]]+playerround[[#This Row],[satisfaction_fluvial_penalty]]+playerround[[#This Row],[satisfaction_pluvial_penalty]]+playerround[[#This Row],[satisfaction_debt_penalty]]</f>
        <v>2</v>
      </c>
      <c r="AX684" s="11">
        <f>+IF(playerround[[#This Row],[Added round_number]]=0,playerround[[#This Row],[satisfaction_total]],AX683+playerround[[#This Row],[satisfaction_house_rating_delta]]+playerround[[#This Row],[satisfaction_house_measures]]+playerround[[#This Row],[satisfaction_personal_measures]]-playerround[[#This Row],[Calculated Satisfaction Penalties]])</f>
        <v>-3</v>
      </c>
      <c r="AY684" s="11">
        <f>+playerround[[#This Row],[satisfaction_total]]-playerround[[#This Row],[Calculated satisfaction]]</f>
        <v>0</v>
      </c>
    </row>
    <row r="685" spans="1:51" s="2" customFormat="1" x14ac:dyDescent="0.35">
      <c r="A685" s="2">
        <v>803</v>
      </c>
      <c r="B685" s="3">
        <v>45559.602789351855</v>
      </c>
      <c r="C685" s="2">
        <v>100000</v>
      </c>
      <c r="D685" s="2">
        <v>50000</v>
      </c>
      <c r="E685" s="2">
        <v>0</v>
      </c>
      <c r="F685" s="2">
        <v>0</v>
      </c>
      <c r="G685" s="2">
        <v>0</v>
      </c>
      <c r="H685" s="2">
        <v>0</v>
      </c>
      <c r="I685" s="2">
        <v>0</v>
      </c>
      <c r="J685" s="2">
        <v>0</v>
      </c>
      <c r="K685" s="2">
        <v>0</v>
      </c>
      <c r="L685" s="2">
        <v>0</v>
      </c>
      <c r="M685" s="2">
        <v>0</v>
      </c>
      <c r="N685" s="2">
        <v>30000</v>
      </c>
      <c r="O685" s="2">
        <v>0</v>
      </c>
      <c r="P685" s="2">
        <v>0</v>
      </c>
      <c r="Q685" s="2">
        <v>0</v>
      </c>
      <c r="R685" s="2">
        <v>0</v>
      </c>
      <c r="S685" s="2">
        <v>0</v>
      </c>
      <c r="T685" s="2">
        <v>0</v>
      </c>
      <c r="U685" s="2">
        <v>0</v>
      </c>
      <c r="V685" s="2">
        <v>5</v>
      </c>
      <c r="W685" s="2">
        <v>6</v>
      </c>
      <c r="X685" s="2">
        <v>170000</v>
      </c>
      <c r="Y685" s="2">
        <v>0</v>
      </c>
      <c r="Z685" s="2">
        <v>0</v>
      </c>
      <c r="AA685" s="2">
        <v>0</v>
      </c>
      <c r="AB685" s="2">
        <v>0</v>
      </c>
      <c r="AC685" s="2">
        <v>0</v>
      </c>
      <c r="AD685" s="2">
        <v>0</v>
      </c>
      <c r="AE685" s="2" t="s">
        <v>24</v>
      </c>
      <c r="AF685" s="2" t="s">
        <v>28</v>
      </c>
      <c r="AG685" s="2">
        <v>0</v>
      </c>
      <c r="AH685" s="2">
        <v>0</v>
      </c>
      <c r="AI685" s="2">
        <v>0</v>
      </c>
      <c r="AJ685" s="2">
        <v>0</v>
      </c>
      <c r="AK685" s="2">
        <v>0</v>
      </c>
      <c r="AL685" s="2">
        <v>0</v>
      </c>
      <c r="AM685" s="2" t="s">
        <v>102</v>
      </c>
      <c r="AN685" s="2">
        <v>573</v>
      </c>
      <c r="AO685" s="2" t="str">
        <f>+VLOOKUP(playerround[[#This Row],[player_id]],player[],2,FALSE)</f>
        <v>t8p2</v>
      </c>
      <c r="AP685" s="2">
        <v>191</v>
      </c>
      <c r="AQ685" s="2">
        <f>+VLOOKUP(playerround[[#This Row],[groupround_id]],groupround[],6,FALSE)</f>
        <v>0</v>
      </c>
      <c r="AR685" s="2" t="str">
        <f>+VLOOKUP(playerround[[#This Row],[groupround_id]],groupround[],8,FALSE)</f>
        <v>Ommen 24-09-2024</v>
      </c>
      <c r="AS68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685">
        <f>+IF(playerround[[#This Row],[Added round_number]]=0,playerround[[#This Row],[Spendable Income (copy)]],AT684+playerround[[#This Row],[round_income]]+playerround[[#This Row],[profit_sold_house]]-playerround[[#This Row],[Calculated Costs 
(Living costs+Taxes+Round Mortgage+Spentsavings for buying +cost measures+cost satisfaction+cost damage river and rain)]])</f>
        <v>30000</v>
      </c>
      <c r="AU685" s="6">
        <f>+playerround[[#This Row],[spendable_income]]</f>
        <v>30000</v>
      </c>
      <c r="AV685">
        <f>+playerround[[#This Row],[Calculated 
Spendable]]-playerround[[#This Row],[Spendable Income (copy)]]</f>
        <v>0</v>
      </c>
      <c r="AW685" s="9">
        <f>+playerround[[#This Row],[satisfaction_move_penalty]]+playerround[[#This Row],[satisfaction_fluvial_penalty]]+playerround[[#This Row],[satisfaction_pluvial_penalty]]+playerround[[#This Row],[satisfaction_debt_penalty]]</f>
        <v>0</v>
      </c>
      <c r="AX685" s="9">
        <f>+IF(playerround[[#This Row],[Added round_number]]=0,playerround[[#This Row],[satisfaction_total]],AX684+playerround[[#This Row],[satisfaction_house_rating_delta]]+playerround[[#This Row],[satisfaction_house_measures]]+playerround[[#This Row],[satisfaction_personal_measures]]-playerround[[#This Row],[Calculated Satisfaction Penalties]])</f>
        <v>5</v>
      </c>
      <c r="AY685" s="9">
        <f>+playerround[[#This Row],[satisfaction_total]]-playerround[[#This Row],[Calculated satisfaction]]</f>
        <v>0</v>
      </c>
    </row>
    <row r="686" spans="1:51" s="2" customFormat="1" x14ac:dyDescent="0.35">
      <c r="A686" s="2">
        <v>814</v>
      </c>
      <c r="B686" s="3">
        <v>45559.602789351855</v>
      </c>
      <c r="C686" s="2">
        <v>100000</v>
      </c>
      <c r="D686" s="2">
        <v>50000</v>
      </c>
      <c r="E686" s="2">
        <v>0</v>
      </c>
      <c r="F686" s="2">
        <v>16000</v>
      </c>
      <c r="G686" s="2">
        <v>0</v>
      </c>
      <c r="H686" s="2">
        <v>0</v>
      </c>
      <c r="I686" s="2">
        <v>15000</v>
      </c>
      <c r="J686" s="2">
        <v>12000</v>
      </c>
      <c r="K686" s="2">
        <v>0</v>
      </c>
      <c r="L686" s="2">
        <v>0</v>
      </c>
      <c r="M686" s="2">
        <v>0</v>
      </c>
      <c r="N686" s="2">
        <v>37000</v>
      </c>
      <c r="O686" s="2">
        <v>0</v>
      </c>
      <c r="P686" s="2">
        <v>-1</v>
      </c>
      <c r="Q686" s="2">
        <v>1</v>
      </c>
      <c r="R686" s="2">
        <v>0</v>
      </c>
      <c r="S686" s="2">
        <v>0</v>
      </c>
      <c r="T686" s="2">
        <v>0</v>
      </c>
      <c r="U686" s="2">
        <v>0</v>
      </c>
      <c r="V686" s="2">
        <v>5</v>
      </c>
      <c r="W686" s="2">
        <v>6</v>
      </c>
      <c r="X686" s="2">
        <v>170000</v>
      </c>
      <c r="Y686" s="2">
        <v>0</v>
      </c>
      <c r="Z686" s="2">
        <v>0</v>
      </c>
      <c r="AA686" s="2">
        <v>0</v>
      </c>
      <c r="AB686" s="2">
        <v>160000</v>
      </c>
      <c r="AC686" s="2">
        <v>160000</v>
      </c>
      <c r="AD686" s="2">
        <v>144000</v>
      </c>
      <c r="AE686" s="2" t="s">
        <v>24</v>
      </c>
      <c r="AF686" s="2" t="s">
        <v>28</v>
      </c>
      <c r="AG686" s="2">
        <v>6</v>
      </c>
      <c r="AH686" s="2">
        <v>10</v>
      </c>
      <c r="AI686" s="2">
        <v>0</v>
      </c>
      <c r="AJ686" s="2">
        <v>0</v>
      </c>
      <c r="AK686" s="2">
        <v>1</v>
      </c>
      <c r="AL686" s="2">
        <v>0</v>
      </c>
      <c r="AM686" s="2" t="s">
        <v>771</v>
      </c>
      <c r="AN686" s="2">
        <v>573</v>
      </c>
      <c r="AO686" s="2" t="str">
        <f>+VLOOKUP(playerround[[#This Row],[player_id]],player[],2,FALSE)</f>
        <v>t8p2</v>
      </c>
      <c r="AP686" s="2">
        <v>199</v>
      </c>
      <c r="AQ686" s="2">
        <f>+VLOOKUP(playerround[[#This Row],[groupround_id]],groupround[],6,FALSE)</f>
        <v>1</v>
      </c>
      <c r="AR686" s="2" t="str">
        <f>+VLOOKUP(playerround[[#This Row],[groupround_id]],groupround[],8,FALSE)</f>
        <v>Ommen 24-09-2024</v>
      </c>
      <c r="AS68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93000</v>
      </c>
      <c r="AT686">
        <f>+IF(playerround[[#This Row],[Added round_number]]=0,playerround[[#This Row],[Spendable Income (copy)]],AT685+playerround[[#This Row],[round_income]]+playerround[[#This Row],[profit_sold_house]]-playerround[[#This Row],[Calculated Costs 
(Living costs+Taxes+Round Mortgage+Spentsavings for buying +cost measures+cost satisfaction+cost damage river and rain)]])</f>
        <v>37000</v>
      </c>
      <c r="AU686" s="6">
        <f>+playerround[[#This Row],[spendable_income]]</f>
        <v>37000</v>
      </c>
      <c r="AV686">
        <f>+playerround[[#This Row],[Calculated 
Spendable]]-playerround[[#This Row],[Spendable Income (copy)]]</f>
        <v>0</v>
      </c>
      <c r="AW686" s="9">
        <f>+playerround[[#This Row],[satisfaction_move_penalty]]+playerround[[#This Row],[satisfaction_fluvial_penalty]]+playerround[[#This Row],[satisfaction_pluvial_penalty]]+playerround[[#This Row],[satisfaction_debt_penalty]]</f>
        <v>0</v>
      </c>
      <c r="AX686" s="9">
        <f>+IF(playerround[[#This Row],[Added round_number]]=0,playerround[[#This Row],[satisfaction_total]],AX685+playerround[[#This Row],[satisfaction_house_rating_delta]]+playerround[[#This Row],[satisfaction_house_measures]]+playerround[[#This Row],[satisfaction_personal_measures]]-playerround[[#This Row],[Calculated Satisfaction Penalties]])</f>
        <v>5</v>
      </c>
      <c r="AY686" s="9">
        <f>+playerround[[#This Row],[satisfaction_total]]-playerround[[#This Row],[Calculated satisfaction]]</f>
        <v>0</v>
      </c>
    </row>
    <row r="687" spans="1:51" s="2" customFormat="1" x14ac:dyDescent="0.35">
      <c r="A687" s="2">
        <v>867</v>
      </c>
      <c r="B687" s="3">
        <v>45559.602789351855</v>
      </c>
      <c r="C687" s="2">
        <v>100000</v>
      </c>
      <c r="D687" s="2">
        <v>50000</v>
      </c>
      <c r="E687" s="2">
        <v>0</v>
      </c>
      <c r="F687" s="2">
        <v>16000</v>
      </c>
      <c r="G687" s="2">
        <v>0</v>
      </c>
      <c r="H687" s="2">
        <v>0</v>
      </c>
      <c r="I687" s="2">
        <v>15000</v>
      </c>
      <c r="J687" s="2">
        <v>12000</v>
      </c>
      <c r="K687" s="2">
        <v>0</v>
      </c>
      <c r="L687" s="2">
        <v>0</v>
      </c>
      <c r="M687" s="2">
        <v>4000</v>
      </c>
      <c r="N687" s="2">
        <v>40000</v>
      </c>
      <c r="O687" s="2">
        <v>0</v>
      </c>
      <c r="P687" s="2">
        <v>0</v>
      </c>
      <c r="Q687" s="2">
        <v>0</v>
      </c>
      <c r="R687" s="2">
        <v>0</v>
      </c>
      <c r="S687" s="2">
        <v>0</v>
      </c>
      <c r="T687" s="2">
        <v>1</v>
      </c>
      <c r="U687" s="2">
        <v>0</v>
      </c>
      <c r="V687" s="2">
        <v>4</v>
      </c>
      <c r="W687" s="2">
        <v>6</v>
      </c>
      <c r="X687" s="2">
        <v>170000</v>
      </c>
      <c r="Y687" s="2">
        <v>160000</v>
      </c>
      <c r="Z687" s="2">
        <v>144000</v>
      </c>
      <c r="AA687" s="2">
        <v>0</v>
      </c>
      <c r="AB687" s="2">
        <v>0</v>
      </c>
      <c r="AC687" s="2">
        <v>160000</v>
      </c>
      <c r="AD687" s="2">
        <v>128000</v>
      </c>
      <c r="AE687" s="2" t="s">
        <v>24</v>
      </c>
      <c r="AF687" s="2" t="s">
        <v>28</v>
      </c>
      <c r="AG687" s="2">
        <v>6</v>
      </c>
      <c r="AH687" s="2">
        <v>10</v>
      </c>
      <c r="AI687" s="2">
        <v>-2</v>
      </c>
      <c r="AJ687" s="2">
        <v>-1</v>
      </c>
      <c r="AK687" s="2">
        <v>1</v>
      </c>
      <c r="AL687" s="2">
        <v>1</v>
      </c>
      <c r="AM687" s="2" t="s">
        <v>771</v>
      </c>
      <c r="AN687" s="2">
        <v>573</v>
      </c>
      <c r="AO687" s="2" t="str">
        <f>+VLOOKUP(playerround[[#This Row],[player_id]],player[],2,FALSE)</f>
        <v>t8p2</v>
      </c>
      <c r="AP687" s="2">
        <v>205</v>
      </c>
      <c r="AQ687" s="2">
        <f>+VLOOKUP(playerround[[#This Row],[groupround_id]],groupround[],6,FALSE)</f>
        <v>2</v>
      </c>
      <c r="AR687" s="2" t="str">
        <f>+VLOOKUP(playerround[[#This Row],[groupround_id]],groupround[],8,FALSE)</f>
        <v>Ommen 24-09-2024</v>
      </c>
      <c r="AS68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97000</v>
      </c>
      <c r="AT687" s="5">
        <f>+IF(playerround[[#This Row],[Added round_number]]=0,playerround[[#This Row],[Spendable Income (copy)]],AT686+playerround[[#This Row],[round_income]]+playerround[[#This Row],[profit_sold_house]]-playerround[[#This Row],[Calculated Costs 
(Living costs+Taxes+Round Mortgage+Spentsavings for buying +cost measures+cost satisfaction+cost damage river and rain)]])</f>
        <v>40000</v>
      </c>
      <c r="AU687" s="10">
        <f>+playerround[[#This Row],[spendable_income]]</f>
        <v>40000</v>
      </c>
      <c r="AV687" s="5">
        <f>+playerround[[#This Row],[Calculated 
Spendable]]-playerround[[#This Row],[Spendable Income (copy)]]</f>
        <v>0</v>
      </c>
      <c r="AW687" s="11">
        <f>+playerround[[#This Row],[satisfaction_move_penalty]]+playerround[[#This Row],[satisfaction_fluvial_penalty]]+playerround[[#This Row],[satisfaction_pluvial_penalty]]+playerround[[#This Row],[satisfaction_debt_penalty]]</f>
        <v>1</v>
      </c>
      <c r="AX687" s="11">
        <f>+IF(playerround[[#This Row],[Added round_number]]=0,playerround[[#This Row],[satisfaction_total]],AX686+playerround[[#This Row],[satisfaction_house_rating_delta]]+playerround[[#This Row],[satisfaction_house_measures]]+playerround[[#This Row],[satisfaction_personal_measures]]-playerround[[#This Row],[Calculated Satisfaction Penalties]])</f>
        <v>4</v>
      </c>
      <c r="AY687" s="11">
        <f>+playerround[[#This Row],[satisfaction_total]]-playerround[[#This Row],[Calculated satisfaction]]</f>
        <v>0</v>
      </c>
    </row>
    <row r="688" spans="1:51" s="2" customFormat="1" x14ac:dyDescent="0.35">
      <c r="A688" s="2">
        <v>890</v>
      </c>
      <c r="B688" s="3">
        <v>45559.602789351855</v>
      </c>
      <c r="C688" s="2">
        <v>100000</v>
      </c>
      <c r="D688" s="2">
        <v>50000</v>
      </c>
      <c r="E688" s="2">
        <v>0</v>
      </c>
      <c r="F688" s="2">
        <v>16000</v>
      </c>
      <c r="G688" s="2">
        <v>0</v>
      </c>
      <c r="H688" s="2">
        <v>0</v>
      </c>
      <c r="I688" s="2">
        <v>15000</v>
      </c>
      <c r="J688" s="2">
        <v>54000</v>
      </c>
      <c r="K688" s="2">
        <v>0</v>
      </c>
      <c r="L688" s="2">
        <v>0</v>
      </c>
      <c r="M688" s="2">
        <v>4000</v>
      </c>
      <c r="N688" s="2">
        <v>1000</v>
      </c>
      <c r="O688" s="2">
        <v>0</v>
      </c>
      <c r="P688" s="2">
        <v>0</v>
      </c>
      <c r="Q688" s="2">
        <v>1</v>
      </c>
      <c r="R688" s="2">
        <v>4</v>
      </c>
      <c r="S688" s="2">
        <v>0</v>
      </c>
      <c r="T688" s="2">
        <v>1</v>
      </c>
      <c r="U688" s="2">
        <v>0</v>
      </c>
      <c r="V688" s="2">
        <v>8</v>
      </c>
      <c r="W688" s="2">
        <v>6</v>
      </c>
      <c r="X688" s="2">
        <v>170000</v>
      </c>
      <c r="Y688" s="2">
        <v>160000</v>
      </c>
      <c r="Z688" s="2">
        <v>128000</v>
      </c>
      <c r="AA688" s="2">
        <v>0</v>
      </c>
      <c r="AB688" s="2">
        <v>0</v>
      </c>
      <c r="AC688" s="2">
        <v>160000</v>
      </c>
      <c r="AD688" s="2">
        <v>112000</v>
      </c>
      <c r="AE688" s="2" t="s">
        <v>24</v>
      </c>
      <c r="AF688" s="2" t="s">
        <v>28</v>
      </c>
      <c r="AG688" s="2">
        <v>6</v>
      </c>
      <c r="AH688" s="2">
        <v>10</v>
      </c>
      <c r="AI688" s="2">
        <v>-2</v>
      </c>
      <c r="AJ688" s="2">
        <v>-1</v>
      </c>
      <c r="AK688" s="2">
        <v>1</v>
      </c>
      <c r="AL688" s="2">
        <v>0</v>
      </c>
      <c r="AM688" s="2" t="s">
        <v>771</v>
      </c>
      <c r="AN688" s="2">
        <v>573</v>
      </c>
      <c r="AO688" s="2" t="str">
        <f>+VLOOKUP(playerround[[#This Row],[player_id]],player[],2,FALSE)</f>
        <v>t8p2</v>
      </c>
      <c r="AP688" s="2">
        <v>209</v>
      </c>
      <c r="AQ688" s="2">
        <f>+VLOOKUP(playerround[[#This Row],[groupround_id]],groupround[],6,FALSE)</f>
        <v>3</v>
      </c>
      <c r="AR688" s="2" t="str">
        <f>+VLOOKUP(playerround[[#This Row],[groupround_id]],groupround[],8,FALSE)</f>
        <v>Ommen 24-09-2024</v>
      </c>
      <c r="AS68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139000</v>
      </c>
      <c r="AT688" s="5">
        <f>+IF(playerround[[#This Row],[Added round_number]]=0,playerround[[#This Row],[Spendable Income (copy)]],AT687+playerround[[#This Row],[round_income]]+playerround[[#This Row],[profit_sold_house]]-playerround[[#This Row],[Calculated Costs 
(Living costs+Taxes+Round Mortgage+Spentsavings for buying +cost measures+cost satisfaction+cost damage river and rain)]])</f>
        <v>1000</v>
      </c>
      <c r="AU688" s="10">
        <f>+playerround[[#This Row],[spendable_income]]</f>
        <v>1000</v>
      </c>
      <c r="AV688" s="5">
        <f>+playerround[[#This Row],[Calculated 
Spendable]]-playerround[[#This Row],[Spendable Income (copy)]]</f>
        <v>0</v>
      </c>
      <c r="AW688" s="11">
        <f>+playerround[[#This Row],[satisfaction_move_penalty]]+playerround[[#This Row],[satisfaction_fluvial_penalty]]+playerround[[#This Row],[satisfaction_pluvial_penalty]]+playerround[[#This Row],[satisfaction_debt_penalty]]</f>
        <v>1</v>
      </c>
      <c r="AX688" s="11">
        <f>+IF(playerround[[#This Row],[Added round_number]]=0,playerround[[#This Row],[satisfaction_total]],AX687+playerround[[#This Row],[satisfaction_house_rating_delta]]+playerround[[#This Row],[satisfaction_house_measures]]+playerround[[#This Row],[satisfaction_personal_measures]]-playerround[[#This Row],[Calculated Satisfaction Penalties]])</f>
        <v>8</v>
      </c>
      <c r="AY688" s="11">
        <f>+playerround[[#This Row],[satisfaction_total]]-playerround[[#This Row],[Calculated satisfaction]]</f>
        <v>0</v>
      </c>
    </row>
    <row r="689" spans="1:51" s="2" customFormat="1" x14ac:dyDescent="0.35">
      <c r="A689" s="2">
        <v>805</v>
      </c>
      <c r="B689" s="3">
        <v>45559.602847222224</v>
      </c>
      <c r="C689" s="2">
        <v>50000</v>
      </c>
      <c r="D689" s="2">
        <v>20000</v>
      </c>
      <c r="E689" s="2">
        <v>0</v>
      </c>
      <c r="F689" s="2">
        <v>0</v>
      </c>
      <c r="G689" s="2">
        <v>0</v>
      </c>
      <c r="H689" s="2">
        <v>0</v>
      </c>
      <c r="I689" s="2">
        <v>0</v>
      </c>
      <c r="J689" s="2">
        <v>0</v>
      </c>
      <c r="K689" s="2">
        <v>0</v>
      </c>
      <c r="L689" s="2">
        <v>0</v>
      </c>
      <c r="M689" s="2">
        <v>0</v>
      </c>
      <c r="N689" s="2">
        <v>0</v>
      </c>
      <c r="O689" s="2">
        <v>0</v>
      </c>
      <c r="P689" s="2">
        <v>0</v>
      </c>
      <c r="Q689" s="2">
        <v>0</v>
      </c>
      <c r="R689" s="2">
        <v>0</v>
      </c>
      <c r="S689" s="2">
        <v>0</v>
      </c>
      <c r="T689" s="2">
        <v>0</v>
      </c>
      <c r="U689" s="2">
        <v>0</v>
      </c>
      <c r="V689" s="2">
        <v>5</v>
      </c>
      <c r="W689" s="2">
        <v>3</v>
      </c>
      <c r="X689" s="2">
        <v>80000</v>
      </c>
      <c r="Y689" s="2">
        <v>0</v>
      </c>
      <c r="Z689" s="2">
        <v>0</v>
      </c>
      <c r="AA689" s="2">
        <v>0</v>
      </c>
      <c r="AB689" s="2">
        <v>0</v>
      </c>
      <c r="AC689" s="2">
        <v>0</v>
      </c>
      <c r="AD689" s="2">
        <v>0</v>
      </c>
      <c r="AE689" s="2" t="s">
        <v>24</v>
      </c>
      <c r="AF689" s="2" t="s">
        <v>28</v>
      </c>
      <c r="AG689" s="2">
        <v>0</v>
      </c>
      <c r="AH689" s="2">
        <v>0</v>
      </c>
      <c r="AI689" s="2">
        <v>0</v>
      </c>
      <c r="AJ689" s="2">
        <v>0</v>
      </c>
      <c r="AK689" s="2">
        <v>0</v>
      </c>
      <c r="AL689" s="2">
        <v>0</v>
      </c>
      <c r="AM689" s="2" t="s">
        <v>102</v>
      </c>
      <c r="AN689" s="2">
        <v>574</v>
      </c>
      <c r="AO689" s="2" t="str">
        <f>+VLOOKUP(playerround[[#This Row],[player_id]],player[],2,FALSE)</f>
        <v>t8p3</v>
      </c>
      <c r="AP689" s="2">
        <v>191</v>
      </c>
      <c r="AQ689" s="2">
        <f>+VLOOKUP(playerround[[#This Row],[groupround_id]],groupround[],6,FALSE)</f>
        <v>0</v>
      </c>
      <c r="AR689" s="2" t="str">
        <f>+VLOOKUP(playerround[[#This Row],[groupround_id]],groupround[],8,FALSE)</f>
        <v>Ommen 24-09-2024</v>
      </c>
      <c r="AS68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689">
        <f>+IF(playerround[[#This Row],[Added round_number]]=0,playerround[[#This Row],[Spendable Income (copy)]],AT688+playerround[[#This Row],[round_income]]+playerround[[#This Row],[profit_sold_house]]-playerround[[#This Row],[Calculated Costs 
(Living costs+Taxes+Round Mortgage+Spentsavings for buying +cost measures+cost satisfaction+cost damage river and rain)]])</f>
        <v>0</v>
      </c>
      <c r="AU689" s="6">
        <f>+playerround[[#This Row],[spendable_income]]</f>
        <v>0</v>
      </c>
      <c r="AV689">
        <f>+playerround[[#This Row],[Calculated 
Spendable]]-playerround[[#This Row],[Spendable Income (copy)]]</f>
        <v>0</v>
      </c>
      <c r="AW689" s="9">
        <f>+playerround[[#This Row],[satisfaction_move_penalty]]+playerround[[#This Row],[satisfaction_fluvial_penalty]]+playerround[[#This Row],[satisfaction_pluvial_penalty]]+playerround[[#This Row],[satisfaction_debt_penalty]]</f>
        <v>0</v>
      </c>
      <c r="AX689" s="9">
        <f>+IF(playerround[[#This Row],[Added round_number]]=0,playerround[[#This Row],[satisfaction_total]],AX688+playerround[[#This Row],[satisfaction_house_rating_delta]]+playerround[[#This Row],[satisfaction_house_measures]]+playerround[[#This Row],[satisfaction_personal_measures]]-playerround[[#This Row],[Calculated Satisfaction Penalties]])</f>
        <v>5</v>
      </c>
      <c r="AY689" s="9">
        <f>+playerround[[#This Row],[satisfaction_total]]-playerround[[#This Row],[Calculated satisfaction]]</f>
        <v>0</v>
      </c>
    </row>
    <row r="690" spans="1:51" s="2" customFormat="1" x14ac:dyDescent="0.35">
      <c r="A690" s="2">
        <v>816</v>
      </c>
      <c r="B690" s="3">
        <v>45559.602847222224</v>
      </c>
      <c r="C690" s="2">
        <v>50000</v>
      </c>
      <c r="D690" s="2">
        <v>20000</v>
      </c>
      <c r="E690" s="2">
        <v>0</v>
      </c>
      <c r="F690" s="2">
        <v>8000</v>
      </c>
      <c r="G690" s="2">
        <v>0</v>
      </c>
      <c r="H690" s="2">
        <v>20000</v>
      </c>
      <c r="I690" s="2">
        <v>15000</v>
      </c>
      <c r="J690" s="2">
        <v>0</v>
      </c>
      <c r="K690" s="2">
        <v>0</v>
      </c>
      <c r="L690" s="2">
        <v>0</v>
      </c>
      <c r="M690" s="2">
        <v>0</v>
      </c>
      <c r="N690" s="2">
        <v>-13000</v>
      </c>
      <c r="O690" s="2">
        <v>0</v>
      </c>
      <c r="P690" s="2">
        <v>0</v>
      </c>
      <c r="Q690" s="2">
        <v>0</v>
      </c>
      <c r="R690" s="2">
        <v>0</v>
      </c>
      <c r="S690" s="2">
        <v>0</v>
      </c>
      <c r="T690" s="2">
        <v>0</v>
      </c>
      <c r="U690" s="2">
        <v>0</v>
      </c>
      <c r="V690" s="2">
        <v>5</v>
      </c>
      <c r="W690" s="2">
        <v>3</v>
      </c>
      <c r="X690" s="2">
        <v>80000</v>
      </c>
      <c r="Y690" s="2">
        <v>0</v>
      </c>
      <c r="Z690" s="2">
        <v>0</v>
      </c>
      <c r="AA690" s="2">
        <v>0</v>
      </c>
      <c r="AB690" s="2">
        <v>100000</v>
      </c>
      <c r="AC690" s="2">
        <v>80000</v>
      </c>
      <c r="AD690" s="2">
        <v>72000</v>
      </c>
      <c r="AE690" s="2" t="s">
        <v>24</v>
      </c>
      <c r="AF690" s="2" t="s">
        <v>28</v>
      </c>
      <c r="AG690" s="2">
        <v>8</v>
      </c>
      <c r="AH690" s="2">
        <v>10</v>
      </c>
      <c r="AI690" s="2">
        <v>0</v>
      </c>
      <c r="AJ690" s="2">
        <v>0</v>
      </c>
      <c r="AK690" s="2">
        <v>0</v>
      </c>
      <c r="AL690" s="2">
        <v>0</v>
      </c>
      <c r="AM690" s="2" t="s">
        <v>771</v>
      </c>
      <c r="AN690" s="2">
        <v>574</v>
      </c>
      <c r="AO690" s="2" t="str">
        <f>+VLOOKUP(playerround[[#This Row],[player_id]],player[],2,FALSE)</f>
        <v>t8p3</v>
      </c>
      <c r="AP690" s="2">
        <v>199</v>
      </c>
      <c r="AQ690" s="2">
        <f>+VLOOKUP(playerround[[#This Row],[groupround_id]],groupround[],6,FALSE)</f>
        <v>1</v>
      </c>
      <c r="AR690" s="2" t="str">
        <f>+VLOOKUP(playerround[[#This Row],[groupround_id]],groupround[],8,FALSE)</f>
        <v>Ommen 24-09-2024</v>
      </c>
      <c r="AS69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63000</v>
      </c>
      <c r="AT690">
        <f>+IF(playerround[[#This Row],[Added round_number]]=0,playerround[[#This Row],[Spendable Income (copy)]],AT689+playerround[[#This Row],[round_income]]+playerround[[#This Row],[profit_sold_house]]-playerround[[#This Row],[Calculated Costs 
(Living costs+Taxes+Round Mortgage+Spentsavings for buying +cost measures+cost satisfaction+cost damage river and rain)]])</f>
        <v>-13000</v>
      </c>
      <c r="AU690" s="6">
        <f>+playerround[[#This Row],[spendable_income]]</f>
        <v>-13000</v>
      </c>
      <c r="AV690">
        <f>+playerround[[#This Row],[Calculated 
Spendable]]-playerround[[#This Row],[Spendable Income (copy)]]</f>
        <v>0</v>
      </c>
      <c r="AW690" s="9">
        <f>+playerround[[#This Row],[satisfaction_move_penalty]]+playerround[[#This Row],[satisfaction_fluvial_penalty]]+playerround[[#This Row],[satisfaction_pluvial_penalty]]+playerround[[#This Row],[satisfaction_debt_penalty]]</f>
        <v>0</v>
      </c>
      <c r="AX690" s="9">
        <f>+IF(playerround[[#This Row],[Added round_number]]=0,playerround[[#This Row],[satisfaction_total]],AX689+playerround[[#This Row],[satisfaction_house_rating_delta]]+playerround[[#This Row],[satisfaction_house_measures]]+playerround[[#This Row],[satisfaction_personal_measures]]-playerround[[#This Row],[Calculated Satisfaction Penalties]])</f>
        <v>5</v>
      </c>
      <c r="AY690" s="9">
        <f>+playerround[[#This Row],[satisfaction_total]]-playerround[[#This Row],[Calculated satisfaction]]</f>
        <v>0</v>
      </c>
    </row>
    <row r="691" spans="1:51" s="2" customFormat="1" x14ac:dyDescent="0.35">
      <c r="A691" s="2">
        <v>860</v>
      </c>
      <c r="B691" s="3">
        <v>45559.602847222224</v>
      </c>
      <c r="C691" s="2">
        <v>50000</v>
      </c>
      <c r="D691" s="2">
        <v>20000</v>
      </c>
      <c r="E691" s="2">
        <v>13000</v>
      </c>
      <c r="F691" s="2">
        <v>8000</v>
      </c>
      <c r="G691" s="2">
        <v>0</v>
      </c>
      <c r="H691" s="2">
        <v>0</v>
      </c>
      <c r="I691" s="2">
        <v>15000</v>
      </c>
      <c r="J691" s="2">
        <v>0</v>
      </c>
      <c r="K691" s="2">
        <v>0</v>
      </c>
      <c r="L691" s="2">
        <v>0</v>
      </c>
      <c r="M691" s="2">
        <v>4000</v>
      </c>
      <c r="N691" s="2">
        <v>-10000</v>
      </c>
      <c r="O691" s="2">
        <v>0</v>
      </c>
      <c r="P691" s="2">
        <v>0</v>
      </c>
      <c r="Q691" s="2">
        <v>0</v>
      </c>
      <c r="R691" s="2">
        <v>0</v>
      </c>
      <c r="S691" s="2">
        <v>0</v>
      </c>
      <c r="T691" s="2">
        <v>1</v>
      </c>
      <c r="U691" s="2">
        <v>1</v>
      </c>
      <c r="V691" s="2">
        <v>3</v>
      </c>
      <c r="W691" s="2">
        <v>3</v>
      </c>
      <c r="X691" s="2">
        <v>80000</v>
      </c>
      <c r="Y691" s="2">
        <v>80000</v>
      </c>
      <c r="Z691" s="2">
        <v>72000</v>
      </c>
      <c r="AA691" s="2">
        <v>0</v>
      </c>
      <c r="AB691" s="2">
        <v>0</v>
      </c>
      <c r="AC691" s="2">
        <v>80000</v>
      </c>
      <c r="AD691" s="2">
        <v>64000</v>
      </c>
      <c r="AE691" s="2" t="s">
        <v>24</v>
      </c>
      <c r="AF691" s="2" t="s">
        <v>28</v>
      </c>
      <c r="AG691" s="2">
        <v>8</v>
      </c>
      <c r="AH691" s="2">
        <v>10</v>
      </c>
      <c r="AI691" s="2">
        <v>-2</v>
      </c>
      <c r="AJ691" s="2">
        <v>-1</v>
      </c>
      <c r="AK691" s="2">
        <v>0</v>
      </c>
      <c r="AL691" s="2">
        <v>0</v>
      </c>
      <c r="AM691" s="2" t="s">
        <v>771</v>
      </c>
      <c r="AN691" s="2">
        <v>574</v>
      </c>
      <c r="AO691" s="2" t="str">
        <f>+VLOOKUP(playerround[[#This Row],[player_id]],player[],2,FALSE)</f>
        <v>t8p3</v>
      </c>
      <c r="AP691" s="2">
        <v>205</v>
      </c>
      <c r="AQ691" s="2">
        <f>+VLOOKUP(playerround[[#This Row],[groupround_id]],groupround[],6,FALSE)</f>
        <v>2</v>
      </c>
      <c r="AR691" s="2" t="str">
        <f>+VLOOKUP(playerround[[#This Row],[groupround_id]],groupround[],8,FALSE)</f>
        <v>Ommen 24-09-2024</v>
      </c>
      <c r="AS69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47000</v>
      </c>
      <c r="AT691" s="5">
        <f>+IF(playerround[[#This Row],[Added round_number]]=0,playerround[[#This Row],[Spendable Income (copy)]],AT690+playerround[[#This Row],[round_income]]+playerround[[#This Row],[profit_sold_house]]-playerround[[#This Row],[Calculated Costs 
(Living costs+Taxes+Round Mortgage+Spentsavings for buying +cost measures+cost satisfaction+cost damage river and rain)]])</f>
        <v>-10000</v>
      </c>
      <c r="AU691" s="10">
        <f>+playerround[[#This Row],[spendable_income]]</f>
        <v>-10000</v>
      </c>
      <c r="AV691" s="5">
        <f>+playerround[[#This Row],[Calculated 
Spendable]]-playerround[[#This Row],[Spendable Income (copy)]]</f>
        <v>0</v>
      </c>
      <c r="AW691" s="11">
        <f>+playerround[[#This Row],[satisfaction_move_penalty]]+playerround[[#This Row],[satisfaction_fluvial_penalty]]+playerround[[#This Row],[satisfaction_pluvial_penalty]]+playerround[[#This Row],[satisfaction_debt_penalty]]</f>
        <v>2</v>
      </c>
      <c r="AX691" s="11">
        <f>+IF(playerround[[#This Row],[Added round_number]]=0,playerround[[#This Row],[satisfaction_total]],AX690+playerround[[#This Row],[satisfaction_house_rating_delta]]+playerround[[#This Row],[satisfaction_house_measures]]+playerround[[#This Row],[satisfaction_personal_measures]]-playerround[[#This Row],[Calculated Satisfaction Penalties]])</f>
        <v>3</v>
      </c>
      <c r="AY691" s="11">
        <f>+playerround[[#This Row],[satisfaction_total]]-playerround[[#This Row],[Calculated satisfaction]]</f>
        <v>0</v>
      </c>
    </row>
    <row r="692" spans="1:51" s="2" customFormat="1" x14ac:dyDescent="0.35">
      <c r="A692" s="2">
        <v>896</v>
      </c>
      <c r="B692" s="3">
        <v>45559.602847222224</v>
      </c>
      <c r="C692" s="2">
        <v>50000</v>
      </c>
      <c r="D692" s="2">
        <v>20000</v>
      </c>
      <c r="E692" s="2">
        <v>10000</v>
      </c>
      <c r="F692" s="2">
        <v>8000</v>
      </c>
      <c r="G692" s="2">
        <v>0</v>
      </c>
      <c r="H692" s="2">
        <v>0</v>
      </c>
      <c r="I692" s="2">
        <v>20000</v>
      </c>
      <c r="J692" s="2">
        <v>0</v>
      </c>
      <c r="K692" s="2">
        <v>0</v>
      </c>
      <c r="L692" s="2">
        <v>0</v>
      </c>
      <c r="M692" s="2">
        <v>4000</v>
      </c>
      <c r="N692" s="2">
        <v>-12000</v>
      </c>
      <c r="O692" s="2">
        <v>0</v>
      </c>
      <c r="P692" s="2">
        <v>0</v>
      </c>
      <c r="Q692" s="2">
        <v>0</v>
      </c>
      <c r="R692" s="2">
        <v>0</v>
      </c>
      <c r="S692" s="2">
        <v>0</v>
      </c>
      <c r="T692" s="2">
        <v>1</v>
      </c>
      <c r="U692" s="2">
        <v>1</v>
      </c>
      <c r="V692" s="2">
        <v>1</v>
      </c>
      <c r="W692" s="2">
        <v>3</v>
      </c>
      <c r="X692" s="2">
        <v>80000</v>
      </c>
      <c r="Y692" s="2">
        <v>80000</v>
      </c>
      <c r="Z692" s="2">
        <v>64000</v>
      </c>
      <c r="AA692" s="2">
        <v>0</v>
      </c>
      <c r="AB692" s="2">
        <v>0</v>
      </c>
      <c r="AC692" s="2">
        <v>80000</v>
      </c>
      <c r="AD692" s="2">
        <v>56000</v>
      </c>
      <c r="AE692" s="2" t="s">
        <v>24</v>
      </c>
      <c r="AF692" s="2" t="s">
        <v>28</v>
      </c>
      <c r="AG692" s="2">
        <v>8</v>
      </c>
      <c r="AH692" s="2">
        <v>10</v>
      </c>
      <c r="AI692" s="2">
        <v>-2</v>
      </c>
      <c r="AJ692" s="2">
        <v>-1</v>
      </c>
      <c r="AK692" s="2">
        <v>0</v>
      </c>
      <c r="AL692" s="2">
        <v>0</v>
      </c>
      <c r="AM692" s="2" t="s">
        <v>776</v>
      </c>
      <c r="AN692" s="2">
        <v>574</v>
      </c>
      <c r="AO692" s="2" t="str">
        <f>+VLOOKUP(playerround[[#This Row],[player_id]],player[],2,FALSE)</f>
        <v>t8p3</v>
      </c>
      <c r="AP692" s="2">
        <v>209</v>
      </c>
      <c r="AQ692" s="2">
        <f>+VLOOKUP(playerround[[#This Row],[groupround_id]],groupround[],6,FALSE)</f>
        <v>3</v>
      </c>
      <c r="AR692" s="2" t="str">
        <f>+VLOOKUP(playerround[[#This Row],[groupround_id]],groupround[],8,FALSE)</f>
        <v>Ommen 24-09-2024</v>
      </c>
      <c r="AS69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52000</v>
      </c>
      <c r="AT692" s="5">
        <f>+IF(playerround[[#This Row],[Added round_number]]=0,playerround[[#This Row],[Spendable Income (copy)]],AT691+playerround[[#This Row],[round_income]]+playerround[[#This Row],[profit_sold_house]]-playerround[[#This Row],[Calculated Costs 
(Living costs+Taxes+Round Mortgage+Spentsavings for buying +cost measures+cost satisfaction+cost damage river and rain)]])</f>
        <v>-12000</v>
      </c>
      <c r="AU692" s="10">
        <f>+playerround[[#This Row],[spendable_income]]</f>
        <v>-12000</v>
      </c>
      <c r="AV692" s="5">
        <f>+playerround[[#This Row],[Calculated 
Spendable]]-playerround[[#This Row],[Spendable Income (copy)]]</f>
        <v>0</v>
      </c>
      <c r="AW692" s="11">
        <f>+playerround[[#This Row],[satisfaction_move_penalty]]+playerround[[#This Row],[satisfaction_fluvial_penalty]]+playerround[[#This Row],[satisfaction_pluvial_penalty]]+playerround[[#This Row],[satisfaction_debt_penalty]]</f>
        <v>2</v>
      </c>
      <c r="AX692" s="11">
        <f>+IF(playerround[[#This Row],[Added round_number]]=0,playerround[[#This Row],[satisfaction_total]],AX691+playerround[[#This Row],[satisfaction_house_rating_delta]]+playerround[[#This Row],[satisfaction_house_measures]]+playerround[[#This Row],[satisfaction_personal_measures]]-playerround[[#This Row],[Calculated Satisfaction Penalties]])</f>
        <v>1</v>
      </c>
      <c r="AY692" s="11">
        <f>+playerround[[#This Row],[satisfaction_total]]-playerround[[#This Row],[Calculated satisfaction]]</f>
        <v>0</v>
      </c>
    </row>
    <row r="693" spans="1:51" s="2" customFormat="1" x14ac:dyDescent="0.35">
      <c r="A693" s="2">
        <v>806</v>
      </c>
      <c r="B693" s="3">
        <v>45559.60292824074</v>
      </c>
      <c r="C693" s="2">
        <v>80000</v>
      </c>
      <c r="D693" s="2">
        <v>40000</v>
      </c>
      <c r="E693" s="2">
        <v>0</v>
      </c>
      <c r="F693" s="2">
        <v>0</v>
      </c>
      <c r="G693" s="2">
        <v>0</v>
      </c>
      <c r="H693" s="2">
        <v>0</v>
      </c>
      <c r="I693" s="2">
        <v>0</v>
      </c>
      <c r="J693" s="2">
        <v>0</v>
      </c>
      <c r="K693" s="2">
        <v>0</v>
      </c>
      <c r="L693" s="2">
        <v>0</v>
      </c>
      <c r="M693" s="2">
        <v>0</v>
      </c>
      <c r="N693" s="2">
        <v>15000</v>
      </c>
      <c r="O693" s="2">
        <v>0</v>
      </c>
      <c r="P693" s="2">
        <v>0</v>
      </c>
      <c r="Q693" s="2">
        <v>0</v>
      </c>
      <c r="R693" s="2">
        <v>0</v>
      </c>
      <c r="S693" s="2">
        <v>0</v>
      </c>
      <c r="T693" s="2">
        <v>0</v>
      </c>
      <c r="U693" s="2">
        <v>0</v>
      </c>
      <c r="V693" s="2">
        <v>5</v>
      </c>
      <c r="W693" s="2">
        <v>5</v>
      </c>
      <c r="X693" s="2">
        <v>130000</v>
      </c>
      <c r="Y693" s="2">
        <v>0</v>
      </c>
      <c r="Z693" s="2">
        <v>0</v>
      </c>
      <c r="AA693" s="2">
        <v>0</v>
      </c>
      <c r="AB693" s="2">
        <v>0</v>
      </c>
      <c r="AC693" s="2">
        <v>0</v>
      </c>
      <c r="AD693" s="2">
        <v>0</v>
      </c>
      <c r="AE693" s="2" t="s">
        <v>24</v>
      </c>
      <c r="AF693" s="2" t="s">
        <v>28</v>
      </c>
      <c r="AG693" s="2">
        <v>0</v>
      </c>
      <c r="AH693" s="2">
        <v>0</v>
      </c>
      <c r="AI693" s="2">
        <v>0</v>
      </c>
      <c r="AJ693" s="2">
        <v>0</v>
      </c>
      <c r="AK693" s="2">
        <v>0</v>
      </c>
      <c r="AL693" s="2">
        <v>0</v>
      </c>
      <c r="AM693" s="2" t="s">
        <v>102</v>
      </c>
      <c r="AN693" s="2">
        <v>575</v>
      </c>
      <c r="AO693" s="2" t="str">
        <f>+VLOOKUP(playerround[[#This Row],[player_id]],player[],2,FALSE)</f>
        <v>t8p4</v>
      </c>
      <c r="AP693" s="2">
        <v>191</v>
      </c>
      <c r="AQ693" s="2">
        <f>+VLOOKUP(playerround[[#This Row],[groupround_id]],groupround[],6,FALSE)</f>
        <v>0</v>
      </c>
      <c r="AR693" s="2" t="str">
        <f>+VLOOKUP(playerround[[#This Row],[groupround_id]],groupround[],8,FALSE)</f>
        <v>Ommen 24-09-2024</v>
      </c>
      <c r="AS69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693">
        <f>+IF(playerround[[#This Row],[Added round_number]]=0,playerround[[#This Row],[Spendable Income (copy)]],AT692+playerround[[#This Row],[round_income]]+playerround[[#This Row],[profit_sold_house]]-playerround[[#This Row],[Calculated Costs 
(Living costs+Taxes+Round Mortgage+Spentsavings for buying +cost measures+cost satisfaction+cost damage river and rain)]])</f>
        <v>15000</v>
      </c>
      <c r="AU693" s="6">
        <f>+playerround[[#This Row],[spendable_income]]</f>
        <v>15000</v>
      </c>
      <c r="AV693">
        <f>+playerround[[#This Row],[Calculated 
Spendable]]-playerround[[#This Row],[Spendable Income (copy)]]</f>
        <v>0</v>
      </c>
      <c r="AW693" s="9">
        <f>+playerround[[#This Row],[satisfaction_move_penalty]]+playerround[[#This Row],[satisfaction_fluvial_penalty]]+playerround[[#This Row],[satisfaction_pluvial_penalty]]+playerround[[#This Row],[satisfaction_debt_penalty]]</f>
        <v>0</v>
      </c>
      <c r="AX693" s="9">
        <f>+IF(playerround[[#This Row],[Added round_number]]=0,playerround[[#This Row],[satisfaction_total]],AX692+playerround[[#This Row],[satisfaction_house_rating_delta]]+playerround[[#This Row],[satisfaction_house_measures]]+playerround[[#This Row],[satisfaction_personal_measures]]-playerround[[#This Row],[Calculated Satisfaction Penalties]])</f>
        <v>5</v>
      </c>
      <c r="AY693" s="9">
        <f>+playerround[[#This Row],[satisfaction_total]]-playerround[[#This Row],[Calculated satisfaction]]</f>
        <v>0</v>
      </c>
    </row>
    <row r="694" spans="1:51" s="2" customFormat="1" x14ac:dyDescent="0.35">
      <c r="A694" s="2">
        <v>818</v>
      </c>
      <c r="B694" s="3">
        <v>45559.60292824074</v>
      </c>
      <c r="C694" s="2">
        <v>80000</v>
      </c>
      <c r="D694" s="2">
        <v>40000</v>
      </c>
      <c r="E694" s="2">
        <v>0</v>
      </c>
      <c r="F694" s="2">
        <v>10500</v>
      </c>
      <c r="G694" s="2">
        <v>0</v>
      </c>
      <c r="H694" s="2">
        <v>0</v>
      </c>
      <c r="I694" s="2">
        <v>15000</v>
      </c>
      <c r="J694" s="2">
        <v>24000</v>
      </c>
      <c r="K694" s="2">
        <v>0</v>
      </c>
      <c r="L694" s="2">
        <v>0</v>
      </c>
      <c r="M694" s="2">
        <v>0</v>
      </c>
      <c r="N694" s="2">
        <v>5500</v>
      </c>
      <c r="O694" s="2">
        <v>0</v>
      </c>
      <c r="P694" s="2">
        <v>-3</v>
      </c>
      <c r="Q694" s="2">
        <v>1</v>
      </c>
      <c r="R694" s="2">
        <v>1</v>
      </c>
      <c r="S694" s="2">
        <v>0</v>
      </c>
      <c r="T694" s="2">
        <v>0</v>
      </c>
      <c r="U694" s="2">
        <v>0</v>
      </c>
      <c r="V694" s="2">
        <v>4</v>
      </c>
      <c r="W694" s="2">
        <v>5</v>
      </c>
      <c r="X694" s="2">
        <v>130000</v>
      </c>
      <c r="Y694" s="2">
        <v>0</v>
      </c>
      <c r="Z694" s="2">
        <v>0</v>
      </c>
      <c r="AA694" s="2">
        <v>0</v>
      </c>
      <c r="AB694" s="2">
        <v>105000</v>
      </c>
      <c r="AC694" s="2">
        <v>105000</v>
      </c>
      <c r="AD694" s="2">
        <v>94500</v>
      </c>
      <c r="AE694" s="2" t="s">
        <v>24</v>
      </c>
      <c r="AF694" s="2" t="s">
        <v>28</v>
      </c>
      <c r="AG694" s="2">
        <v>6</v>
      </c>
      <c r="AH694" s="2">
        <v>10</v>
      </c>
      <c r="AI694" s="2">
        <v>0</v>
      </c>
      <c r="AJ694" s="2">
        <v>0</v>
      </c>
      <c r="AK694" s="2">
        <v>1</v>
      </c>
      <c r="AL694" s="2">
        <v>0</v>
      </c>
      <c r="AM694" s="2" t="s">
        <v>771</v>
      </c>
      <c r="AN694" s="2">
        <v>575</v>
      </c>
      <c r="AO694" s="2" t="str">
        <f>+VLOOKUP(playerround[[#This Row],[player_id]],player[],2,FALSE)</f>
        <v>t8p4</v>
      </c>
      <c r="AP694" s="2">
        <v>199</v>
      </c>
      <c r="AQ694" s="2">
        <f>+VLOOKUP(playerround[[#This Row],[groupround_id]],groupround[],6,FALSE)</f>
        <v>1</v>
      </c>
      <c r="AR694" s="2" t="str">
        <f>+VLOOKUP(playerround[[#This Row],[groupround_id]],groupround[],8,FALSE)</f>
        <v>Ommen 24-09-2024</v>
      </c>
      <c r="AS69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89500</v>
      </c>
      <c r="AT694">
        <f>+IF(playerround[[#This Row],[Added round_number]]=0,playerround[[#This Row],[Spendable Income (copy)]],AT693+playerround[[#This Row],[round_income]]+playerround[[#This Row],[profit_sold_house]]-playerround[[#This Row],[Calculated Costs 
(Living costs+Taxes+Round Mortgage+Spentsavings for buying +cost measures+cost satisfaction+cost damage river and rain)]])</f>
        <v>5500</v>
      </c>
      <c r="AU694" s="6">
        <f>+playerround[[#This Row],[spendable_income]]</f>
        <v>5500</v>
      </c>
      <c r="AV694">
        <f>+playerround[[#This Row],[Calculated 
Spendable]]-playerround[[#This Row],[Spendable Income (copy)]]</f>
        <v>0</v>
      </c>
      <c r="AW694" s="9">
        <f>+playerround[[#This Row],[satisfaction_move_penalty]]+playerround[[#This Row],[satisfaction_fluvial_penalty]]+playerround[[#This Row],[satisfaction_pluvial_penalty]]+playerround[[#This Row],[satisfaction_debt_penalty]]</f>
        <v>0</v>
      </c>
      <c r="AX694" s="9">
        <f>+IF(playerround[[#This Row],[Added round_number]]=0,playerround[[#This Row],[satisfaction_total]],AX693+playerround[[#This Row],[satisfaction_house_rating_delta]]+playerround[[#This Row],[satisfaction_house_measures]]+playerround[[#This Row],[satisfaction_personal_measures]]-playerround[[#This Row],[Calculated Satisfaction Penalties]])</f>
        <v>4</v>
      </c>
      <c r="AY694" s="9">
        <f>+playerround[[#This Row],[satisfaction_total]]-playerround[[#This Row],[Calculated satisfaction]]</f>
        <v>0</v>
      </c>
    </row>
    <row r="695" spans="1:51" s="2" customFormat="1" x14ac:dyDescent="0.35">
      <c r="A695" s="2">
        <v>866</v>
      </c>
      <c r="B695" s="3">
        <v>45559.60292824074</v>
      </c>
      <c r="C695" s="2">
        <v>80000</v>
      </c>
      <c r="D695" s="2">
        <v>40000</v>
      </c>
      <c r="E695" s="2">
        <v>0</v>
      </c>
      <c r="F695" s="2">
        <v>10500</v>
      </c>
      <c r="G695" s="2">
        <v>0</v>
      </c>
      <c r="H695" s="2">
        <v>0</v>
      </c>
      <c r="I695" s="2">
        <v>15000</v>
      </c>
      <c r="J695" s="2">
        <v>20000</v>
      </c>
      <c r="K695" s="2">
        <v>0</v>
      </c>
      <c r="L695" s="2">
        <v>0</v>
      </c>
      <c r="M695" s="2">
        <v>4000</v>
      </c>
      <c r="N695" s="2">
        <v>-4000</v>
      </c>
      <c r="O695" s="2">
        <v>0</v>
      </c>
      <c r="P695" s="2">
        <v>0</v>
      </c>
      <c r="Q695" s="2">
        <v>1</v>
      </c>
      <c r="R695" s="2">
        <v>0</v>
      </c>
      <c r="S695" s="2">
        <v>0</v>
      </c>
      <c r="T695" s="2">
        <v>1</v>
      </c>
      <c r="U695" s="2">
        <v>0</v>
      </c>
      <c r="V695" s="2">
        <v>4</v>
      </c>
      <c r="W695" s="2">
        <v>5</v>
      </c>
      <c r="X695" s="2">
        <v>130000</v>
      </c>
      <c r="Y695" s="2">
        <v>105000</v>
      </c>
      <c r="Z695" s="2">
        <v>94500</v>
      </c>
      <c r="AA695" s="2">
        <v>0</v>
      </c>
      <c r="AB695" s="2">
        <v>0</v>
      </c>
      <c r="AC695" s="2">
        <v>105000</v>
      </c>
      <c r="AD695" s="2">
        <v>84000</v>
      </c>
      <c r="AE695" s="2" t="s">
        <v>24</v>
      </c>
      <c r="AF695" s="2" t="s">
        <v>28</v>
      </c>
      <c r="AG695" s="2">
        <v>6</v>
      </c>
      <c r="AH695" s="2">
        <v>10</v>
      </c>
      <c r="AI695" s="2">
        <v>-2</v>
      </c>
      <c r="AJ695" s="2">
        <v>-1</v>
      </c>
      <c r="AK695" s="2">
        <v>1</v>
      </c>
      <c r="AL695" s="2">
        <v>1</v>
      </c>
      <c r="AM695" s="2" t="s">
        <v>771</v>
      </c>
      <c r="AN695" s="2">
        <v>575</v>
      </c>
      <c r="AO695" s="2" t="str">
        <f>+VLOOKUP(playerround[[#This Row],[player_id]],player[],2,FALSE)</f>
        <v>t8p4</v>
      </c>
      <c r="AP695" s="2">
        <v>205</v>
      </c>
      <c r="AQ695" s="2">
        <f>+VLOOKUP(playerround[[#This Row],[groupround_id]],groupround[],6,FALSE)</f>
        <v>2</v>
      </c>
      <c r="AR695" s="2" t="str">
        <f>+VLOOKUP(playerround[[#This Row],[groupround_id]],groupround[],8,FALSE)</f>
        <v>Ommen 24-09-2024</v>
      </c>
      <c r="AS69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89500</v>
      </c>
      <c r="AT695" s="5">
        <f>+IF(playerround[[#This Row],[Added round_number]]=0,playerround[[#This Row],[Spendable Income (copy)]],AT694+playerround[[#This Row],[round_income]]+playerround[[#This Row],[profit_sold_house]]-playerround[[#This Row],[Calculated Costs 
(Living costs+Taxes+Round Mortgage+Spentsavings for buying +cost measures+cost satisfaction+cost damage river and rain)]])</f>
        <v>-4000</v>
      </c>
      <c r="AU695" s="10">
        <f>+playerround[[#This Row],[spendable_income]]</f>
        <v>-4000</v>
      </c>
      <c r="AV695" s="5">
        <f>+playerround[[#This Row],[Calculated 
Spendable]]-playerround[[#This Row],[Spendable Income (copy)]]</f>
        <v>0</v>
      </c>
      <c r="AW695" s="11">
        <f>+playerround[[#This Row],[satisfaction_move_penalty]]+playerround[[#This Row],[satisfaction_fluvial_penalty]]+playerround[[#This Row],[satisfaction_pluvial_penalty]]+playerround[[#This Row],[satisfaction_debt_penalty]]</f>
        <v>1</v>
      </c>
      <c r="AX695" s="11">
        <f>+IF(playerround[[#This Row],[Added round_number]]=0,playerround[[#This Row],[satisfaction_total]],AX694+playerround[[#This Row],[satisfaction_house_rating_delta]]+playerround[[#This Row],[satisfaction_house_measures]]+playerround[[#This Row],[satisfaction_personal_measures]]-playerround[[#This Row],[Calculated Satisfaction Penalties]])</f>
        <v>4</v>
      </c>
      <c r="AY695" s="11">
        <f>+playerround[[#This Row],[satisfaction_total]]-playerround[[#This Row],[Calculated satisfaction]]</f>
        <v>0</v>
      </c>
    </row>
    <row r="696" spans="1:51" s="2" customFormat="1" x14ac:dyDescent="0.35">
      <c r="A696" s="2">
        <v>897</v>
      </c>
      <c r="B696" s="3">
        <v>45559.60292824074</v>
      </c>
      <c r="C696" s="2">
        <v>80000</v>
      </c>
      <c r="D696" s="2">
        <v>40000</v>
      </c>
      <c r="E696" s="2">
        <v>4000</v>
      </c>
      <c r="F696" s="2">
        <v>10500</v>
      </c>
      <c r="G696" s="2">
        <v>0</v>
      </c>
      <c r="H696" s="2">
        <v>0</v>
      </c>
      <c r="I696" s="2">
        <v>15000</v>
      </c>
      <c r="J696" s="2">
        <v>8000</v>
      </c>
      <c r="K696" s="2">
        <v>0</v>
      </c>
      <c r="L696" s="2">
        <v>0</v>
      </c>
      <c r="M696" s="2">
        <v>4000</v>
      </c>
      <c r="N696" s="2">
        <v>-1500</v>
      </c>
      <c r="O696" s="2">
        <v>0</v>
      </c>
      <c r="P696" s="2">
        <v>0</v>
      </c>
      <c r="Q696" s="2">
        <v>0</v>
      </c>
      <c r="R696" s="2">
        <v>2</v>
      </c>
      <c r="S696" s="2">
        <v>0</v>
      </c>
      <c r="T696" s="2">
        <v>1</v>
      </c>
      <c r="U696" s="2">
        <v>1</v>
      </c>
      <c r="V696" s="2">
        <v>4</v>
      </c>
      <c r="W696" s="2">
        <v>5</v>
      </c>
      <c r="X696" s="2">
        <v>130000</v>
      </c>
      <c r="Y696" s="2">
        <v>105000</v>
      </c>
      <c r="Z696" s="2">
        <v>84000</v>
      </c>
      <c r="AA696" s="2">
        <v>0</v>
      </c>
      <c r="AB696" s="2">
        <v>0</v>
      </c>
      <c r="AC696" s="2">
        <v>105000</v>
      </c>
      <c r="AD696" s="2">
        <v>73500</v>
      </c>
      <c r="AE696" s="2" t="s">
        <v>24</v>
      </c>
      <c r="AF696" s="2" t="s">
        <v>28</v>
      </c>
      <c r="AG696" s="2">
        <v>6</v>
      </c>
      <c r="AH696" s="2">
        <v>10</v>
      </c>
      <c r="AI696" s="2">
        <v>-2</v>
      </c>
      <c r="AJ696" s="2">
        <v>-1</v>
      </c>
      <c r="AK696" s="2">
        <v>0</v>
      </c>
      <c r="AL696" s="2">
        <v>0</v>
      </c>
      <c r="AM696" s="2" t="s">
        <v>776</v>
      </c>
      <c r="AN696" s="2">
        <v>575</v>
      </c>
      <c r="AO696" s="2" t="str">
        <f>+VLOOKUP(playerround[[#This Row],[player_id]],player[],2,FALSE)</f>
        <v>t8p4</v>
      </c>
      <c r="AP696" s="2">
        <v>209</v>
      </c>
      <c r="AQ696" s="2">
        <f>+VLOOKUP(playerround[[#This Row],[groupround_id]],groupround[],6,FALSE)</f>
        <v>3</v>
      </c>
      <c r="AR696" s="2" t="str">
        <f>+VLOOKUP(playerround[[#This Row],[groupround_id]],groupround[],8,FALSE)</f>
        <v>Ommen 24-09-2024</v>
      </c>
      <c r="AS69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77500</v>
      </c>
      <c r="AT696" s="5">
        <f>+IF(playerround[[#This Row],[Added round_number]]=0,playerround[[#This Row],[Spendable Income (copy)]],AT695+playerround[[#This Row],[round_income]]+playerround[[#This Row],[profit_sold_house]]-playerround[[#This Row],[Calculated Costs 
(Living costs+Taxes+Round Mortgage+Spentsavings for buying +cost measures+cost satisfaction+cost damage river and rain)]])</f>
        <v>-1500</v>
      </c>
      <c r="AU696" s="10">
        <f>+playerround[[#This Row],[spendable_income]]</f>
        <v>-1500</v>
      </c>
      <c r="AV696" s="5">
        <f>+playerround[[#This Row],[Calculated 
Spendable]]-playerround[[#This Row],[Spendable Income (copy)]]</f>
        <v>0</v>
      </c>
      <c r="AW696" s="11">
        <f>+playerround[[#This Row],[satisfaction_move_penalty]]+playerround[[#This Row],[satisfaction_fluvial_penalty]]+playerround[[#This Row],[satisfaction_pluvial_penalty]]+playerround[[#This Row],[satisfaction_debt_penalty]]</f>
        <v>2</v>
      </c>
      <c r="AX696" s="11">
        <f>+IF(playerround[[#This Row],[Added round_number]]=0,playerround[[#This Row],[satisfaction_total]],AX695+playerround[[#This Row],[satisfaction_house_rating_delta]]+playerround[[#This Row],[satisfaction_house_measures]]+playerround[[#This Row],[satisfaction_personal_measures]]-playerround[[#This Row],[Calculated Satisfaction Penalties]])</f>
        <v>4</v>
      </c>
      <c r="AY696" s="11">
        <f>+playerround[[#This Row],[satisfaction_total]]-playerround[[#This Row],[Calculated satisfaction]]</f>
        <v>0</v>
      </c>
    </row>
    <row r="697" spans="1:51" s="2" customFormat="1" x14ac:dyDescent="0.35">
      <c r="A697" s="2">
        <v>808</v>
      </c>
      <c r="B697" s="3">
        <v>45559.603078703702</v>
      </c>
      <c r="C697" s="2">
        <v>120000</v>
      </c>
      <c r="D697" s="2">
        <v>65000</v>
      </c>
      <c r="E697" s="2">
        <v>0</v>
      </c>
      <c r="F697" s="2">
        <v>0</v>
      </c>
      <c r="G697" s="2">
        <v>0</v>
      </c>
      <c r="H697" s="2">
        <v>0</v>
      </c>
      <c r="I697" s="2">
        <v>0</v>
      </c>
      <c r="J697" s="2">
        <v>0</v>
      </c>
      <c r="K697" s="2">
        <v>0</v>
      </c>
      <c r="L697" s="2">
        <v>0</v>
      </c>
      <c r="M697" s="2">
        <v>0</v>
      </c>
      <c r="N697" s="2">
        <v>50000</v>
      </c>
      <c r="O697" s="2">
        <v>0</v>
      </c>
      <c r="P697" s="2">
        <v>0</v>
      </c>
      <c r="Q697" s="2">
        <v>0</v>
      </c>
      <c r="R697" s="2">
        <v>0</v>
      </c>
      <c r="S697" s="2">
        <v>0</v>
      </c>
      <c r="T697" s="2">
        <v>0</v>
      </c>
      <c r="U697" s="2">
        <v>0</v>
      </c>
      <c r="V697" s="2">
        <v>5</v>
      </c>
      <c r="W697" s="2">
        <v>7</v>
      </c>
      <c r="X697" s="2">
        <v>200000</v>
      </c>
      <c r="Y697" s="2">
        <v>0</v>
      </c>
      <c r="Z697" s="2">
        <v>0</v>
      </c>
      <c r="AA697" s="2">
        <v>0</v>
      </c>
      <c r="AB697" s="2">
        <v>0</v>
      </c>
      <c r="AC697" s="2">
        <v>0</v>
      </c>
      <c r="AD697" s="2">
        <v>0</v>
      </c>
      <c r="AE697" s="2" t="s">
        <v>24</v>
      </c>
      <c r="AF697" s="2" t="s">
        <v>28</v>
      </c>
      <c r="AG697" s="2">
        <v>0</v>
      </c>
      <c r="AH697" s="2">
        <v>0</v>
      </c>
      <c r="AI697" s="2">
        <v>0</v>
      </c>
      <c r="AJ697" s="2">
        <v>0</v>
      </c>
      <c r="AK697" s="2">
        <v>0</v>
      </c>
      <c r="AL697" s="2">
        <v>0</v>
      </c>
      <c r="AM697" s="2" t="s">
        <v>102</v>
      </c>
      <c r="AN697" s="2">
        <v>576</v>
      </c>
      <c r="AO697" s="2" t="str">
        <f>+VLOOKUP(playerround[[#This Row],[player_id]],player[],2,FALSE)</f>
        <v>t8p5</v>
      </c>
      <c r="AP697" s="2">
        <v>191</v>
      </c>
      <c r="AQ697" s="2">
        <f>+VLOOKUP(playerround[[#This Row],[groupround_id]],groupround[],6,FALSE)</f>
        <v>0</v>
      </c>
      <c r="AR697" s="2" t="str">
        <f>+VLOOKUP(playerround[[#This Row],[groupround_id]],groupround[],8,FALSE)</f>
        <v>Ommen 24-09-2024</v>
      </c>
      <c r="AS69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697">
        <f>+IF(playerround[[#This Row],[Added round_number]]=0,playerround[[#This Row],[Spendable Income (copy)]],AT696+playerround[[#This Row],[round_income]]+playerround[[#This Row],[profit_sold_house]]-playerround[[#This Row],[Calculated Costs 
(Living costs+Taxes+Round Mortgage+Spentsavings for buying +cost measures+cost satisfaction+cost damage river and rain)]])</f>
        <v>50000</v>
      </c>
      <c r="AU697" s="6">
        <f>+playerround[[#This Row],[spendable_income]]</f>
        <v>50000</v>
      </c>
      <c r="AV697">
        <f>+playerround[[#This Row],[Calculated 
Spendable]]-playerround[[#This Row],[Spendable Income (copy)]]</f>
        <v>0</v>
      </c>
      <c r="AW697" s="9">
        <f>+playerround[[#This Row],[satisfaction_move_penalty]]+playerround[[#This Row],[satisfaction_fluvial_penalty]]+playerround[[#This Row],[satisfaction_pluvial_penalty]]+playerround[[#This Row],[satisfaction_debt_penalty]]</f>
        <v>0</v>
      </c>
      <c r="AX697" s="9">
        <f>+IF(playerround[[#This Row],[Added round_number]]=0,playerround[[#This Row],[satisfaction_total]],AX696+playerround[[#This Row],[satisfaction_house_rating_delta]]+playerround[[#This Row],[satisfaction_house_measures]]+playerround[[#This Row],[satisfaction_personal_measures]]-playerround[[#This Row],[Calculated Satisfaction Penalties]])</f>
        <v>5</v>
      </c>
      <c r="AY697" s="9">
        <f>+playerround[[#This Row],[satisfaction_total]]-playerround[[#This Row],[Calculated satisfaction]]</f>
        <v>0</v>
      </c>
    </row>
    <row r="698" spans="1:51" s="2" customFormat="1" x14ac:dyDescent="0.35">
      <c r="A698" s="2">
        <v>815</v>
      </c>
      <c r="B698" s="3">
        <v>45559.603078703702</v>
      </c>
      <c r="C698" s="2">
        <v>120000</v>
      </c>
      <c r="D698" s="2">
        <v>65000</v>
      </c>
      <c r="E698" s="2">
        <v>0</v>
      </c>
      <c r="F698" s="2">
        <v>20000</v>
      </c>
      <c r="G698" s="2">
        <v>0</v>
      </c>
      <c r="H698" s="2">
        <v>55000</v>
      </c>
      <c r="I698" s="2">
        <v>15000</v>
      </c>
      <c r="J698" s="2">
        <v>12000</v>
      </c>
      <c r="K698" s="2">
        <v>0</v>
      </c>
      <c r="L698" s="2">
        <v>0</v>
      </c>
      <c r="M698" s="2">
        <v>0</v>
      </c>
      <c r="N698" s="2">
        <v>3000</v>
      </c>
      <c r="O698" s="2">
        <v>0</v>
      </c>
      <c r="P698" s="2">
        <v>-1</v>
      </c>
      <c r="Q698" s="2">
        <v>1</v>
      </c>
      <c r="R698" s="2">
        <v>0</v>
      </c>
      <c r="S698" s="2">
        <v>0</v>
      </c>
      <c r="T698" s="2">
        <v>0</v>
      </c>
      <c r="U698" s="2">
        <v>0</v>
      </c>
      <c r="V698" s="2">
        <v>5</v>
      </c>
      <c r="W698" s="2">
        <v>7</v>
      </c>
      <c r="X698" s="2">
        <v>200000</v>
      </c>
      <c r="Y698" s="2">
        <v>0</v>
      </c>
      <c r="Z698" s="2">
        <v>0</v>
      </c>
      <c r="AA698" s="2">
        <v>0</v>
      </c>
      <c r="AB698" s="2">
        <v>255000</v>
      </c>
      <c r="AC698" s="2">
        <v>200000</v>
      </c>
      <c r="AD698" s="2">
        <v>180000</v>
      </c>
      <c r="AE698" s="2" t="s">
        <v>24</v>
      </c>
      <c r="AF698" s="2" t="s">
        <v>28</v>
      </c>
      <c r="AG698" s="2">
        <v>8</v>
      </c>
      <c r="AH698" s="2">
        <v>10</v>
      </c>
      <c r="AI698" s="2">
        <v>0</v>
      </c>
      <c r="AJ698" s="2">
        <v>0</v>
      </c>
      <c r="AK698" s="2">
        <v>1</v>
      </c>
      <c r="AL698" s="2">
        <v>0</v>
      </c>
      <c r="AM698" s="2" t="s">
        <v>771</v>
      </c>
      <c r="AN698" s="2">
        <v>576</v>
      </c>
      <c r="AO698" s="2" t="str">
        <f>+VLOOKUP(playerround[[#This Row],[player_id]],player[],2,FALSE)</f>
        <v>t8p5</v>
      </c>
      <c r="AP698" s="2">
        <v>199</v>
      </c>
      <c r="AQ698" s="2">
        <f>+VLOOKUP(playerround[[#This Row],[groupround_id]],groupround[],6,FALSE)</f>
        <v>1</v>
      </c>
      <c r="AR698" s="2" t="str">
        <f>+VLOOKUP(playerround[[#This Row],[groupround_id]],groupround[],8,FALSE)</f>
        <v>Ommen 24-09-2024</v>
      </c>
      <c r="AS69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167000</v>
      </c>
      <c r="AT698">
        <f>+IF(playerround[[#This Row],[Added round_number]]=0,playerround[[#This Row],[Spendable Income (copy)]],AT697+playerround[[#This Row],[round_income]]+playerround[[#This Row],[profit_sold_house]]-playerround[[#This Row],[Calculated Costs 
(Living costs+Taxes+Round Mortgage+Spentsavings for buying +cost measures+cost satisfaction+cost damage river and rain)]])</f>
        <v>3000</v>
      </c>
      <c r="AU698" s="6">
        <f>+playerround[[#This Row],[spendable_income]]</f>
        <v>3000</v>
      </c>
      <c r="AV698">
        <f>+playerround[[#This Row],[Calculated 
Spendable]]-playerround[[#This Row],[Spendable Income (copy)]]</f>
        <v>0</v>
      </c>
      <c r="AW698" s="9">
        <f>+playerround[[#This Row],[satisfaction_move_penalty]]+playerround[[#This Row],[satisfaction_fluvial_penalty]]+playerround[[#This Row],[satisfaction_pluvial_penalty]]+playerround[[#This Row],[satisfaction_debt_penalty]]</f>
        <v>0</v>
      </c>
      <c r="AX698" s="9">
        <f>+IF(playerround[[#This Row],[Added round_number]]=0,playerround[[#This Row],[satisfaction_total]],AX697+playerround[[#This Row],[satisfaction_house_rating_delta]]+playerround[[#This Row],[satisfaction_house_measures]]+playerround[[#This Row],[satisfaction_personal_measures]]-playerround[[#This Row],[Calculated Satisfaction Penalties]])</f>
        <v>5</v>
      </c>
      <c r="AY698" s="9">
        <f>+playerround[[#This Row],[satisfaction_total]]-playerround[[#This Row],[Calculated satisfaction]]</f>
        <v>0</v>
      </c>
    </row>
    <row r="699" spans="1:51" s="2" customFormat="1" x14ac:dyDescent="0.35">
      <c r="A699" s="2">
        <v>865</v>
      </c>
      <c r="B699" s="3">
        <v>45559.603078703702</v>
      </c>
      <c r="C699" s="2">
        <v>120000</v>
      </c>
      <c r="D699" s="2">
        <v>65000</v>
      </c>
      <c r="E699" s="2">
        <v>0</v>
      </c>
      <c r="F699" s="2">
        <v>20000</v>
      </c>
      <c r="G699" s="2">
        <v>0</v>
      </c>
      <c r="H699" s="2">
        <v>0</v>
      </c>
      <c r="I699" s="2">
        <v>15000</v>
      </c>
      <c r="J699" s="2">
        <v>20000</v>
      </c>
      <c r="K699" s="2">
        <v>0</v>
      </c>
      <c r="L699" s="2">
        <v>0</v>
      </c>
      <c r="M699" s="2">
        <v>4000</v>
      </c>
      <c r="N699" s="2">
        <v>-1000</v>
      </c>
      <c r="O699" s="2">
        <v>0</v>
      </c>
      <c r="P699" s="2">
        <v>0</v>
      </c>
      <c r="Q699" s="2">
        <v>1</v>
      </c>
      <c r="R699" s="2">
        <v>0</v>
      </c>
      <c r="S699" s="2">
        <v>0</v>
      </c>
      <c r="T699" s="2">
        <v>1</v>
      </c>
      <c r="U699" s="2">
        <v>0</v>
      </c>
      <c r="V699" s="2">
        <v>5</v>
      </c>
      <c r="W699" s="2">
        <v>7</v>
      </c>
      <c r="X699" s="2">
        <v>200000</v>
      </c>
      <c r="Y699" s="2">
        <v>200000</v>
      </c>
      <c r="Z699" s="2">
        <v>180000</v>
      </c>
      <c r="AA699" s="2">
        <v>0</v>
      </c>
      <c r="AB699" s="2">
        <v>0</v>
      </c>
      <c r="AC699" s="2">
        <v>200000</v>
      </c>
      <c r="AD699" s="2">
        <v>160000</v>
      </c>
      <c r="AE699" s="2" t="s">
        <v>24</v>
      </c>
      <c r="AF699" s="2" t="s">
        <v>28</v>
      </c>
      <c r="AG699" s="2">
        <v>8</v>
      </c>
      <c r="AH699" s="2">
        <v>10</v>
      </c>
      <c r="AI699" s="2">
        <v>-2</v>
      </c>
      <c r="AJ699" s="2">
        <v>-1</v>
      </c>
      <c r="AK699" s="2">
        <v>1</v>
      </c>
      <c r="AL699" s="2">
        <v>1</v>
      </c>
      <c r="AM699" s="2" t="s">
        <v>771</v>
      </c>
      <c r="AN699" s="2">
        <v>576</v>
      </c>
      <c r="AO699" s="2" t="str">
        <f>+VLOOKUP(playerround[[#This Row],[player_id]],player[],2,FALSE)</f>
        <v>t8p5</v>
      </c>
      <c r="AP699" s="2">
        <v>205</v>
      </c>
      <c r="AQ699" s="2">
        <f>+VLOOKUP(playerround[[#This Row],[groupround_id]],groupround[],6,FALSE)</f>
        <v>2</v>
      </c>
      <c r="AR699" s="2" t="str">
        <f>+VLOOKUP(playerround[[#This Row],[groupround_id]],groupround[],8,FALSE)</f>
        <v>Ommen 24-09-2024</v>
      </c>
      <c r="AS69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124000</v>
      </c>
      <c r="AT699" s="5">
        <f>+IF(playerround[[#This Row],[Added round_number]]=0,playerround[[#This Row],[Spendable Income (copy)]],AT698+playerround[[#This Row],[round_income]]+playerround[[#This Row],[profit_sold_house]]-playerround[[#This Row],[Calculated Costs 
(Living costs+Taxes+Round Mortgage+Spentsavings for buying +cost measures+cost satisfaction+cost damage river and rain)]])</f>
        <v>-1000</v>
      </c>
      <c r="AU699" s="10">
        <f>+playerround[[#This Row],[spendable_income]]</f>
        <v>-1000</v>
      </c>
      <c r="AV699" s="5">
        <f>+playerround[[#This Row],[Calculated 
Spendable]]-playerround[[#This Row],[Spendable Income (copy)]]</f>
        <v>0</v>
      </c>
      <c r="AW699" s="11">
        <f>+playerround[[#This Row],[satisfaction_move_penalty]]+playerround[[#This Row],[satisfaction_fluvial_penalty]]+playerround[[#This Row],[satisfaction_pluvial_penalty]]+playerround[[#This Row],[satisfaction_debt_penalty]]</f>
        <v>1</v>
      </c>
      <c r="AX699" s="11">
        <f>+IF(playerround[[#This Row],[Added round_number]]=0,playerround[[#This Row],[satisfaction_total]],AX698+playerround[[#This Row],[satisfaction_house_rating_delta]]+playerround[[#This Row],[satisfaction_house_measures]]+playerround[[#This Row],[satisfaction_personal_measures]]-playerround[[#This Row],[Calculated Satisfaction Penalties]])</f>
        <v>5</v>
      </c>
      <c r="AY699" s="11">
        <f>+playerround[[#This Row],[satisfaction_total]]-playerround[[#This Row],[Calculated satisfaction]]</f>
        <v>0</v>
      </c>
    </row>
    <row r="700" spans="1:51" s="2" customFormat="1" x14ac:dyDescent="0.35">
      <c r="A700" s="2">
        <v>893</v>
      </c>
      <c r="B700" s="3">
        <v>45559.603078703702</v>
      </c>
      <c r="C700" s="2">
        <v>120000</v>
      </c>
      <c r="D700" s="2">
        <v>65000</v>
      </c>
      <c r="E700" s="2">
        <v>1000</v>
      </c>
      <c r="F700" s="2">
        <v>20000</v>
      </c>
      <c r="G700" s="2">
        <v>0</v>
      </c>
      <c r="H700" s="2">
        <v>0</v>
      </c>
      <c r="I700" s="2">
        <v>20000</v>
      </c>
      <c r="J700" s="2">
        <v>10000</v>
      </c>
      <c r="K700" s="2">
        <v>0</v>
      </c>
      <c r="L700" s="2">
        <v>0</v>
      </c>
      <c r="M700" s="2">
        <v>4000</v>
      </c>
      <c r="N700" s="2">
        <v>0</v>
      </c>
      <c r="O700" s="2">
        <v>0</v>
      </c>
      <c r="P700" s="2">
        <v>0</v>
      </c>
      <c r="Q700" s="2">
        <v>0</v>
      </c>
      <c r="R700" s="2">
        <v>1</v>
      </c>
      <c r="S700" s="2">
        <v>0</v>
      </c>
      <c r="T700" s="2">
        <v>1</v>
      </c>
      <c r="U700" s="2">
        <v>1</v>
      </c>
      <c r="V700" s="2">
        <v>4</v>
      </c>
      <c r="W700" s="2">
        <v>7</v>
      </c>
      <c r="X700" s="2">
        <v>200000</v>
      </c>
      <c r="Y700" s="2">
        <v>200000</v>
      </c>
      <c r="Z700" s="2">
        <v>160000</v>
      </c>
      <c r="AA700" s="2">
        <v>0</v>
      </c>
      <c r="AB700" s="2">
        <v>0</v>
      </c>
      <c r="AC700" s="2">
        <v>200000</v>
      </c>
      <c r="AD700" s="2">
        <v>140000</v>
      </c>
      <c r="AE700" s="2" t="s">
        <v>24</v>
      </c>
      <c r="AF700" s="2" t="s">
        <v>28</v>
      </c>
      <c r="AG700" s="2">
        <v>8</v>
      </c>
      <c r="AH700" s="2">
        <v>10</v>
      </c>
      <c r="AI700" s="2">
        <v>-2</v>
      </c>
      <c r="AJ700" s="2">
        <v>-1</v>
      </c>
      <c r="AK700" s="2">
        <v>0</v>
      </c>
      <c r="AL700" s="2">
        <v>0</v>
      </c>
      <c r="AM700" s="2" t="s">
        <v>108</v>
      </c>
      <c r="AN700" s="2">
        <v>576</v>
      </c>
      <c r="AO700" s="2" t="str">
        <f>+VLOOKUP(playerround[[#This Row],[player_id]],player[],2,FALSE)</f>
        <v>t8p5</v>
      </c>
      <c r="AP700" s="2">
        <v>209</v>
      </c>
      <c r="AQ700" s="2">
        <f>+VLOOKUP(playerround[[#This Row],[groupround_id]],groupround[],6,FALSE)</f>
        <v>3</v>
      </c>
      <c r="AR700" s="2" t="str">
        <f>+VLOOKUP(playerround[[#This Row],[groupround_id]],groupround[],8,FALSE)</f>
        <v>Ommen 24-09-2024</v>
      </c>
      <c r="AS70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119000</v>
      </c>
      <c r="AT700" s="5">
        <f>+IF(playerround[[#This Row],[Added round_number]]=0,playerround[[#This Row],[Spendable Income (copy)]],AT699+playerround[[#This Row],[round_income]]+playerround[[#This Row],[profit_sold_house]]-playerround[[#This Row],[Calculated Costs 
(Living costs+Taxes+Round Mortgage+Spentsavings for buying +cost measures+cost satisfaction+cost damage river and rain)]])</f>
        <v>0</v>
      </c>
      <c r="AU700" s="10">
        <f>+playerround[[#This Row],[spendable_income]]</f>
        <v>0</v>
      </c>
      <c r="AV700" s="5">
        <f>+playerround[[#This Row],[Calculated 
Spendable]]-playerround[[#This Row],[Spendable Income (copy)]]</f>
        <v>0</v>
      </c>
      <c r="AW700" s="11">
        <f>+playerround[[#This Row],[satisfaction_move_penalty]]+playerround[[#This Row],[satisfaction_fluvial_penalty]]+playerround[[#This Row],[satisfaction_pluvial_penalty]]+playerround[[#This Row],[satisfaction_debt_penalty]]</f>
        <v>2</v>
      </c>
      <c r="AX700" s="11">
        <f>+IF(playerround[[#This Row],[Added round_number]]=0,playerround[[#This Row],[satisfaction_total]],AX699+playerround[[#This Row],[satisfaction_house_rating_delta]]+playerround[[#This Row],[satisfaction_house_measures]]+playerround[[#This Row],[satisfaction_personal_measures]]-playerround[[#This Row],[Calculated Satisfaction Penalties]])</f>
        <v>4</v>
      </c>
      <c r="AY700" s="11">
        <f>+playerround[[#This Row],[satisfaction_total]]-playerround[[#This Row],[Calculated satisfaction]]</f>
        <v>0</v>
      </c>
    </row>
    <row r="701" spans="1:51" s="2" customFormat="1" x14ac:dyDescent="0.35">
      <c r="A701" s="2">
        <v>807</v>
      </c>
      <c r="B701" s="3">
        <v>45559.602986111109</v>
      </c>
      <c r="C701" s="2">
        <v>180000</v>
      </c>
      <c r="D701" s="2">
        <v>105000</v>
      </c>
      <c r="E701" s="2">
        <v>0</v>
      </c>
      <c r="F701" s="2">
        <v>0</v>
      </c>
      <c r="G701" s="2">
        <v>0</v>
      </c>
      <c r="H701" s="2">
        <v>0</v>
      </c>
      <c r="I701" s="2">
        <v>0</v>
      </c>
      <c r="J701" s="2">
        <v>0</v>
      </c>
      <c r="K701" s="2">
        <v>0</v>
      </c>
      <c r="L701" s="2">
        <v>0</v>
      </c>
      <c r="M701" s="2">
        <v>0</v>
      </c>
      <c r="N701" s="2">
        <v>80000</v>
      </c>
      <c r="O701" s="2">
        <v>0</v>
      </c>
      <c r="P701" s="2">
        <v>0</v>
      </c>
      <c r="Q701" s="2">
        <v>0</v>
      </c>
      <c r="R701" s="2">
        <v>0</v>
      </c>
      <c r="S701" s="2">
        <v>0</v>
      </c>
      <c r="T701" s="2">
        <v>0</v>
      </c>
      <c r="U701" s="2">
        <v>0</v>
      </c>
      <c r="V701" s="2">
        <v>5</v>
      </c>
      <c r="W701" s="2">
        <v>8</v>
      </c>
      <c r="X701" s="2">
        <v>300000</v>
      </c>
      <c r="Y701" s="2">
        <v>0</v>
      </c>
      <c r="Z701" s="2">
        <v>0</v>
      </c>
      <c r="AA701" s="2">
        <v>0</v>
      </c>
      <c r="AB701" s="2">
        <v>0</v>
      </c>
      <c r="AC701" s="2">
        <v>0</v>
      </c>
      <c r="AD701" s="2">
        <v>0</v>
      </c>
      <c r="AE701" s="2" t="s">
        <v>24</v>
      </c>
      <c r="AF701" s="2" t="s">
        <v>28</v>
      </c>
      <c r="AG701" s="2">
        <v>0</v>
      </c>
      <c r="AH701" s="2">
        <v>0</v>
      </c>
      <c r="AI701" s="2">
        <v>0</v>
      </c>
      <c r="AJ701" s="2">
        <v>0</v>
      </c>
      <c r="AK701" s="2">
        <v>0</v>
      </c>
      <c r="AL701" s="2">
        <v>0</v>
      </c>
      <c r="AM701" s="2" t="s">
        <v>102</v>
      </c>
      <c r="AN701" s="2">
        <v>577</v>
      </c>
      <c r="AO701" s="2" t="str">
        <f>+VLOOKUP(playerround[[#This Row],[player_id]],player[],2,FALSE)</f>
        <v>t8p6</v>
      </c>
      <c r="AP701" s="2">
        <v>191</v>
      </c>
      <c r="AQ701" s="2">
        <f>+VLOOKUP(playerround[[#This Row],[groupround_id]],groupround[],6,FALSE)</f>
        <v>0</v>
      </c>
      <c r="AR701" s="2" t="str">
        <f>+VLOOKUP(playerround[[#This Row],[groupround_id]],groupround[],8,FALSE)</f>
        <v>Ommen 24-09-2024</v>
      </c>
      <c r="AS70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701">
        <f>+IF(playerround[[#This Row],[Added round_number]]=0,playerround[[#This Row],[Spendable Income (copy)]],AT700+playerround[[#This Row],[round_income]]+playerround[[#This Row],[profit_sold_house]]-playerround[[#This Row],[Calculated Costs 
(Living costs+Taxes+Round Mortgage+Spentsavings for buying +cost measures+cost satisfaction+cost damage river and rain)]])</f>
        <v>80000</v>
      </c>
      <c r="AU701" s="6">
        <f>+playerround[[#This Row],[spendable_income]]</f>
        <v>80000</v>
      </c>
      <c r="AV701">
        <f>+playerround[[#This Row],[Calculated 
Spendable]]-playerround[[#This Row],[Spendable Income (copy)]]</f>
        <v>0</v>
      </c>
      <c r="AW701" s="9">
        <f>+playerround[[#This Row],[satisfaction_move_penalty]]+playerround[[#This Row],[satisfaction_fluvial_penalty]]+playerround[[#This Row],[satisfaction_pluvial_penalty]]+playerround[[#This Row],[satisfaction_debt_penalty]]</f>
        <v>0</v>
      </c>
      <c r="AX701" s="9">
        <f>+IF(playerround[[#This Row],[Added round_number]]=0,playerround[[#This Row],[satisfaction_total]],AX700+playerround[[#This Row],[satisfaction_house_rating_delta]]+playerround[[#This Row],[satisfaction_house_measures]]+playerround[[#This Row],[satisfaction_personal_measures]]-playerround[[#This Row],[Calculated Satisfaction Penalties]])</f>
        <v>5</v>
      </c>
      <c r="AY701" s="9">
        <f>+playerround[[#This Row],[satisfaction_total]]-playerround[[#This Row],[Calculated satisfaction]]</f>
        <v>0</v>
      </c>
    </row>
    <row r="702" spans="1:51" s="2" customFormat="1" x14ac:dyDescent="0.35">
      <c r="A702" s="2">
        <v>820</v>
      </c>
      <c r="B702" s="3">
        <v>45559.602986111109</v>
      </c>
      <c r="C702" s="2">
        <v>180000</v>
      </c>
      <c r="D702" s="2">
        <v>105000</v>
      </c>
      <c r="E702" s="2">
        <v>0</v>
      </c>
      <c r="F702" s="2">
        <v>30000</v>
      </c>
      <c r="G702" s="2">
        <v>0</v>
      </c>
      <c r="H702" s="2">
        <v>125000</v>
      </c>
      <c r="I702" s="2">
        <v>15000</v>
      </c>
      <c r="J702" s="2">
        <v>0</v>
      </c>
      <c r="K702" s="2">
        <v>0</v>
      </c>
      <c r="L702" s="2">
        <v>0</v>
      </c>
      <c r="M702" s="2">
        <v>0</v>
      </c>
      <c r="N702" s="2">
        <v>-15000</v>
      </c>
      <c r="O702" s="2">
        <v>0</v>
      </c>
      <c r="P702" s="2">
        <v>1</v>
      </c>
      <c r="Q702" s="2">
        <v>0</v>
      </c>
      <c r="R702" s="2">
        <v>0</v>
      </c>
      <c r="S702" s="2">
        <v>0</v>
      </c>
      <c r="T702" s="2">
        <v>0</v>
      </c>
      <c r="U702" s="2">
        <v>0</v>
      </c>
      <c r="V702" s="2">
        <v>6</v>
      </c>
      <c r="W702" s="2">
        <v>8</v>
      </c>
      <c r="X702" s="2">
        <v>300000</v>
      </c>
      <c r="Y702" s="2">
        <v>0</v>
      </c>
      <c r="Z702" s="2">
        <v>0</v>
      </c>
      <c r="AA702" s="2">
        <v>0</v>
      </c>
      <c r="AB702" s="2">
        <v>425000</v>
      </c>
      <c r="AC702" s="2">
        <v>300000</v>
      </c>
      <c r="AD702" s="2">
        <v>270000</v>
      </c>
      <c r="AE702" s="2" t="s">
        <v>24</v>
      </c>
      <c r="AF702" s="2" t="s">
        <v>28</v>
      </c>
      <c r="AG702" s="2">
        <v>8</v>
      </c>
      <c r="AH702" s="2">
        <v>10</v>
      </c>
      <c r="AI702" s="2">
        <v>0</v>
      </c>
      <c r="AJ702" s="2">
        <v>0</v>
      </c>
      <c r="AK702" s="2">
        <v>0</v>
      </c>
      <c r="AL702" s="2">
        <v>0</v>
      </c>
      <c r="AM702" s="2" t="s">
        <v>771</v>
      </c>
      <c r="AN702" s="2">
        <v>577</v>
      </c>
      <c r="AO702" s="2" t="str">
        <f>+VLOOKUP(playerround[[#This Row],[player_id]],player[],2,FALSE)</f>
        <v>t8p6</v>
      </c>
      <c r="AP702" s="2">
        <v>199</v>
      </c>
      <c r="AQ702" s="2">
        <f>+VLOOKUP(playerround[[#This Row],[groupround_id]],groupround[],6,FALSE)</f>
        <v>1</v>
      </c>
      <c r="AR702" s="2" t="str">
        <f>+VLOOKUP(playerround[[#This Row],[groupround_id]],groupround[],8,FALSE)</f>
        <v>Ommen 24-09-2024</v>
      </c>
      <c r="AS70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275000</v>
      </c>
      <c r="AT702">
        <f>+IF(playerround[[#This Row],[Added round_number]]=0,playerround[[#This Row],[Spendable Income (copy)]],AT701+playerround[[#This Row],[round_income]]+playerround[[#This Row],[profit_sold_house]]-playerround[[#This Row],[Calculated Costs 
(Living costs+Taxes+Round Mortgage+Spentsavings for buying +cost measures+cost satisfaction+cost damage river and rain)]])</f>
        <v>-15000</v>
      </c>
      <c r="AU702" s="6">
        <f>+playerround[[#This Row],[spendable_income]]</f>
        <v>-15000</v>
      </c>
      <c r="AV702">
        <f>+playerround[[#This Row],[Calculated 
Spendable]]-playerround[[#This Row],[Spendable Income (copy)]]</f>
        <v>0</v>
      </c>
      <c r="AW702" s="9">
        <f>+playerround[[#This Row],[satisfaction_move_penalty]]+playerround[[#This Row],[satisfaction_fluvial_penalty]]+playerround[[#This Row],[satisfaction_pluvial_penalty]]+playerround[[#This Row],[satisfaction_debt_penalty]]</f>
        <v>0</v>
      </c>
      <c r="AX702" s="9">
        <f>+IF(playerround[[#This Row],[Added round_number]]=0,playerround[[#This Row],[satisfaction_total]],AX701+playerround[[#This Row],[satisfaction_house_rating_delta]]+playerround[[#This Row],[satisfaction_house_measures]]+playerround[[#This Row],[satisfaction_personal_measures]]-playerround[[#This Row],[Calculated Satisfaction Penalties]])</f>
        <v>6</v>
      </c>
      <c r="AY702" s="9">
        <f>+playerround[[#This Row],[satisfaction_total]]-playerround[[#This Row],[Calculated satisfaction]]</f>
        <v>0</v>
      </c>
    </row>
    <row r="703" spans="1:51" s="2" customFormat="1" x14ac:dyDescent="0.35">
      <c r="A703" s="2">
        <v>863</v>
      </c>
      <c r="B703" s="3">
        <v>45559.602986111109</v>
      </c>
      <c r="C703" s="2">
        <v>180000</v>
      </c>
      <c r="D703" s="2">
        <v>105000</v>
      </c>
      <c r="E703" s="2">
        <v>15000</v>
      </c>
      <c r="F703" s="2">
        <v>30000</v>
      </c>
      <c r="G703" s="2">
        <v>0</v>
      </c>
      <c r="H703" s="2">
        <v>0</v>
      </c>
      <c r="I703" s="2">
        <v>15000</v>
      </c>
      <c r="J703" s="2">
        <v>15000</v>
      </c>
      <c r="K703" s="2">
        <v>0</v>
      </c>
      <c r="L703" s="2">
        <v>0</v>
      </c>
      <c r="M703" s="2">
        <v>4000</v>
      </c>
      <c r="N703" s="2">
        <v>-4000</v>
      </c>
      <c r="O703" s="2">
        <v>0</v>
      </c>
      <c r="P703" s="2">
        <v>0</v>
      </c>
      <c r="Q703" s="2">
        <v>1</v>
      </c>
      <c r="R703" s="2">
        <v>0</v>
      </c>
      <c r="S703" s="2">
        <v>0</v>
      </c>
      <c r="T703" s="2">
        <v>1</v>
      </c>
      <c r="U703" s="2">
        <v>1</v>
      </c>
      <c r="V703" s="2">
        <v>5</v>
      </c>
      <c r="W703" s="2">
        <v>8</v>
      </c>
      <c r="X703" s="2">
        <v>300000</v>
      </c>
      <c r="Y703" s="2">
        <v>300000</v>
      </c>
      <c r="Z703" s="2">
        <v>270000</v>
      </c>
      <c r="AA703" s="2">
        <v>0</v>
      </c>
      <c r="AB703" s="2">
        <v>0</v>
      </c>
      <c r="AC703" s="2">
        <v>300000</v>
      </c>
      <c r="AD703" s="2">
        <v>240000</v>
      </c>
      <c r="AE703" s="2" t="s">
        <v>24</v>
      </c>
      <c r="AF703" s="2" t="s">
        <v>28</v>
      </c>
      <c r="AG703" s="2">
        <v>8</v>
      </c>
      <c r="AH703" s="2">
        <v>10</v>
      </c>
      <c r="AI703" s="2">
        <v>-2</v>
      </c>
      <c r="AJ703" s="2">
        <v>-1</v>
      </c>
      <c r="AK703" s="2">
        <v>1</v>
      </c>
      <c r="AL703" s="2">
        <v>1</v>
      </c>
      <c r="AM703" s="2" t="s">
        <v>771</v>
      </c>
      <c r="AN703" s="2">
        <v>577</v>
      </c>
      <c r="AO703" s="2" t="str">
        <f>+VLOOKUP(playerround[[#This Row],[player_id]],player[],2,FALSE)</f>
        <v>t8p6</v>
      </c>
      <c r="AP703" s="2">
        <v>205</v>
      </c>
      <c r="AQ703" s="2">
        <f>+VLOOKUP(playerround[[#This Row],[groupround_id]],groupround[],6,FALSE)</f>
        <v>2</v>
      </c>
      <c r="AR703" s="2" t="str">
        <f>+VLOOKUP(playerround[[#This Row],[groupround_id]],groupround[],8,FALSE)</f>
        <v>Ommen 24-09-2024</v>
      </c>
      <c r="AS70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169000</v>
      </c>
      <c r="AT703" s="5">
        <f>+IF(playerround[[#This Row],[Added round_number]]=0,playerround[[#This Row],[Spendable Income (copy)]],AT702+playerround[[#This Row],[round_income]]+playerround[[#This Row],[profit_sold_house]]-playerround[[#This Row],[Calculated Costs 
(Living costs+Taxes+Round Mortgage+Spentsavings for buying +cost measures+cost satisfaction+cost damage river and rain)]])</f>
        <v>-4000</v>
      </c>
      <c r="AU703" s="10">
        <f>+playerround[[#This Row],[spendable_income]]</f>
        <v>-4000</v>
      </c>
      <c r="AV703" s="5">
        <f>+playerround[[#This Row],[Calculated 
Spendable]]-playerround[[#This Row],[Spendable Income (copy)]]</f>
        <v>0</v>
      </c>
      <c r="AW703" s="11">
        <f>+playerround[[#This Row],[satisfaction_move_penalty]]+playerround[[#This Row],[satisfaction_fluvial_penalty]]+playerround[[#This Row],[satisfaction_pluvial_penalty]]+playerround[[#This Row],[satisfaction_debt_penalty]]</f>
        <v>2</v>
      </c>
      <c r="AX703" s="11">
        <f>+IF(playerround[[#This Row],[Added round_number]]=0,playerround[[#This Row],[satisfaction_total]],AX702+playerround[[#This Row],[satisfaction_house_rating_delta]]+playerround[[#This Row],[satisfaction_house_measures]]+playerround[[#This Row],[satisfaction_personal_measures]]-playerround[[#This Row],[Calculated Satisfaction Penalties]])</f>
        <v>5</v>
      </c>
      <c r="AY703" s="11">
        <f>+playerround[[#This Row],[satisfaction_total]]-playerround[[#This Row],[Calculated satisfaction]]</f>
        <v>0</v>
      </c>
    </row>
    <row r="704" spans="1:51" s="2" customFormat="1" x14ac:dyDescent="0.35">
      <c r="A704" s="2">
        <v>894</v>
      </c>
      <c r="B704" s="3">
        <v>45559.602986111109</v>
      </c>
      <c r="C704" s="2">
        <v>180000</v>
      </c>
      <c r="D704" s="2">
        <v>105000</v>
      </c>
      <c r="E704" s="2">
        <v>4000</v>
      </c>
      <c r="F704" s="2">
        <v>30000</v>
      </c>
      <c r="G704" s="2">
        <v>0</v>
      </c>
      <c r="H704" s="2">
        <v>0</v>
      </c>
      <c r="I704" s="2">
        <v>20000</v>
      </c>
      <c r="J704" s="2">
        <v>20000</v>
      </c>
      <c r="K704" s="2">
        <v>0</v>
      </c>
      <c r="L704" s="2">
        <v>0</v>
      </c>
      <c r="M704" s="2">
        <v>4000</v>
      </c>
      <c r="N704" s="2">
        <v>-3000</v>
      </c>
      <c r="O704" s="2">
        <v>0</v>
      </c>
      <c r="P704" s="2">
        <v>0</v>
      </c>
      <c r="Q704" s="2">
        <v>1</v>
      </c>
      <c r="R704" s="2">
        <v>0</v>
      </c>
      <c r="S704" s="2">
        <v>0</v>
      </c>
      <c r="T704" s="2">
        <v>1</v>
      </c>
      <c r="U704" s="2">
        <v>1</v>
      </c>
      <c r="V704" s="2">
        <v>4</v>
      </c>
      <c r="W704" s="2">
        <v>8</v>
      </c>
      <c r="X704" s="2">
        <v>300000</v>
      </c>
      <c r="Y704" s="2">
        <v>300000</v>
      </c>
      <c r="Z704" s="2">
        <v>240000</v>
      </c>
      <c r="AA704" s="2">
        <v>0</v>
      </c>
      <c r="AB704" s="2">
        <v>0</v>
      </c>
      <c r="AC704" s="2">
        <v>300000</v>
      </c>
      <c r="AD704" s="2">
        <v>210000</v>
      </c>
      <c r="AE704" s="2" t="s">
        <v>24</v>
      </c>
      <c r="AF704" s="2" t="s">
        <v>28</v>
      </c>
      <c r="AG704" s="2">
        <v>8</v>
      </c>
      <c r="AH704" s="2">
        <v>10</v>
      </c>
      <c r="AI704" s="2">
        <v>-2</v>
      </c>
      <c r="AJ704" s="2">
        <v>-1</v>
      </c>
      <c r="AK704" s="2">
        <v>1</v>
      </c>
      <c r="AL704" s="2">
        <v>1</v>
      </c>
      <c r="AM704" s="2" t="s">
        <v>776</v>
      </c>
      <c r="AN704" s="2">
        <v>577</v>
      </c>
      <c r="AO704" s="2" t="str">
        <f>+VLOOKUP(playerround[[#This Row],[player_id]],player[],2,FALSE)</f>
        <v>t8p6</v>
      </c>
      <c r="AP704" s="2">
        <v>209</v>
      </c>
      <c r="AQ704" s="2">
        <f>+VLOOKUP(playerround[[#This Row],[groupround_id]],groupround[],6,FALSE)</f>
        <v>3</v>
      </c>
      <c r="AR704" s="2" t="str">
        <f>+VLOOKUP(playerround[[#This Row],[groupround_id]],groupround[],8,FALSE)</f>
        <v>Ommen 24-09-2024</v>
      </c>
      <c r="AS70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179000</v>
      </c>
      <c r="AT704" s="5">
        <f>+IF(playerround[[#This Row],[Added round_number]]=0,playerround[[#This Row],[Spendable Income (copy)]],AT703+playerround[[#This Row],[round_income]]+playerround[[#This Row],[profit_sold_house]]-playerround[[#This Row],[Calculated Costs 
(Living costs+Taxes+Round Mortgage+Spentsavings for buying +cost measures+cost satisfaction+cost damage river and rain)]])</f>
        <v>-3000</v>
      </c>
      <c r="AU704" s="10">
        <f>+playerround[[#This Row],[spendable_income]]</f>
        <v>-3000</v>
      </c>
      <c r="AV704" s="5">
        <f>+playerround[[#This Row],[Calculated 
Spendable]]-playerround[[#This Row],[Spendable Income (copy)]]</f>
        <v>0</v>
      </c>
      <c r="AW704" s="11">
        <f>+playerround[[#This Row],[satisfaction_move_penalty]]+playerround[[#This Row],[satisfaction_fluvial_penalty]]+playerround[[#This Row],[satisfaction_pluvial_penalty]]+playerround[[#This Row],[satisfaction_debt_penalty]]</f>
        <v>2</v>
      </c>
      <c r="AX704" s="11">
        <f>+IF(playerround[[#This Row],[Added round_number]]=0,playerround[[#This Row],[satisfaction_total]],AX703+playerround[[#This Row],[satisfaction_house_rating_delta]]+playerround[[#This Row],[satisfaction_house_measures]]+playerround[[#This Row],[satisfaction_personal_measures]]-playerround[[#This Row],[Calculated Satisfaction Penalties]])</f>
        <v>4</v>
      </c>
      <c r="AY704" s="11">
        <f>+playerround[[#This Row],[satisfaction_total]]-playerround[[#This Row],[Calculated satisfaction]]</f>
        <v>0</v>
      </c>
    </row>
    <row r="705" spans="1:51" s="2" customFormat="1" x14ac:dyDescent="0.35">
      <c r="A705" s="2">
        <v>812</v>
      </c>
      <c r="B705" s="3">
        <v>45559.604502314818</v>
      </c>
      <c r="C705" s="2">
        <v>100000</v>
      </c>
      <c r="D705" s="2">
        <v>50000</v>
      </c>
      <c r="E705" s="2">
        <v>0</v>
      </c>
      <c r="F705" s="2">
        <v>0</v>
      </c>
      <c r="G705" s="2">
        <v>0</v>
      </c>
      <c r="H705" s="2">
        <v>0</v>
      </c>
      <c r="I705" s="2">
        <v>0</v>
      </c>
      <c r="J705" s="2">
        <v>0</v>
      </c>
      <c r="K705" s="2">
        <v>0</v>
      </c>
      <c r="L705" s="2">
        <v>0</v>
      </c>
      <c r="M705" s="2">
        <v>0</v>
      </c>
      <c r="N705" s="2">
        <v>30000</v>
      </c>
      <c r="O705" s="2">
        <v>0</v>
      </c>
      <c r="P705" s="2">
        <v>0</v>
      </c>
      <c r="Q705" s="2">
        <v>0</v>
      </c>
      <c r="R705" s="2">
        <v>0</v>
      </c>
      <c r="S705" s="2">
        <v>0</v>
      </c>
      <c r="T705" s="2">
        <v>0</v>
      </c>
      <c r="U705" s="2">
        <v>0</v>
      </c>
      <c r="V705" s="2">
        <v>5</v>
      </c>
      <c r="W705" s="2">
        <v>6</v>
      </c>
      <c r="X705" s="2">
        <v>170000</v>
      </c>
      <c r="Y705" s="2">
        <v>0</v>
      </c>
      <c r="Z705" s="2">
        <v>0</v>
      </c>
      <c r="AA705" s="2">
        <v>0</v>
      </c>
      <c r="AB705" s="2">
        <v>0</v>
      </c>
      <c r="AC705" s="2">
        <v>0</v>
      </c>
      <c r="AD705" s="2">
        <v>0</v>
      </c>
      <c r="AE705" s="2" t="s">
        <v>24</v>
      </c>
      <c r="AF705" s="2" t="s">
        <v>28</v>
      </c>
      <c r="AG705" s="2">
        <v>0</v>
      </c>
      <c r="AH705" s="2">
        <v>0</v>
      </c>
      <c r="AI705" s="2">
        <v>0</v>
      </c>
      <c r="AJ705" s="2">
        <v>0</v>
      </c>
      <c r="AK705" s="2">
        <v>0</v>
      </c>
      <c r="AL705" s="2">
        <v>0</v>
      </c>
      <c r="AM705" s="2" t="s">
        <v>102</v>
      </c>
      <c r="AN705" s="2">
        <v>578</v>
      </c>
      <c r="AO705" s="2" t="str">
        <f>+VLOOKUP(playerround[[#This Row],[player_id]],player[],2,FALSE)</f>
        <v>t8p7</v>
      </c>
      <c r="AP705" s="2">
        <v>191</v>
      </c>
      <c r="AQ705" s="2">
        <f>+VLOOKUP(playerround[[#This Row],[groupround_id]],groupround[],6,FALSE)</f>
        <v>0</v>
      </c>
      <c r="AR705" s="2" t="str">
        <f>+VLOOKUP(playerround[[#This Row],[groupround_id]],groupround[],8,FALSE)</f>
        <v>Ommen 24-09-2024</v>
      </c>
      <c r="AS70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705">
        <f>+IF(playerround[[#This Row],[Added round_number]]=0,playerround[[#This Row],[Spendable Income (copy)]],AT704+playerround[[#This Row],[round_income]]+playerround[[#This Row],[profit_sold_house]]-playerround[[#This Row],[Calculated Costs 
(Living costs+Taxes+Round Mortgage+Spentsavings for buying +cost measures+cost satisfaction+cost damage river and rain)]])</f>
        <v>30000</v>
      </c>
      <c r="AU705" s="6">
        <f>+playerround[[#This Row],[spendable_income]]</f>
        <v>30000</v>
      </c>
      <c r="AV705">
        <f>+playerround[[#This Row],[Calculated 
Spendable]]-playerround[[#This Row],[Spendable Income (copy)]]</f>
        <v>0</v>
      </c>
      <c r="AW705" s="9">
        <f>+playerround[[#This Row],[satisfaction_move_penalty]]+playerround[[#This Row],[satisfaction_fluvial_penalty]]+playerround[[#This Row],[satisfaction_pluvial_penalty]]+playerround[[#This Row],[satisfaction_debt_penalty]]</f>
        <v>0</v>
      </c>
      <c r="AX705" s="9">
        <f>+IF(playerround[[#This Row],[Added round_number]]=0,playerround[[#This Row],[satisfaction_total]],AX704+playerround[[#This Row],[satisfaction_house_rating_delta]]+playerround[[#This Row],[satisfaction_house_measures]]+playerround[[#This Row],[satisfaction_personal_measures]]-playerround[[#This Row],[Calculated Satisfaction Penalties]])</f>
        <v>5</v>
      </c>
      <c r="AY705" s="9">
        <f>+playerround[[#This Row],[satisfaction_total]]-playerround[[#This Row],[Calculated satisfaction]]</f>
        <v>0</v>
      </c>
    </row>
    <row r="706" spans="1:51" s="2" customFormat="1" x14ac:dyDescent="0.35">
      <c r="A706" s="2">
        <v>817</v>
      </c>
      <c r="B706" s="3">
        <v>45559.604502314818</v>
      </c>
      <c r="C706" s="2">
        <v>100000</v>
      </c>
      <c r="D706" s="2">
        <v>50000</v>
      </c>
      <c r="E706" s="2">
        <v>0</v>
      </c>
      <c r="F706" s="2">
        <v>17000</v>
      </c>
      <c r="G706" s="2">
        <v>0</v>
      </c>
      <c r="H706" s="2">
        <v>40000</v>
      </c>
      <c r="I706" s="2">
        <v>20000</v>
      </c>
      <c r="J706" s="2">
        <v>3000</v>
      </c>
      <c r="K706" s="2">
        <v>0</v>
      </c>
      <c r="L706" s="2">
        <v>0</v>
      </c>
      <c r="M706" s="2">
        <v>0</v>
      </c>
      <c r="N706" s="2">
        <v>0</v>
      </c>
      <c r="O706" s="2">
        <v>0</v>
      </c>
      <c r="P706" s="2">
        <v>0</v>
      </c>
      <c r="Q706" s="2">
        <v>0</v>
      </c>
      <c r="R706" s="2">
        <v>0</v>
      </c>
      <c r="S706" s="2">
        <v>0</v>
      </c>
      <c r="T706" s="2">
        <v>0</v>
      </c>
      <c r="U706" s="2">
        <v>0</v>
      </c>
      <c r="V706" s="2">
        <v>5</v>
      </c>
      <c r="W706" s="2">
        <v>6</v>
      </c>
      <c r="X706" s="2">
        <v>170000</v>
      </c>
      <c r="Y706" s="2">
        <v>0</v>
      </c>
      <c r="Z706" s="2">
        <v>0</v>
      </c>
      <c r="AA706" s="2">
        <v>0</v>
      </c>
      <c r="AB706" s="2">
        <v>210000</v>
      </c>
      <c r="AC706" s="2">
        <v>170000</v>
      </c>
      <c r="AD706" s="2">
        <v>153000</v>
      </c>
      <c r="AE706" s="2" t="s">
        <v>24</v>
      </c>
      <c r="AF706" s="2" t="s">
        <v>28</v>
      </c>
      <c r="AG706" s="2">
        <v>8</v>
      </c>
      <c r="AH706" s="2">
        <v>7</v>
      </c>
      <c r="AI706" s="2">
        <v>0</v>
      </c>
      <c r="AJ706" s="2">
        <v>0</v>
      </c>
      <c r="AK706" s="2">
        <v>0</v>
      </c>
      <c r="AL706" s="2">
        <v>1</v>
      </c>
      <c r="AM706" s="2" t="s">
        <v>771</v>
      </c>
      <c r="AN706" s="2">
        <v>578</v>
      </c>
      <c r="AO706" s="2" t="str">
        <f>+VLOOKUP(playerround[[#This Row],[player_id]],player[],2,FALSE)</f>
        <v>t8p7</v>
      </c>
      <c r="AP706" s="2">
        <v>199</v>
      </c>
      <c r="AQ706" s="2">
        <f>+VLOOKUP(playerround[[#This Row],[groupround_id]],groupround[],6,FALSE)</f>
        <v>1</v>
      </c>
      <c r="AR706" s="2" t="str">
        <f>+VLOOKUP(playerround[[#This Row],[groupround_id]],groupround[],8,FALSE)</f>
        <v>Ommen 24-09-2024</v>
      </c>
      <c r="AS70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130000</v>
      </c>
      <c r="AT706">
        <f>+IF(playerround[[#This Row],[Added round_number]]=0,playerround[[#This Row],[Spendable Income (copy)]],AT705+playerround[[#This Row],[round_income]]+playerround[[#This Row],[profit_sold_house]]-playerround[[#This Row],[Calculated Costs 
(Living costs+Taxes+Round Mortgage+Spentsavings for buying +cost measures+cost satisfaction+cost damage river and rain)]])</f>
        <v>0</v>
      </c>
      <c r="AU706" s="6">
        <f>+playerround[[#This Row],[spendable_income]]</f>
        <v>0</v>
      </c>
      <c r="AV706">
        <f>+playerround[[#This Row],[Calculated 
Spendable]]-playerround[[#This Row],[Spendable Income (copy)]]</f>
        <v>0</v>
      </c>
      <c r="AW706" s="9">
        <f>+playerround[[#This Row],[satisfaction_move_penalty]]+playerround[[#This Row],[satisfaction_fluvial_penalty]]+playerround[[#This Row],[satisfaction_pluvial_penalty]]+playerround[[#This Row],[satisfaction_debt_penalty]]</f>
        <v>0</v>
      </c>
      <c r="AX706" s="9">
        <f>+IF(playerround[[#This Row],[Added round_number]]=0,playerround[[#This Row],[satisfaction_total]],AX705+playerround[[#This Row],[satisfaction_house_rating_delta]]+playerround[[#This Row],[satisfaction_house_measures]]+playerround[[#This Row],[satisfaction_personal_measures]]-playerround[[#This Row],[Calculated Satisfaction Penalties]])</f>
        <v>5</v>
      </c>
      <c r="AY706" s="9">
        <f>+playerround[[#This Row],[satisfaction_total]]-playerround[[#This Row],[Calculated satisfaction]]</f>
        <v>0</v>
      </c>
    </row>
    <row r="707" spans="1:51" s="2" customFormat="1" x14ac:dyDescent="0.35">
      <c r="A707" s="2">
        <v>864</v>
      </c>
      <c r="B707" s="3">
        <v>45559.604502314818</v>
      </c>
      <c r="C707" s="2">
        <v>100000</v>
      </c>
      <c r="D707" s="2">
        <v>50000</v>
      </c>
      <c r="E707" s="2">
        <v>0</v>
      </c>
      <c r="F707" s="2">
        <v>17000</v>
      </c>
      <c r="G707" s="2">
        <v>0</v>
      </c>
      <c r="H707" s="2">
        <v>0</v>
      </c>
      <c r="I707" s="2">
        <v>20000</v>
      </c>
      <c r="J707" s="2">
        <v>12000</v>
      </c>
      <c r="K707" s="2">
        <v>0</v>
      </c>
      <c r="L707" s="2">
        <v>8000</v>
      </c>
      <c r="M707" s="2">
        <v>4000</v>
      </c>
      <c r="N707" s="2">
        <v>-11000</v>
      </c>
      <c r="O707" s="2">
        <v>0</v>
      </c>
      <c r="P707" s="2">
        <v>0</v>
      </c>
      <c r="Q707" s="2">
        <v>0</v>
      </c>
      <c r="R707" s="2">
        <v>0</v>
      </c>
      <c r="S707" s="2">
        <v>3</v>
      </c>
      <c r="T707" s="2">
        <v>1</v>
      </c>
      <c r="U707" s="2">
        <v>0</v>
      </c>
      <c r="V707" s="2">
        <v>1</v>
      </c>
      <c r="W707" s="2">
        <v>6</v>
      </c>
      <c r="X707" s="2">
        <v>170000</v>
      </c>
      <c r="Y707" s="2">
        <v>170000</v>
      </c>
      <c r="Z707" s="2">
        <v>153000</v>
      </c>
      <c r="AA707" s="2">
        <v>0</v>
      </c>
      <c r="AB707" s="2">
        <v>0</v>
      </c>
      <c r="AC707" s="2">
        <v>170000</v>
      </c>
      <c r="AD707" s="2">
        <v>136000</v>
      </c>
      <c r="AE707" s="2" t="s">
        <v>24</v>
      </c>
      <c r="AF707" s="2" t="s">
        <v>28</v>
      </c>
      <c r="AG707" s="2">
        <v>8</v>
      </c>
      <c r="AH707" s="2">
        <v>7</v>
      </c>
      <c r="AI707" s="2">
        <v>-2</v>
      </c>
      <c r="AJ707" s="2">
        <v>-1</v>
      </c>
      <c r="AK707" s="2">
        <v>1</v>
      </c>
      <c r="AL707" s="2">
        <v>1</v>
      </c>
      <c r="AM707" s="2" t="s">
        <v>771</v>
      </c>
      <c r="AN707" s="2">
        <v>578</v>
      </c>
      <c r="AO707" s="2" t="str">
        <f>+VLOOKUP(playerround[[#This Row],[player_id]],player[],2,FALSE)</f>
        <v>t8p7</v>
      </c>
      <c r="AP707" s="2">
        <v>205</v>
      </c>
      <c r="AQ707" s="2">
        <f>+VLOOKUP(playerround[[#This Row],[groupround_id]],groupround[],6,FALSE)</f>
        <v>2</v>
      </c>
      <c r="AR707" s="2" t="str">
        <f>+VLOOKUP(playerround[[#This Row],[groupround_id]],groupround[],8,FALSE)</f>
        <v>Ommen 24-09-2024</v>
      </c>
      <c r="AS70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111000</v>
      </c>
      <c r="AT707" s="5">
        <f>+IF(playerround[[#This Row],[Added round_number]]=0,playerround[[#This Row],[Spendable Income (copy)]],AT706+playerround[[#This Row],[round_income]]+playerround[[#This Row],[profit_sold_house]]-playerround[[#This Row],[Calculated Costs 
(Living costs+Taxes+Round Mortgage+Spentsavings for buying +cost measures+cost satisfaction+cost damage river and rain)]])</f>
        <v>-11000</v>
      </c>
      <c r="AU707" s="10">
        <f>+playerround[[#This Row],[spendable_income]]</f>
        <v>-11000</v>
      </c>
      <c r="AV707" s="5">
        <f>+playerround[[#This Row],[Calculated 
Spendable]]-playerround[[#This Row],[Spendable Income (copy)]]</f>
        <v>0</v>
      </c>
      <c r="AW707" s="11">
        <f>+playerround[[#This Row],[satisfaction_move_penalty]]+playerround[[#This Row],[satisfaction_fluvial_penalty]]+playerround[[#This Row],[satisfaction_pluvial_penalty]]+playerround[[#This Row],[satisfaction_debt_penalty]]</f>
        <v>4</v>
      </c>
      <c r="AX707" s="11">
        <f>+IF(playerround[[#This Row],[Added round_number]]=0,playerround[[#This Row],[satisfaction_total]],AX706+playerround[[#This Row],[satisfaction_house_rating_delta]]+playerround[[#This Row],[satisfaction_house_measures]]+playerround[[#This Row],[satisfaction_personal_measures]]-playerround[[#This Row],[Calculated Satisfaction Penalties]])</f>
        <v>1</v>
      </c>
      <c r="AY707" s="11">
        <f>+playerround[[#This Row],[satisfaction_total]]-playerround[[#This Row],[Calculated satisfaction]]</f>
        <v>0</v>
      </c>
    </row>
    <row r="708" spans="1:51" s="2" customFormat="1" x14ac:dyDescent="0.35">
      <c r="A708" s="2">
        <v>895</v>
      </c>
      <c r="B708" s="3">
        <v>45559.604502314818</v>
      </c>
      <c r="C708" s="2">
        <v>100000</v>
      </c>
      <c r="D708" s="2">
        <v>50000</v>
      </c>
      <c r="E708" s="2">
        <v>11000</v>
      </c>
      <c r="F708" s="2">
        <v>17000</v>
      </c>
      <c r="G708" s="2">
        <v>0</v>
      </c>
      <c r="H708" s="2">
        <v>0</v>
      </c>
      <c r="I708" s="2">
        <v>20000</v>
      </c>
      <c r="J708" s="2">
        <v>0</v>
      </c>
      <c r="K708" s="2">
        <v>0</v>
      </c>
      <c r="L708" s="2">
        <v>0</v>
      </c>
      <c r="M708" s="2">
        <v>4000</v>
      </c>
      <c r="N708" s="2">
        <v>-2000</v>
      </c>
      <c r="O708" s="2">
        <v>0</v>
      </c>
      <c r="P708" s="2">
        <v>0</v>
      </c>
      <c r="Q708" s="2">
        <v>0</v>
      </c>
      <c r="R708" s="2">
        <v>0</v>
      </c>
      <c r="S708" s="2">
        <v>0</v>
      </c>
      <c r="T708" s="2">
        <v>1</v>
      </c>
      <c r="U708" s="2">
        <v>1</v>
      </c>
      <c r="V708" s="2">
        <v>-1</v>
      </c>
      <c r="W708" s="2">
        <v>6</v>
      </c>
      <c r="X708" s="2">
        <v>170000</v>
      </c>
      <c r="Y708" s="2">
        <v>170000</v>
      </c>
      <c r="Z708" s="2">
        <v>136000</v>
      </c>
      <c r="AA708" s="2">
        <v>0</v>
      </c>
      <c r="AB708" s="2">
        <v>0</v>
      </c>
      <c r="AC708" s="2">
        <v>170000</v>
      </c>
      <c r="AD708" s="2">
        <v>119000</v>
      </c>
      <c r="AE708" s="2" t="s">
        <v>24</v>
      </c>
      <c r="AF708" s="2" t="s">
        <v>28</v>
      </c>
      <c r="AG708" s="2">
        <v>8</v>
      </c>
      <c r="AH708" s="2">
        <v>7</v>
      </c>
      <c r="AI708" s="2">
        <v>-2</v>
      </c>
      <c r="AJ708" s="2">
        <v>-1</v>
      </c>
      <c r="AK708" s="2">
        <v>0</v>
      </c>
      <c r="AL708" s="2">
        <v>0</v>
      </c>
      <c r="AM708" s="2" t="s">
        <v>776</v>
      </c>
      <c r="AN708" s="2">
        <v>578</v>
      </c>
      <c r="AO708" s="2" t="str">
        <f>+VLOOKUP(playerround[[#This Row],[player_id]],player[],2,FALSE)</f>
        <v>t8p7</v>
      </c>
      <c r="AP708" s="2">
        <v>209</v>
      </c>
      <c r="AQ708" s="2">
        <f>+VLOOKUP(playerround[[#This Row],[groupround_id]],groupround[],6,FALSE)</f>
        <v>3</v>
      </c>
      <c r="AR708" s="2" t="str">
        <f>+VLOOKUP(playerround[[#This Row],[groupround_id]],groupround[],8,FALSE)</f>
        <v>Ommen 24-09-2024</v>
      </c>
      <c r="AS70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91000</v>
      </c>
      <c r="AT708" s="5">
        <f>+IF(playerround[[#This Row],[Added round_number]]=0,playerround[[#This Row],[Spendable Income (copy)]],AT707+playerround[[#This Row],[round_income]]+playerround[[#This Row],[profit_sold_house]]-playerround[[#This Row],[Calculated Costs 
(Living costs+Taxes+Round Mortgage+Spentsavings for buying +cost measures+cost satisfaction+cost damage river and rain)]])</f>
        <v>-2000</v>
      </c>
      <c r="AU708" s="10">
        <f>+playerround[[#This Row],[spendable_income]]</f>
        <v>-2000</v>
      </c>
      <c r="AV708" s="5">
        <f>+playerround[[#This Row],[Calculated 
Spendable]]-playerround[[#This Row],[Spendable Income (copy)]]</f>
        <v>0</v>
      </c>
      <c r="AW708" s="11">
        <f>+playerround[[#This Row],[satisfaction_move_penalty]]+playerround[[#This Row],[satisfaction_fluvial_penalty]]+playerround[[#This Row],[satisfaction_pluvial_penalty]]+playerround[[#This Row],[satisfaction_debt_penalty]]</f>
        <v>2</v>
      </c>
      <c r="AX708" s="11">
        <f>+IF(playerround[[#This Row],[Added round_number]]=0,playerround[[#This Row],[satisfaction_total]],AX707+playerround[[#This Row],[satisfaction_house_rating_delta]]+playerround[[#This Row],[satisfaction_house_measures]]+playerround[[#This Row],[satisfaction_personal_measures]]-playerround[[#This Row],[Calculated Satisfaction Penalties]])</f>
        <v>-1</v>
      </c>
      <c r="AY708" s="11">
        <f>+playerround[[#This Row],[satisfaction_total]]-playerround[[#This Row],[Calculated satisfaction]]</f>
        <v>0</v>
      </c>
    </row>
    <row r="709" spans="1:51" s="2" customFormat="1" x14ac:dyDescent="0.35">
      <c r="A709" s="2">
        <v>811</v>
      </c>
      <c r="B709" s="3">
        <v>45559.603587962964</v>
      </c>
      <c r="C709" s="2">
        <v>100000</v>
      </c>
      <c r="D709" s="2">
        <v>50000</v>
      </c>
      <c r="E709" s="2">
        <v>0</v>
      </c>
      <c r="F709" s="2">
        <v>0</v>
      </c>
      <c r="G709" s="2">
        <v>0</v>
      </c>
      <c r="H709" s="2">
        <v>0</v>
      </c>
      <c r="I709" s="2">
        <v>0</v>
      </c>
      <c r="J709" s="2">
        <v>0</v>
      </c>
      <c r="K709" s="2">
        <v>0</v>
      </c>
      <c r="L709" s="2">
        <v>0</v>
      </c>
      <c r="M709" s="2">
        <v>0</v>
      </c>
      <c r="N709" s="2">
        <v>30000</v>
      </c>
      <c r="O709" s="2">
        <v>0</v>
      </c>
      <c r="P709" s="2">
        <v>0</v>
      </c>
      <c r="Q709" s="2">
        <v>0</v>
      </c>
      <c r="R709" s="2">
        <v>0</v>
      </c>
      <c r="S709" s="2">
        <v>0</v>
      </c>
      <c r="T709" s="2">
        <v>0</v>
      </c>
      <c r="U709" s="2">
        <v>0</v>
      </c>
      <c r="V709" s="2">
        <v>5</v>
      </c>
      <c r="W709" s="2">
        <v>6</v>
      </c>
      <c r="X709" s="2">
        <v>170000</v>
      </c>
      <c r="Y709" s="2">
        <v>0</v>
      </c>
      <c r="Z709" s="2">
        <v>0</v>
      </c>
      <c r="AA709" s="2">
        <v>0</v>
      </c>
      <c r="AB709" s="2">
        <v>0</v>
      </c>
      <c r="AC709" s="2">
        <v>0</v>
      </c>
      <c r="AD709" s="2">
        <v>0</v>
      </c>
      <c r="AE709" s="2" t="s">
        <v>24</v>
      </c>
      <c r="AF709" s="2" t="s">
        <v>28</v>
      </c>
      <c r="AG709" s="2">
        <v>0</v>
      </c>
      <c r="AH709" s="2">
        <v>0</v>
      </c>
      <c r="AI709" s="2">
        <v>0</v>
      </c>
      <c r="AJ709" s="2">
        <v>0</v>
      </c>
      <c r="AK709" s="2">
        <v>0</v>
      </c>
      <c r="AL709" s="2">
        <v>0</v>
      </c>
      <c r="AM709" s="2" t="s">
        <v>102</v>
      </c>
      <c r="AN709" s="2">
        <v>579</v>
      </c>
      <c r="AO709" s="2" t="str">
        <f>+VLOOKUP(playerround[[#This Row],[player_id]],player[],2,FALSE)</f>
        <v>t8p8</v>
      </c>
      <c r="AP709" s="2">
        <v>191</v>
      </c>
      <c r="AQ709" s="2">
        <f>+VLOOKUP(playerround[[#This Row],[groupround_id]],groupround[],6,FALSE)</f>
        <v>0</v>
      </c>
      <c r="AR709" s="2" t="str">
        <f>+VLOOKUP(playerround[[#This Row],[groupround_id]],groupround[],8,FALSE)</f>
        <v>Ommen 24-09-2024</v>
      </c>
      <c r="AS70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709">
        <f>+IF(playerround[[#This Row],[Added round_number]]=0,playerround[[#This Row],[Spendable Income (copy)]],AT708+playerround[[#This Row],[round_income]]+playerround[[#This Row],[profit_sold_house]]-playerround[[#This Row],[Calculated Costs 
(Living costs+Taxes+Round Mortgage+Spentsavings for buying +cost measures+cost satisfaction+cost damage river and rain)]])</f>
        <v>30000</v>
      </c>
      <c r="AU709" s="6">
        <f>+playerround[[#This Row],[spendable_income]]</f>
        <v>30000</v>
      </c>
      <c r="AV709">
        <f>+playerround[[#This Row],[Calculated 
Spendable]]-playerround[[#This Row],[Spendable Income (copy)]]</f>
        <v>0</v>
      </c>
      <c r="AW709" s="9">
        <f>+playerround[[#This Row],[satisfaction_move_penalty]]+playerround[[#This Row],[satisfaction_fluvial_penalty]]+playerround[[#This Row],[satisfaction_pluvial_penalty]]+playerround[[#This Row],[satisfaction_debt_penalty]]</f>
        <v>0</v>
      </c>
      <c r="AX709" s="9">
        <f>+IF(playerround[[#This Row],[Added round_number]]=0,playerround[[#This Row],[satisfaction_total]],AX708+playerround[[#This Row],[satisfaction_house_rating_delta]]+playerround[[#This Row],[satisfaction_house_measures]]+playerround[[#This Row],[satisfaction_personal_measures]]-playerround[[#This Row],[Calculated Satisfaction Penalties]])</f>
        <v>5</v>
      </c>
      <c r="AY709" s="9">
        <f>+playerround[[#This Row],[satisfaction_total]]-playerround[[#This Row],[Calculated satisfaction]]</f>
        <v>0</v>
      </c>
    </row>
    <row r="710" spans="1:51" s="2" customFormat="1" x14ac:dyDescent="0.35">
      <c r="A710" s="2">
        <v>819</v>
      </c>
      <c r="B710" s="3">
        <v>45559.603587962964</v>
      </c>
      <c r="C710" s="2">
        <v>100000</v>
      </c>
      <c r="D710" s="2">
        <v>50000</v>
      </c>
      <c r="E710" s="2">
        <v>0</v>
      </c>
      <c r="F710" s="2">
        <v>16000</v>
      </c>
      <c r="G710" s="2">
        <v>0</v>
      </c>
      <c r="H710" s="2">
        <v>0</v>
      </c>
      <c r="I710" s="2">
        <v>15000</v>
      </c>
      <c r="J710" s="2">
        <v>46000</v>
      </c>
      <c r="K710" s="2">
        <v>0</v>
      </c>
      <c r="L710" s="2">
        <v>0</v>
      </c>
      <c r="M710" s="2">
        <v>0</v>
      </c>
      <c r="N710" s="2">
        <v>3000</v>
      </c>
      <c r="O710" s="2">
        <v>0</v>
      </c>
      <c r="P710" s="2">
        <v>-1</v>
      </c>
      <c r="Q710" s="2">
        <v>2</v>
      </c>
      <c r="R710" s="2">
        <v>1</v>
      </c>
      <c r="S710" s="2">
        <v>0</v>
      </c>
      <c r="T710" s="2">
        <v>0</v>
      </c>
      <c r="U710" s="2">
        <v>0</v>
      </c>
      <c r="V710" s="2">
        <v>7</v>
      </c>
      <c r="W710" s="2">
        <v>6</v>
      </c>
      <c r="X710" s="2">
        <v>170000</v>
      </c>
      <c r="Y710" s="2">
        <v>0</v>
      </c>
      <c r="Z710" s="2">
        <v>0</v>
      </c>
      <c r="AA710" s="2">
        <v>0</v>
      </c>
      <c r="AB710" s="2">
        <v>160000</v>
      </c>
      <c r="AC710" s="2">
        <v>160000</v>
      </c>
      <c r="AD710" s="2">
        <v>144000</v>
      </c>
      <c r="AE710" s="2" t="s">
        <v>24</v>
      </c>
      <c r="AF710" s="2" t="s">
        <v>28</v>
      </c>
      <c r="AG710" s="2">
        <v>6</v>
      </c>
      <c r="AH710" s="2">
        <v>10</v>
      </c>
      <c r="AI710" s="2">
        <v>0</v>
      </c>
      <c r="AJ710" s="2">
        <v>0</v>
      </c>
      <c r="AK710" s="2">
        <v>3</v>
      </c>
      <c r="AL710" s="2">
        <v>0</v>
      </c>
      <c r="AM710" s="2" t="s">
        <v>771</v>
      </c>
      <c r="AN710" s="2">
        <v>579</v>
      </c>
      <c r="AO710" s="2" t="str">
        <f>+VLOOKUP(playerround[[#This Row],[player_id]],player[],2,FALSE)</f>
        <v>t8p8</v>
      </c>
      <c r="AP710" s="2">
        <v>199</v>
      </c>
      <c r="AQ710" s="2">
        <f>+VLOOKUP(playerround[[#This Row],[groupround_id]],groupround[],6,FALSE)</f>
        <v>1</v>
      </c>
      <c r="AR710" s="2" t="str">
        <f>+VLOOKUP(playerround[[#This Row],[groupround_id]],groupround[],8,FALSE)</f>
        <v>Ommen 24-09-2024</v>
      </c>
      <c r="AS71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127000</v>
      </c>
      <c r="AT710">
        <f>+IF(playerround[[#This Row],[Added round_number]]=0,playerround[[#This Row],[Spendable Income (copy)]],AT709+playerround[[#This Row],[round_income]]+playerround[[#This Row],[profit_sold_house]]-playerround[[#This Row],[Calculated Costs 
(Living costs+Taxes+Round Mortgage+Spentsavings for buying +cost measures+cost satisfaction+cost damage river and rain)]])</f>
        <v>3000</v>
      </c>
      <c r="AU710" s="6">
        <f>+playerround[[#This Row],[spendable_income]]</f>
        <v>3000</v>
      </c>
      <c r="AV710">
        <f>+playerround[[#This Row],[Calculated 
Spendable]]-playerround[[#This Row],[Spendable Income (copy)]]</f>
        <v>0</v>
      </c>
      <c r="AW710" s="9">
        <f>+playerround[[#This Row],[satisfaction_move_penalty]]+playerround[[#This Row],[satisfaction_fluvial_penalty]]+playerround[[#This Row],[satisfaction_pluvial_penalty]]+playerround[[#This Row],[satisfaction_debt_penalty]]</f>
        <v>0</v>
      </c>
      <c r="AX710" s="9">
        <f>+IF(playerround[[#This Row],[Added round_number]]=0,playerround[[#This Row],[satisfaction_total]],AX709+playerround[[#This Row],[satisfaction_house_rating_delta]]+playerround[[#This Row],[satisfaction_house_measures]]+playerround[[#This Row],[satisfaction_personal_measures]]-playerround[[#This Row],[Calculated Satisfaction Penalties]])</f>
        <v>7</v>
      </c>
      <c r="AY710" s="9">
        <f>+playerround[[#This Row],[satisfaction_total]]-playerround[[#This Row],[Calculated satisfaction]]</f>
        <v>0</v>
      </c>
    </row>
    <row r="711" spans="1:51" s="2" customFormat="1" x14ac:dyDescent="0.35">
      <c r="A711" s="2">
        <v>861</v>
      </c>
      <c r="B711" s="3">
        <v>45559.603587962964</v>
      </c>
      <c r="C711" s="2">
        <v>100000</v>
      </c>
      <c r="D711" s="2">
        <v>50000</v>
      </c>
      <c r="E711" s="2">
        <v>0</v>
      </c>
      <c r="F711" s="2">
        <v>16000</v>
      </c>
      <c r="G711" s="2">
        <v>0</v>
      </c>
      <c r="H711" s="2">
        <v>0</v>
      </c>
      <c r="I711" s="2">
        <v>15000</v>
      </c>
      <c r="J711" s="2">
        <v>20000</v>
      </c>
      <c r="K711" s="2">
        <v>0</v>
      </c>
      <c r="L711" s="2">
        <v>0</v>
      </c>
      <c r="M711" s="2">
        <v>4000</v>
      </c>
      <c r="N711" s="2">
        <v>-2000</v>
      </c>
      <c r="O711" s="2">
        <v>0</v>
      </c>
      <c r="P711" s="2">
        <v>0</v>
      </c>
      <c r="Q711" s="2">
        <v>1</v>
      </c>
      <c r="R711" s="2">
        <v>0</v>
      </c>
      <c r="S711" s="2">
        <v>0</v>
      </c>
      <c r="T711" s="2">
        <v>1</v>
      </c>
      <c r="U711" s="2">
        <v>0</v>
      </c>
      <c r="V711" s="2">
        <v>7</v>
      </c>
      <c r="W711" s="2">
        <v>6</v>
      </c>
      <c r="X711" s="2">
        <v>170000</v>
      </c>
      <c r="Y711" s="2">
        <v>160000</v>
      </c>
      <c r="Z711" s="2">
        <v>144000</v>
      </c>
      <c r="AA711" s="2">
        <v>0</v>
      </c>
      <c r="AB711" s="2">
        <v>0</v>
      </c>
      <c r="AC711" s="2">
        <v>160000</v>
      </c>
      <c r="AD711" s="2">
        <v>128000</v>
      </c>
      <c r="AE711" s="2" t="s">
        <v>24</v>
      </c>
      <c r="AF711" s="2" t="s">
        <v>28</v>
      </c>
      <c r="AG711" s="2">
        <v>6</v>
      </c>
      <c r="AH711" s="2">
        <v>10</v>
      </c>
      <c r="AI711" s="2">
        <v>-2</v>
      </c>
      <c r="AJ711" s="2">
        <v>-1</v>
      </c>
      <c r="AK711" s="2">
        <v>1</v>
      </c>
      <c r="AL711" s="2">
        <v>1</v>
      </c>
      <c r="AM711" s="2" t="s">
        <v>771</v>
      </c>
      <c r="AN711" s="2">
        <v>579</v>
      </c>
      <c r="AO711" s="2" t="str">
        <f>+VLOOKUP(playerround[[#This Row],[player_id]],player[],2,FALSE)</f>
        <v>t8p8</v>
      </c>
      <c r="AP711" s="2">
        <v>205</v>
      </c>
      <c r="AQ711" s="2">
        <f>+VLOOKUP(playerround[[#This Row],[groupround_id]],groupround[],6,FALSE)</f>
        <v>2</v>
      </c>
      <c r="AR711" s="2" t="str">
        <f>+VLOOKUP(playerround[[#This Row],[groupround_id]],groupround[],8,FALSE)</f>
        <v>Ommen 24-09-2024</v>
      </c>
      <c r="AS71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711" s="5">
        <f>+IF(playerround[[#This Row],[Added round_number]]=0,playerround[[#This Row],[Spendable Income (copy)]],AT710+playerround[[#This Row],[round_income]]+playerround[[#This Row],[profit_sold_house]]-playerround[[#This Row],[Calculated Costs 
(Living costs+Taxes+Round Mortgage+Spentsavings for buying +cost measures+cost satisfaction+cost damage river and rain)]])</f>
        <v>-2000</v>
      </c>
      <c r="AU711" s="10">
        <f>+playerround[[#This Row],[spendable_income]]</f>
        <v>-2000</v>
      </c>
      <c r="AV711" s="5">
        <f>+playerround[[#This Row],[Calculated 
Spendable]]-playerround[[#This Row],[Spendable Income (copy)]]</f>
        <v>0</v>
      </c>
      <c r="AW711" s="11">
        <f>+playerround[[#This Row],[satisfaction_move_penalty]]+playerround[[#This Row],[satisfaction_fluvial_penalty]]+playerround[[#This Row],[satisfaction_pluvial_penalty]]+playerround[[#This Row],[satisfaction_debt_penalty]]</f>
        <v>1</v>
      </c>
      <c r="AX711" s="11">
        <f>+IF(playerround[[#This Row],[Added round_number]]=0,playerround[[#This Row],[satisfaction_total]],AX710+playerround[[#This Row],[satisfaction_house_rating_delta]]+playerround[[#This Row],[satisfaction_house_measures]]+playerround[[#This Row],[satisfaction_personal_measures]]-playerround[[#This Row],[Calculated Satisfaction Penalties]])</f>
        <v>7</v>
      </c>
      <c r="AY711" s="11">
        <f>+playerround[[#This Row],[satisfaction_total]]-playerround[[#This Row],[Calculated satisfaction]]</f>
        <v>0</v>
      </c>
    </row>
    <row r="712" spans="1:51" s="2" customFormat="1" x14ac:dyDescent="0.35">
      <c r="A712" s="2">
        <v>891</v>
      </c>
      <c r="B712" s="3">
        <v>45559.603587962964</v>
      </c>
      <c r="C712" s="2">
        <v>100000</v>
      </c>
      <c r="D712" s="2">
        <v>50000</v>
      </c>
      <c r="E712" s="2">
        <v>2000</v>
      </c>
      <c r="F712" s="2">
        <v>16000</v>
      </c>
      <c r="G712" s="2">
        <v>0</v>
      </c>
      <c r="H712" s="2">
        <v>0</v>
      </c>
      <c r="I712" s="2">
        <v>15000</v>
      </c>
      <c r="J712" s="2">
        <v>16000</v>
      </c>
      <c r="K712" s="2">
        <v>0</v>
      </c>
      <c r="L712" s="2">
        <v>0</v>
      </c>
      <c r="M712" s="2">
        <v>4000</v>
      </c>
      <c r="N712" s="2">
        <v>-3000</v>
      </c>
      <c r="O712" s="2">
        <v>0</v>
      </c>
      <c r="P712" s="2">
        <v>0</v>
      </c>
      <c r="Q712" s="2">
        <v>0</v>
      </c>
      <c r="R712" s="2">
        <v>2</v>
      </c>
      <c r="S712" s="2">
        <v>0</v>
      </c>
      <c r="T712" s="2">
        <v>1</v>
      </c>
      <c r="U712" s="2">
        <v>1</v>
      </c>
      <c r="V712" s="2">
        <v>7</v>
      </c>
      <c r="W712" s="2">
        <v>6</v>
      </c>
      <c r="X712" s="2">
        <v>170000</v>
      </c>
      <c r="Y712" s="2">
        <v>160000</v>
      </c>
      <c r="Z712" s="2">
        <v>128000</v>
      </c>
      <c r="AA712" s="2">
        <v>0</v>
      </c>
      <c r="AB712" s="2">
        <v>0</v>
      </c>
      <c r="AC712" s="2">
        <v>160000</v>
      </c>
      <c r="AD712" s="2">
        <v>112000</v>
      </c>
      <c r="AE712" s="2" t="s">
        <v>24</v>
      </c>
      <c r="AF712" s="2" t="s">
        <v>28</v>
      </c>
      <c r="AG712" s="2">
        <v>6</v>
      </c>
      <c r="AH712" s="2">
        <v>10</v>
      </c>
      <c r="AI712" s="2">
        <v>-2</v>
      </c>
      <c r="AJ712" s="2">
        <v>-1</v>
      </c>
      <c r="AK712" s="2">
        <v>0</v>
      </c>
      <c r="AL712" s="2">
        <v>0</v>
      </c>
      <c r="AM712" s="2" t="s">
        <v>776</v>
      </c>
      <c r="AN712" s="2">
        <v>579</v>
      </c>
      <c r="AO712" s="2" t="str">
        <f>+VLOOKUP(playerround[[#This Row],[player_id]],player[],2,FALSE)</f>
        <v>t8p8</v>
      </c>
      <c r="AP712" s="2">
        <v>209</v>
      </c>
      <c r="AQ712" s="2">
        <f>+VLOOKUP(playerround[[#This Row],[groupround_id]],groupround[],6,FALSE)</f>
        <v>3</v>
      </c>
      <c r="AR712" s="2" t="str">
        <f>+VLOOKUP(playerround[[#This Row],[groupround_id]],groupround[],8,FALSE)</f>
        <v>Ommen 24-09-2024</v>
      </c>
      <c r="AS71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101000</v>
      </c>
      <c r="AT712" s="5">
        <f>+IF(playerround[[#This Row],[Added round_number]]=0,playerround[[#This Row],[Spendable Income (copy)]],AT711+playerround[[#This Row],[round_income]]+playerround[[#This Row],[profit_sold_house]]-playerround[[#This Row],[Calculated Costs 
(Living costs+Taxes+Round Mortgage+Spentsavings for buying +cost measures+cost satisfaction+cost damage river and rain)]])</f>
        <v>-3000</v>
      </c>
      <c r="AU712" s="10">
        <f>+playerround[[#This Row],[spendable_income]]</f>
        <v>-3000</v>
      </c>
      <c r="AV712" s="5">
        <f>+playerround[[#This Row],[Calculated 
Spendable]]-playerround[[#This Row],[Spendable Income (copy)]]</f>
        <v>0</v>
      </c>
      <c r="AW712" s="11">
        <f>+playerround[[#This Row],[satisfaction_move_penalty]]+playerround[[#This Row],[satisfaction_fluvial_penalty]]+playerround[[#This Row],[satisfaction_pluvial_penalty]]+playerround[[#This Row],[satisfaction_debt_penalty]]</f>
        <v>2</v>
      </c>
      <c r="AX712" s="11">
        <f>+IF(playerround[[#This Row],[Added round_number]]=0,playerround[[#This Row],[satisfaction_total]],AX711+playerround[[#This Row],[satisfaction_house_rating_delta]]+playerround[[#This Row],[satisfaction_house_measures]]+playerround[[#This Row],[satisfaction_personal_measures]]-playerround[[#This Row],[Calculated Satisfaction Penalties]])</f>
        <v>7</v>
      </c>
      <c r="AY712" s="11">
        <f>+playerround[[#This Row],[satisfaction_total]]-playerround[[#This Row],[Calculated satisfaction]]</f>
        <v>0</v>
      </c>
    </row>
    <row r="713" spans="1:51" s="2" customFormat="1" x14ac:dyDescent="0.35">
      <c r="A713" s="2">
        <v>742</v>
      </c>
      <c r="B713" s="3">
        <v>45559.596076388887</v>
      </c>
      <c r="C713" s="2">
        <v>65000</v>
      </c>
      <c r="D713" s="2">
        <v>30000</v>
      </c>
      <c r="E713" s="2">
        <v>0</v>
      </c>
      <c r="F713" s="2">
        <v>0</v>
      </c>
      <c r="G713" s="2">
        <v>0</v>
      </c>
      <c r="H713" s="2">
        <v>0</v>
      </c>
      <c r="I713" s="2">
        <v>0</v>
      </c>
      <c r="J713" s="2">
        <v>0</v>
      </c>
      <c r="K713" s="2">
        <v>0</v>
      </c>
      <c r="L713" s="2">
        <v>0</v>
      </c>
      <c r="M713" s="2">
        <v>0</v>
      </c>
      <c r="N713" s="2">
        <v>5000</v>
      </c>
      <c r="O713" s="2">
        <v>0</v>
      </c>
      <c r="P713" s="2">
        <v>0</v>
      </c>
      <c r="Q713" s="2">
        <v>0</v>
      </c>
      <c r="R713" s="2">
        <v>0</v>
      </c>
      <c r="S713" s="2">
        <v>0</v>
      </c>
      <c r="T713" s="2">
        <v>0</v>
      </c>
      <c r="U713" s="2">
        <v>0</v>
      </c>
      <c r="V713" s="2">
        <v>5</v>
      </c>
      <c r="W713" s="2">
        <v>4</v>
      </c>
      <c r="X713" s="2">
        <v>110000</v>
      </c>
      <c r="Y713" s="2">
        <v>0</v>
      </c>
      <c r="Z713" s="2">
        <v>0</v>
      </c>
      <c r="AA713" s="2">
        <v>0</v>
      </c>
      <c r="AB713" s="2">
        <v>0</v>
      </c>
      <c r="AC713" s="2">
        <v>0</v>
      </c>
      <c r="AD713" s="2">
        <v>0</v>
      </c>
      <c r="AE713" s="2" t="s">
        <v>24</v>
      </c>
      <c r="AF713" s="2" t="s">
        <v>28</v>
      </c>
      <c r="AG713" s="2">
        <v>0</v>
      </c>
      <c r="AH713" s="2">
        <v>0</v>
      </c>
      <c r="AI713" s="2">
        <v>0</v>
      </c>
      <c r="AJ713" s="2">
        <v>0</v>
      </c>
      <c r="AK713" s="2">
        <v>0</v>
      </c>
      <c r="AL713" s="2">
        <v>0</v>
      </c>
      <c r="AM713" s="2" t="s">
        <v>102</v>
      </c>
      <c r="AN713" s="2">
        <v>580</v>
      </c>
      <c r="AO713" s="2" t="str">
        <f>+VLOOKUP(playerround[[#This Row],[player_id]],player[],2,FALSE)</f>
        <v>t9p1</v>
      </c>
      <c r="AP713" s="2">
        <v>192</v>
      </c>
      <c r="AQ713" s="2">
        <f>+VLOOKUP(playerround[[#This Row],[groupround_id]],groupround[],6,FALSE)</f>
        <v>0</v>
      </c>
      <c r="AR713" s="2" t="str">
        <f>+VLOOKUP(playerround[[#This Row],[groupround_id]],groupround[],8,FALSE)</f>
        <v>Ommen 24-09-2024</v>
      </c>
      <c r="AS71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30000</v>
      </c>
      <c r="AT713">
        <f>+IF(playerround[[#This Row],[Added round_number]]=0,playerround[[#This Row],[Spendable Income (copy)]],AT712+playerround[[#This Row],[round_income]]+playerround[[#This Row],[profit_sold_house]]-playerround[[#This Row],[Calculated Costs 
(Living costs+Taxes+Round Mortgage+Spentsavings for buying +cost measures+cost satisfaction+cost damage river and rain)]])</f>
        <v>5000</v>
      </c>
      <c r="AU713" s="6">
        <f>+playerround[[#This Row],[spendable_income]]</f>
        <v>5000</v>
      </c>
      <c r="AV713">
        <f>+playerround[[#This Row],[Calculated 
Spendable]]-playerround[[#This Row],[Spendable Income (copy)]]</f>
        <v>0</v>
      </c>
      <c r="AW713" s="9">
        <f>+playerround[[#This Row],[satisfaction_move_penalty]]+playerround[[#This Row],[satisfaction_fluvial_penalty]]+playerround[[#This Row],[satisfaction_pluvial_penalty]]+playerround[[#This Row],[satisfaction_debt_penalty]]</f>
        <v>0</v>
      </c>
      <c r="AX713" s="9">
        <f>+IF(playerround[[#This Row],[Added round_number]]=0,playerround[[#This Row],[satisfaction_total]],AX712+playerround[[#This Row],[satisfaction_house_rating_delta]]+playerround[[#This Row],[satisfaction_house_measures]]+playerround[[#This Row],[satisfaction_personal_measures]]-playerround[[#This Row],[Calculated Satisfaction Penalties]])</f>
        <v>5</v>
      </c>
      <c r="AY713" s="9">
        <f>+playerround[[#This Row],[satisfaction_total]]-playerround[[#This Row],[Calculated satisfaction]]</f>
        <v>0</v>
      </c>
    </row>
    <row r="714" spans="1:51" s="2" customFormat="1" x14ac:dyDescent="0.35">
      <c r="A714" s="2">
        <v>804</v>
      </c>
      <c r="B714" s="3">
        <v>45559.596076388887</v>
      </c>
      <c r="C714" s="2">
        <v>65000</v>
      </c>
      <c r="D714" s="2">
        <v>30000</v>
      </c>
      <c r="E714" s="2">
        <v>0</v>
      </c>
      <c r="F714" s="2">
        <v>8000</v>
      </c>
      <c r="G714" s="2">
        <v>0</v>
      </c>
      <c r="H714" s="2">
        <v>0</v>
      </c>
      <c r="I714" s="2">
        <v>15000</v>
      </c>
      <c r="J714" s="2">
        <v>14000</v>
      </c>
      <c r="K714" s="2">
        <v>0</v>
      </c>
      <c r="L714" s="2">
        <v>0</v>
      </c>
      <c r="M714" s="2">
        <v>4000</v>
      </c>
      <c r="N714" s="2">
        <v>-1000</v>
      </c>
      <c r="O714" s="2">
        <v>0</v>
      </c>
      <c r="P714" s="2">
        <v>-2</v>
      </c>
      <c r="Q714" s="2">
        <v>0</v>
      </c>
      <c r="R714" s="2">
        <v>0</v>
      </c>
      <c r="S714" s="2">
        <v>0</v>
      </c>
      <c r="T714" s="2">
        <v>1</v>
      </c>
      <c r="U714" s="2">
        <v>0</v>
      </c>
      <c r="V714" s="2">
        <v>2</v>
      </c>
      <c r="W714" s="2">
        <v>4</v>
      </c>
      <c r="X714" s="2">
        <v>110000</v>
      </c>
      <c r="Y714" s="2">
        <v>0</v>
      </c>
      <c r="Z714" s="2">
        <v>0</v>
      </c>
      <c r="AA714" s="2">
        <v>0</v>
      </c>
      <c r="AB714" s="2">
        <v>80000</v>
      </c>
      <c r="AC714" s="2">
        <v>80000</v>
      </c>
      <c r="AD714" s="2">
        <v>72000</v>
      </c>
      <c r="AE714" s="2" t="s">
        <v>24</v>
      </c>
      <c r="AF714" s="2" t="s">
        <v>28</v>
      </c>
      <c r="AG714" s="2">
        <v>6</v>
      </c>
      <c r="AH714" s="2">
        <v>10</v>
      </c>
      <c r="AI714" s="2">
        <v>0</v>
      </c>
      <c r="AJ714" s="2">
        <v>0</v>
      </c>
      <c r="AK714" s="2">
        <v>1</v>
      </c>
      <c r="AL714" s="2">
        <v>0</v>
      </c>
      <c r="AM714" s="2" t="s">
        <v>771</v>
      </c>
      <c r="AN714" s="2">
        <v>580</v>
      </c>
      <c r="AO714" s="2" t="str">
        <f>+VLOOKUP(playerround[[#This Row],[player_id]],player[],2,FALSE)</f>
        <v>t9p1</v>
      </c>
      <c r="AP714" s="2">
        <v>198</v>
      </c>
      <c r="AQ714" s="2">
        <f>+VLOOKUP(playerround[[#This Row],[groupround_id]],groupround[],6,FALSE)</f>
        <v>1</v>
      </c>
      <c r="AR714" s="2" t="str">
        <f>+VLOOKUP(playerround[[#This Row],[groupround_id]],groupround[],8,FALSE)</f>
        <v>Ommen 24-09-2024</v>
      </c>
      <c r="AS71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71000</v>
      </c>
      <c r="AT714" s="5">
        <f>+IF(playerround[[#This Row],[Added round_number]]=0,playerround[[#This Row],[Spendable Income (copy)]],AT713+playerround[[#This Row],[round_income]]+playerround[[#This Row],[profit_sold_house]]-playerround[[#This Row],[Calculated Costs 
(Living costs+Taxes+Round Mortgage+Spentsavings for buying +cost measures+cost satisfaction+cost damage river and rain)]])</f>
        <v>-1000</v>
      </c>
      <c r="AU714" s="10">
        <f>+playerround[[#This Row],[spendable_income]]</f>
        <v>-1000</v>
      </c>
      <c r="AV714" s="5">
        <f>+playerround[[#This Row],[Calculated 
Spendable]]-playerround[[#This Row],[Spendable Income (copy)]]</f>
        <v>0</v>
      </c>
      <c r="AW714" s="11">
        <f>+playerround[[#This Row],[satisfaction_move_penalty]]+playerround[[#This Row],[satisfaction_fluvial_penalty]]+playerround[[#This Row],[satisfaction_pluvial_penalty]]+playerround[[#This Row],[satisfaction_debt_penalty]]</f>
        <v>1</v>
      </c>
      <c r="AX714" s="11">
        <f>+IF(playerround[[#This Row],[Added round_number]]=0,playerround[[#This Row],[satisfaction_total]],AX713+playerround[[#This Row],[satisfaction_house_rating_delta]]+playerround[[#This Row],[satisfaction_house_measures]]+playerround[[#This Row],[satisfaction_personal_measures]]-playerround[[#This Row],[Calculated Satisfaction Penalties]])</f>
        <v>2</v>
      </c>
      <c r="AY714" s="11">
        <f>+playerround[[#This Row],[satisfaction_total]]-playerround[[#This Row],[Calculated satisfaction]]</f>
        <v>0</v>
      </c>
    </row>
    <row r="715" spans="1:51" s="2" customFormat="1" x14ac:dyDescent="0.35">
      <c r="A715" s="2">
        <v>842</v>
      </c>
      <c r="B715" s="3">
        <v>45559.596076388887</v>
      </c>
      <c r="C715" s="2">
        <v>65000</v>
      </c>
      <c r="D715" s="2">
        <v>30000</v>
      </c>
      <c r="E715" s="2">
        <v>1000</v>
      </c>
      <c r="F715" s="2">
        <v>8000</v>
      </c>
      <c r="G715" s="2">
        <v>0</v>
      </c>
      <c r="H715" s="2">
        <v>0</v>
      </c>
      <c r="I715" s="2">
        <v>15000</v>
      </c>
      <c r="J715" s="2">
        <v>3000</v>
      </c>
      <c r="K715" s="2">
        <v>0</v>
      </c>
      <c r="L715" s="2">
        <v>0</v>
      </c>
      <c r="M715" s="2">
        <v>4000</v>
      </c>
      <c r="N715" s="2">
        <v>4000</v>
      </c>
      <c r="O715" s="2">
        <v>0</v>
      </c>
      <c r="P715" s="2">
        <v>0</v>
      </c>
      <c r="Q715" s="2">
        <v>0</v>
      </c>
      <c r="R715" s="2">
        <v>0</v>
      </c>
      <c r="S715" s="2">
        <v>0</v>
      </c>
      <c r="T715" s="2">
        <v>1</v>
      </c>
      <c r="U715" s="2">
        <v>1</v>
      </c>
      <c r="V715" s="2">
        <v>0</v>
      </c>
      <c r="W715" s="2">
        <v>4</v>
      </c>
      <c r="X715" s="2">
        <v>110000</v>
      </c>
      <c r="Y715" s="2">
        <v>80000</v>
      </c>
      <c r="Z715" s="2">
        <v>72000</v>
      </c>
      <c r="AA715" s="2">
        <v>0</v>
      </c>
      <c r="AB715" s="2">
        <v>0</v>
      </c>
      <c r="AC715" s="2">
        <v>80000</v>
      </c>
      <c r="AD715" s="2">
        <v>64000</v>
      </c>
      <c r="AE715" s="2" t="s">
        <v>24</v>
      </c>
      <c r="AF715" s="2" t="s">
        <v>28</v>
      </c>
      <c r="AG715" s="2">
        <v>6</v>
      </c>
      <c r="AH715" s="2">
        <v>10</v>
      </c>
      <c r="AI715" s="2">
        <v>-2</v>
      </c>
      <c r="AJ715" s="2">
        <v>-1</v>
      </c>
      <c r="AK715" s="2">
        <v>0</v>
      </c>
      <c r="AL715" s="2">
        <v>1</v>
      </c>
      <c r="AM715" s="2" t="s">
        <v>771</v>
      </c>
      <c r="AN715" s="2">
        <v>580</v>
      </c>
      <c r="AO715" s="2" t="str">
        <f>+VLOOKUP(playerround[[#This Row],[player_id]],player[],2,FALSE)</f>
        <v>t9p1</v>
      </c>
      <c r="AP715" s="2">
        <v>203</v>
      </c>
      <c r="AQ715" s="2">
        <f>+VLOOKUP(playerround[[#This Row],[groupround_id]],groupround[],6,FALSE)</f>
        <v>2</v>
      </c>
      <c r="AR715" s="2" t="str">
        <f>+VLOOKUP(playerround[[#This Row],[groupround_id]],groupround[],8,FALSE)</f>
        <v>Ommen 24-09-2024</v>
      </c>
      <c r="AS71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60000</v>
      </c>
      <c r="AT715" s="5">
        <f>+IF(playerround[[#This Row],[Added round_number]]=0,playerround[[#This Row],[Spendable Income (copy)]],AT714+playerround[[#This Row],[round_income]]+playerround[[#This Row],[profit_sold_house]]-playerround[[#This Row],[Calculated Costs 
(Living costs+Taxes+Round Mortgage+Spentsavings for buying +cost measures+cost satisfaction+cost damage river and rain)]])</f>
        <v>4000</v>
      </c>
      <c r="AU715" s="10">
        <f>+playerround[[#This Row],[spendable_income]]</f>
        <v>4000</v>
      </c>
      <c r="AV715" s="5">
        <f>+playerround[[#This Row],[Calculated 
Spendable]]-playerround[[#This Row],[Spendable Income (copy)]]</f>
        <v>0</v>
      </c>
      <c r="AW715" s="11">
        <f>+playerround[[#This Row],[satisfaction_move_penalty]]+playerround[[#This Row],[satisfaction_fluvial_penalty]]+playerround[[#This Row],[satisfaction_pluvial_penalty]]+playerround[[#This Row],[satisfaction_debt_penalty]]</f>
        <v>2</v>
      </c>
      <c r="AX715" s="11">
        <f>+IF(playerround[[#This Row],[Added round_number]]=0,playerround[[#This Row],[satisfaction_total]],AX714+playerround[[#This Row],[satisfaction_house_rating_delta]]+playerround[[#This Row],[satisfaction_house_measures]]+playerround[[#This Row],[satisfaction_personal_measures]]-playerround[[#This Row],[Calculated Satisfaction Penalties]])</f>
        <v>0</v>
      </c>
      <c r="AY715" s="11">
        <f>+playerround[[#This Row],[satisfaction_total]]-playerround[[#This Row],[Calculated satisfaction]]</f>
        <v>0</v>
      </c>
    </row>
    <row r="716" spans="1:51" s="2" customFormat="1" x14ac:dyDescent="0.35">
      <c r="A716" s="2">
        <v>887</v>
      </c>
      <c r="B716" s="3">
        <v>45559.596076388887</v>
      </c>
      <c r="C716" s="2">
        <v>65000</v>
      </c>
      <c r="D716" s="2">
        <v>30000</v>
      </c>
      <c r="E716" s="2">
        <v>0</v>
      </c>
      <c r="F716" s="2">
        <v>8000</v>
      </c>
      <c r="G716" s="2">
        <v>0</v>
      </c>
      <c r="H716" s="2">
        <v>0</v>
      </c>
      <c r="I716" s="2">
        <v>15000</v>
      </c>
      <c r="J716" s="2">
        <v>12000</v>
      </c>
      <c r="K716" s="2">
        <v>0</v>
      </c>
      <c r="L716" s="2">
        <v>4000</v>
      </c>
      <c r="M716" s="2">
        <v>4000</v>
      </c>
      <c r="N716" s="2">
        <v>-42000</v>
      </c>
      <c r="O716" s="2">
        <v>0</v>
      </c>
      <c r="P716" s="2">
        <v>0</v>
      </c>
      <c r="Q716" s="2">
        <v>0</v>
      </c>
      <c r="R716" s="2">
        <v>3</v>
      </c>
      <c r="S716" s="2">
        <v>2</v>
      </c>
      <c r="T716" s="2">
        <v>1</v>
      </c>
      <c r="U716" s="2">
        <v>0</v>
      </c>
      <c r="V716" s="2">
        <v>-3</v>
      </c>
      <c r="W716" s="2">
        <v>4</v>
      </c>
      <c r="X716" s="2">
        <v>110000</v>
      </c>
      <c r="Y716" s="2">
        <v>80000</v>
      </c>
      <c r="Z716" s="2">
        <v>64000</v>
      </c>
      <c r="AA716" s="2">
        <v>0</v>
      </c>
      <c r="AB716" s="2">
        <v>0</v>
      </c>
      <c r="AC716" s="2">
        <v>80000</v>
      </c>
      <c r="AD716" s="2">
        <v>56000</v>
      </c>
      <c r="AE716" s="2" t="s">
        <v>24</v>
      </c>
      <c r="AF716" s="2" t="s">
        <v>28</v>
      </c>
      <c r="AG716" s="2">
        <v>6</v>
      </c>
      <c r="AH716" s="2">
        <v>10</v>
      </c>
      <c r="AI716" s="2">
        <v>-2</v>
      </c>
      <c r="AJ716" s="2">
        <v>-1</v>
      </c>
      <c r="AK716" s="2">
        <v>0</v>
      </c>
      <c r="AL716" s="2">
        <v>0</v>
      </c>
      <c r="AM716" s="2" t="s">
        <v>771</v>
      </c>
      <c r="AN716" s="2">
        <v>580</v>
      </c>
      <c r="AO716" s="2" t="str">
        <f>+VLOOKUP(playerround[[#This Row],[player_id]],player[],2,FALSE)</f>
        <v>t9p1</v>
      </c>
      <c r="AP716" s="2">
        <v>208</v>
      </c>
      <c r="AQ716" s="2">
        <f>+VLOOKUP(playerround[[#This Row],[groupround_id]],groupround[],6,FALSE)</f>
        <v>3</v>
      </c>
      <c r="AR716" s="2" t="str">
        <f>+VLOOKUP(playerround[[#This Row],[groupround_id]],groupround[],8,FALSE)</f>
        <v>Ommen 24-09-2024</v>
      </c>
      <c r="AS71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73000</v>
      </c>
      <c r="AT716" s="5">
        <f>+IF(playerround[[#This Row],[Added round_number]]=0,playerround[[#This Row],[Spendable Income (copy)]],AT715+playerround[[#This Row],[round_income]]+playerround[[#This Row],[profit_sold_house]]-playerround[[#This Row],[Calculated Costs 
(Living costs+Taxes+Round Mortgage+Spentsavings for buying +cost measures+cost satisfaction+cost damage river and rain)]])</f>
        <v>-4000</v>
      </c>
      <c r="AU716" s="10">
        <f>+playerround[[#This Row],[spendable_income]]</f>
        <v>-42000</v>
      </c>
      <c r="AV716" s="5">
        <f>+playerround[[#This Row],[Calculated 
Spendable]]-playerround[[#This Row],[Spendable Income (copy)]]</f>
        <v>38000</v>
      </c>
      <c r="AW716" s="11">
        <f>+playerround[[#This Row],[satisfaction_move_penalty]]+playerround[[#This Row],[satisfaction_fluvial_penalty]]+playerround[[#This Row],[satisfaction_pluvial_penalty]]+playerround[[#This Row],[satisfaction_debt_penalty]]</f>
        <v>3</v>
      </c>
      <c r="AX716" s="11">
        <f>+IF(playerround[[#This Row],[Added round_number]]=0,playerround[[#This Row],[satisfaction_total]],AX715+playerround[[#This Row],[satisfaction_house_rating_delta]]+playerround[[#This Row],[satisfaction_house_measures]]+playerround[[#This Row],[satisfaction_personal_measures]]-playerround[[#This Row],[Calculated Satisfaction Penalties]])</f>
        <v>0</v>
      </c>
      <c r="AY716" s="11">
        <f>+playerround[[#This Row],[satisfaction_total]]-playerround[[#This Row],[Calculated satisfaction]]</f>
        <v>-3</v>
      </c>
    </row>
    <row r="717" spans="1:51" x14ac:dyDescent="0.35">
      <c r="A717" s="2">
        <v>753</v>
      </c>
      <c r="B717" s="3">
        <v>45559.598067129627</v>
      </c>
      <c r="C717" s="2">
        <v>100000</v>
      </c>
      <c r="D717" s="2">
        <v>50000</v>
      </c>
      <c r="E717" s="2">
        <v>0</v>
      </c>
      <c r="F717" s="2">
        <v>0</v>
      </c>
      <c r="G717" s="2">
        <v>0</v>
      </c>
      <c r="H717" s="2">
        <v>0</v>
      </c>
      <c r="I717" s="2">
        <v>0</v>
      </c>
      <c r="J717" s="2">
        <v>0</v>
      </c>
      <c r="K717" s="2">
        <v>0</v>
      </c>
      <c r="L717" s="2">
        <v>0</v>
      </c>
      <c r="M717" s="2">
        <v>0</v>
      </c>
      <c r="N717" s="2">
        <v>30000</v>
      </c>
      <c r="O717" s="2">
        <v>0</v>
      </c>
      <c r="P717" s="2">
        <v>0</v>
      </c>
      <c r="Q717" s="2">
        <v>0</v>
      </c>
      <c r="R717" s="2">
        <v>0</v>
      </c>
      <c r="S717" s="2">
        <v>0</v>
      </c>
      <c r="T717" s="2">
        <v>0</v>
      </c>
      <c r="U717" s="2">
        <v>0</v>
      </c>
      <c r="V717" s="2">
        <v>5</v>
      </c>
      <c r="W717" s="2">
        <v>6</v>
      </c>
      <c r="X717" s="2">
        <v>170000</v>
      </c>
      <c r="Y717" s="2">
        <v>0</v>
      </c>
      <c r="Z717" s="2">
        <v>0</v>
      </c>
      <c r="AA717" s="2">
        <v>0</v>
      </c>
      <c r="AB717" s="2">
        <v>0</v>
      </c>
      <c r="AC717" s="2">
        <v>0</v>
      </c>
      <c r="AD717" s="2">
        <v>0</v>
      </c>
      <c r="AE717" s="2" t="s">
        <v>24</v>
      </c>
      <c r="AF717" s="2" t="s">
        <v>28</v>
      </c>
      <c r="AG717" s="2">
        <v>0</v>
      </c>
      <c r="AH717" s="2">
        <v>0</v>
      </c>
      <c r="AI717" s="2">
        <v>0</v>
      </c>
      <c r="AJ717" s="2">
        <v>0</v>
      </c>
      <c r="AK717" s="2">
        <v>0</v>
      </c>
      <c r="AL717" s="2">
        <v>0</v>
      </c>
      <c r="AM717" s="2" t="s">
        <v>102</v>
      </c>
      <c r="AN717" s="2">
        <v>581</v>
      </c>
      <c r="AO717" s="2" t="str">
        <f>+VLOOKUP(playerround[[#This Row],[player_id]],player[],2,FALSE)</f>
        <v>t9p2</v>
      </c>
      <c r="AP717" s="2">
        <v>192</v>
      </c>
      <c r="AQ717" s="2">
        <f>+VLOOKUP(playerround[[#This Row],[groupround_id]],groupround[],6,FALSE)</f>
        <v>0</v>
      </c>
      <c r="AR717" s="2" t="str">
        <f>+VLOOKUP(playerround[[#This Row],[groupround_id]],groupround[],8,FALSE)</f>
        <v>Ommen 24-09-2024</v>
      </c>
      <c r="AS71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717">
        <f>+IF(playerround[[#This Row],[Added round_number]]=0,playerround[[#This Row],[Spendable Income (copy)]],AT716+playerround[[#This Row],[round_income]]+playerround[[#This Row],[profit_sold_house]]-playerround[[#This Row],[Calculated Costs 
(Living costs+Taxes+Round Mortgage+Spentsavings for buying +cost measures+cost satisfaction+cost damage river and rain)]])</f>
        <v>30000</v>
      </c>
      <c r="AU717" s="6">
        <f>+playerround[[#This Row],[spendable_income]]</f>
        <v>30000</v>
      </c>
      <c r="AV717">
        <f>+playerround[[#This Row],[Calculated 
Spendable]]-playerround[[#This Row],[Spendable Income (copy)]]</f>
        <v>0</v>
      </c>
      <c r="AW717" s="9">
        <f>+playerround[[#This Row],[satisfaction_move_penalty]]+playerround[[#This Row],[satisfaction_fluvial_penalty]]+playerround[[#This Row],[satisfaction_pluvial_penalty]]+playerround[[#This Row],[satisfaction_debt_penalty]]</f>
        <v>0</v>
      </c>
      <c r="AX717" s="9">
        <f>+IF(playerround[[#This Row],[Added round_number]]=0,playerround[[#This Row],[satisfaction_total]],AX716+playerround[[#This Row],[satisfaction_house_rating_delta]]+playerround[[#This Row],[satisfaction_house_measures]]+playerround[[#This Row],[satisfaction_personal_measures]]-playerround[[#This Row],[Calculated Satisfaction Penalties]])</f>
        <v>5</v>
      </c>
      <c r="AY717" s="9">
        <f>+playerround[[#This Row],[satisfaction_total]]-playerround[[#This Row],[Calculated satisfaction]]</f>
        <v>0</v>
      </c>
    </row>
    <row r="718" spans="1:51" x14ac:dyDescent="0.35">
      <c r="A718" s="2">
        <v>798</v>
      </c>
      <c r="B718" s="3">
        <v>45559.598067129627</v>
      </c>
      <c r="C718" s="2">
        <v>100000</v>
      </c>
      <c r="D718" s="2">
        <v>50000</v>
      </c>
      <c r="E718" s="2">
        <v>0</v>
      </c>
      <c r="F718" s="2">
        <v>10000</v>
      </c>
      <c r="G718" s="2">
        <v>0</v>
      </c>
      <c r="H718" s="2">
        <v>0</v>
      </c>
      <c r="I718" s="2">
        <v>20000</v>
      </c>
      <c r="J718" s="2">
        <v>20000</v>
      </c>
      <c r="K718" s="2">
        <v>0</v>
      </c>
      <c r="L718" s="2">
        <v>0</v>
      </c>
      <c r="M718" s="2">
        <v>0</v>
      </c>
      <c r="N718" s="2">
        <v>30000</v>
      </c>
      <c r="O718" s="2">
        <v>0</v>
      </c>
      <c r="P718" s="2">
        <v>-3</v>
      </c>
      <c r="Q718" s="2">
        <v>1</v>
      </c>
      <c r="R718" s="2">
        <v>0</v>
      </c>
      <c r="S718" s="2">
        <v>0</v>
      </c>
      <c r="T718" s="2">
        <v>0</v>
      </c>
      <c r="U718" s="2">
        <v>0</v>
      </c>
      <c r="V718" s="2">
        <v>3</v>
      </c>
      <c r="W718" s="2">
        <v>6</v>
      </c>
      <c r="X718" s="2">
        <v>170000</v>
      </c>
      <c r="Y718" s="2">
        <v>0</v>
      </c>
      <c r="Z718" s="2">
        <v>0</v>
      </c>
      <c r="AA718" s="2">
        <v>0</v>
      </c>
      <c r="AB718" s="2">
        <v>100000</v>
      </c>
      <c r="AC718" s="2">
        <v>100000</v>
      </c>
      <c r="AD718" s="2">
        <v>90000</v>
      </c>
      <c r="AE718" s="2" t="s">
        <v>24</v>
      </c>
      <c r="AF718" s="2" t="s">
        <v>28</v>
      </c>
      <c r="AG718" s="2">
        <v>8</v>
      </c>
      <c r="AH718" s="2">
        <v>10</v>
      </c>
      <c r="AI718" s="2">
        <v>0</v>
      </c>
      <c r="AJ718" s="2">
        <v>0</v>
      </c>
      <c r="AK718" s="2">
        <v>1</v>
      </c>
      <c r="AL718" s="2">
        <v>1</v>
      </c>
      <c r="AM718" s="2" t="s">
        <v>771</v>
      </c>
      <c r="AN718" s="2">
        <v>581</v>
      </c>
      <c r="AO718" s="2" t="str">
        <f>+VLOOKUP(playerround[[#This Row],[player_id]],player[],2,FALSE)</f>
        <v>t9p2</v>
      </c>
      <c r="AP718" s="2">
        <v>198</v>
      </c>
      <c r="AQ718" s="2">
        <f>+VLOOKUP(playerround[[#This Row],[groupround_id]],groupround[],6,FALSE)</f>
        <v>1</v>
      </c>
      <c r="AR718" s="2" t="str">
        <f>+VLOOKUP(playerround[[#This Row],[groupround_id]],groupround[],8,FALSE)</f>
        <v>Ommen 24-09-2024</v>
      </c>
      <c r="AS71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100000</v>
      </c>
      <c r="AT718">
        <f>+IF(playerround[[#This Row],[Added round_number]]=0,playerround[[#This Row],[Spendable Income (copy)]],AT717+playerround[[#This Row],[round_income]]+playerround[[#This Row],[profit_sold_house]]-playerround[[#This Row],[Calculated Costs 
(Living costs+Taxes+Round Mortgage+Spentsavings for buying +cost measures+cost satisfaction+cost damage river and rain)]])</f>
        <v>30000</v>
      </c>
      <c r="AU718" s="6">
        <f>+playerround[[#This Row],[spendable_income]]</f>
        <v>30000</v>
      </c>
      <c r="AV718">
        <f>+playerround[[#This Row],[Calculated 
Spendable]]-playerround[[#This Row],[Spendable Income (copy)]]</f>
        <v>0</v>
      </c>
      <c r="AW718" s="9">
        <f>+playerround[[#This Row],[satisfaction_move_penalty]]+playerround[[#This Row],[satisfaction_fluvial_penalty]]+playerround[[#This Row],[satisfaction_pluvial_penalty]]+playerround[[#This Row],[satisfaction_debt_penalty]]</f>
        <v>0</v>
      </c>
      <c r="AX718" s="9">
        <f>+IF(playerround[[#This Row],[Added round_number]]=0,playerround[[#This Row],[satisfaction_total]],AX717+playerround[[#This Row],[satisfaction_house_rating_delta]]+playerround[[#This Row],[satisfaction_house_measures]]+playerround[[#This Row],[satisfaction_personal_measures]]-playerround[[#This Row],[Calculated Satisfaction Penalties]])</f>
        <v>3</v>
      </c>
      <c r="AY718" s="9">
        <f>+playerround[[#This Row],[satisfaction_total]]-playerround[[#This Row],[Calculated satisfaction]]</f>
        <v>0</v>
      </c>
    </row>
    <row r="719" spans="1:51" x14ac:dyDescent="0.35">
      <c r="A719" s="2">
        <v>844</v>
      </c>
      <c r="B719" s="3">
        <v>45559.598067129627</v>
      </c>
      <c r="C719" s="2">
        <v>100000</v>
      </c>
      <c r="D719" s="2">
        <v>50000</v>
      </c>
      <c r="E719" s="2">
        <v>0</v>
      </c>
      <c r="F719" s="2">
        <v>10000</v>
      </c>
      <c r="G719" s="2">
        <v>0</v>
      </c>
      <c r="H719" s="2">
        <v>0</v>
      </c>
      <c r="I719" s="2">
        <v>15000</v>
      </c>
      <c r="J719" s="2">
        <v>10000</v>
      </c>
      <c r="K719" s="2">
        <v>0</v>
      </c>
      <c r="L719" s="2">
        <v>0</v>
      </c>
      <c r="M719" s="2">
        <v>4000</v>
      </c>
      <c r="N719" s="2">
        <v>41000</v>
      </c>
      <c r="O719" s="2">
        <v>0</v>
      </c>
      <c r="P719" s="2">
        <v>0</v>
      </c>
      <c r="Q719" s="2">
        <v>0</v>
      </c>
      <c r="R719" s="2">
        <v>1</v>
      </c>
      <c r="S719" s="2">
        <v>0</v>
      </c>
      <c r="T719" s="2">
        <v>1</v>
      </c>
      <c r="U719" s="2">
        <v>0</v>
      </c>
      <c r="V719" s="2">
        <v>3</v>
      </c>
      <c r="W719" s="2">
        <v>6</v>
      </c>
      <c r="X719" s="2">
        <v>170000</v>
      </c>
      <c r="Y719" s="2">
        <v>100000</v>
      </c>
      <c r="Z719" s="2">
        <v>90000</v>
      </c>
      <c r="AA719" s="2">
        <v>0</v>
      </c>
      <c r="AB719" s="2">
        <v>0</v>
      </c>
      <c r="AC719" s="2">
        <v>100000</v>
      </c>
      <c r="AD719" s="2">
        <v>80000</v>
      </c>
      <c r="AE719" s="2" t="s">
        <v>24</v>
      </c>
      <c r="AF719" s="2" t="s">
        <v>28</v>
      </c>
      <c r="AG719" s="2">
        <v>8</v>
      </c>
      <c r="AH719" s="2">
        <v>10</v>
      </c>
      <c r="AI719" s="2">
        <v>-2</v>
      </c>
      <c r="AJ719" s="2">
        <v>-1</v>
      </c>
      <c r="AK719" s="2">
        <v>0</v>
      </c>
      <c r="AL719" s="2">
        <v>0</v>
      </c>
      <c r="AM719" s="2" t="s">
        <v>771</v>
      </c>
      <c r="AN719" s="2">
        <v>581</v>
      </c>
      <c r="AO719" s="2" t="str">
        <f>+VLOOKUP(playerround[[#This Row],[player_id]],player[],2,FALSE)</f>
        <v>t9p2</v>
      </c>
      <c r="AP719" s="2">
        <v>203</v>
      </c>
      <c r="AQ719" s="2">
        <f>+VLOOKUP(playerround[[#This Row],[groupround_id]],groupround[],6,FALSE)</f>
        <v>2</v>
      </c>
      <c r="AR719" s="2" t="str">
        <f>+VLOOKUP(playerround[[#This Row],[groupround_id]],groupround[],8,FALSE)</f>
        <v>Ommen 24-09-2024</v>
      </c>
      <c r="AS71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89000</v>
      </c>
      <c r="AT719" s="5">
        <f>+IF(playerround[[#This Row],[Added round_number]]=0,playerround[[#This Row],[Spendable Income (copy)]],AT718+playerround[[#This Row],[round_income]]+playerround[[#This Row],[profit_sold_house]]-playerround[[#This Row],[Calculated Costs 
(Living costs+Taxes+Round Mortgage+Spentsavings for buying +cost measures+cost satisfaction+cost damage river and rain)]])</f>
        <v>41000</v>
      </c>
      <c r="AU719" s="10">
        <f>+playerround[[#This Row],[spendable_income]]</f>
        <v>41000</v>
      </c>
      <c r="AV719" s="5">
        <f>+playerround[[#This Row],[Calculated 
Spendable]]-playerround[[#This Row],[Spendable Income (copy)]]</f>
        <v>0</v>
      </c>
      <c r="AW719" s="11">
        <f>+playerround[[#This Row],[satisfaction_move_penalty]]+playerround[[#This Row],[satisfaction_fluvial_penalty]]+playerround[[#This Row],[satisfaction_pluvial_penalty]]+playerround[[#This Row],[satisfaction_debt_penalty]]</f>
        <v>1</v>
      </c>
      <c r="AX719" s="11">
        <f>+IF(playerround[[#This Row],[Added round_number]]=0,playerround[[#This Row],[satisfaction_total]],AX718+playerround[[#This Row],[satisfaction_house_rating_delta]]+playerround[[#This Row],[satisfaction_house_measures]]+playerround[[#This Row],[satisfaction_personal_measures]]-playerround[[#This Row],[Calculated Satisfaction Penalties]])</f>
        <v>3</v>
      </c>
      <c r="AY719" s="11">
        <f>+playerround[[#This Row],[satisfaction_total]]-playerround[[#This Row],[Calculated satisfaction]]</f>
        <v>0</v>
      </c>
    </row>
    <row r="720" spans="1:51" x14ac:dyDescent="0.35">
      <c r="A720" s="2">
        <v>888</v>
      </c>
      <c r="B720" s="3">
        <v>45559.598067129627</v>
      </c>
      <c r="C720" s="2">
        <v>100000</v>
      </c>
      <c r="D720" s="2">
        <v>50000</v>
      </c>
      <c r="E720" s="2">
        <v>0</v>
      </c>
      <c r="F720" s="2">
        <v>17000</v>
      </c>
      <c r="G720" s="2">
        <v>20000</v>
      </c>
      <c r="H720" s="2">
        <v>30000</v>
      </c>
      <c r="I720" s="2">
        <v>15000</v>
      </c>
      <c r="J720" s="2">
        <v>40000</v>
      </c>
      <c r="K720" s="2">
        <v>0</v>
      </c>
      <c r="L720" s="2">
        <v>8000</v>
      </c>
      <c r="M720" s="2">
        <v>4000</v>
      </c>
      <c r="N720" s="2">
        <v>-55000</v>
      </c>
      <c r="O720" s="2">
        <v>3</v>
      </c>
      <c r="P720" s="2">
        <v>0</v>
      </c>
      <c r="Q720" s="2">
        <v>1</v>
      </c>
      <c r="R720" s="2">
        <v>2</v>
      </c>
      <c r="S720" s="2">
        <v>3</v>
      </c>
      <c r="T720" s="2">
        <v>1</v>
      </c>
      <c r="U720" s="2">
        <v>0</v>
      </c>
      <c r="V720" s="2">
        <v>-5</v>
      </c>
      <c r="W720" s="2">
        <v>6</v>
      </c>
      <c r="X720" s="2">
        <v>170000</v>
      </c>
      <c r="Y720" s="2">
        <v>100000</v>
      </c>
      <c r="Z720" s="2">
        <v>80000</v>
      </c>
      <c r="AA720" s="2">
        <v>100000</v>
      </c>
      <c r="AB720" s="2">
        <v>200000</v>
      </c>
      <c r="AC720" s="2">
        <v>170000</v>
      </c>
      <c r="AD720" s="2">
        <v>153000</v>
      </c>
      <c r="AE720" s="2" t="s">
        <v>782</v>
      </c>
      <c r="AF720" s="2" t="s">
        <v>28</v>
      </c>
      <c r="AG720" s="2">
        <v>8</v>
      </c>
      <c r="AH720" s="2">
        <v>7</v>
      </c>
      <c r="AI720" s="2">
        <v>-2</v>
      </c>
      <c r="AJ720" s="2">
        <v>-1</v>
      </c>
      <c r="AK720" s="2">
        <v>2</v>
      </c>
      <c r="AL720" s="2">
        <v>2</v>
      </c>
      <c r="AM720" s="2" t="s">
        <v>771</v>
      </c>
      <c r="AN720" s="2">
        <v>581</v>
      </c>
      <c r="AO720" s="2" t="str">
        <f>+VLOOKUP(playerround[[#This Row],[player_id]],player[],2,FALSE)</f>
        <v>t9p2</v>
      </c>
      <c r="AP720" s="2">
        <v>208</v>
      </c>
      <c r="AQ720" s="2">
        <f>+VLOOKUP(playerround[[#This Row],[groupround_id]],groupround[],6,FALSE)</f>
        <v>3</v>
      </c>
      <c r="AR720" s="2" t="str">
        <f>+VLOOKUP(playerround[[#This Row],[groupround_id]],groupround[],8,FALSE)</f>
        <v>Ommen 24-09-2024</v>
      </c>
      <c r="AS72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164000</v>
      </c>
      <c r="AT720" s="5">
        <f>+IF(playerround[[#This Row],[Added round_number]]=0,playerround[[#This Row],[Spendable Income (copy)]],AT719+playerround[[#This Row],[round_income]]+playerround[[#This Row],[profit_sold_house]]-playerround[[#This Row],[Calculated Costs 
(Living costs+Taxes+Round Mortgage+Spentsavings for buying +cost measures+cost satisfaction+cost damage river and rain)]])</f>
        <v>-3000</v>
      </c>
      <c r="AU720" s="10">
        <f>+playerround[[#This Row],[spendable_income]]</f>
        <v>-55000</v>
      </c>
      <c r="AV720" s="5">
        <f>+playerround[[#This Row],[Calculated 
Spendable]]-playerround[[#This Row],[Spendable Income (copy)]]</f>
        <v>52000</v>
      </c>
      <c r="AW720" s="11">
        <f>+playerround[[#This Row],[satisfaction_move_penalty]]+playerround[[#This Row],[satisfaction_fluvial_penalty]]+playerround[[#This Row],[satisfaction_pluvial_penalty]]+playerround[[#This Row],[satisfaction_debt_penalty]]</f>
        <v>7</v>
      </c>
      <c r="AX720" s="11">
        <f>+IF(playerround[[#This Row],[Added round_number]]=0,playerround[[#This Row],[satisfaction_total]],AX719+playerround[[#This Row],[satisfaction_house_rating_delta]]+playerround[[#This Row],[satisfaction_house_measures]]+playerround[[#This Row],[satisfaction_personal_measures]]-playerround[[#This Row],[Calculated Satisfaction Penalties]])</f>
        <v>-1</v>
      </c>
      <c r="AY720" s="11">
        <f>+playerround[[#This Row],[satisfaction_total]]-playerround[[#This Row],[Calculated satisfaction]]</f>
        <v>-4</v>
      </c>
    </row>
    <row r="721" spans="1:51" x14ac:dyDescent="0.35">
      <c r="A721" s="2">
        <v>751</v>
      </c>
      <c r="B721" s="3">
        <v>45559.597939814812</v>
      </c>
      <c r="C721" s="2">
        <v>50000</v>
      </c>
      <c r="D721" s="2">
        <v>20000</v>
      </c>
      <c r="E721" s="2">
        <v>0</v>
      </c>
      <c r="F721" s="2">
        <v>0</v>
      </c>
      <c r="G721" s="2">
        <v>0</v>
      </c>
      <c r="H721" s="2">
        <v>0</v>
      </c>
      <c r="I721" s="2">
        <v>0</v>
      </c>
      <c r="J721" s="2">
        <v>0</v>
      </c>
      <c r="K721" s="2">
        <v>0</v>
      </c>
      <c r="L721" s="2">
        <v>0</v>
      </c>
      <c r="M721" s="2">
        <v>0</v>
      </c>
      <c r="N721" s="2">
        <v>0</v>
      </c>
      <c r="O721" s="2">
        <v>0</v>
      </c>
      <c r="P721" s="2">
        <v>0</v>
      </c>
      <c r="Q721" s="2">
        <v>0</v>
      </c>
      <c r="R721" s="2">
        <v>0</v>
      </c>
      <c r="S721" s="2">
        <v>0</v>
      </c>
      <c r="T721" s="2">
        <v>0</v>
      </c>
      <c r="U721" s="2">
        <v>0</v>
      </c>
      <c r="V721" s="2">
        <v>5</v>
      </c>
      <c r="W721" s="2">
        <v>3</v>
      </c>
      <c r="X721" s="2">
        <v>80000</v>
      </c>
      <c r="Y721" s="2">
        <v>0</v>
      </c>
      <c r="Z721" s="2">
        <v>0</v>
      </c>
      <c r="AA721" s="2">
        <v>0</v>
      </c>
      <c r="AB721" s="2">
        <v>0</v>
      </c>
      <c r="AC721" s="2">
        <v>0</v>
      </c>
      <c r="AD721" s="2">
        <v>0</v>
      </c>
      <c r="AE721" s="2" t="s">
        <v>24</v>
      </c>
      <c r="AF721" s="2" t="s">
        <v>28</v>
      </c>
      <c r="AG721" s="2">
        <v>0</v>
      </c>
      <c r="AH721" s="2">
        <v>0</v>
      </c>
      <c r="AI721" s="2">
        <v>0</v>
      </c>
      <c r="AJ721" s="2">
        <v>0</v>
      </c>
      <c r="AK721" s="2">
        <v>0</v>
      </c>
      <c r="AL721" s="2">
        <v>0</v>
      </c>
      <c r="AM721" s="2" t="s">
        <v>102</v>
      </c>
      <c r="AN721" s="2">
        <v>582</v>
      </c>
      <c r="AO721" s="2" t="str">
        <f>+VLOOKUP(playerround[[#This Row],[player_id]],player[],2,FALSE)</f>
        <v>t9p3</v>
      </c>
      <c r="AP721" s="2">
        <v>192</v>
      </c>
      <c r="AQ721" s="2">
        <f>+VLOOKUP(playerround[[#This Row],[groupround_id]],groupround[],6,FALSE)</f>
        <v>0</v>
      </c>
      <c r="AR721" s="2" t="str">
        <f>+VLOOKUP(playerround[[#This Row],[groupround_id]],groupround[],8,FALSE)</f>
        <v>Ommen 24-09-2024</v>
      </c>
      <c r="AS72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20000</v>
      </c>
      <c r="AT721">
        <f>+IF(playerround[[#This Row],[Added round_number]]=0,playerround[[#This Row],[Spendable Income (copy)]],AT720+playerround[[#This Row],[round_income]]+playerround[[#This Row],[profit_sold_house]]-playerround[[#This Row],[Calculated Costs 
(Living costs+Taxes+Round Mortgage+Spentsavings for buying +cost measures+cost satisfaction+cost damage river and rain)]])</f>
        <v>0</v>
      </c>
      <c r="AU721" s="6">
        <f>+playerround[[#This Row],[spendable_income]]</f>
        <v>0</v>
      </c>
      <c r="AV721">
        <f>+playerround[[#This Row],[Calculated 
Spendable]]-playerround[[#This Row],[Spendable Income (copy)]]</f>
        <v>0</v>
      </c>
      <c r="AW721" s="9">
        <f>+playerround[[#This Row],[satisfaction_move_penalty]]+playerround[[#This Row],[satisfaction_fluvial_penalty]]+playerround[[#This Row],[satisfaction_pluvial_penalty]]+playerround[[#This Row],[satisfaction_debt_penalty]]</f>
        <v>0</v>
      </c>
      <c r="AX721" s="9">
        <f>+IF(playerround[[#This Row],[Added round_number]]=0,playerround[[#This Row],[satisfaction_total]],AX720+playerround[[#This Row],[satisfaction_house_rating_delta]]+playerround[[#This Row],[satisfaction_house_measures]]+playerround[[#This Row],[satisfaction_personal_measures]]-playerround[[#This Row],[Calculated Satisfaction Penalties]])</f>
        <v>5</v>
      </c>
      <c r="AY721" s="9">
        <f>+playerround[[#This Row],[satisfaction_total]]-playerround[[#This Row],[Calculated satisfaction]]</f>
        <v>0</v>
      </c>
    </row>
    <row r="722" spans="1:51" x14ac:dyDescent="0.35">
      <c r="A722" s="2">
        <v>796</v>
      </c>
      <c r="B722" s="3">
        <v>45559.597939814812</v>
      </c>
      <c r="C722" s="2">
        <v>50000</v>
      </c>
      <c r="D722" s="2">
        <v>20000</v>
      </c>
      <c r="E722" s="2">
        <v>0</v>
      </c>
      <c r="F722" s="2">
        <v>7000</v>
      </c>
      <c r="G722" s="2">
        <v>0</v>
      </c>
      <c r="H722" s="2">
        <v>0</v>
      </c>
      <c r="I722" s="2">
        <v>20000</v>
      </c>
      <c r="J722" s="2">
        <v>3000</v>
      </c>
      <c r="K722" s="2">
        <v>0</v>
      </c>
      <c r="L722" s="2">
        <v>8000</v>
      </c>
      <c r="M722" s="2">
        <v>4000</v>
      </c>
      <c r="N722" s="2">
        <v>-12000</v>
      </c>
      <c r="O722" s="2">
        <v>0</v>
      </c>
      <c r="P722" s="2">
        <v>-1</v>
      </c>
      <c r="Q722" s="2">
        <v>0</v>
      </c>
      <c r="R722" s="2">
        <v>0</v>
      </c>
      <c r="S722" s="2">
        <v>3</v>
      </c>
      <c r="T722" s="2">
        <v>1</v>
      </c>
      <c r="U722" s="2">
        <v>0</v>
      </c>
      <c r="V722" s="2">
        <v>0</v>
      </c>
      <c r="W722" s="2">
        <v>3</v>
      </c>
      <c r="X722" s="2">
        <v>80000</v>
      </c>
      <c r="Y722" s="2">
        <v>0</v>
      </c>
      <c r="Z722" s="2">
        <v>0</v>
      </c>
      <c r="AA722" s="2">
        <v>0</v>
      </c>
      <c r="AB722" s="2">
        <v>70000</v>
      </c>
      <c r="AC722" s="2">
        <v>70000</v>
      </c>
      <c r="AD722" s="2">
        <v>63000</v>
      </c>
      <c r="AE722" s="2" t="s">
        <v>24</v>
      </c>
      <c r="AF722" s="2" t="s">
        <v>28</v>
      </c>
      <c r="AG722" s="2">
        <v>8</v>
      </c>
      <c r="AH722" s="2">
        <v>7</v>
      </c>
      <c r="AI722" s="2">
        <v>0</v>
      </c>
      <c r="AJ722" s="2">
        <v>0</v>
      </c>
      <c r="AK722" s="2">
        <v>0</v>
      </c>
      <c r="AL722" s="2">
        <v>1</v>
      </c>
      <c r="AM722" s="2" t="s">
        <v>771</v>
      </c>
      <c r="AN722" s="2">
        <v>582</v>
      </c>
      <c r="AO722" s="2" t="str">
        <f>+VLOOKUP(playerround[[#This Row],[player_id]],player[],2,FALSE)</f>
        <v>t9p3</v>
      </c>
      <c r="AP722" s="2">
        <v>198</v>
      </c>
      <c r="AQ722" s="2">
        <f>+VLOOKUP(playerround[[#This Row],[groupround_id]],groupround[],6,FALSE)</f>
        <v>1</v>
      </c>
      <c r="AR722" s="2" t="str">
        <f>+VLOOKUP(playerround[[#This Row],[groupround_id]],groupround[],8,FALSE)</f>
        <v>Ommen 24-09-2024</v>
      </c>
      <c r="AS72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62000</v>
      </c>
      <c r="AT722" s="5">
        <f>+IF(playerround[[#This Row],[Added round_number]]=0,playerround[[#This Row],[Spendable Income (copy)]],AT721+playerround[[#This Row],[round_income]]+playerround[[#This Row],[profit_sold_house]]-playerround[[#This Row],[Calculated Costs 
(Living costs+Taxes+Round Mortgage+Spentsavings for buying +cost measures+cost satisfaction+cost damage river and rain)]])</f>
        <v>-12000</v>
      </c>
      <c r="AU722" s="10">
        <f>+playerround[[#This Row],[spendable_income]]</f>
        <v>-12000</v>
      </c>
      <c r="AV722" s="5">
        <f>+playerround[[#This Row],[Calculated 
Spendable]]-playerround[[#This Row],[Spendable Income (copy)]]</f>
        <v>0</v>
      </c>
      <c r="AW722" s="11">
        <f>+playerround[[#This Row],[satisfaction_move_penalty]]+playerround[[#This Row],[satisfaction_fluvial_penalty]]+playerround[[#This Row],[satisfaction_pluvial_penalty]]+playerround[[#This Row],[satisfaction_debt_penalty]]</f>
        <v>4</v>
      </c>
      <c r="AX722" s="11">
        <f>+IF(playerround[[#This Row],[Added round_number]]=0,playerround[[#This Row],[satisfaction_total]],AX721+playerround[[#This Row],[satisfaction_house_rating_delta]]+playerround[[#This Row],[satisfaction_house_measures]]+playerround[[#This Row],[satisfaction_personal_measures]]-playerround[[#This Row],[Calculated Satisfaction Penalties]])</f>
        <v>0</v>
      </c>
      <c r="AY722" s="11">
        <f>+playerround[[#This Row],[satisfaction_total]]-playerround[[#This Row],[Calculated satisfaction]]</f>
        <v>0</v>
      </c>
    </row>
    <row r="723" spans="1:51" x14ac:dyDescent="0.35">
      <c r="A723" s="2">
        <v>848</v>
      </c>
      <c r="B723" s="3">
        <v>45559.597939814812</v>
      </c>
      <c r="C723" s="2">
        <v>50000</v>
      </c>
      <c r="D723" s="2">
        <v>20000</v>
      </c>
      <c r="E723" s="2">
        <v>12000</v>
      </c>
      <c r="F723" s="2">
        <v>7000</v>
      </c>
      <c r="G723" s="2">
        <v>0</v>
      </c>
      <c r="H723" s="2">
        <v>0</v>
      </c>
      <c r="I723" s="2">
        <v>20000</v>
      </c>
      <c r="J723" s="2">
        <v>0</v>
      </c>
      <c r="K723" s="2">
        <v>0</v>
      </c>
      <c r="L723" s="2">
        <v>8000</v>
      </c>
      <c r="M723" s="2">
        <v>4000</v>
      </c>
      <c r="N723" s="2">
        <v>-21000</v>
      </c>
      <c r="O723" s="2">
        <v>0</v>
      </c>
      <c r="P723" s="2">
        <v>0</v>
      </c>
      <c r="Q723" s="2">
        <v>0</v>
      </c>
      <c r="R723" s="2">
        <v>0</v>
      </c>
      <c r="S723" s="2">
        <v>3</v>
      </c>
      <c r="T723" s="2">
        <v>1</v>
      </c>
      <c r="U723" s="2">
        <v>1</v>
      </c>
      <c r="V723" s="2">
        <v>-5</v>
      </c>
      <c r="W723" s="2">
        <v>3</v>
      </c>
      <c r="X723" s="2">
        <v>80000</v>
      </c>
      <c r="Y723" s="2">
        <v>70000</v>
      </c>
      <c r="Z723" s="2">
        <v>63000</v>
      </c>
      <c r="AA723" s="2">
        <v>0</v>
      </c>
      <c r="AB723" s="2">
        <v>0</v>
      </c>
      <c r="AC723" s="2">
        <v>70000</v>
      </c>
      <c r="AD723" s="2">
        <v>56000</v>
      </c>
      <c r="AE723" s="2" t="s">
        <v>24</v>
      </c>
      <c r="AF723" s="2" t="s">
        <v>28</v>
      </c>
      <c r="AG723" s="2">
        <v>8</v>
      </c>
      <c r="AH723" s="2">
        <v>7</v>
      </c>
      <c r="AI723" s="2">
        <v>-2</v>
      </c>
      <c r="AJ723" s="2">
        <v>-1</v>
      </c>
      <c r="AK723" s="2">
        <v>0</v>
      </c>
      <c r="AL723" s="2">
        <v>0</v>
      </c>
      <c r="AM723" s="2" t="s">
        <v>771</v>
      </c>
      <c r="AN723" s="2">
        <v>582</v>
      </c>
      <c r="AO723" s="2" t="str">
        <f>+VLOOKUP(playerround[[#This Row],[player_id]],player[],2,FALSE)</f>
        <v>t9p3</v>
      </c>
      <c r="AP723" s="2">
        <v>203</v>
      </c>
      <c r="AQ723" s="2">
        <f>+VLOOKUP(playerround[[#This Row],[groupround_id]],groupround[],6,FALSE)</f>
        <v>2</v>
      </c>
      <c r="AR723" s="2" t="str">
        <f>+VLOOKUP(playerround[[#This Row],[groupround_id]],groupround[],8,FALSE)</f>
        <v>Ommen 24-09-2024</v>
      </c>
      <c r="AS72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59000</v>
      </c>
      <c r="AT723" s="5">
        <f>+IF(playerround[[#This Row],[Added round_number]]=0,playerround[[#This Row],[Spendable Income (copy)]],AT722+playerround[[#This Row],[round_income]]+playerround[[#This Row],[profit_sold_house]]-playerround[[#This Row],[Calculated Costs 
(Living costs+Taxes+Round Mortgage+Spentsavings for buying +cost measures+cost satisfaction+cost damage river and rain)]])</f>
        <v>-21000</v>
      </c>
      <c r="AU723" s="10">
        <f>+playerround[[#This Row],[spendable_income]]</f>
        <v>-21000</v>
      </c>
      <c r="AV723" s="5">
        <f>+playerround[[#This Row],[Calculated 
Spendable]]-playerround[[#This Row],[Spendable Income (copy)]]</f>
        <v>0</v>
      </c>
      <c r="AW723" s="11">
        <f>+playerround[[#This Row],[satisfaction_move_penalty]]+playerround[[#This Row],[satisfaction_fluvial_penalty]]+playerround[[#This Row],[satisfaction_pluvial_penalty]]+playerround[[#This Row],[satisfaction_debt_penalty]]</f>
        <v>5</v>
      </c>
      <c r="AX723" s="11">
        <f>+IF(playerround[[#This Row],[Added round_number]]=0,playerround[[#This Row],[satisfaction_total]],AX722+playerround[[#This Row],[satisfaction_house_rating_delta]]+playerround[[#This Row],[satisfaction_house_measures]]+playerround[[#This Row],[satisfaction_personal_measures]]-playerround[[#This Row],[Calculated Satisfaction Penalties]])</f>
        <v>-5</v>
      </c>
      <c r="AY723" s="11">
        <f>+playerround[[#This Row],[satisfaction_total]]-playerround[[#This Row],[Calculated satisfaction]]</f>
        <v>0</v>
      </c>
    </row>
    <row r="724" spans="1:51" x14ac:dyDescent="0.35">
      <c r="A724" s="2">
        <v>884</v>
      </c>
      <c r="B724" s="3">
        <v>45559.597939814812</v>
      </c>
      <c r="C724" s="2">
        <v>50000</v>
      </c>
      <c r="D724" s="2">
        <v>20000</v>
      </c>
      <c r="E724" s="2">
        <v>21000</v>
      </c>
      <c r="F724" s="2">
        <v>7000</v>
      </c>
      <c r="G724" s="2">
        <v>0</v>
      </c>
      <c r="H724" s="2">
        <v>0</v>
      </c>
      <c r="I724" s="2">
        <v>15000</v>
      </c>
      <c r="J724" s="2">
        <v>0</v>
      </c>
      <c r="K724" s="2">
        <v>0</v>
      </c>
      <c r="L724" s="2">
        <v>16000</v>
      </c>
      <c r="M724" s="2">
        <v>4000</v>
      </c>
      <c r="N724" s="2">
        <v>-93000</v>
      </c>
      <c r="O724" s="2">
        <v>0</v>
      </c>
      <c r="P724" s="2">
        <v>0</v>
      </c>
      <c r="Q724" s="2">
        <v>0</v>
      </c>
      <c r="R724" s="2">
        <v>0</v>
      </c>
      <c r="S724" s="2">
        <v>5</v>
      </c>
      <c r="T724" s="2">
        <v>1</v>
      </c>
      <c r="U724" s="2">
        <v>1</v>
      </c>
      <c r="V724" s="2">
        <v>-18</v>
      </c>
      <c r="W724" s="2">
        <v>3</v>
      </c>
      <c r="X724" s="2">
        <v>80000</v>
      </c>
      <c r="Y724" s="2">
        <v>70000</v>
      </c>
      <c r="Z724" s="2">
        <v>56000</v>
      </c>
      <c r="AA724" s="2">
        <v>0</v>
      </c>
      <c r="AB724" s="2">
        <v>0</v>
      </c>
      <c r="AC724" s="2">
        <v>70000</v>
      </c>
      <c r="AD724" s="2">
        <v>49000</v>
      </c>
      <c r="AE724" s="2" t="s">
        <v>24</v>
      </c>
      <c r="AF724" s="2" t="s">
        <v>28</v>
      </c>
      <c r="AG724" s="2">
        <v>8</v>
      </c>
      <c r="AH724" s="2">
        <v>7</v>
      </c>
      <c r="AI724" s="2">
        <v>-2</v>
      </c>
      <c r="AJ724" s="2">
        <v>-1</v>
      </c>
      <c r="AK724" s="2">
        <v>0</v>
      </c>
      <c r="AL724" s="2">
        <v>0</v>
      </c>
      <c r="AM724" s="2" t="s">
        <v>771</v>
      </c>
      <c r="AN724" s="2">
        <v>582</v>
      </c>
      <c r="AO724" s="2" t="str">
        <f>+VLOOKUP(playerround[[#This Row],[player_id]],player[],2,FALSE)</f>
        <v>t9p3</v>
      </c>
      <c r="AP724" s="2">
        <v>208</v>
      </c>
      <c r="AQ724" s="2">
        <f>+VLOOKUP(playerround[[#This Row],[groupround_id]],groupround[],6,FALSE)</f>
        <v>3</v>
      </c>
      <c r="AR724" s="2" t="str">
        <f>+VLOOKUP(playerround[[#This Row],[groupround_id]],groupround[],8,FALSE)</f>
        <v>Ommen 24-09-2024</v>
      </c>
      <c r="AS72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62000</v>
      </c>
      <c r="AT724" s="5">
        <f>+IF(playerround[[#This Row],[Added round_number]]=0,playerround[[#This Row],[Spendable Income (copy)]],AT723+playerround[[#This Row],[round_income]]+playerround[[#This Row],[profit_sold_house]]-playerround[[#This Row],[Calculated Costs 
(Living costs+Taxes+Round Mortgage+Spentsavings for buying +cost measures+cost satisfaction+cost damage river and rain)]])</f>
        <v>-33000</v>
      </c>
      <c r="AU724" s="10">
        <f>+playerround[[#This Row],[spendable_income]]</f>
        <v>-93000</v>
      </c>
      <c r="AV724" s="5">
        <f>+playerround[[#This Row],[Calculated 
Spendable]]-playerround[[#This Row],[Spendable Income (copy)]]</f>
        <v>60000</v>
      </c>
      <c r="AW724" s="11">
        <f>+playerround[[#This Row],[satisfaction_move_penalty]]+playerround[[#This Row],[satisfaction_fluvial_penalty]]+playerround[[#This Row],[satisfaction_pluvial_penalty]]+playerround[[#This Row],[satisfaction_debt_penalty]]</f>
        <v>7</v>
      </c>
      <c r="AX724" s="11">
        <f>+IF(playerround[[#This Row],[Added round_number]]=0,playerround[[#This Row],[satisfaction_total]],AX723+playerround[[#This Row],[satisfaction_house_rating_delta]]+playerround[[#This Row],[satisfaction_house_measures]]+playerround[[#This Row],[satisfaction_personal_measures]]-playerround[[#This Row],[Calculated Satisfaction Penalties]])</f>
        <v>-12</v>
      </c>
      <c r="AY724" s="11">
        <f>+playerround[[#This Row],[satisfaction_total]]-playerround[[#This Row],[Calculated satisfaction]]</f>
        <v>-6</v>
      </c>
    </row>
    <row r="725" spans="1:51" x14ac:dyDescent="0.35">
      <c r="A725" s="2">
        <v>760</v>
      </c>
      <c r="B725" s="3">
        <v>45559.598344907405</v>
      </c>
      <c r="C725" s="2">
        <v>80000</v>
      </c>
      <c r="D725" s="2">
        <v>40000</v>
      </c>
      <c r="E725" s="2">
        <v>0</v>
      </c>
      <c r="F725" s="2">
        <v>0</v>
      </c>
      <c r="G725" s="2">
        <v>0</v>
      </c>
      <c r="H725" s="2">
        <v>0</v>
      </c>
      <c r="I725" s="2">
        <v>0</v>
      </c>
      <c r="J725" s="2">
        <v>0</v>
      </c>
      <c r="K725" s="2">
        <v>0</v>
      </c>
      <c r="L725" s="2">
        <v>0</v>
      </c>
      <c r="M725" s="2">
        <v>0</v>
      </c>
      <c r="N725" s="2">
        <v>15000</v>
      </c>
      <c r="O725" s="2">
        <v>0</v>
      </c>
      <c r="P725" s="2">
        <v>0</v>
      </c>
      <c r="Q725" s="2">
        <v>0</v>
      </c>
      <c r="R725" s="2">
        <v>0</v>
      </c>
      <c r="S725" s="2">
        <v>0</v>
      </c>
      <c r="T725" s="2">
        <v>0</v>
      </c>
      <c r="U725" s="2">
        <v>0</v>
      </c>
      <c r="V725" s="2">
        <v>5</v>
      </c>
      <c r="W725" s="2">
        <v>5</v>
      </c>
      <c r="X725" s="2">
        <v>130000</v>
      </c>
      <c r="Y725" s="2">
        <v>0</v>
      </c>
      <c r="Z725" s="2">
        <v>0</v>
      </c>
      <c r="AA725" s="2">
        <v>0</v>
      </c>
      <c r="AB725" s="2">
        <v>0</v>
      </c>
      <c r="AC725" s="2">
        <v>0</v>
      </c>
      <c r="AD725" s="2">
        <v>0</v>
      </c>
      <c r="AE725" s="2" t="s">
        <v>24</v>
      </c>
      <c r="AF725" s="2" t="s">
        <v>28</v>
      </c>
      <c r="AG725" s="2">
        <v>0</v>
      </c>
      <c r="AH725" s="2">
        <v>0</v>
      </c>
      <c r="AI725" s="2">
        <v>0</v>
      </c>
      <c r="AJ725" s="2">
        <v>0</v>
      </c>
      <c r="AK725" s="2">
        <v>0</v>
      </c>
      <c r="AL725" s="2">
        <v>0</v>
      </c>
      <c r="AM725" s="2" t="s">
        <v>102</v>
      </c>
      <c r="AN725" s="2">
        <v>583</v>
      </c>
      <c r="AO725" s="2" t="str">
        <f>+VLOOKUP(playerround[[#This Row],[player_id]],player[],2,FALSE)</f>
        <v>t9p4</v>
      </c>
      <c r="AP725" s="2">
        <v>192</v>
      </c>
      <c r="AQ725" s="2">
        <f>+VLOOKUP(playerround[[#This Row],[groupround_id]],groupround[],6,FALSE)</f>
        <v>0</v>
      </c>
      <c r="AR725" s="2" t="str">
        <f>+VLOOKUP(playerround[[#This Row],[groupround_id]],groupround[],8,FALSE)</f>
        <v>Ommen 24-09-2024</v>
      </c>
      <c r="AS72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40000</v>
      </c>
      <c r="AT725">
        <f>+IF(playerround[[#This Row],[Added round_number]]=0,playerround[[#This Row],[Spendable Income (copy)]],AT724+playerround[[#This Row],[round_income]]+playerround[[#This Row],[profit_sold_house]]-playerround[[#This Row],[Calculated Costs 
(Living costs+Taxes+Round Mortgage+Spentsavings for buying +cost measures+cost satisfaction+cost damage river and rain)]])</f>
        <v>15000</v>
      </c>
      <c r="AU725" s="6">
        <f>+playerround[[#This Row],[spendable_income]]</f>
        <v>15000</v>
      </c>
      <c r="AV725">
        <f>+playerround[[#This Row],[Calculated 
Spendable]]-playerround[[#This Row],[Spendable Income (copy)]]</f>
        <v>0</v>
      </c>
      <c r="AW725" s="9">
        <f>+playerround[[#This Row],[satisfaction_move_penalty]]+playerround[[#This Row],[satisfaction_fluvial_penalty]]+playerround[[#This Row],[satisfaction_pluvial_penalty]]+playerround[[#This Row],[satisfaction_debt_penalty]]</f>
        <v>0</v>
      </c>
      <c r="AX725" s="9">
        <f>+IF(playerround[[#This Row],[Added round_number]]=0,playerround[[#This Row],[satisfaction_total]],AX724+playerround[[#This Row],[satisfaction_house_rating_delta]]+playerround[[#This Row],[satisfaction_house_measures]]+playerround[[#This Row],[satisfaction_personal_measures]]-playerround[[#This Row],[Calculated Satisfaction Penalties]])</f>
        <v>5</v>
      </c>
      <c r="AY725" s="9">
        <f>+playerround[[#This Row],[satisfaction_total]]-playerround[[#This Row],[Calculated satisfaction]]</f>
        <v>0</v>
      </c>
    </row>
    <row r="726" spans="1:51" x14ac:dyDescent="0.35">
      <c r="A726" s="2">
        <v>794</v>
      </c>
      <c r="B726" s="3">
        <v>45559.598344907405</v>
      </c>
      <c r="C726" s="2">
        <v>80000</v>
      </c>
      <c r="D726" s="2">
        <v>40000</v>
      </c>
      <c r="E726" s="2">
        <v>0</v>
      </c>
      <c r="F726" s="2">
        <v>13000</v>
      </c>
      <c r="G726" s="2">
        <v>0</v>
      </c>
      <c r="H726" s="2">
        <v>30000</v>
      </c>
      <c r="I726" s="2">
        <v>15000</v>
      </c>
      <c r="J726" s="2">
        <v>0</v>
      </c>
      <c r="K726" s="2">
        <v>0</v>
      </c>
      <c r="L726" s="2">
        <v>0</v>
      </c>
      <c r="M726" s="2">
        <v>4000</v>
      </c>
      <c r="N726" s="2">
        <v>-7000</v>
      </c>
      <c r="O726" s="2">
        <v>0</v>
      </c>
      <c r="P726" s="2">
        <v>0</v>
      </c>
      <c r="Q726" s="2">
        <v>0</v>
      </c>
      <c r="R726" s="2">
        <v>0</v>
      </c>
      <c r="S726" s="2">
        <v>0</v>
      </c>
      <c r="T726" s="2">
        <v>1</v>
      </c>
      <c r="U726" s="2">
        <v>0</v>
      </c>
      <c r="V726" s="2">
        <v>4</v>
      </c>
      <c r="W726" s="2">
        <v>5</v>
      </c>
      <c r="X726" s="2">
        <v>130000</v>
      </c>
      <c r="Y726" s="2">
        <v>0</v>
      </c>
      <c r="Z726" s="2">
        <v>0</v>
      </c>
      <c r="AA726" s="2">
        <v>0</v>
      </c>
      <c r="AB726" s="2">
        <v>160000</v>
      </c>
      <c r="AC726" s="2">
        <v>130000</v>
      </c>
      <c r="AD726" s="2">
        <v>117000</v>
      </c>
      <c r="AE726" s="2" t="s">
        <v>24</v>
      </c>
      <c r="AF726" s="2" t="s">
        <v>28</v>
      </c>
      <c r="AG726" s="2">
        <v>6</v>
      </c>
      <c r="AH726" s="2">
        <v>10</v>
      </c>
      <c r="AI726" s="2">
        <v>0</v>
      </c>
      <c r="AJ726" s="2">
        <v>0</v>
      </c>
      <c r="AK726" s="2">
        <v>0</v>
      </c>
      <c r="AL726" s="2">
        <v>0</v>
      </c>
      <c r="AM726" s="2" t="s">
        <v>771</v>
      </c>
      <c r="AN726" s="2">
        <v>583</v>
      </c>
      <c r="AO726" s="2" t="str">
        <f>+VLOOKUP(playerround[[#This Row],[player_id]],player[],2,FALSE)</f>
        <v>t9p4</v>
      </c>
      <c r="AP726" s="2">
        <v>198</v>
      </c>
      <c r="AQ726" s="2">
        <f>+VLOOKUP(playerround[[#This Row],[groupround_id]],groupround[],6,FALSE)</f>
        <v>1</v>
      </c>
      <c r="AR726" s="2" t="str">
        <f>+VLOOKUP(playerround[[#This Row],[groupround_id]],groupround[],8,FALSE)</f>
        <v>Ommen 24-09-2024</v>
      </c>
      <c r="AS72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102000</v>
      </c>
      <c r="AT726" s="5">
        <f>+IF(playerround[[#This Row],[Added round_number]]=0,playerround[[#This Row],[Spendable Income (copy)]],AT725+playerround[[#This Row],[round_income]]+playerround[[#This Row],[profit_sold_house]]-playerround[[#This Row],[Calculated Costs 
(Living costs+Taxes+Round Mortgage+Spentsavings for buying +cost measures+cost satisfaction+cost damage river and rain)]])</f>
        <v>-7000</v>
      </c>
      <c r="AU726" s="10">
        <f>+playerround[[#This Row],[spendable_income]]</f>
        <v>-7000</v>
      </c>
      <c r="AV726" s="5">
        <f>+playerround[[#This Row],[Calculated 
Spendable]]-playerround[[#This Row],[Spendable Income (copy)]]</f>
        <v>0</v>
      </c>
      <c r="AW726" s="11">
        <f>+playerround[[#This Row],[satisfaction_move_penalty]]+playerround[[#This Row],[satisfaction_fluvial_penalty]]+playerround[[#This Row],[satisfaction_pluvial_penalty]]+playerround[[#This Row],[satisfaction_debt_penalty]]</f>
        <v>1</v>
      </c>
      <c r="AX726" s="11">
        <f>+IF(playerround[[#This Row],[Added round_number]]=0,playerround[[#This Row],[satisfaction_total]],AX725+playerround[[#This Row],[satisfaction_house_rating_delta]]+playerround[[#This Row],[satisfaction_house_measures]]+playerround[[#This Row],[satisfaction_personal_measures]]-playerround[[#This Row],[Calculated Satisfaction Penalties]])</f>
        <v>4</v>
      </c>
      <c r="AY726" s="11">
        <f>+playerround[[#This Row],[satisfaction_total]]-playerround[[#This Row],[Calculated satisfaction]]</f>
        <v>0</v>
      </c>
    </row>
    <row r="727" spans="1:51" x14ac:dyDescent="0.35">
      <c r="A727" s="2">
        <v>843</v>
      </c>
      <c r="B727" s="3">
        <v>45559.598344907405</v>
      </c>
      <c r="C727" s="2">
        <v>80000</v>
      </c>
      <c r="D727" s="2">
        <v>40000</v>
      </c>
      <c r="E727" s="2">
        <v>7000</v>
      </c>
      <c r="F727" s="2">
        <v>13000</v>
      </c>
      <c r="G727" s="2">
        <v>0</v>
      </c>
      <c r="H727" s="2">
        <v>0</v>
      </c>
      <c r="I727" s="2">
        <v>15000</v>
      </c>
      <c r="J727" s="2">
        <v>3000</v>
      </c>
      <c r="K727" s="2">
        <v>0</v>
      </c>
      <c r="L727" s="2">
        <v>0</v>
      </c>
      <c r="M727" s="2">
        <v>4000</v>
      </c>
      <c r="N727" s="2">
        <v>-2000</v>
      </c>
      <c r="O727" s="2">
        <v>0</v>
      </c>
      <c r="P727" s="2">
        <v>0</v>
      </c>
      <c r="Q727" s="2">
        <v>0</v>
      </c>
      <c r="R727" s="2">
        <v>0</v>
      </c>
      <c r="S727" s="2">
        <v>0</v>
      </c>
      <c r="T727" s="2">
        <v>1</v>
      </c>
      <c r="U727" s="2">
        <v>1</v>
      </c>
      <c r="V727" s="2">
        <v>2</v>
      </c>
      <c r="W727" s="2">
        <v>5</v>
      </c>
      <c r="X727" s="2">
        <v>130000</v>
      </c>
      <c r="Y727" s="2">
        <v>130000</v>
      </c>
      <c r="Z727" s="2">
        <v>117000</v>
      </c>
      <c r="AA727" s="2">
        <v>0</v>
      </c>
      <c r="AB727" s="2">
        <v>0</v>
      </c>
      <c r="AC727" s="2">
        <v>130000</v>
      </c>
      <c r="AD727" s="2">
        <v>104000</v>
      </c>
      <c r="AE727" s="2" t="s">
        <v>24</v>
      </c>
      <c r="AF727" s="2" t="s">
        <v>28</v>
      </c>
      <c r="AG727" s="2">
        <v>6</v>
      </c>
      <c r="AH727" s="2">
        <v>10</v>
      </c>
      <c r="AI727" s="2">
        <v>-2</v>
      </c>
      <c r="AJ727" s="2">
        <v>-1</v>
      </c>
      <c r="AK727" s="2">
        <v>0</v>
      </c>
      <c r="AL727" s="2">
        <v>1</v>
      </c>
      <c r="AM727" s="2" t="s">
        <v>771</v>
      </c>
      <c r="AN727" s="2">
        <v>583</v>
      </c>
      <c r="AO727" s="2" t="str">
        <f>+VLOOKUP(playerround[[#This Row],[player_id]],player[],2,FALSE)</f>
        <v>t9p4</v>
      </c>
      <c r="AP727" s="2">
        <v>203</v>
      </c>
      <c r="AQ727" s="2">
        <f>+VLOOKUP(playerround[[#This Row],[groupround_id]],groupround[],6,FALSE)</f>
        <v>2</v>
      </c>
      <c r="AR727" s="2" t="str">
        <f>+VLOOKUP(playerround[[#This Row],[groupround_id]],groupround[],8,FALSE)</f>
        <v>Ommen 24-09-2024</v>
      </c>
      <c r="AS72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75000</v>
      </c>
      <c r="AT727" s="5">
        <f>+IF(playerround[[#This Row],[Added round_number]]=0,playerround[[#This Row],[Spendable Income (copy)]],AT726+playerround[[#This Row],[round_income]]+playerround[[#This Row],[profit_sold_house]]-playerround[[#This Row],[Calculated Costs 
(Living costs+Taxes+Round Mortgage+Spentsavings for buying +cost measures+cost satisfaction+cost damage river and rain)]])</f>
        <v>-2000</v>
      </c>
      <c r="AU727" s="10">
        <f>+playerround[[#This Row],[spendable_income]]</f>
        <v>-2000</v>
      </c>
      <c r="AV727" s="5">
        <f>+playerround[[#This Row],[Calculated 
Spendable]]-playerround[[#This Row],[Spendable Income (copy)]]</f>
        <v>0</v>
      </c>
      <c r="AW727" s="11">
        <f>+playerround[[#This Row],[satisfaction_move_penalty]]+playerround[[#This Row],[satisfaction_fluvial_penalty]]+playerround[[#This Row],[satisfaction_pluvial_penalty]]+playerround[[#This Row],[satisfaction_debt_penalty]]</f>
        <v>2</v>
      </c>
      <c r="AX727" s="11">
        <f>+IF(playerround[[#This Row],[Added round_number]]=0,playerround[[#This Row],[satisfaction_total]],AX726+playerround[[#This Row],[satisfaction_house_rating_delta]]+playerround[[#This Row],[satisfaction_house_measures]]+playerround[[#This Row],[satisfaction_personal_measures]]-playerround[[#This Row],[Calculated Satisfaction Penalties]])</f>
        <v>2</v>
      </c>
      <c r="AY727" s="11">
        <f>+playerround[[#This Row],[satisfaction_total]]-playerround[[#This Row],[Calculated satisfaction]]</f>
        <v>0</v>
      </c>
    </row>
    <row r="728" spans="1:51" x14ac:dyDescent="0.35">
      <c r="A728" s="2">
        <v>885</v>
      </c>
      <c r="B728" s="3">
        <v>45559.598344907405</v>
      </c>
      <c r="C728" s="2">
        <v>80000</v>
      </c>
      <c r="D728" s="2">
        <v>40000</v>
      </c>
      <c r="E728" s="2">
        <v>2000</v>
      </c>
      <c r="F728" s="2">
        <v>13000</v>
      </c>
      <c r="G728" s="2">
        <v>0</v>
      </c>
      <c r="H728" s="2">
        <v>0</v>
      </c>
      <c r="I728" s="2">
        <v>15000</v>
      </c>
      <c r="J728" s="2">
        <v>8000</v>
      </c>
      <c r="K728" s="2">
        <v>0</v>
      </c>
      <c r="L728" s="2">
        <v>4000</v>
      </c>
      <c r="M728" s="2">
        <v>4000</v>
      </c>
      <c r="N728" s="2">
        <v>-44000</v>
      </c>
      <c r="O728" s="2">
        <v>0</v>
      </c>
      <c r="P728" s="2">
        <v>0</v>
      </c>
      <c r="Q728" s="2">
        <v>0</v>
      </c>
      <c r="R728" s="2">
        <v>1</v>
      </c>
      <c r="S728" s="2">
        <v>2</v>
      </c>
      <c r="T728" s="2">
        <v>1</v>
      </c>
      <c r="U728" s="2">
        <v>1</v>
      </c>
      <c r="V728" s="2">
        <v>-4</v>
      </c>
      <c r="W728" s="2">
        <v>5</v>
      </c>
      <c r="X728" s="2">
        <v>130000</v>
      </c>
      <c r="Y728" s="2">
        <v>130000</v>
      </c>
      <c r="Z728" s="2">
        <v>104000</v>
      </c>
      <c r="AA728" s="2">
        <v>0</v>
      </c>
      <c r="AB728" s="2">
        <v>0</v>
      </c>
      <c r="AC728" s="2">
        <v>130000</v>
      </c>
      <c r="AD728" s="2">
        <v>91000</v>
      </c>
      <c r="AE728" s="2" t="s">
        <v>24</v>
      </c>
      <c r="AF728" s="2" t="s">
        <v>28</v>
      </c>
      <c r="AG728" s="2">
        <v>6</v>
      </c>
      <c r="AH728" s="2">
        <v>10</v>
      </c>
      <c r="AI728" s="2">
        <v>-2</v>
      </c>
      <c r="AJ728" s="2">
        <v>-1</v>
      </c>
      <c r="AK728" s="2">
        <v>0</v>
      </c>
      <c r="AL728" s="2">
        <v>0</v>
      </c>
      <c r="AM728" s="2" t="s">
        <v>771</v>
      </c>
      <c r="AN728" s="2">
        <v>583</v>
      </c>
      <c r="AO728" s="2" t="str">
        <f>+VLOOKUP(playerround[[#This Row],[player_id]],player[],2,FALSE)</f>
        <v>t9p4</v>
      </c>
      <c r="AP728" s="2">
        <v>208</v>
      </c>
      <c r="AQ728" s="2">
        <f>+VLOOKUP(playerround[[#This Row],[groupround_id]],groupround[],6,FALSE)</f>
        <v>3</v>
      </c>
      <c r="AR728" s="2" t="str">
        <f>+VLOOKUP(playerround[[#This Row],[groupround_id]],groupround[],8,FALSE)</f>
        <v>Ommen 24-09-2024</v>
      </c>
      <c r="AS72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84000</v>
      </c>
      <c r="AT728" s="5">
        <f>+IF(playerround[[#This Row],[Added round_number]]=0,playerround[[#This Row],[Spendable Income (copy)]],AT727+playerround[[#This Row],[round_income]]+playerround[[#This Row],[profit_sold_house]]-playerround[[#This Row],[Calculated Costs 
(Living costs+Taxes+Round Mortgage+Spentsavings for buying +cost measures+cost satisfaction+cost damage river and rain)]])</f>
        <v>-6000</v>
      </c>
      <c r="AU728" s="10">
        <f>+playerround[[#This Row],[spendable_income]]</f>
        <v>-44000</v>
      </c>
      <c r="AV728" s="5">
        <f>+playerround[[#This Row],[Calculated 
Spendable]]-playerround[[#This Row],[Spendable Income (copy)]]</f>
        <v>38000</v>
      </c>
      <c r="AW728" s="11">
        <f>+playerround[[#This Row],[satisfaction_move_penalty]]+playerround[[#This Row],[satisfaction_fluvial_penalty]]+playerround[[#This Row],[satisfaction_pluvial_penalty]]+playerround[[#This Row],[satisfaction_debt_penalty]]</f>
        <v>4</v>
      </c>
      <c r="AX728" s="11">
        <f>+IF(playerround[[#This Row],[Added round_number]]=0,playerround[[#This Row],[satisfaction_total]],AX727+playerround[[#This Row],[satisfaction_house_rating_delta]]+playerround[[#This Row],[satisfaction_house_measures]]+playerround[[#This Row],[satisfaction_personal_measures]]-playerround[[#This Row],[Calculated Satisfaction Penalties]])</f>
        <v>-1</v>
      </c>
      <c r="AY728" s="11">
        <f>+playerround[[#This Row],[satisfaction_total]]-playerround[[#This Row],[Calculated satisfaction]]</f>
        <v>-3</v>
      </c>
    </row>
    <row r="729" spans="1:51" x14ac:dyDescent="0.35">
      <c r="A729" s="2">
        <v>788</v>
      </c>
      <c r="B729" s="3">
        <v>45559.600543981483</v>
      </c>
      <c r="C729" s="2">
        <v>120000</v>
      </c>
      <c r="D729" s="2">
        <v>65000</v>
      </c>
      <c r="E729" s="2">
        <v>0</v>
      </c>
      <c r="F729" s="2">
        <v>0</v>
      </c>
      <c r="G729" s="2">
        <v>0</v>
      </c>
      <c r="H729" s="2">
        <v>0</v>
      </c>
      <c r="I729" s="2">
        <v>0</v>
      </c>
      <c r="J729" s="2">
        <v>0</v>
      </c>
      <c r="K729" s="2">
        <v>0</v>
      </c>
      <c r="L729" s="2">
        <v>0</v>
      </c>
      <c r="M729" s="2">
        <v>0</v>
      </c>
      <c r="N729" s="2">
        <v>50000</v>
      </c>
      <c r="O729" s="2">
        <v>0</v>
      </c>
      <c r="P729" s="2">
        <v>0</v>
      </c>
      <c r="Q729" s="2">
        <v>0</v>
      </c>
      <c r="R729" s="2">
        <v>0</v>
      </c>
      <c r="S729" s="2">
        <v>0</v>
      </c>
      <c r="T729" s="2">
        <v>0</v>
      </c>
      <c r="U729" s="2">
        <v>0</v>
      </c>
      <c r="V729" s="2">
        <v>5</v>
      </c>
      <c r="W729" s="2">
        <v>7</v>
      </c>
      <c r="X729" s="2">
        <v>200000</v>
      </c>
      <c r="Y729" s="2">
        <v>0</v>
      </c>
      <c r="Z729" s="2">
        <v>0</v>
      </c>
      <c r="AA729" s="2">
        <v>0</v>
      </c>
      <c r="AB729" s="2">
        <v>0</v>
      </c>
      <c r="AC729" s="2">
        <v>0</v>
      </c>
      <c r="AD729" s="2">
        <v>0</v>
      </c>
      <c r="AE729" s="2" t="s">
        <v>24</v>
      </c>
      <c r="AF729" s="2" t="s">
        <v>28</v>
      </c>
      <c r="AG729" s="2">
        <v>0</v>
      </c>
      <c r="AH729" s="2">
        <v>0</v>
      </c>
      <c r="AI729" s="2">
        <v>0</v>
      </c>
      <c r="AJ729" s="2">
        <v>0</v>
      </c>
      <c r="AK729" s="2">
        <v>0</v>
      </c>
      <c r="AL729" s="2">
        <v>0</v>
      </c>
      <c r="AM729" s="2" t="s">
        <v>102</v>
      </c>
      <c r="AN729" s="2">
        <v>584</v>
      </c>
      <c r="AO729" s="2" t="str">
        <f>+VLOOKUP(playerround[[#This Row],[player_id]],player[],2,FALSE)</f>
        <v>t9p5</v>
      </c>
      <c r="AP729" s="2">
        <v>192</v>
      </c>
      <c r="AQ729" s="2">
        <f>+VLOOKUP(playerround[[#This Row],[groupround_id]],groupround[],6,FALSE)</f>
        <v>0</v>
      </c>
      <c r="AR729" s="2" t="str">
        <f>+VLOOKUP(playerround[[#This Row],[groupround_id]],groupround[],8,FALSE)</f>
        <v>Ommen 24-09-2024</v>
      </c>
      <c r="AS72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65000</v>
      </c>
      <c r="AT729">
        <f>+IF(playerround[[#This Row],[Added round_number]]=0,playerround[[#This Row],[Spendable Income (copy)]],AT728+playerround[[#This Row],[round_income]]+playerround[[#This Row],[profit_sold_house]]-playerround[[#This Row],[Calculated Costs 
(Living costs+Taxes+Round Mortgage+Spentsavings for buying +cost measures+cost satisfaction+cost damage river and rain)]])</f>
        <v>50000</v>
      </c>
      <c r="AU729" s="6">
        <f>+playerround[[#This Row],[spendable_income]]</f>
        <v>50000</v>
      </c>
      <c r="AV729">
        <f>+playerround[[#This Row],[Calculated 
Spendable]]-playerround[[#This Row],[Spendable Income (copy)]]</f>
        <v>0</v>
      </c>
      <c r="AW729" s="9">
        <f>+playerround[[#This Row],[satisfaction_move_penalty]]+playerround[[#This Row],[satisfaction_fluvial_penalty]]+playerround[[#This Row],[satisfaction_pluvial_penalty]]+playerround[[#This Row],[satisfaction_debt_penalty]]</f>
        <v>0</v>
      </c>
      <c r="AX729" s="9">
        <f>+IF(playerround[[#This Row],[Added round_number]]=0,playerround[[#This Row],[satisfaction_total]],AX728+playerround[[#This Row],[satisfaction_house_rating_delta]]+playerround[[#This Row],[satisfaction_house_measures]]+playerround[[#This Row],[satisfaction_personal_measures]]-playerround[[#This Row],[Calculated Satisfaction Penalties]])</f>
        <v>5</v>
      </c>
      <c r="AY729" s="9">
        <f>+playerround[[#This Row],[satisfaction_total]]-playerround[[#This Row],[Calculated satisfaction]]</f>
        <v>0</v>
      </c>
    </row>
    <row r="730" spans="1:51" x14ac:dyDescent="0.35">
      <c r="A730" s="2">
        <v>793</v>
      </c>
      <c r="B730" s="3">
        <v>45559.600543981483</v>
      </c>
      <c r="C730" s="2">
        <v>120000</v>
      </c>
      <c r="D730" s="2">
        <v>65000</v>
      </c>
      <c r="E730" s="2">
        <v>0</v>
      </c>
      <c r="F730" s="2">
        <v>20000</v>
      </c>
      <c r="G730" s="2">
        <v>0</v>
      </c>
      <c r="H730" s="2">
        <v>51000</v>
      </c>
      <c r="I730" s="2">
        <v>20000</v>
      </c>
      <c r="J730" s="2">
        <v>10000</v>
      </c>
      <c r="K730" s="2">
        <v>0</v>
      </c>
      <c r="L730" s="2">
        <v>0</v>
      </c>
      <c r="M730" s="2">
        <v>4000</v>
      </c>
      <c r="N730" s="2">
        <v>0</v>
      </c>
      <c r="O730" s="2">
        <v>0</v>
      </c>
      <c r="P730" s="2">
        <v>-1</v>
      </c>
      <c r="Q730" s="2">
        <v>0</v>
      </c>
      <c r="R730" s="2">
        <v>1</v>
      </c>
      <c r="S730" s="2">
        <v>0</v>
      </c>
      <c r="T730" s="2">
        <v>1</v>
      </c>
      <c r="U730" s="2">
        <v>0</v>
      </c>
      <c r="V730" s="2">
        <v>4</v>
      </c>
      <c r="W730" s="2">
        <v>7</v>
      </c>
      <c r="X730" s="2">
        <v>200000</v>
      </c>
      <c r="Y730" s="2">
        <v>0</v>
      </c>
      <c r="Z730" s="2">
        <v>0</v>
      </c>
      <c r="AA730" s="2">
        <v>0</v>
      </c>
      <c r="AB730" s="2">
        <v>251000</v>
      </c>
      <c r="AC730" s="2">
        <v>200000</v>
      </c>
      <c r="AD730" s="2">
        <v>180000</v>
      </c>
      <c r="AE730" s="2" t="s">
        <v>24</v>
      </c>
      <c r="AF730" s="2" t="s">
        <v>28</v>
      </c>
      <c r="AG730" s="2">
        <v>8</v>
      </c>
      <c r="AH730" s="2">
        <v>10</v>
      </c>
      <c r="AI730" s="2">
        <v>0</v>
      </c>
      <c r="AJ730" s="2">
        <v>0</v>
      </c>
      <c r="AK730" s="2">
        <v>0</v>
      </c>
      <c r="AL730" s="2">
        <v>0</v>
      </c>
      <c r="AM730" s="2" t="s">
        <v>771</v>
      </c>
      <c r="AN730" s="2">
        <v>584</v>
      </c>
      <c r="AO730" s="2" t="str">
        <f>+VLOOKUP(playerround[[#This Row],[player_id]],player[],2,FALSE)</f>
        <v>t9p5</v>
      </c>
      <c r="AP730" s="2">
        <v>198</v>
      </c>
      <c r="AQ730" s="2">
        <f>+VLOOKUP(playerround[[#This Row],[groupround_id]],groupround[],6,FALSE)</f>
        <v>1</v>
      </c>
      <c r="AR730" s="2" t="str">
        <f>+VLOOKUP(playerround[[#This Row],[groupround_id]],groupround[],8,FALSE)</f>
        <v>Ommen 24-09-2024</v>
      </c>
      <c r="AS73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170000</v>
      </c>
      <c r="AT730" s="5">
        <f>+IF(playerround[[#This Row],[Added round_number]]=0,playerround[[#This Row],[Spendable Income (copy)]],AT729+playerround[[#This Row],[round_income]]+playerround[[#This Row],[profit_sold_house]]-playerround[[#This Row],[Calculated Costs 
(Living costs+Taxes+Round Mortgage+Spentsavings for buying +cost measures+cost satisfaction+cost damage river and rain)]])</f>
        <v>0</v>
      </c>
      <c r="AU730" s="10">
        <f>+playerround[[#This Row],[spendable_income]]</f>
        <v>0</v>
      </c>
      <c r="AV730" s="5">
        <f>+playerround[[#This Row],[Calculated 
Spendable]]-playerround[[#This Row],[Spendable Income (copy)]]</f>
        <v>0</v>
      </c>
      <c r="AW730" s="11">
        <f>+playerround[[#This Row],[satisfaction_move_penalty]]+playerround[[#This Row],[satisfaction_fluvial_penalty]]+playerround[[#This Row],[satisfaction_pluvial_penalty]]+playerround[[#This Row],[satisfaction_debt_penalty]]</f>
        <v>1</v>
      </c>
      <c r="AX730" s="11">
        <f>+IF(playerround[[#This Row],[Added round_number]]=0,playerround[[#This Row],[satisfaction_total]],AX729+playerround[[#This Row],[satisfaction_house_rating_delta]]+playerround[[#This Row],[satisfaction_house_measures]]+playerround[[#This Row],[satisfaction_personal_measures]]-playerround[[#This Row],[Calculated Satisfaction Penalties]])</f>
        <v>4</v>
      </c>
      <c r="AY730" s="11">
        <f>+playerround[[#This Row],[satisfaction_total]]-playerround[[#This Row],[Calculated satisfaction]]</f>
        <v>0</v>
      </c>
    </row>
    <row r="731" spans="1:51" x14ac:dyDescent="0.35">
      <c r="A731" s="2">
        <v>847</v>
      </c>
      <c r="B731" s="3">
        <v>45559.600543981483</v>
      </c>
      <c r="C731" s="2">
        <v>120000</v>
      </c>
      <c r="D731" s="2">
        <v>65000</v>
      </c>
      <c r="E731" s="2">
        <v>0</v>
      </c>
      <c r="F731" s="2">
        <v>20000</v>
      </c>
      <c r="G731" s="2">
        <v>0</v>
      </c>
      <c r="H731" s="2">
        <v>0</v>
      </c>
      <c r="I731" s="2">
        <v>15000</v>
      </c>
      <c r="J731" s="2">
        <v>20000</v>
      </c>
      <c r="K731" s="2">
        <v>0</v>
      </c>
      <c r="L731" s="2">
        <v>0</v>
      </c>
      <c r="M731" s="2">
        <v>4000</v>
      </c>
      <c r="N731" s="2">
        <v>-4000</v>
      </c>
      <c r="O731" s="2">
        <v>0</v>
      </c>
      <c r="P731" s="2">
        <v>0</v>
      </c>
      <c r="Q731" s="2">
        <v>1</v>
      </c>
      <c r="R731" s="2">
        <v>0</v>
      </c>
      <c r="S731" s="2">
        <v>0</v>
      </c>
      <c r="T731" s="2">
        <v>1</v>
      </c>
      <c r="U731" s="2">
        <v>0</v>
      </c>
      <c r="V731" s="2">
        <v>4</v>
      </c>
      <c r="W731" s="2">
        <v>7</v>
      </c>
      <c r="X731" s="2">
        <v>200000</v>
      </c>
      <c r="Y731" s="2">
        <v>200000</v>
      </c>
      <c r="Z731" s="2">
        <v>180000</v>
      </c>
      <c r="AA731" s="2">
        <v>0</v>
      </c>
      <c r="AB731" s="2">
        <v>0</v>
      </c>
      <c r="AC731" s="2">
        <v>200000</v>
      </c>
      <c r="AD731" s="2">
        <v>160000</v>
      </c>
      <c r="AE731" s="2" t="s">
        <v>24</v>
      </c>
      <c r="AF731" s="2" t="s">
        <v>28</v>
      </c>
      <c r="AG731" s="2">
        <v>8</v>
      </c>
      <c r="AH731" s="2">
        <v>10</v>
      </c>
      <c r="AI731" s="2">
        <v>-2</v>
      </c>
      <c r="AJ731" s="2">
        <v>-1</v>
      </c>
      <c r="AK731" s="2">
        <v>1</v>
      </c>
      <c r="AL731" s="2">
        <v>1</v>
      </c>
      <c r="AM731" s="2" t="s">
        <v>771</v>
      </c>
      <c r="AN731" s="2">
        <v>584</v>
      </c>
      <c r="AO731" s="2" t="str">
        <f>+VLOOKUP(playerround[[#This Row],[player_id]],player[],2,FALSE)</f>
        <v>t9p5</v>
      </c>
      <c r="AP731" s="2">
        <v>203</v>
      </c>
      <c r="AQ731" s="2">
        <f>+VLOOKUP(playerround[[#This Row],[groupround_id]],groupround[],6,FALSE)</f>
        <v>2</v>
      </c>
      <c r="AR731" s="2" t="str">
        <f>+VLOOKUP(playerround[[#This Row],[groupround_id]],groupround[],8,FALSE)</f>
        <v>Ommen 24-09-2024</v>
      </c>
      <c r="AS73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124000</v>
      </c>
      <c r="AT731" s="5">
        <f>+IF(playerround[[#This Row],[Added round_number]]=0,playerround[[#This Row],[Spendable Income (copy)]],AT730+playerround[[#This Row],[round_income]]+playerround[[#This Row],[profit_sold_house]]-playerround[[#This Row],[Calculated Costs 
(Living costs+Taxes+Round Mortgage+Spentsavings for buying +cost measures+cost satisfaction+cost damage river and rain)]])</f>
        <v>-4000</v>
      </c>
      <c r="AU731" s="10">
        <f>+playerround[[#This Row],[spendable_income]]</f>
        <v>-4000</v>
      </c>
      <c r="AV731" s="5">
        <f>+playerround[[#This Row],[Calculated 
Spendable]]-playerround[[#This Row],[Spendable Income (copy)]]</f>
        <v>0</v>
      </c>
      <c r="AW731" s="11">
        <f>+playerround[[#This Row],[satisfaction_move_penalty]]+playerround[[#This Row],[satisfaction_fluvial_penalty]]+playerround[[#This Row],[satisfaction_pluvial_penalty]]+playerround[[#This Row],[satisfaction_debt_penalty]]</f>
        <v>1</v>
      </c>
      <c r="AX731" s="11">
        <f>+IF(playerround[[#This Row],[Added round_number]]=0,playerround[[#This Row],[satisfaction_total]],AX730+playerround[[#This Row],[satisfaction_house_rating_delta]]+playerround[[#This Row],[satisfaction_house_measures]]+playerround[[#This Row],[satisfaction_personal_measures]]-playerround[[#This Row],[Calculated Satisfaction Penalties]])</f>
        <v>4</v>
      </c>
      <c r="AY731" s="11">
        <f>+playerround[[#This Row],[satisfaction_total]]-playerround[[#This Row],[Calculated satisfaction]]</f>
        <v>0</v>
      </c>
    </row>
    <row r="732" spans="1:51" x14ac:dyDescent="0.35">
      <c r="A732" s="2">
        <v>889</v>
      </c>
      <c r="B732" s="3">
        <v>45559.600543981483</v>
      </c>
      <c r="C732" s="2">
        <v>120000</v>
      </c>
      <c r="D732" s="2">
        <v>65000</v>
      </c>
      <c r="E732" s="2">
        <v>4000</v>
      </c>
      <c r="F732" s="2">
        <v>20000</v>
      </c>
      <c r="G732" s="2">
        <v>0</v>
      </c>
      <c r="H732" s="2">
        <v>0</v>
      </c>
      <c r="I732" s="2">
        <v>25000</v>
      </c>
      <c r="J732" s="2">
        <v>6000</v>
      </c>
      <c r="K732" s="2">
        <v>0</v>
      </c>
      <c r="L732" s="2">
        <v>4000</v>
      </c>
      <c r="M732" s="2">
        <v>4000</v>
      </c>
      <c r="N732" s="2">
        <v>-66000</v>
      </c>
      <c r="O732" s="2">
        <v>0</v>
      </c>
      <c r="P732" s="2">
        <v>0</v>
      </c>
      <c r="Q732" s="2">
        <v>0</v>
      </c>
      <c r="R732" s="2">
        <v>0</v>
      </c>
      <c r="S732" s="2">
        <v>2</v>
      </c>
      <c r="T732" s="2">
        <v>1</v>
      </c>
      <c r="U732" s="2">
        <v>1</v>
      </c>
      <c r="V732" s="2">
        <v>-3</v>
      </c>
      <c r="W732" s="2">
        <v>7</v>
      </c>
      <c r="X732" s="2">
        <v>200000</v>
      </c>
      <c r="Y732" s="2">
        <v>200000</v>
      </c>
      <c r="Z732" s="2">
        <v>160000</v>
      </c>
      <c r="AA732" s="2">
        <v>0</v>
      </c>
      <c r="AB732" s="2">
        <v>0</v>
      </c>
      <c r="AC732" s="2">
        <v>200000</v>
      </c>
      <c r="AD732" s="2">
        <v>140000</v>
      </c>
      <c r="AE732" s="2" t="s">
        <v>24</v>
      </c>
      <c r="AF732" s="2" t="s">
        <v>28</v>
      </c>
      <c r="AG732" s="2">
        <v>8</v>
      </c>
      <c r="AH732" s="2">
        <v>10</v>
      </c>
      <c r="AI732" s="2">
        <v>-2</v>
      </c>
      <c r="AJ732" s="2">
        <v>-1</v>
      </c>
      <c r="AK732" s="2">
        <v>1</v>
      </c>
      <c r="AL732" s="2">
        <v>0</v>
      </c>
      <c r="AM732" s="2" t="s">
        <v>771</v>
      </c>
      <c r="AN732" s="2">
        <v>584</v>
      </c>
      <c r="AO732" s="2" t="str">
        <f>+VLOOKUP(playerround[[#This Row],[player_id]],player[],2,FALSE)</f>
        <v>t9p5</v>
      </c>
      <c r="AP732" s="2">
        <v>208</v>
      </c>
      <c r="AQ732" s="2">
        <f>+VLOOKUP(playerround[[#This Row],[groupround_id]],groupround[],6,FALSE)</f>
        <v>3</v>
      </c>
      <c r="AR732" s="2" t="str">
        <f>+VLOOKUP(playerround[[#This Row],[groupround_id]],groupround[],8,FALSE)</f>
        <v>Ommen 24-09-2024</v>
      </c>
      <c r="AS73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124000</v>
      </c>
      <c r="AT732" s="5">
        <f>+IF(playerround[[#This Row],[Added round_number]]=0,playerround[[#This Row],[Spendable Income (copy)]],AT731+playerround[[#This Row],[round_income]]+playerround[[#This Row],[profit_sold_house]]-playerround[[#This Row],[Calculated Costs 
(Living costs+Taxes+Round Mortgage+Spentsavings for buying +cost measures+cost satisfaction+cost damage river and rain)]])</f>
        <v>-8000</v>
      </c>
      <c r="AU732" s="10">
        <f>+playerround[[#This Row],[spendable_income]]</f>
        <v>-66000</v>
      </c>
      <c r="AV732" s="5">
        <f>+playerround[[#This Row],[Calculated 
Spendable]]-playerround[[#This Row],[Spendable Income (copy)]]</f>
        <v>58000</v>
      </c>
      <c r="AW732" s="11">
        <f>+playerround[[#This Row],[satisfaction_move_penalty]]+playerround[[#This Row],[satisfaction_fluvial_penalty]]+playerround[[#This Row],[satisfaction_pluvial_penalty]]+playerround[[#This Row],[satisfaction_debt_penalty]]</f>
        <v>4</v>
      </c>
      <c r="AX732" s="11">
        <f>+IF(playerround[[#This Row],[Added round_number]]=0,playerround[[#This Row],[satisfaction_total]],AX731+playerround[[#This Row],[satisfaction_house_rating_delta]]+playerround[[#This Row],[satisfaction_house_measures]]+playerround[[#This Row],[satisfaction_personal_measures]]-playerround[[#This Row],[Calculated Satisfaction Penalties]])</f>
        <v>0</v>
      </c>
      <c r="AY732" s="11">
        <f>+playerround[[#This Row],[satisfaction_total]]-playerround[[#This Row],[Calculated satisfaction]]</f>
        <v>-3</v>
      </c>
    </row>
    <row r="733" spans="1:51" x14ac:dyDescent="0.35">
      <c r="A733" s="2">
        <v>744</v>
      </c>
      <c r="B733" s="3">
        <v>45559.597025462965</v>
      </c>
      <c r="C733" s="2">
        <v>180000</v>
      </c>
      <c r="D733" s="2">
        <v>105000</v>
      </c>
      <c r="E733" s="2">
        <v>0</v>
      </c>
      <c r="F733" s="2">
        <v>0</v>
      </c>
      <c r="G733" s="2">
        <v>0</v>
      </c>
      <c r="H733" s="2">
        <v>0</v>
      </c>
      <c r="I733" s="2">
        <v>0</v>
      </c>
      <c r="J733" s="2">
        <v>0</v>
      </c>
      <c r="K733" s="2">
        <v>0</v>
      </c>
      <c r="L733" s="2">
        <v>0</v>
      </c>
      <c r="M733" s="2">
        <v>0</v>
      </c>
      <c r="N733" s="2">
        <v>80000</v>
      </c>
      <c r="O733" s="2">
        <v>0</v>
      </c>
      <c r="P733" s="2">
        <v>0</v>
      </c>
      <c r="Q733" s="2">
        <v>0</v>
      </c>
      <c r="R733" s="2">
        <v>0</v>
      </c>
      <c r="S733" s="2">
        <v>0</v>
      </c>
      <c r="T733" s="2">
        <v>0</v>
      </c>
      <c r="U733" s="2">
        <v>0</v>
      </c>
      <c r="V733" s="2">
        <v>5</v>
      </c>
      <c r="W733" s="2">
        <v>8</v>
      </c>
      <c r="X733" s="2">
        <v>300000</v>
      </c>
      <c r="Y733" s="2">
        <v>0</v>
      </c>
      <c r="Z733" s="2">
        <v>0</v>
      </c>
      <c r="AA733" s="2">
        <v>0</v>
      </c>
      <c r="AB733" s="2">
        <v>0</v>
      </c>
      <c r="AC733" s="2">
        <v>0</v>
      </c>
      <c r="AD733" s="2">
        <v>0</v>
      </c>
      <c r="AE733" s="2" t="s">
        <v>24</v>
      </c>
      <c r="AF733" s="2" t="s">
        <v>28</v>
      </c>
      <c r="AG733" s="2">
        <v>0</v>
      </c>
      <c r="AH733" s="2">
        <v>0</v>
      </c>
      <c r="AI733" s="2">
        <v>0</v>
      </c>
      <c r="AJ733" s="2">
        <v>0</v>
      </c>
      <c r="AK733" s="2">
        <v>0</v>
      </c>
      <c r="AL733" s="2">
        <v>0</v>
      </c>
      <c r="AM733" s="2" t="s">
        <v>102</v>
      </c>
      <c r="AN733" s="2">
        <v>585</v>
      </c>
      <c r="AO733" s="2" t="str">
        <f>+VLOOKUP(playerround[[#This Row],[player_id]],player[],2,FALSE)</f>
        <v>t9p6</v>
      </c>
      <c r="AP733" s="2">
        <v>192</v>
      </c>
      <c r="AQ733" s="2">
        <f>+VLOOKUP(playerround[[#This Row],[groupround_id]],groupround[],6,FALSE)</f>
        <v>0</v>
      </c>
      <c r="AR733" s="2" t="str">
        <f>+VLOOKUP(playerround[[#This Row],[groupround_id]],groupround[],8,FALSE)</f>
        <v>Ommen 24-09-2024</v>
      </c>
      <c r="AS73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733">
        <f>+IF(playerround[[#This Row],[Added round_number]]=0,playerround[[#This Row],[Spendable Income (copy)]],AT732+playerround[[#This Row],[round_income]]+playerround[[#This Row],[profit_sold_house]]-playerround[[#This Row],[Calculated Costs 
(Living costs+Taxes+Round Mortgage+Spentsavings for buying +cost measures+cost satisfaction+cost damage river and rain)]])</f>
        <v>80000</v>
      </c>
      <c r="AU733" s="6">
        <f>+playerround[[#This Row],[spendable_income]]</f>
        <v>80000</v>
      </c>
      <c r="AV733">
        <f>+playerround[[#This Row],[Calculated 
Spendable]]-playerround[[#This Row],[Spendable Income (copy)]]</f>
        <v>0</v>
      </c>
      <c r="AW733" s="9">
        <f>+playerround[[#This Row],[satisfaction_move_penalty]]+playerround[[#This Row],[satisfaction_fluvial_penalty]]+playerround[[#This Row],[satisfaction_pluvial_penalty]]+playerround[[#This Row],[satisfaction_debt_penalty]]</f>
        <v>0</v>
      </c>
      <c r="AX733" s="9">
        <f>+IF(playerround[[#This Row],[Added round_number]]=0,playerround[[#This Row],[satisfaction_total]],AX732+playerround[[#This Row],[satisfaction_house_rating_delta]]+playerround[[#This Row],[satisfaction_house_measures]]+playerround[[#This Row],[satisfaction_personal_measures]]-playerround[[#This Row],[Calculated Satisfaction Penalties]])</f>
        <v>5</v>
      </c>
      <c r="AY733" s="9">
        <f>+playerround[[#This Row],[satisfaction_total]]-playerround[[#This Row],[Calculated satisfaction]]</f>
        <v>0</v>
      </c>
    </row>
    <row r="734" spans="1:51" x14ac:dyDescent="0.35">
      <c r="A734" s="2">
        <v>797</v>
      </c>
      <c r="B734" s="3">
        <v>45559.597025462965</v>
      </c>
      <c r="C734" s="2">
        <v>180000</v>
      </c>
      <c r="D734" s="2">
        <v>105000</v>
      </c>
      <c r="E734" s="2">
        <v>0</v>
      </c>
      <c r="F734" s="2">
        <v>30000</v>
      </c>
      <c r="G734" s="2">
        <v>0</v>
      </c>
      <c r="H734" s="2">
        <v>0</v>
      </c>
      <c r="I734" s="2">
        <v>15000</v>
      </c>
      <c r="J734" s="2">
        <v>63000</v>
      </c>
      <c r="K734" s="2">
        <v>0</v>
      </c>
      <c r="L734" s="2">
        <v>0</v>
      </c>
      <c r="M734" s="2">
        <v>4000</v>
      </c>
      <c r="N734" s="2">
        <v>43000</v>
      </c>
      <c r="O734" s="2">
        <v>0</v>
      </c>
      <c r="P734" s="2">
        <v>0</v>
      </c>
      <c r="Q734" s="2">
        <v>0</v>
      </c>
      <c r="R734" s="2">
        <v>2</v>
      </c>
      <c r="S734" s="2">
        <v>0</v>
      </c>
      <c r="T734" s="2">
        <v>1</v>
      </c>
      <c r="U734" s="2">
        <v>0</v>
      </c>
      <c r="V734" s="2">
        <v>6</v>
      </c>
      <c r="W734" s="2">
        <v>8</v>
      </c>
      <c r="X734" s="2">
        <v>300000</v>
      </c>
      <c r="Y734" s="2">
        <v>0</v>
      </c>
      <c r="Z734" s="2">
        <v>0</v>
      </c>
      <c r="AA734" s="2">
        <v>0</v>
      </c>
      <c r="AB734" s="2">
        <v>300000</v>
      </c>
      <c r="AC734" s="2">
        <v>300000</v>
      </c>
      <c r="AD734" s="2">
        <v>270000</v>
      </c>
      <c r="AE734" s="2" t="s">
        <v>24</v>
      </c>
      <c r="AF734" s="2" t="s">
        <v>28</v>
      </c>
      <c r="AG734" s="2">
        <v>6</v>
      </c>
      <c r="AH734" s="2">
        <v>10</v>
      </c>
      <c r="AI734" s="2">
        <v>0</v>
      </c>
      <c r="AJ734" s="2">
        <v>0</v>
      </c>
      <c r="AK734" s="2">
        <v>0</v>
      </c>
      <c r="AL734" s="2">
        <v>1</v>
      </c>
      <c r="AM734" s="2" t="s">
        <v>771</v>
      </c>
      <c r="AN734" s="2">
        <v>585</v>
      </c>
      <c r="AO734" s="2" t="str">
        <f>+VLOOKUP(playerround[[#This Row],[player_id]],player[],2,FALSE)</f>
        <v>t9p6</v>
      </c>
      <c r="AP734" s="2">
        <v>198</v>
      </c>
      <c r="AQ734" s="2">
        <f>+VLOOKUP(playerround[[#This Row],[groupround_id]],groupround[],6,FALSE)</f>
        <v>1</v>
      </c>
      <c r="AR734" s="2" t="str">
        <f>+VLOOKUP(playerround[[#This Row],[groupround_id]],groupround[],8,FALSE)</f>
        <v>Ommen 24-09-2024</v>
      </c>
      <c r="AS73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217000</v>
      </c>
      <c r="AT734" s="5">
        <f>+IF(playerround[[#This Row],[Added round_number]]=0,playerround[[#This Row],[Spendable Income (copy)]],AT733+playerround[[#This Row],[round_income]]+playerround[[#This Row],[profit_sold_house]]-playerround[[#This Row],[Calculated Costs 
(Living costs+Taxes+Round Mortgage+Spentsavings for buying +cost measures+cost satisfaction+cost damage river and rain)]])</f>
        <v>43000</v>
      </c>
      <c r="AU734" s="10">
        <f>+playerround[[#This Row],[spendable_income]]</f>
        <v>43000</v>
      </c>
      <c r="AV734" s="5">
        <f>+playerround[[#This Row],[Calculated 
Spendable]]-playerround[[#This Row],[Spendable Income (copy)]]</f>
        <v>0</v>
      </c>
      <c r="AW734" s="11">
        <f>+playerround[[#This Row],[satisfaction_move_penalty]]+playerround[[#This Row],[satisfaction_fluvial_penalty]]+playerround[[#This Row],[satisfaction_pluvial_penalty]]+playerround[[#This Row],[satisfaction_debt_penalty]]</f>
        <v>1</v>
      </c>
      <c r="AX734" s="11">
        <f>+IF(playerround[[#This Row],[Added round_number]]=0,playerround[[#This Row],[satisfaction_total]],AX733+playerround[[#This Row],[satisfaction_house_rating_delta]]+playerround[[#This Row],[satisfaction_house_measures]]+playerround[[#This Row],[satisfaction_personal_measures]]-playerround[[#This Row],[Calculated Satisfaction Penalties]])</f>
        <v>6</v>
      </c>
      <c r="AY734" s="11">
        <f>+playerround[[#This Row],[satisfaction_total]]-playerround[[#This Row],[Calculated satisfaction]]</f>
        <v>0</v>
      </c>
    </row>
    <row r="735" spans="1:51" x14ac:dyDescent="0.35">
      <c r="A735" s="2">
        <v>845</v>
      </c>
      <c r="B735" s="3">
        <v>45559.597025462965</v>
      </c>
      <c r="C735" s="2">
        <v>180000</v>
      </c>
      <c r="D735" s="2">
        <v>105000</v>
      </c>
      <c r="E735" s="2">
        <v>0</v>
      </c>
      <c r="F735" s="2">
        <v>30000</v>
      </c>
      <c r="G735" s="2">
        <v>0</v>
      </c>
      <c r="H735" s="2">
        <v>0</v>
      </c>
      <c r="I735" s="2">
        <v>15000</v>
      </c>
      <c r="J735" s="2">
        <v>38000</v>
      </c>
      <c r="K735" s="2">
        <v>0</v>
      </c>
      <c r="L735" s="2">
        <v>0</v>
      </c>
      <c r="M735" s="2">
        <v>4000</v>
      </c>
      <c r="N735" s="2">
        <v>31000</v>
      </c>
      <c r="O735" s="2">
        <v>0</v>
      </c>
      <c r="P735" s="2">
        <v>0</v>
      </c>
      <c r="Q735" s="2">
        <v>2</v>
      </c>
      <c r="R735" s="2">
        <v>0</v>
      </c>
      <c r="S735" s="2">
        <v>0</v>
      </c>
      <c r="T735" s="2">
        <v>1</v>
      </c>
      <c r="U735" s="2">
        <v>0</v>
      </c>
      <c r="V735" s="2">
        <v>7</v>
      </c>
      <c r="W735" s="2">
        <v>8</v>
      </c>
      <c r="X735" s="2">
        <v>300000</v>
      </c>
      <c r="Y735" s="2">
        <v>300000</v>
      </c>
      <c r="Z735" s="2">
        <v>270000</v>
      </c>
      <c r="AA735" s="2">
        <v>0</v>
      </c>
      <c r="AB735" s="2">
        <v>0</v>
      </c>
      <c r="AC735" s="2">
        <v>300000</v>
      </c>
      <c r="AD735" s="2">
        <v>240000</v>
      </c>
      <c r="AE735" s="2" t="s">
        <v>24</v>
      </c>
      <c r="AF735" s="2" t="s">
        <v>28</v>
      </c>
      <c r="AG735" s="2">
        <v>6</v>
      </c>
      <c r="AH735" s="2">
        <v>10</v>
      </c>
      <c r="AI735" s="2">
        <v>-2</v>
      </c>
      <c r="AJ735" s="2">
        <v>-1</v>
      </c>
      <c r="AK735" s="2">
        <v>3</v>
      </c>
      <c r="AL735" s="2">
        <v>0</v>
      </c>
      <c r="AM735" s="2" t="s">
        <v>771</v>
      </c>
      <c r="AN735" s="2">
        <v>585</v>
      </c>
      <c r="AO735" s="2" t="str">
        <f>+VLOOKUP(playerround[[#This Row],[player_id]],player[],2,FALSE)</f>
        <v>t9p6</v>
      </c>
      <c r="AP735" s="2">
        <v>203</v>
      </c>
      <c r="AQ735" s="2">
        <f>+VLOOKUP(playerround[[#This Row],[groupround_id]],groupround[],6,FALSE)</f>
        <v>2</v>
      </c>
      <c r="AR735" s="2" t="str">
        <f>+VLOOKUP(playerround[[#This Row],[groupround_id]],groupround[],8,FALSE)</f>
        <v>Ommen 24-09-2024</v>
      </c>
      <c r="AS735">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192000</v>
      </c>
      <c r="AT735" s="5">
        <f>+IF(playerround[[#This Row],[Added round_number]]=0,playerround[[#This Row],[Spendable Income (copy)]],AT734+playerround[[#This Row],[round_income]]+playerround[[#This Row],[profit_sold_house]]-playerround[[#This Row],[Calculated Costs 
(Living costs+Taxes+Round Mortgage+Spentsavings for buying +cost measures+cost satisfaction+cost damage river and rain)]])</f>
        <v>31000</v>
      </c>
      <c r="AU735" s="10">
        <f>+playerround[[#This Row],[spendable_income]]</f>
        <v>31000</v>
      </c>
      <c r="AV735" s="5">
        <f>+playerround[[#This Row],[Calculated 
Spendable]]-playerround[[#This Row],[Spendable Income (copy)]]</f>
        <v>0</v>
      </c>
      <c r="AW735" s="11">
        <f>+playerround[[#This Row],[satisfaction_move_penalty]]+playerround[[#This Row],[satisfaction_fluvial_penalty]]+playerround[[#This Row],[satisfaction_pluvial_penalty]]+playerround[[#This Row],[satisfaction_debt_penalty]]</f>
        <v>1</v>
      </c>
      <c r="AX735" s="11">
        <f>+IF(playerround[[#This Row],[Added round_number]]=0,playerround[[#This Row],[satisfaction_total]],AX734+playerround[[#This Row],[satisfaction_house_rating_delta]]+playerround[[#This Row],[satisfaction_house_measures]]+playerround[[#This Row],[satisfaction_personal_measures]]-playerround[[#This Row],[Calculated Satisfaction Penalties]])</f>
        <v>7</v>
      </c>
      <c r="AY735" s="11">
        <f>+playerround[[#This Row],[satisfaction_total]]-playerround[[#This Row],[Calculated satisfaction]]</f>
        <v>0</v>
      </c>
    </row>
    <row r="736" spans="1:51" x14ac:dyDescent="0.35">
      <c r="A736" s="2">
        <v>883</v>
      </c>
      <c r="B736" s="3">
        <v>45559.597025462965</v>
      </c>
      <c r="C736" s="2">
        <v>180000</v>
      </c>
      <c r="D736" s="2">
        <v>105000</v>
      </c>
      <c r="E736" s="2">
        <v>0</v>
      </c>
      <c r="F736" s="2">
        <v>30000</v>
      </c>
      <c r="G736" s="2">
        <v>0</v>
      </c>
      <c r="H736" s="2">
        <v>0</v>
      </c>
      <c r="I736" s="2">
        <v>15000</v>
      </c>
      <c r="J736" s="2">
        <v>15000</v>
      </c>
      <c r="K736" s="2">
        <v>0</v>
      </c>
      <c r="L736" s="2">
        <v>4000</v>
      </c>
      <c r="M736" s="2">
        <v>4000</v>
      </c>
      <c r="N736" s="2">
        <v>0</v>
      </c>
      <c r="O736" s="2">
        <v>0</v>
      </c>
      <c r="P736" s="2">
        <v>0</v>
      </c>
      <c r="Q736" s="2">
        <v>0</v>
      </c>
      <c r="R736" s="2">
        <v>1</v>
      </c>
      <c r="S736" s="2">
        <v>2</v>
      </c>
      <c r="T736" s="2">
        <v>1</v>
      </c>
      <c r="U736" s="2">
        <v>0</v>
      </c>
      <c r="V736" s="2">
        <v>2</v>
      </c>
      <c r="W736" s="2">
        <v>8</v>
      </c>
      <c r="X736" s="2">
        <v>300000</v>
      </c>
      <c r="Y736" s="2">
        <v>300000</v>
      </c>
      <c r="Z736" s="2">
        <v>240000</v>
      </c>
      <c r="AA736" s="2">
        <v>0</v>
      </c>
      <c r="AB736" s="2">
        <v>0</v>
      </c>
      <c r="AC736" s="2">
        <v>300000</v>
      </c>
      <c r="AD736" s="2">
        <v>210000</v>
      </c>
      <c r="AE736" s="2" t="s">
        <v>24</v>
      </c>
      <c r="AF736" s="2" t="s">
        <v>28</v>
      </c>
      <c r="AG736" s="2">
        <v>6</v>
      </c>
      <c r="AH736" s="2">
        <v>10</v>
      </c>
      <c r="AI736" s="2">
        <v>-2</v>
      </c>
      <c r="AJ736" s="2">
        <v>-1</v>
      </c>
      <c r="AK736" s="2">
        <v>0</v>
      </c>
      <c r="AL736" s="2">
        <v>0</v>
      </c>
      <c r="AM736" s="2" t="s">
        <v>771</v>
      </c>
      <c r="AN736" s="2">
        <v>585</v>
      </c>
      <c r="AO736" s="2" t="str">
        <f>+VLOOKUP(playerround[[#This Row],[player_id]],player[],2,FALSE)</f>
        <v>t9p6</v>
      </c>
      <c r="AP736" s="2">
        <v>208</v>
      </c>
      <c r="AQ736" s="2">
        <f>+VLOOKUP(playerround[[#This Row],[groupround_id]],groupround[],6,FALSE)</f>
        <v>3</v>
      </c>
      <c r="AR736" s="2" t="str">
        <f>+VLOOKUP(playerround[[#This Row],[groupround_id]],groupround[],8,FALSE)</f>
        <v>Ommen 24-09-2024</v>
      </c>
      <c r="AS736">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173000</v>
      </c>
      <c r="AT736" s="5">
        <f>+IF(playerround[[#This Row],[Added round_number]]=0,playerround[[#This Row],[Spendable Income (copy)]],AT735+playerround[[#This Row],[round_income]]+playerround[[#This Row],[profit_sold_house]]-playerround[[#This Row],[Calculated Costs 
(Living costs+Taxes+Round Mortgage+Spentsavings for buying +cost measures+cost satisfaction+cost damage river and rain)]])</f>
        <v>38000</v>
      </c>
      <c r="AU736" s="10">
        <f>+playerround[[#This Row],[spendable_income]]</f>
        <v>0</v>
      </c>
      <c r="AV736" s="5">
        <f>+playerround[[#This Row],[Calculated 
Spendable]]-playerround[[#This Row],[Spendable Income (copy)]]</f>
        <v>38000</v>
      </c>
      <c r="AW736" s="11">
        <f>+playerround[[#This Row],[satisfaction_move_penalty]]+playerround[[#This Row],[satisfaction_fluvial_penalty]]+playerround[[#This Row],[satisfaction_pluvial_penalty]]+playerround[[#This Row],[satisfaction_debt_penalty]]</f>
        <v>3</v>
      </c>
      <c r="AX736" s="11">
        <f>+IF(playerround[[#This Row],[Added round_number]]=0,playerround[[#This Row],[satisfaction_total]],AX735+playerround[[#This Row],[satisfaction_house_rating_delta]]+playerround[[#This Row],[satisfaction_house_measures]]+playerround[[#This Row],[satisfaction_personal_measures]]-playerround[[#This Row],[Calculated Satisfaction Penalties]])</f>
        <v>5</v>
      </c>
      <c r="AY736" s="11">
        <f>+playerround[[#This Row],[satisfaction_total]]-playerround[[#This Row],[Calculated satisfaction]]</f>
        <v>-3</v>
      </c>
    </row>
    <row r="737" spans="1:51" x14ac:dyDescent="0.35">
      <c r="A737" s="2">
        <v>743</v>
      </c>
      <c r="B737" s="3">
        <v>45559.596736111111</v>
      </c>
      <c r="C737" s="2">
        <v>100000</v>
      </c>
      <c r="D737" s="2">
        <v>50000</v>
      </c>
      <c r="E737" s="2">
        <v>0</v>
      </c>
      <c r="F737" s="2">
        <v>0</v>
      </c>
      <c r="G737" s="2">
        <v>0</v>
      </c>
      <c r="H737" s="2">
        <v>0</v>
      </c>
      <c r="I737" s="2">
        <v>0</v>
      </c>
      <c r="J737" s="2">
        <v>0</v>
      </c>
      <c r="K737" s="2">
        <v>0</v>
      </c>
      <c r="L737" s="2">
        <v>0</v>
      </c>
      <c r="M737" s="2">
        <v>0</v>
      </c>
      <c r="N737" s="2">
        <v>30000</v>
      </c>
      <c r="O737" s="2">
        <v>0</v>
      </c>
      <c r="P737" s="2">
        <v>0</v>
      </c>
      <c r="Q737" s="2">
        <v>0</v>
      </c>
      <c r="R737" s="2">
        <v>0</v>
      </c>
      <c r="S737" s="2">
        <v>0</v>
      </c>
      <c r="T737" s="2">
        <v>0</v>
      </c>
      <c r="U737" s="2">
        <v>0</v>
      </c>
      <c r="V737" s="2">
        <v>5</v>
      </c>
      <c r="W737" s="2">
        <v>6</v>
      </c>
      <c r="X737" s="2">
        <v>170000</v>
      </c>
      <c r="Y737" s="2">
        <v>0</v>
      </c>
      <c r="Z737" s="2">
        <v>0</v>
      </c>
      <c r="AA737" s="2">
        <v>0</v>
      </c>
      <c r="AB737" s="2">
        <v>0</v>
      </c>
      <c r="AC737" s="2">
        <v>0</v>
      </c>
      <c r="AD737" s="2">
        <v>0</v>
      </c>
      <c r="AE737" s="2" t="s">
        <v>24</v>
      </c>
      <c r="AF737" s="2" t="s">
        <v>28</v>
      </c>
      <c r="AG737" s="2">
        <v>0</v>
      </c>
      <c r="AH737" s="2">
        <v>0</v>
      </c>
      <c r="AI737" s="2">
        <v>0</v>
      </c>
      <c r="AJ737" s="2">
        <v>0</v>
      </c>
      <c r="AK737" s="2">
        <v>0</v>
      </c>
      <c r="AL737" s="2">
        <v>0</v>
      </c>
      <c r="AM737" s="2" t="s">
        <v>102</v>
      </c>
      <c r="AN737" s="2">
        <v>586</v>
      </c>
      <c r="AO737" s="2" t="str">
        <f>+VLOOKUP(playerround[[#This Row],[player_id]],player[],2,FALSE)</f>
        <v>t9p7</v>
      </c>
      <c r="AP737" s="2">
        <v>192</v>
      </c>
      <c r="AQ737" s="2">
        <f>+VLOOKUP(playerround[[#This Row],[groupround_id]],groupround[],6,FALSE)</f>
        <v>0</v>
      </c>
      <c r="AR737" s="2" t="str">
        <f>+VLOOKUP(playerround[[#This Row],[groupround_id]],groupround[],8,FALSE)</f>
        <v>Ommen 24-09-2024</v>
      </c>
      <c r="AS737">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737">
        <f>+IF(playerround[[#This Row],[Added round_number]]=0,playerround[[#This Row],[Spendable Income (copy)]],AT736+playerround[[#This Row],[round_income]]+playerround[[#This Row],[profit_sold_house]]-playerround[[#This Row],[Calculated Costs 
(Living costs+Taxes+Round Mortgage+Spentsavings for buying +cost measures+cost satisfaction+cost damage river and rain)]])</f>
        <v>30000</v>
      </c>
      <c r="AU737" s="6">
        <f>+playerround[[#This Row],[spendable_income]]</f>
        <v>30000</v>
      </c>
      <c r="AV737">
        <f>+playerround[[#This Row],[Calculated 
Spendable]]-playerround[[#This Row],[Spendable Income (copy)]]</f>
        <v>0</v>
      </c>
      <c r="AW737" s="9">
        <f>+playerround[[#This Row],[satisfaction_move_penalty]]+playerround[[#This Row],[satisfaction_fluvial_penalty]]+playerround[[#This Row],[satisfaction_pluvial_penalty]]+playerround[[#This Row],[satisfaction_debt_penalty]]</f>
        <v>0</v>
      </c>
      <c r="AX737" s="9">
        <f>+IF(playerround[[#This Row],[Added round_number]]=0,playerround[[#This Row],[satisfaction_total]],AX736+playerround[[#This Row],[satisfaction_house_rating_delta]]+playerround[[#This Row],[satisfaction_house_measures]]+playerround[[#This Row],[satisfaction_personal_measures]]-playerround[[#This Row],[Calculated Satisfaction Penalties]])</f>
        <v>5</v>
      </c>
      <c r="AY737" s="9">
        <f>+playerround[[#This Row],[satisfaction_total]]-playerround[[#This Row],[Calculated satisfaction]]</f>
        <v>0</v>
      </c>
    </row>
    <row r="738" spans="1:51" x14ac:dyDescent="0.35">
      <c r="A738" s="2">
        <v>810</v>
      </c>
      <c r="B738" s="3">
        <v>45559.596736111111</v>
      </c>
      <c r="C738" s="2">
        <v>100000</v>
      </c>
      <c r="D738" s="2">
        <v>50000</v>
      </c>
      <c r="E738" s="2">
        <v>0</v>
      </c>
      <c r="F738" s="2">
        <v>17000</v>
      </c>
      <c r="G738" s="2">
        <v>0</v>
      </c>
      <c r="H738" s="2">
        <v>30000</v>
      </c>
      <c r="I738" s="2">
        <v>20000</v>
      </c>
      <c r="J738" s="2">
        <v>12000</v>
      </c>
      <c r="K738" s="2">
        <v>0</v>
      </c>
      <c r="L738" s="2">
        <v>8000</v>
      </c>
      <c r="M738" s="2">
        <v>0</v>
      </c>
      <c r="N738" s="2">
        <v>-7000</v>
      </c>
      <c r="O738" s="2">
        <v>0</v>
      </c>
      <c r="P738" s="2">
        <v>0</v>
      </c>
      <c r="Q738" s="2">
        <v>0</v>
      </c>
      <c r="R738" s="2">
        <v>0</v>
      </c>
      <c r="S738" s="2">
        <v>3</v>
      </c>
      <c r="T738" s="2">
        <v>0</v>
      </c>
      <c r="U738" s="2">
        <v>0</v>
      </c>
      <c r="V738" s="2">
        <v>2</v>
      </c>
      <c r="W738" s="2">
        <v>6</v>
      </c>
      <c r="X738" s="2">
        <v>170000</v>
      </c>
      <c r="Y738" s="2">
        <v>0</v>
      </c>
      <c r="Z738" s="2">
        <v>0</v>
      </c>
      <c r="AA738" s="2">
        <v>0</v>
      </c>
      <c r="AB738" s="2">
        <v>200000</v>
      </c>
      <c r="AC738" s="2">
        <v>170000</v>
      </c>
      <c r="AD738" s="2">
        <v>153000</v>
      </c>
      <c r="AE738" s="2" t="s">
        <v>24</v>
      </c>
      <c r="AF738" s="2" t="s">
        <v>28</v>
      </c>
      <c r="AG738" s="2">
        <v>8</v>
      </c>
      <c r="AH738" s="2">
        <v>7</v>
      </c>
      <c r="AI738" s="2">
        <v>0</v>
      </c>
      <c r="AJ738" s="2">
        <v>0</v>
      </c>
      <c r="AK738" s="2">
        <v>1</v>
      </c>
      <c r="AL738" s="2">
        <v>1</v>
      </c>
      <c r="AM738" s="2" t="s">
        <v>771</v>
      </c>
      <c r="AN738" s="2">
        <v>586</v>
      </c>
      <c r="AO738" s="2" t="str">
        <f>+VLOOKUP(playerround[[#This Row],[player_id]],player[],2,FALSE)</f>
        <v>t9p7</v>
      </c>
      <c r="AP738" s="2">
        <v>198</v>
      </c>
      <c r="AQ738" s="2">
        <f>+VLOOKUP(playerround[[#This Row],[groupround_id]],groupround[],6,FALSE)</f>
        <v>1</v>
      </c>
      <c r="AR738" s="2" t="str">
        <f>+VLOOKUP(playerround[[#This Row],[groupround_id]],groupround[],8,FALSE)</f>
        <v>Ommen 24-09-2024</v>
      </c>
      <c r="AS738">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137000</v>
      </c>
      <c r="AT738" s="5">
        <f>+IF(playerround[[#This Row],[Added round_number]]=0,playerround[[#This Row],[Spendable Income (copy)]],AT737+playerround[[#This Row],[round_income]]+playerround[[#This Row],[profit_sold_house]]-playerround[[#This Row],[Calculated Costs 
(Living costs+Taxes+Round Mortgage+Spentsavings for buying +cost measures+cost satisfaction+cost damage river and rain)]])</f>
        <v>-7000</v>
      </c>
      <c r="AU738" s="10">
        <f>+playerround[[#This Row],[spendable_income]]</f>
        <v>-7000</v>
      </c>
      <c r="AV738" s="5">
        <f>+playerround[[#This Row],[Calculated 
Spendable]]-playerround[[#This Row],[Spendable Income (copy)]]</f>
        <v>0</v>
      </c>
      <c r="AW738" s="11">
        <f>+playerround[[#This Row],[satisfaction_move_penalty]]+playerround[[#This Row],[satisfaction_fluvial_penalty]]+playerround[[#This Row],[satisfaction_pluvial_penalty]]+playerround[[#This Row],[satisfaction_debt_penalty]]</f>
        <v>3</v>
      </c>
      <c r="AX738" s="11">
        <f>+IF(playerround[[#This Row],[Added round_number]]=0,playerround[[#This Row],[satisfaction_total]],AX737+playerround[[#This Row],[satisfaction_house_rating_delta]]+playerround[[#This Row],[satisfaction_house_measures]]+playerround[[#This Row],[satisfaction_personal_measures]]-playerround[[#This Row],[Calculated Satisfaction Penalties]])</f>
        <v>2</v>
      </c>
      <c r="AY738" s="11">
        <f>+playerround[[#This Row],[satisfaction_total]]-playerround[[#This Row],[Calculated satisfaction]]</f>
        <v>0</v>
      </c>
    </row>
    <row r="739" spans="1:51" x14ac:dyDescent="0.35">
      <c r="A739" s="2">
        <v>851</v>
      </c>
      <c r="B739" s="3">
        <v>45559.596736111111</v>
      </c>
      <c r="C739" s="2">
        <v>100000</v>
      </c>
      <c r="D739" s="2">
        <v>50000</v>
      </c>
      <c r="E739" s="2">
        <v>7000</v>
      </c>
      <c r="F739" s="2">
        <v>17000</v>
      </c>
      <c r="G739" s="2">
        <v>0</v>
      </c>
      <c r="H739" s="2">
        <v>0</v>
      </c>
      <c r="I739" s="2">
        <v>20000</v>
      </c>
      <c r="J739" s="2">
        <v>6000</v>
      </c>
      <c r="K739" s="2">
        <v>0</v>
      </c>
      <c r="L739" s="2">
        <v>8000</v>
      </c>
      <c r="M739" s="2">
        <v>4000</v>
      </c>
      <c r="N739" s="2">
        <v>-12000</v>
      </c>
      <c r="O739" s="2">
        <v>0</v>
      </c>
      <c r="P739" s="2">
        <v>0</v>
      </c>
      <c r="Q739" s="2">
        <v>0</v>
      </c>
      <c r="R739" s="2">
        <v>0</v>
      </c>
      <c r="S739" s="2">
        <v>3</v>
      </c>
      <c r="T739" s="2">
        <v>1</v>
      </c>
      <c r="U739" s="2">
        <v>1</v>
      </c>
      <c r="V739" s="2">
        <v>-3</v>
      </c>
      <c r="W739" s="2">
        <v>6</v>
      </c>
      <c r="X739" s="2">
        <v>170000</v>
      </c>
      <c r="Y739" s="2">
        <v>170000</v>
      </c>
      <c r="Z739" s="2">
        <v>153000</v>
      </c>
      <c r="AA739" s="2">
        <v>0</v>
      </c>
      <c r="AB739" s="2">
        <v>0</v>
      </c>
      <c r="AC739" s="2">
        <v>170000</v>
      </c>
      <c r="AD739" s="2">
        <v>136000</v>
      </c>
      <c r="AE739" s="2" t="s">
        <v>24</v>
      </c>
      <c r="AF739" s="2" t="s">
        <v>28</v>
      </c>
      <c r="AG739" s="2">
        <v>8</v>
      </c>
      <c r="AH739" s="2">
        <v>7</v>
      </c>
      <c r="AI739" s="2">
        <v>-2</v>
      </c>
      <c r="AJ739" s="2">
        <v>-1</v>
      </c>
      <c r="AK739" s="2">
        <v>1</v>
      </c>
      <c r="AL739" s="2">
        <v>0</v>
      </c>
      <c r="AM739" s="2" t="s">
        <v>771</v>
      </c>
      <c r="AN739" s="2">
        <v>586</v>
      </c>
      <c r="AO739" s="2" t="str">
        <f>+VLOOKUP(playerround[[#This Row],[player_id]],player[],2,FALSE)</f>
        <v>t9p7</v>
      </c>
      <c r="AP739" s="2">
        <v>203</v>
      </c>
      <c r="AQ739" s="2">
        <f>+VLOOKUP(playerround[[#This Row],[groupround_id]],groupround[],6,FALSE)</f>
        <v>2</v>
      </c>
      <c r="AR739" s="2" t="str">
        <f>+VLOOKUP(playerround[[#This Row],[groupround_id]],groupround[],8,FALSE)</f>
        <v>Ommen 24-09-2024</v>
      </c>
      <c r="AS739">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105000</v>
      </c>
      <c r="AT739" s="5">
        <f>+IF(playerround[[#This Row],[Added round_number]]=0,playerround[[#This Row],[Spendable Income (copy)]],AT738+playerround[[#This Row],[round_income]]+playerround[[#This Row],[profit_sold_house]]-playerround[[#This Row],[Calculated Costs 
(Living costs+Taxes+Round Mortgage+Spentsavings for buying +cost measures+cost satisfaction+cost damage river and rain)]])</f>
        <v>-12000</v>
      </c>
      <c r="AU739" s="10">
        <f>+playerround[[#This Row],[spendable_income]]</f>
        <v>-12000</v>
      </c>
      <c r="AV739" s="5">
        <f>+playerround[[#This Row],[Calculated 
Spendable]]-playerround[[#This Row],[Spendable Income (copy)]]</f>
        <v>0</v>
      </c>
      <c r="AW739" s="11">
        <f>+playerround[[#This Row],[satisfaction_move_penalty]]+playerround[[#This Row],[satisfaction_fluvial_penalty]]+playerround[[#This Row],[satisfaction_pluvial_penalty]]+playerround[[#This Row],[satisfaction_debt_penalty]]</f>
        <v>5</v>
      </c>
      <c r="AX739" s="11">
        <f>+IF(playerround[[#This Row],[Added round_number]]=0,playerround[[#This Row],[satisfaction_total]],AX738+playerround[[#This Row],[satisfaction_house_rating_delta]]+playerround[[#This Row],[satisfaction_house_measures]]+playerround[[#This Row],[satisfaction_personal_measures]]-playerround[[#This Row],[Calculated Satisfaction Penalties]])</f>
        <v>-3</v>
      </c>
      <c r="AY739" s="11">
        <f>+playerround[[#This Row],[satisfaction_total]]-playerround[[#This Row],[Calculated satisfaction]]</f>
        <v>0</v>
      </c>
    </row>
    <row r="740" spans="1:51" x14ac:dyDescent="0.35">
      <c r="A740" s="2">
        <v>898</v>
      </c>
      <c r="B740" s="3">
        <v>45559.596736111111</v>
      </c>
      <c r="C740" s="2">
        <v>100000</v>
      </c>
      <c r="D740" s="2">
        <v>50000</v>
      </c>
      <c r="E740" s="2">
        <v>12000</v>
      </c>
      <c r="F740" s="2">
        <v>17000</v>
      </c>
      <c r="G740" s="2">
        <v>86000</v>
      </c>
      <c r="H740" s="2">
        <v>20000</v>
      </c>
      <c r="I740" s="2">
        <v>15000</v>
      </c>
      <c r="J740" s="2">
        <v>115000</v>
      </c>
      <c r="K740" s="2">
        <v>0</v>
      </c>
      <c r="L740" s="2">
        <v>8000</v>
      </c>
      <c r="M740" s="2">
        <v>0</v>
      </c>
      <c r="N740" s="2">
        <v>10000</v>
      </c>
      <c r="O740" s="2">
        <v>1</v>
      </c>
      <c r="P740" s="2">
        <v>0</v>
      </c>
      <c r="Q740" s="2">
        <v>3</v>
      </c>
      <c r="R740" s="2">
        <v>4</v>
      </c>
      <c r="S740" s="2">
        <v>3</v>
      </c>
      <c r="T740" s="2">
        <v>0</v>
      </c>
      <c r="U740" s="2">
        <v>1</v>
      </c>
      <c r="V740" s="2">
        <v>-5</v>
      </c>
      <c r="W740" s="2">
        <v>6</v>
      </c>
      <c r="X740" s="2">
        <v>170000</v>
      </c>
      <c r="Y740" s="2">
        <v>170000</v>
      </c>
      <c r="Z740" s="2">
        <v>136000</v>
      </c>
      <c r="AA740" s="2">
        <v>222000</v>
      </c>
      <c r="AB740" s="2">
        <v>190000</v>
      </c>
      <c r="AC740" s="2">
        <v>170000</v>
      </c>
      <c r="AD740" s="2">
        <v>153000</v>
      </c>
      <c r="AE740" s="2" t="s">
        <v>651</v>
      </c>
      <c r="AF740" s="2" t="s">
        <v>28</v>
      </c>
      <c r="AG740" s="2">
        <v>8</v>
      </c>
      <c r="AH740" s="2">
        <v>7</v>
      </c>
      <c r="AI740" s="2">
        <v>-2</v>
      </c>
      <c r="AJ740" s="2">
        <v>-1</v>
      </c>
      <c r="AK740" s="2">
        <v>3</v>
      </c>
      <c r="AL740" s="2">
        <v>2</v>
      </c>
      <c r="AM740" s="2" t="s">
        <v>771</v>
      </c>
      <c r="AN740" s="2">
        <v>586</v>
      </c>
      <c r="AO740" s="2" t="str">
        <f>+VLOOKUP(playerround[[#This Row],[player_id]],player[],2,FALSE)</f>
        <v>t9p7</v>
      </c>
      <c r="AP740" s="2">
        <v>208</v>
      </c>
      <c r="AQ740" s="2">
        <f>+VLOOKUP(playerround[[#This Row],[groupround_id]],groupround[],6,FALSE)</f>
        <v>3</v>
      </c>
      <c r="AR740" s="2" t="str">
        <f>+VLOOKUP(playerround[[#This Row],[groupround_id]],groupround[],8,FALSE)</f>
        <v>Ommen 24-09-2024</v>
      </c>
      <c r="AS740">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225000</v>
      </c>
      <c r="AT740" s="5">
        <f>+IF(playerround[[#This Row],[Added round_number]]=0,playerround[[#This Row],[Spendable Income (copy)]],AT739+playerround[[#This Row],[round_income]]+playerround[[#This Row],[profit_sold_house]]-playerround[[#This Row],[Calculated Costs 
(Living costs+Taxes+Round Mortgage+Spentsavings for buying +cost measures+cost satisfaction+cost damage river and rain)]])</f>
        <v>-51000</v>
      </c>
      <c r="AU740" s="10">
        <f>+playerround[[#This Row],[spendable_income]]</f>
        <v>10000</v>
      </c>
      <c r="AV740" s="5">
        <f>+playerround[[#This Row],[Calculated 
Spendable]]-playerround[[#This Row],[Spendable Income (copy)]]</f>
        <v>-61000</v>
      </c>
      <c r="AW740" s="11">
        <f>+playerround[[#This Row],[satisfaction_move_penalty]]+playerround[[#This Row],[satisfaction_fluvial_penalty]]+playerround[[#This Row],[satisfaction_pluvial_penalty]]+playerround[[#This Row],[satisfaction_debt_penalty]]</f>
        <v>5</v>
      </c>
      <c r="AX740" s="11">
        <f>+IF(playerround[[#This Row],[Added round_number]]=0,playerround[[#This Row],[satisfaction_total]],AX739+playerround[[#This Row],[satisfaction_house_rating_delta]]+playerround[[#This Row],[satisfaction_house_measures]]+playerround[[#This Row],[satisfaction_personal_measures]]-playerround[[#This Row],[Calculated Satisfaction Penalties]])</f>
        <v>-1</v>
      </c>
      <c r="AY740" s="11">
        <f>+playerround[[#This Row],[satisfaction_total]]-playerround[[#This Row],[Calculated satisfaction]]</f>
        <v>-4</v>
      </c>
    </row>
    <row r="741" spans="1:51" x14ac:dyDescent="0.35">
      <c r="A741" s="2">
        <v>758</v>
      </c>
      <c r="B741" s="3">
        <v>45559.598252314812</v>
      </c>
      <c r="C741" s="2">
        <v>100000</v>
      </c>
      <c r="D741" s="2">
        <v>50000</v>
      </c>
      <c r="E741" s="2">
        <v>0</v>
      </c>
      <c r="F741" s="2">
        <v>0</v>
      </c>
      <c r="G741" s="2">
        <v>0</v>
      </c>
      <c r="H741" s="2">
        <v>0</v>
      </c>
      <c r="I741" s="2">
        <v>0</v>
      </c>
      <c r="J741" s="2">
        <v>0</v>
      </c>
      <c r="K741" s="2">
        <v>0</v>
      </c>
      <c r="L741" s="2">
        <v>0</v>
      </c>
      <c r="M741" s="2">
        <v>0</v>
      </c>
      <c r="N741" s="2">
        <v>30000</v>
      </c>
      <c r="O741" s="2">
        <v>0</v>
      </c>
      <c r="P741" s="2">
        <v>0</v>
      </c>
      <c r="Q741" s="2">
        <v>0</v>
      </c>
      <c r="R741" s="2">
        <v>0</v>
      </c>
      <c r="S741" s="2">
        <v>0</v>
      </c>
      <c r="T741" s="2">
        <v>0</v>
      </c>
      <c r="U741" s="2">
        <v>0</v>
      </c>
      <c r="V741" s="2">
        <v>5</v>
      </c>
      <c r="W741" s="2">
        <v>6</v>
      </c>
      <c r="X741" s="2">
        <v>170000</v>
      </c>
      <c r="Y741" s="2">
        <v>0</v>
      </c>
      <c r="Z741" s="2">
        <v>0</v>
      </c>
      <c r="AA741" s="2">
        <v>0</v>
      </c>
      <c r="AB741" s="2">
        <v>0</v>
      </c>
      <c r="AC741" s="2">
        <v>0</v>
      </c>
      <c r="AD741" s="2">
        <v>0</v>
      </c>
      <c r="AE741" s="2" t="s">
        <v>24</v>
      </c>
      <c r="AF741" s="2" t="s">
        <v>28</v>
      </c>
      <c r="AG741" s="2">
        <v>0</v>
      </c>
      <c r="AH741" s="2">
        <v>0</v>
      </c>
      <c r="AI741" s="2">
        <v>0</v>
      </c>
      <c r="AJ741" s="2">
        <v>0</v>
      </c>
      <c r="AK741" s="2">
        <v>0</v>
      </c>
      <c r="AL741" s="2">
        <v>0</v>
      </c>
      <c r="AM741" s="2" t="s">
        <v>102</v>
      </c>
      <c r="AN741" s="2">
        <v>587</v>
      </c>
      <c r="AO741" s="2" t="str">
        <f>+VLOOKUP(playerround[[#This Row],[player_id]],player[],2,FALSE)</f>
        <v>t9p8</v>
      </c>
      <c r="AP741" s="2">
        <v>192</v>
      </c>
      <c r="AQ741" s="2">
        <f>+VLOOKUP(playerround[[#This Row],[groupround_id]],groupround[],6,FALSE)</f>
        <v>0</v>
      </c>
      <c r="AR741" s="2" t="str">
        <f>+VLOOKUP(playerround[[#This Row],[groupround_id]],groupround[],8,FALSE)</f>
        <v>Ommen 24-09-2024</v>
      </c>
      <c r="AS741">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50000</v>
      </c>
      <c r="AT741">
        <f>+IF(playerround[[#This Row],[Added round_number]]=0,playerround[[#This Row],[Spendable Income (copy)]],AT740+playerround[[#This Row],[round_income]]+playerround[[#This Row],[profit_sold_house]]-playerround[[#This Row],[Calculated Costs 
(Living costs+Taxes+Round Mortgage+Spentsavings for buying +cost measures+cost satisfaction+cost damage river and rain)]])</f>
        <v>30000</v>
      </c>
      <c r="AU741" s="6">
        <f>+playerround[[#This Row],[spendable_income]]</f>
        <v>30000</v>
      </c>
      <c r="AV741">
        <f>+playerround[[#This Row],[Calculated 
Spendable]]-playerround[[#This Row],[Spendable Income (copy)]]</f>
        <v>0</v>
      </c>
      <c r="AW741" s="9">
        <f>+playerround[[#This Row],[satisfaction_move_penalty]]+playerround[[#This Row],[satisfaction_fluvial_penalty]]+playerround[[#This Row],[satisfaction_pluvial_penalty]]+playerround[[#This Row],[satisfaction_debt_penalty]]</f>
        <v>0</v>
      </c>
      <c r="AX741" s="9">
        <f>+IF(playerround[[#This Row],[Added round_number]]=0,playerround[[#This Row],[satisfaction_total]],AX740+playerround[[#This Row],[satisfaction_house_rating_delta]]+playerround[[#This Row],[satisfaction_house_measures]]+playerround[[#This Row],[satisfaction_personal_measures]]-playerround[[#This Row],[Calculated Satisfaction Penalties]])</f>
        <v>5</v>
      </c>
      <c r="AY741" s="9">
        <f>+playerround[[#This Row],[satisfaction_total]]-playerround[[#This Row],[Calculated satisfaction]]</f>
        <v>0</v>
      </c>
    </row>
    <row r="742" spans="1:51" x14ac:dyDescent="0.35">
      <c r="A742" s="2">
        <v>795</v>
      </c>
      <c r="B742" s="3">
        <v>45559.598252314812</v>
      </c>
      <c r="C742" s="2">
        <v>100000</v>
      </c>
      <c r="D742" s="2">
        <v>50000</v>
      </c>
      <c r="E742" s="2">
        <v>0</v>
      </c>
      <c r="F742" s="2">
        <v>16000</v>
      </c>
      <c r="G742" s="2">
        <v>0</v>
      </c>
      <c r="H742" s="2">
        <v>0</v>
      </c>
      <c r="I742" s="2">
        <v>15000</v>
      </c>
      <c r="J742" s="2">
        <v>16000</v>
      </c>
      <c r="K742" s="2">
        <v>0</v>
      </c>
      <c r="L742" s="2">
        <v>0</v>
      </c>
      <c r="M742" s="2">
        <v>4000</v>
      </c>
      <c r="N742" s="2">
        <v>29000</v>
      </c>
      <c r="O742" s="2">
        <v>0</v>
      </c>
      <c r="P742" s="2">
        <v>-1</v>
      </c>
      <c r="Q742" s="2">
        <v>0</v>
      </c>
      <c r="R742" s="2">
        <v>2</v>
      </c>
      <c r="S742" s="2">
        <v>0</v>
      </c>
      <c r="T742" s="2">
        <v>1</v>
      </c>
      <c r="U742" s="2">
        <v>0</v>
      </c>
      <c r="V742" s="2">
        <v>5</v>
      </c>
      <c r="W742" s="2">
        <v>6</v>
      </c>
      <c r="X742" s="2">
        <v>170000</v>
      </c>
      <c r="Y742" s="2">
        <v>0</v>
      </c>
      <c r="Z742" s="2">
        <v>0</v>
      </c>
      <c r="AA742" s="2">
        <v>0</v>
      </c>
      <c r="AB742" s="2">
        <v>160000</v>
      </c>
      <c r="AC742" s="2">
        <v>160000</v>
      </c>
      <c r="AD742" s="2">
        <v>144000</v>
      </c>
      <c r="AE742" s="2" t="s">
        <v>24</v>
      </c>
      <c r="AF742" s="2" t="s">
        <v>28</v>
      </c>
      <c r="AG742" s="2">
        <v>6</v>
      </c>
      <c r="AH742" s="2">
        <v>10</v>
      </c>
      <c r="AI742" s="2">
        <v>0</v>
      </c>
      <c r="AJ742" s="2">
        <v>0</v>
      </c>
      <c r="AK742" s="2">
        <v>0</v>
      </c>
      <c r="AL742" s="2">
        <v>0</v>
      </c>
      <c r="AM742" s="2" t="s">
        <v>771</v>
      </c>
      <c r="AN742" s="2">
        <v>587</v>
      </c>
      <c r="AO742" s="2" t="str">
        <f>+VLOOKUP(playerround[[#This Row],[player_id]],player[],2,FALSE)</f>
        <v>t9p8</v>
      </c>
      <c r="AP742" s="2">
        <v>198</v>
      </c>
      <c r="AQ742" s="2">
        <f>+VLOOKUP(playerround[[#This Row],[groupround_id]],groupround[],6,FALSE)</f>
        <v>1</v>
      </c>
      <c r="AR742" s="2" t="str">
        <f>+VLOOKUP(playerround[[#This Row],[groupround_id]],groupround[],8,FALSE)</f>
        <v>Ommen 24-09-2024</v>
      </c>
      <c r="AS742">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101000</v>
      </c>
      <c r="AT742" s="5">
        <f>+IF(playerround[[#This Row],[Added round_number]]=0,playerround[[#This Row],[Spendable Income (copy)]],AT741+playerround[[#This Row],[round_income]]+playerround[[#This Row],[profit_sold_house]]-playerround[[#This Row],[Calculated Costs 
(Living costs+Taxes+Round Mortgage+Spentsavings for buying +cost measures+cost satisfaction+cost damage river and rain)]])</f>
        <v>29000</v>
      </c>
      <c r="AU742" s="10">
        <f>+playerround[[#This Row],[spendable_income]]</f>
        <v>29000</v>
      </c>
      <c r="AV742" s="5">
        <f>+playerround[[#This Row],[Calculated 
Spendable]]-playerround[[#This Row],[Spendable Income (copy)]]</f>
        <v>0</v>
      </c>
      <c r="AW742" s="11">
        <f>+playerround[[#This Row],[satisfaction_move_penalty]]+playerround[[#This Row],[satisfaction_fluvial_penalty]]+playerround[[#This Row],[satisfaction_pluvial_penalty]]+playerround[[#This Row],[satisfaction_debt_penalty]]</f>
        <v>1</v>
      </c>
      <c r="AX742" s="11">
        <f>+IF(playerround[[#This Row],[Added round_number]]=0,playerround[[#This Row],[satisfaction_total]],AX741+playerround[[#This Row],[satisfaction_house_rating_delta]]+playerround[[#This Row],[satisfaction_house_measures]]+playerround[[#This Row],[satisfaction_personal_measures]]-playerround[[#This Row],[Calculated Satisfaction Penalties]])</f>
        <v>5</v>
      </c>
      <c r="AY742" s="11">
        <f>+playerround[[#This Row],[satisfaction_total]]-playerround[[#This Row],[Calculated satisfaction]]</f>
        <v>0</v>
      </c>
    </row>
    <row r="743" spans="1:51" x14ac:dyDescent="0.35">
      <c r="A743" s="2">
        <v>846</v>
      </c>
      <c r="B743" s="3">
        <v>45559.598252314812</v>
      </c>
      <c r="C743" s="2">
        <v>100000</v>
      </c>
      <c r="D743" s="2">
        <v>50000</v>
      </c>
      <c r="E743" s="2">
        <v>0</v>
      </c>
      <c r="F743" s="2">
        <v>17000</v>
      </c>
      <c r="G743" s="2">
        <v>20000</v>
      </c>
      <c r="H743" s="2">
        <v>30000</v>
      </c>
      <c r="I743" s="2">
        <v>15000</v>
      </c>
      <c r="J743" s="2">
        <v>29000</v>
      </c>
      <c r="K743" s="2">
        <v>0</v>
      </c>
      <c r="L743" s="2">
        <v>0</v>
      </c>
      <c r="M743" s="2">
        <v>4000</v>
      </c>
      <c r="N743" s="2">
        <v>4000</v>
      </c>
      <c r="O743" s="2">
        <v>1</v>
      </c>
      <c r="P743" s="2">
        <v>0</v>
      </c>
      <c r="Q743" s="2">
        <v>1</v>
      </c>
      <c r="R743" s="2">
        <v>0</v>
      </c>
      <c r="S743" s="2">
        <v>0</v>
      </c>
      <c r="T743" s="2">
        <v>1</v>
      </c>
      <c r="U743" s="2">
        <v>0</v>
      </c>
      <c r="V743" s="2">
        <v>4</v>
      </c>
      <c r="W743" s="2">
        <v>6</v>
      </c>
      <c r="X743" s="2">
        <v>170000</v>
      </c>
      <c r="Y743" s="2">
        <v>160000</v>
      </c>
      <c r="Z743" s="2">
        <v>144000</v>
      </c>
      <c r="AA743" s="2">
        <v>164000</v>
      </c>
      <c r="AB743" s="2">
        <v>200000</v>
      </c>
      <c r="AC743" s="2">
        <v>170000</v>
      </c>
      <c r="AD743" s="2">
        <v>153000</v>
      </c>
      <c r="AE743" s="2" t="s">
        <v>783</v>
      </c>
      <c r="AF743" s="2" t="s">
        <v>28</v>
      </c>
      <c r="AG743" s="2">
        <v>8</v>
      </c>
      <c r="AH743" s="2">
        <v>10</v>
      </c>
      <c r="AI743" s="2">
        <v>-2</v>
      </c>
      <c r="AJ743" s="2">
        <v>-1</v>
      </c>
      <c r="AK743" s="2">
        <v>2</v>
      </c>
      <c r="AL743" s="2">
        <v>2</v>
      </c>
      <c r="AM743" s="2" t="s">
        <v>771</v>
      </c>
      <c r="AN743" s="2">
        <v>587</v>
      </c>
      <c r="AO743" s="2" t="str">
        <f>+VLOOKUP(playerround[[#This Row],[player_id]],player[],2,FALSE)</f>
        <v>t9p8</v>
      </c>
      <c r="AP743" s="2">
        <v>203</v>
      </c>
      <c r="AQ743" s="2">
        <f>+VLOOKUP(playerround[[#This Row],[groupround_id]],groupround[],6,FALSE)</f>
        <v>2</v>
      </c>
      <c r="AR743" s="2" t="str">
        <f>+VLOOKUP(playerround[[#This Row],[groupround_id]],groupround[],8,FALSE)</f>
        <v>Ommen 24-09-2024</v>
      </c>
      <c r="AS743">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145000</v>
      </c>
      <c r="AT743" s="5">
        <f>+IF(playerround[[#This Row],[Added round_number]]=0,playerround[[#This Row],[Spendable Income (copy)]],AT742+playerround[[#This Row],[round_income]]+playerround[[#This Row],[profit_sold_house]]-playerround[[#This Row],[Calculated Costs 
(Living costs+Taxes+Round Mortgage+Spentsavings for buying +cost measures+cost satisfaction+cost damage river and rain)]])</f>
        <v>4000</v>
      </c>
      <c r="AU743" s="10">
        <f>+playerround[[#This Row],[spendable_income]]</f>
        <v>4000</v>
      </c>
      <c r="AV743" s="5">
        <f>+playerround[[#This Row],[Calculated 
Spendable]]-playerround[[#This Row],[Spendable Income (copy)]]</f>
        <v>0</v>
      </c>
      <c r="AW743" s="11">
        <f>+playerround[[#This Row],[satisfaction_move_penalty]]+playerround[[#This Row],[satisfaction_fluvial_penalty]]+playerround[[#This Row],[satisfaction_pluvial_penalty]]+playerround[[#This Row],[satisfaction_debt_penalty]]</f>
        <v>2</v>
      </c>
      <c r="AX743" s="11">
        <f>+IF(playerround[[#This Row],[Added round_number]]=0,playerround[[#This Row],[satisfaction_total]],AX742+playerround[[#This Row],[satisfaction_house_rating_delta]]+playerround[[#This Row],[satisfaction_house_measures]]+playerround[[#This Row],[satisfaction_personal_measures]]-playerround[[#This Row],[Calculated Satisfaction Penalties]])</f>
        <v>4</v>
      </c>
      <c r="AY743" s="11">
        <f>+playerround[[#This Row],[satisfaction_total]]-playerround[[#This Row],[Calculated satisfaction]]</f>
        <v>0</v>
      </c>
    </row>
    <row r="744" spans="1:51" x14ac:dyDescent="0.35">
      <c r="A744" s="2">
        <v>886</v>
      </c>
      <c r="B744" s="3">
        <v>45559.598252314812</v>
      </c>
      <c r="C744" s="2">
        <v>100000</v>
      </c>
      <c r="D744" s="2">
        <v>50000</v>
      </c>
      <c r="E744" s="2">
        <v>0</v>
      </c>
      <c r="F744" s="2">
        <v>17000</v>
      </c>
      <c r="G744" s="2">
        <v>0</v>
      </c>
      <c r="H744" s="2">
        <v>0</v>
      </c>
      <c r="I744" s="2">
        <v>25000</v>
      </c>
      <c r="J744" s="2">
        <v>0</v>
      </c>
      <c r="K744" s="2">
        <v>0</v>
      </c>
      <c r="L744" s="2">
        <v>4000</v>
      </c>
      <c r="M744" s="2">
        <v>4000</v>
      </c>
      <c r="N744" s="2">
        <v>-54000</v>
      </c>
      <c r="O744" s="2">
        <v>0</v>
      </c>
      <c r="P744" s="2">
        <v>0</v>
      </c>
      <c r="Q744" s="2">
        <v>0</v>
      </c>
      <c r="R744" s="2">
        <v>0</v>
      </c>
      <c r="S744" s="2">
        <v>2</v>
      </c>
      <c r="T744" s="2">
        <v>1</v>
      </c>
      <c r="U744" s="2">
        <v>0</v>
      </c>
      <c r="V744" s="2">
        <v>-2</v>
      </c>
      <c r="W744" s="2">
        <v>6</v>
      </c>
      <c r="X744" s="2">
        <v>170000</v>
      </c>
      <c r="Y744" s="2">
        <v>170000</v>
      </c>
      <c r="Z744" s="2">
        <v>153000</v>
      </c>
      <c r="AA744" s="2">
        <v>0</v>
      </c>
      <c r="AB744" s="2">
        <v>0</v>
      </c>
      <c r="AC744" s="2">
        <v>170000</v>
      </c>
      <c r="AD744" s="2">
        <v>136000</v>
      </c>
      <c r="AE744" s="2" t="s">
        <v>24</v>
      </c>
      <c r="AF744" s="2" t="s">
        <v>28</v>
      </c>
      <c r="AG744" s="2">
        <v>8</v>
      </c>
      <c r="AH744" s="2">
        <v>10</v>
      </c>
      <c r="AI744" s="2">
        <v>-2</v>
      </c>
      <c r="AJ744" s="2">
        <v>-1</v>
      </c>
      <c r="AK744" s="2">
        <v>0</v>
      </c>
      <c r="AL744" s="2">
        <v>0</v>
      </c>
      <c r="AM744" s="2" t="s">
        <v>771</v>
      </c>
      <c r="AN744" s="2">
        <v>587</v>
      </c>
      <c r="AO744" s="2" t="str">
        <f>+VLOOKUP(playerround[[#This Row],[player_id]],player[],2,FALSE)</f>
        <v>t9p8</v>
      </c>
      <c r="AP744" s="2">
        <v>208</v>
      </c>
      <c r="AQ744" s="2">
        <f>+VLOOKUP(playerround[[#This Row],[groupround_id]],groupround[],6,FALSE)</f>
        <v>3</v>
      </c>
      <c r="AR744" s="2" t="str">
        <f>+VLOOKUP(playerround[[#This Row],[groupround_id]],groupround[],8,FALSE)</f>
        <v>Ommen 24-09-2024</v>
      </c>
      <c r="AS744">
        <f>playerround[[#This Row],[living_costs]]+playerround[[#This Row],[cost_taxes]]+playerround[[#This Row],[mortgage_payment]]+playerround[[#This Row],[spent_savings_for_buying_house]]+playerround[[#This Row],[cost_measures_bought]]+playerround[[#This Row],[cost_satisfaction_bought]]+playerround[[#This Row],[cost_fluvial_damage]]+playerround[[#This Row],[cost_pluvial_damage]]</f>
        <v>100000</v>
      </c>
      <c r="AT744" s="5">
        <f>+IF(playerround[[#This Row],[Added round_number]]=0,playerround[[#This Row],[Spendable Income (copy)]],AT743+playerround[[#This Row],[round_income]]+playerround[[#This Row],[profit_sold_house]]-playerround[[#This Row],[Calculated Costs 
(Living costs+Taxes+Round Mortgage+Spentsavings for buying +cost measures+cost satisfaction+cost damage river and rain)]])</f>
        <v>4000</v>
      </c>
      <c r="AU744" s="10">
        <f>+playerround[[#This Row],[spendable_income]]</f>
        <v>-54000</v>
      </c>
      <c r="AV744" s="5">
        <f>+playerround[[#This Row],[Calculated 
Spendable]]-playerround[[#This Row],[Spendable Income (copy)]]</f>
        <v>58000</v>
      </c>
      <c r="AW744" s="11">
        <f>+playerround[[#This Row],[satisfaction_move_penalty]]+playerround[[#This Row],[satisfaction_fluvial_penalty]]+playerround[[#This Row],[satisfaction_pluvial_penalty]]+playerround[[#This Row],[satisfaction_debt_penalty]]</f>
        <v>3</v>
      </c>
      <c r="AX744" s="11">
        <f>+IF(playerround[[#This Row],[Added round_number]]=0,playerround[[#This Row],[satisfaction_total]],AX743+playerround[[#This Row],[satisfaction_house_rating_delta]]+playerround[[#This Row],[satisfaction_house_measures]]+playerround[[#This Row],[satisfaction_personal_measures]]-playerround[[#This Row],[Calculated Satisfaction Penalties]])</f>
        <v>1</v>
      </c>
      <c r="AY744" s="11">
        <f>+playerround[[#This Row],[satisfaction_total]]-playerround[[#This Row],[Calculated satisfaction]]</f>
        <v>-3</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9AD27-929A-4E6F-AE42-546DF0923596}">
  <sheetPr>
    <tabColor rgb="FFFFFF00"/>
  </sheetPr>
  <dimension ref="A1:Y3"/>
  <sheetViews>
    <sheetView workbookViewId="0">
      <selection activeCell="D14" sqref="D14"/>
    </sheetView>
  </sheetViews>
  <sheetFormatPr defaultRowHeight="14.5" x14ac:dyDescent="0.35"/>
  <cols>
    <col min="1" max="1" width="4.7265625" bestFit="1" customWidth="1"/>
    <col min="2" max="2" width="17.36328125" bestFit="1" customWidth="1"/>
    <col min="3" max="3" width="36.54296875" bestFit="1" customWidth="1"/>
    <col min="4" max="4" width="36.08984375" bestFit="1" customWidth="1"/>
    <col min="5" max="5" width="40.90625" bestFit="1" customWidth="1"/>
    <col min="6" max="6" width="25.08984375" bestFit="1" customWidth="1"/>
    <col min="7" max="7" width="24.6328125" bestFit="1" customWidth="1"/>
    <col min="8" max="8" width="40.453125" bestFit="1" customWidth="1"/>
    <col min="9" max="9" width="45.453125" bestFit="1" customWidth="1"/>
    <col min="10" max="10" width="45" bestFit="1" customWidth="1"/>
    <col min="11" max="11" width="43.453125" bestFit="1" customWidth="1"/>
    <col min="12" max="12" width="43" bestFit="1" customWidth="1"/>
    <col min="13" max="13" width="25" bestFit="1" customWidth="1"/>
    <col min="14" max="14" width="37.26953125" bestFit="1" customWidth="1"/>
    <col min="15" max="15" width="41" bestFit="1" customWidth="1"/>
    <col min="16" max="16" width="34.26953125" bestFit="1" customWidth="1"/>
    <col min="17" max="17" width="25.7265625" bestFit="1" customWidth="1"/>
    <col min="18" max="18" width="21.1796875" bestFit="1" customWidth="1"/>
    <col min="19" max="19" width="30.54296875" bestFit="1" customWidth="1"/>
    <col min="20" max="20" width="28.36328125" bestFit="1" customWidth="1"/>
    <col min="21" max="21" width="27" bestFit="1" customWidth="1"/>
    <col min="22" max="22" width="21.36328125" bestFit="1" customWidth="1"/>
    <col min="23" max="23" width="20.90625" bestFit="1" customWidth="1"/>
    <col min="24" max="24" width="23.81640625" bestFit="1" customWidth="1"/>
    <col min="25" max="25" width="20.08984375" bestFit="1" customWidth="1"/>
  </cols>
  <sheetData>
    <row r="1" spans="1:25" x14ac:dyDescent="0.35">
      <c r="A1" t="s">
        <v>0</v>
      </c>
      <c r="B1" t="s">
        <v>1</v>
      </c>
      <c r="C1" t="s">
        <v>864</v>
      </c>
      <c r="D1" t="s">
        <v>865</v>
      </c>
      <c r="E1" t="s">
        <v>866</v>
      </c>
      <c r="F1" t="s">
        <v>867</v>
      </c>
      <c r="G1" t="s">
        <v>868</v>
      </c>
      <c r="H1" t="s">
        <v>869</v>
      </c>
      <c r="I1" t="s">
        <v>870</v>
      </c>
      <c r="J1" t="s">
        <v>871</v>
      </c>
      <c r="K1" t="s">
        <v>872</v>
      </c>
      <c r="L1" t="s">
        <v>873</v>
      </c>
      <c r="M1" t="s">
        <v>752</v>
      </c>
      <c r="N1" t="s">
        <v>874</v>
      </c>
      <c r="O1" t="s">
        <v>875</v>
      </c>
      <c r="P1" t="s">
        <v>876</v>
      </c>
      <c r="Q1" t="s">
        <v>746</v>
      </c>
      <c r="R1" t="s">
        <v>877</v>
      </c>
      <c r="S1" t="s">
        <v>878</v>
      </c>
      <c r="T1" t="s">
        <v>879</v>
      </c>
      <c r="U1" t="s">
        <v>880</v>
      </c>
      <c r="V1" t="s">
        <v>881</v>
      </c>
      <c r="W1" t="s">
        <v>882</v>
      </c>
      <c r="X1" t="s">
        <v>883</v>
      </c>
      <c r="Y1" t="s">
        <v>884</v>
      </c>
    </row>
    <row r="2" spans="1:25" x14ac:dyDescent="0.35">
      <c r="A2">
        <v>1</v>
      </c>
      <c r="B2" t="s">
        <v>885</v>
      </c>
      <c r="C2">
        <v>0</v>
      </c>
      <c r="D2">
        <v>4000</v>
      </c>
      <c r="E2">
        <v>0</v>
      </c>
      <c r="F2">
        <v>4000</v>
      </c>
      <c r="G2">
        <v>0</v>
      </c>
      <c r="H2">
        <v>1</v>
      </c>
      <c r="I2">
        <v>1</v>
      </c>
      <c r="J2">
        <v>0</v>
      </c>
      <c r="K2">
        <v>0</v>
      </c>
      <c r="L2">
        <v>1</v>
      </c>
      <c r="M2">
        <v>1</v>
      </c>
      <c r="N2">
        <v>0</v>
      </c>
      <c r="O2">
        <v>1</v>
      </c>
      <c r="P2">
        <v>0</v>
      </c>
      <c r="Q2">
        <v>1</v>
      </c>
      <c r="R2">
        <v>10</v>
      </c>
      <c r="S2">
        <v>1</v>
      </c>
      <c r="T2">
        <v>1</v>
      </c>
      <c r="U2">
        <v>1</v>
      </c>
      <c r="V2">
        <v>10</v>
      </c>
      <c r="W2">
        <v>12</v>
      </c>
      <c r="X2">
        <v>1</v>
      </c>
      <c r="Y2">
        <v>1</v>
      </c>
    </row>
    <row r="3" spans="1:25" x14ac:dyDescent="0.35">
      <c r="A3">
        <v>7</v>
      </c>
      <c r="B3" t="s">
        <v>886</v>
      </c>
      <c r="C3">
        <v>0</v>
      </c>
      <c r="D3">
        <v>4000</v>
      </c>
      <c r="E3">
        <v>0</v>
      </c>
      <c r="F3">
        <v>4000</v>
      </c>
      <c r="G3">
        <v>0</v>
      </c>
      <c r="H3">
        <v>1</v>
      </c>
      <c r="I3">
        <v>1</v>
      </c>
      <c r="J3">
        <v>0</v>
      </c>
      <c r="K3">
        <v>0</v>
      </c>
      <c r="L3">
        <v>1</v>
      </c>
      <c r="M3">
        <v>1</v>
      </c>
      <c r="N3">
        <v>1</v>
      </c>
      <c r="O3">
        <v>0</v>
      </c>
      <c r="P3">
        <v>0</v>
      </c>
      <c r="Q3">
        <v>1</v>
      </c>
      <c r="R3">
        <v>10</v>
      </c>
      <c r="S3">
        <v>0</v>
      </c>
      <c r="T3">
        <v>0</v>
      </c>
      <c r="U3">
        <v>0</v>
      </c>
      <c r="V3">
        <v>10</v>
      </c>
      <c r="W3">
        <v>12</v>
      </c>
      <c r="X3">
        <v>1</v>
      </c>
      <c r="Y3">
        <v>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BE22D-B540-4B31-AA54-8EB38FD796C4}">
  <dimension ref="A1:I9"/>
  <sheetViews>
    <sheetView workbookViewId="0">
      <selection activeCell="H9" sqref="H9"/>
    </sheetView>
  </sheetViews>
  <sheetFormatPr defaultRowHeight="14.5" x14ac:dyDescent="0.35"/>
  <cols>
    <col min="1" max="1" width="4.7265625" bestFit="1" customWidth="1"/>
    <col min="2" max="2" width="15.08984375" bestFit="1" customWidth="1"/>
    <col min="3" max="3" width="20.36328125" bestFit="1" customWidth="1"/>
    <col min="4" max="4" width="18.26953125" bestFit="1" customWidth="1"/>
    <col min="5" max="5" width="18.54296875" bestFit="1" customWidth="1"/>
    <col min="6" max="6" width="22.54296875" bestFit="1" customWidth="1"/>
    <col min="7" max="7" width="22.453125" bestFit="1" customWidth="1"/>
    <col min="8" max="8" width="16.26953125" bestFit="1" customWidth="1"/>
    <col min="9" max="9" width="12.6328125" bestFit="1" customWidth="1"/>
  </cols>
  <sheetData>
    <row r="1" spans="1:9" x14ac:dyDescent="0.35">
      <c r="A1" t="s">
        <v>0</v>
      </c>
      <c r="B1" t="s">
        <v>1</v>
      </c>
      <c r="C1" t="s">
        <v>855</v>
      </c>
      <c r="D1" t="s">
        <v>856</v>
      </c>
      <c r="E1" t="s">
        <v>857</v>
      </c>
      <c r="F1" t="s">
        <v>858</v>
      </c>
      <c r="G1" t="s">
        <v>859</v>
      </c>
      <c r="H1" t="s">
        <v>5</v>
      </c>
      <c r="I1" t="s">
        <v>17</v>
      </c>
    </row>
    <row r="2" spans="1:9" x14ac:dyDescent="0.35">
      <c r="A2">
        <v>3</v>
      </c>
      <c r="B2" t="s">
        <v>860</v>
      </c>
      <c r="C2">
        <v>1</v>
      </c>
      <c r="D2">
        <v>6</v>
      </c>
      <c r="E2">
        <v>8</v>
      </c>
      <c r="F2">
        <v>5</v>
      </c>
      <c r="G2">
        <v>1</v>
      </c>
      <c r="H2">
        <v>3</v>
      </c>
      <c r="I2" t="s">
        <v>24</v>
      </c>
    </row>
    <row r="3" spans="1:9" x14ac:dyDescent="0.35">
      <c r="A3">
        <v>4</v>
      </c>
      <c r="B3" t="s">
        <v>861</v>
      </c>
      <c r="C3">
        <v>0</v>
      </c>
      <c r="D3">
        <v>6</v>
      </c>
      <c r="E3">
        <v>8</v>
      </c>
      <c r="F3">
        <v>5</v>
      </c>
      <c r="G3">
        <v>1</v>
      </c>
      <c r="H3">
        <v>3</v>
      </c>
      <c r="I3" t="s">
        <v>24</v>
      </c>
    </row>
    <row r="4" spans="1:9" x14ac:dyDescent="0.35">
      <c r="A4">
        <v>11</v>
      </c>
      <c r="B4" t="s">
        <v>862</v>
      </c>
      <c r="C4">
        <v>1</v>
      </c>
      <c r="D4">
        <v>6</v>
      </c>
      <c r="E4">
        <v>8</v>
      </c>
      <c r="F4">
        <v>5</v>
      </c>
      <c r="G4">
        <v>7</v>
      </c>
      <c r="H4">
        <v>5</v>
      </c>
      <c r="I4" t="s">
        <v>24</v>
      </c>
    </row>
    <row r="5" spans="1:9" x14ac:dyDescent="0.35">
      <c r="A5">
        <v>12</v>
      </c>
      <c r="B5" t="s">
        <v>863</v>
      </c>
      <c r="C5">
        <v>0</v>
      </c>
      <c r="D5">
        <v>6</v>
      </c>
      <c r="E5">
        <v>8</v>
      </c>
      <c r="F5">
        <v>5</v>
      </c>
      <c r="G5">
        <v>7</v>
      </c>
      <c r="H5">
        <v>5</v>
      </c>
      <c r="I5" t="s">
        <v>24</v>
      </c>
    </row>
    <row r="6" spans="1:9" x14ac:dyDescent="0.35">
      <c r="A6">
        <v>13</v>
      </c>
      <c r="B6" t="s">
        <v>860</v>
      </c>
      <c r="C6">
        <v>1</v>
      </c>
      <c r="D6">
        <v>6</v>
      </c>
      <c r="E6">
        <v>8</v>
      </c>
      <c r="F6">
        <v>4</v>
      </c>
      <c r="G6">
        <v>1</v>
      </c>
      <c r="H6">
        <v>7</v>
      </c>
      <c r="I6" t="s">
        <v>24</v>
      </c>
    </row>
    <row r="7" spans="1:9" x14ac:dyDescent="0.35">
      <c r="A7">
        <v>14</v>
      </c>
      <c r="B7" t="s">
        <v>861</v>
      </c>
      <c r="C7">
        <v>0</v>
      </c>
      <c r="D7">
        <v>6</v>
      </c>
      <c r="E7">
        <v>8</v>
      </c>
      <c r="F7">
        <v>4</v>
      </c>
      <c r="G7">
        <v>1</v>
      </c>
      <c r="H7">
        <v>7</v>
      </c>
      <c r="I7" t="s">
        <v>24</v>
      </c>
    </row>
    <row r="8" spans="1:9" x14ac:dyDescent="0.35">
      <c r="A8">
        <v>19</v>
      </c>
      <c r="B8" t="s">
        <v>860</v>
      </c>
      <c r="C8">
        <v>1</v>
      </c>
      <c r="D8">
        <v>6</v>
      </c>
      <c r="E8">
        <v>8</v>
      </c>
      <c r="F8">
        <v>4</v>
      </c>
      <c r="G8">
        <v>1</v>
      </c>
      <c r="H8">
        <v>11</v>
      </c>
      <c r="I8" t="s">
        <v>24</v>
      </c>
    </row>
    <row r="9" spans="1:9" x14ac:dyDescent="0.35">
      <c r="A9">
        <v>21</v>
      </c>
      <c r="B9" t="s">
        <v>860</v>
      </c>
      <c r="C9">
        <v>1</v>
      </c>
      <c r="D9">
        <v>6</v>
      </c>
      <c r="E9">
        <v>8</v>
      </c>
      <c r="F9">
        <v>3</v>
      </c>
      <c r="G9">
        <v>1</v>
      </c>
      <c r="H9">
        <v>12</v>
      </c>
      <c r="I9" t="s">
        <v>28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J c M 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v U A q 0 A A A D 4 A A A A E g A A A E N v b m Z p Z y 9 Q Y W N r Y W d l L n h t b H q / e 7 + N f U V u j k J Z a l F x Z n 6 e r Z K h n o G S Q n F J Y l 5 K Y k 5 + X q q t U l 6 + k r 0 d L 5 d N Q G J y d m J 6 q g J Q d V 6 x V U V x i q 1 S R k l J g Z W + f n l 5 u V 6 5 s V 5 + U b q + k Y G B o X 6 E r 0 9 w c k Z q b q I S X H E m Y c W 6 m X k g a 5 N T l e x s w i C u s T P S M z Q x A W I D I z 0 D G 3 2 Y q I 1 v Z h 5 C h R H Q x S B Z J E E b 5 9 K c k t K i V L u 8 H F 0 / H x t 9 G N d G H + o J O w A A A A D / / w M A U E s D B B Q A A g A I A A A A I Q B k 0 F Q n p g c A A H J J A A A T A A A A R m 9 y b X V s Y X M v U 2 V j d G l v b j E u b e x b W 2 / b N h R + L 9 D / I L g v C e A G T d Z 2 3 Y Y 8 F O m G b Q / d J e l T P R C 0 R N l s K V I j q S R G 0 f + + Q 0 q y L Y u U a L U d I D s F i t b i 4 S E P 9 f H c p U i s q e D R d f n v + U + P H q k l l i S J Y p F l B a d 6 F V 1 G j O j H j y L 4 c y 0 K G R N 4 c q V u z 9 6 I u M g I 1 y e / U E b O r g T X 8 E O d T K 5 + n L 1 T R K r Z 7 1 d C a q J e S 3 K L m Z j 9 w c k b S W 9 J 9 D R 6 Q 1 i q o 3 c c f k l l 1 h B p d E P i J R d M L F a z m r O a 3 b y z p L P z V + i t 0 G Q u x E c 1 + 1 D k K 0 0 k 4 u s n S 1 E o y h c L n J G n G s 8 Z U b P 1 / s 9 i d T s 5 n b 4 H R j S j M O 9 y M p 1 M o y v B i o y r y 5 f T 6 G c e i w S m X 5 5 f v L i Y R n 8 V w P d a r x i 5 3 P z 3 7 K 3 g 5 J / T a X k O T y Z / S p H B W B L 9 S n A C Q k z g U G 7 M y m f V S P X 8 p D y y a f S + e v 6 a s e s Y M y z V p Z b F N s u r J e Y L 4 H i z y s m G 3 Y 3 E X K V C Z u W G z a A 6 c a w / / f R p Q h M Q 7 D e u X z 4 / M 3 S f p 9 G n C Y c z g a c a f k e a 3 G v 7 M M Y 5 j u F s 2 u Q p K 2 4 p Z i i X w N 1 i o k 2 T B 9 C Y V 2 F f r u B o d 1 u f T x 8 / o t w p 9 g Z / h o E i y j A Y K Q K 3 J O j B 4 P m z Y w R h j p W 6 E z J p D T A R 4 w p V O 7 C V B G u C N N 1 w S + C B + W 3 H z Y / W J K W x 1 I 0 5 6 y H C E / d A F 3 r t Q k T F k u a t T Q Y j u 2 I + Y m R X E v Q g + / k x A p v B S g V e k I U U R f 4 N 8 G P Y j h U 5 Z u 8 P F n k P Z b h l R Z x Q U j H h W F L h H E z B y j O q s R a y H B 8 C N f j L k z H j z Q r Q A 7 r v D x x 0 x s y B J c x y p + G s P b q U C Z E g a t 6 h K t 3 D J h j T Q L p S 8 8 F 6 D n t s 3 w b i R T Y n 0 u E 3 O n V m O F j t m m M G q x W g B 6 w v D h y s m 1 u L 9 s d y F / b i 8 o 3 v r w j N 2 x o r r O z e e x D 1 Q y C i Q N o x A i q X N C b t x y B w G y P 4 F l N m V k U W g e 1 Z O E k k G O S 2 Y o O g h S / a 9 J R T b c P l g L C 5 p g 0 J w 9 c Z j m H q 0 s J i z L 7 k R o A e c F + c H z a 6 3 T D e E 6 V C 0 g X l F n L O u 5 L g D E I a B M g p P H j M s P x I N A I k F I 7 5 D C u N l G D J e o H m v u z b R A p 2 p 8 B r d a 9 g l H q h v F 7 J H A O H k M R V L 2 H N s d x U C M t + S n s A p V E z N 7 e + 4 o 7 o s U m X 9 9 O V i 6 e h h D 6 O 5 a j X I D t H x B 0 n w 2 I L u 1 p G s C r k q C 1 r J c K R u 2 x z U S y W G k I C n 9 W s j s m A x A m k j T Z 3 D s N g 4 u E e j j Z t h C y V y 5 g R t y V G D + p e H X d U 6 / P 6 s m w 3 C L D M N s e K P J a m B 6 Q 5 w y s i / Y F L R 1 w T B O L K O z w A z e m Q 5 M g V q D M r 2 J 0 r C V K p w 5 B W s Y 7 h O i 2 E H G s N e E e K h 7 x z G 2 G + S o Q t j 9 2 D Q u P u U l x n 2 l m R f w v C Y 4 K 4 H I 4 9 u 9 6 o c W c k 6 K v 8 H n j i R S 3 h N S D M K G 4 b 0 7 3 x G A s I Z P A c g s h C O + 0 6 D O c E 5 O X a h K o U z j U L o L N q 0 r H 1 r V A U J Y R p j A S P w w i B e 4 Z 5 6 W T 0 N k + U c 0 J a M X y U p a K 3 g X e 1 A T i l E D J z C m 0 6 o K A J C O v N g J U E B d e U I e O Y + 5 a q 7 o H X c t W K 2 a l E 1 o N e b V L 5 e E K 2 O l n C 9 I y 4 h V s n Y S u j D Q e 2 R T h y 6 7 Z B i c d b + k j a d a r y 5 J D 5 3 R q j C g m 9 d N a o v r S 3 i Z M 7 R d I U L r U a K f C 2 J O i z c E f p u J f 6 L 6 E q B g 1 a Z d / O f W q y S X Y R R v Z d L 1 n 5 f r a y f U H k a S D 5 u v o Q Z O J i e / R B N s 5 H q v G 9 d 6 x h g h k 1 S h H N B S 9 U D y n o T + J l a j A O e M 7 c 1 q l Z f N k z 9 w l 2 F / Q O Z u M O 4 n e k 6 F E E 3 x 2 4 H u i L x r u S Q 2 G g s Q z G i h W 7 + S P P 8 T g L d a B V W w W U 7 p r L H b w D 7 E H a H k g a c 1 / X l g R 9 H a i H 3 o L a 1 x R d a R x P M F w Z S x M T O 4 x l j i H O S 8 j c E c d m 8 P Y X J n z O 8 S p z R 7 p S p L S q + f p i 7 B x m I o X N H h S C Q 0 D z Y m X 2 4 6 G 3 o T s 4 A k R 5 x i o l r F B Z j / J Q N X y A T s r a P y m r 3 7 5 c Q g + R k T K x H S W + t 9 B 2 S m A K Z i 7 n q k F a + m R l S d + X H H B M q E + p h 7 i 2 7 6 H 0 a 2 c u a O / 5 X t Q G h I G k W m i X / 5 p L k o L K I E n j 1 F x t D P c 0 K z J U A 7 w D + l X P g v n A o I O K k V T 7 i O q 2 A Q q B q 7 k o 3 R Q + q O 5 s i D j r r 4 3 t e E g 2 2 Q S X R S r H U U V Q B 8 c 7 f c z 7 t l g E N 2 1 s P O 6 e f F k v Y b N n o 4 d b J 1 F p h j z N h t X g g A b H 8 p O V 3 W L j T t O L b d b p p j E X A n T J d m F z U L R i B R l z Z + 2 W B E f u g v a V q P v 6 x D v w P r i 5 d s u f H Y 6 v D 7 H F F / 7 a + P r b n A C O M N y 2 l a J q d v H i 2 a v z 5 8 g B s i 0 x H r 7 3 c + T E 6 t 7 W 7 h 6 / m i o D 0 V d D r H O 3 R 9 v t D T f 8 i L p O h H J B 3 f 5 t m E P h L Z U G X Y 5 6 9 p h v R i 3 D V 2 p C P 7 B b Y T j a I j v C m U m t O k A P l 8 K A v j J j / l v h J V j S x Z K s 2 0 B 9 J Z L 6 P e V Y w l b h / S i 3 9 / I t v 4 5 t 7 + E Q k L + R p q 9 X / S j L J b V H L k m O q S x 1 t 1 W 9 V d e 5 R w O n w 6 b V q + 0 E u z a 2 R D R F g B d c f u J G E v / s x q I p v X f R p g N o v 2 x X z t l 1 f 7 i d O 2 j 9 I A 6 d e w h / m w O n D 0 0 X N H I o W g j E x J 1 P w v 6 J d p / B i Z h q s p n k a b X Y I z O 0 y c i t e 1 s c H y + x a p d l Z q f B n p O F b 0 L 7 6 4 w u a p u B C a C u r d I a O K C v i Z 8 s 7 S Y z 9 b p N f Z J y R A o p l M s 8 p b h g G t W f 6 Q / z y 5 5 M d o t 4 J x e n k z H b q o d y 3 v 9 R z v s P A A D / / w M A U E s B A i 0 A F A A G A A g A A A A h A C r d q k D S A A A A N w E A A B M A A A A A A A A A A A A A A A A A A A A A A F t D b 2 5 0 Z W 5 0 X 1 R 5 c G V z X S 5 4 b W x Q S w E C L Q A U A A I A C A A A A C E A + Y v U A q 0 A A A D 4 A A A A E g A A A A A A A A A A A A A A A A A L A w A A Q 2 9 u Z m l n L 1 B h Y 2 t h Z 2 U u e G 1 s U E s B A i 0 A F A A C A A g A A A A h A G T Q V C e m B w A A c k k A A B M A A A A A A A A A A A A A A A A A 6 A M A A E Z v c m 1 1 b G F z L 1 N l Y 3 R p b 2 4 x L m 1 Q S w U G A A A A A A M A A w D C A A A A v w s 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g + A Q A A A A A A x j 4 B 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j b 2 1 t d W 5 p d H k 8 L 0 l 0 Z W 1 Q Y X R o P j w v S X R l b U x v Y 2 F 0 a W 9 u P j x T d G F i b G V F b n R y a W V z P j x F b n R y e S B U e X B l P S J B Z G R l Z F R v R G F 0 Y U 1 v Z G V s I i B W Y W x 1 Z T 0 i b D A i L z 4 8 R W 5 0 c n k g V H l w Z T 0 i Q n V m Z m V y T m V 4 d F J l Z n J l c 2 g i I F Z h b H V l P S J s M S I v P j x F b n R y e S B U e X B l P S J G a W x s Q 2 9 1 b n Q i I F Z h b H V l P S J s M T U i L z 4 8 R W 5 0 c n k g V H l w Z T 0 i R m l s b E V u Y W J s Z W Q i I F Z h b H V l P S J s M S I v P j x F b n R y e S B U e X B l P S J G a W x s R X J y b 3 J D b 2 R l I i B W Y W x 1 Z T 0 i c 1 V u a 2 5 v d 2 4 i L z 4 8 R W 5 0 c n k g V H l w Z T 0 i R m l s b E V y c m 9 y Q 2 9 1 b n Q i I F Z h b H V l P S J s M C I v P j x F b n R y e S B U e X B l P S J G a W x s T G F z d F V w Z G F 0 Z W Q i I F Z h b H V l P S J k M j A y N S 0 w N S 0 w M 1 Q x N z o 1 N T o w M S 4 z M D Q z N j Y 2 W i I v P j x F b n R y e S B U e X B l P S J G a W x s Q 2 9 s d W 1 u V H l w Z X M i I F Z h b H V l P S J z Q X d Z R E F 3 T U Q i L z 4 8 R W 5 0 c n k g V H l w Z T 0 i R m l s b E N v b H V t b k 5 h b W V z I i B W Y W x 1 Z T 0 i c 1 s m c X V v d D t p Z C Z x d W 9 0 O y w m c X V v d D t u Y W 1 l J n F 1 b 3 Q 7 L C Z x d W 9 0 O 2 N h c G F j a X R 5 J n F 1 b 3 Q 7 L C Z x d W 9 0 O 2 Z s d X Z p Y W x f c H J v d G V j d G l v b i Z x d W 9 0 O y w m c X V v d D t w b H V 2 a W F s X 3 B y b 3 R l Y 3 R p b 2 4 m c X V v d D s s J n F 1 b 3 Q 7 Z 2 F t Z X Z l c n N p b 2 5 f a W Q 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V h N T U y Z D c z L T A 4 Z D g t N D A 3 Y S 1 i Z G Y z L W E w Z W M 2 M T g 1 N j M 4 Y i I v P j x F b n R y e S B U e X B l P S J S Z W x h d G l v b n N o a X B J b m Z v Q 2 9 u d G F p b m V y I i B W Y W x 1 Z T 0 i c 3 s m c X V v d D t j b 2 x 1 b W 5 D b 3 V u d C Z x d W 9 0 O z o 2 L C Z x d W 9 0 O 2 t l e U N v b H V t b k 5 h b W V z J n F 1 b 3 Q 7 O l t d L C Z x d W 9 0 O 3 F 1 Z X J 5 U m V s Y X R p b 2 5 z a G l w c y Z x d W 9 0 O z p b X S w m c X V v d D t j b 2 x 1 b W 5 J Z G V u d G l 0 a W V z J n F 1 b 3 Q 7 O l s m c X V v d D t T Z W N 0 a W 9 u M S 9 j b 2 1 t d W 5 p d H k v Q X V 0 b 1 J l b W 9 2 Z W R D b 2 x 1 b W 5 z M S 5 7 a W Q s M H 0 m c X V v d D s s J n F 1 b 3 Q 7 U 2 V j d G l v b j E v Y 2 9 t b X V u a X R 5 L 0 F 1 d G 9 S Z W 1 v d m V k Q 2 9 s d W 1 u c z E u e 2 5 h b W U s M X 0 m c X V v d D s s J n F 1 b 3 Q 7 U 2 V j d G l v b j E v Y 2 9 t b X V u a X R 5 L 0 F 1 d G 9 S Z W 1 v d m V k Q 2 9 s d W 1 u c z E u e 2 N h c G F j a X R 5 L D J 9 J n F 1 b 3 Q 7 L C Z x d W 9 0 O 1 N l Y 3 R p b 2 4 x L 2 N v b W 1 1 b m l 0 e S 9 B d X R v U m V t b 3 Z l Z E N v b H V t b n M x L n t m b H V 2 a W F s X 3 B y b 3 R l Y 3 R p b 2 4 s M 3 0 m c X V v d D s s J n F 1 b 3 Q 7 U 2 V j d G l v b j E v Y 2 9 t b X V u a X R 5 L 0 F 1 d G 9 S Z W 1 v d m V k Q 2 9 s d W 1 u c z E u e 3 B s d X Z p Y W x f c H J v d G V j d G l v b i w 0 f S Z x d W 9 0 O y w m c X V v d D t T Z W N 0 a W 9 u M S 9 j b 2 1 t d W 5 p d H k v Q X V 0 b 1 J l b W 9 2 Z W R D b 2 x 1 b W 5 z M S 5 7 Z 2 F t Z X Z l c n N p b 2 5 f a W Q s N X 0 m c X V v d D t d L C Z x d W 9 0 O 0 N v b H V t b k N v d W 5 0 J n F 1 b 3 Q 7 O j Y s J n F 1 b 3 Q 7 S 2 V 5 Q 2 9 s d W 1 u T m F t Z X M m c X V v d D s 6 W 1 0 s J n F 1 b 3 Q 7 Q 2 9 s d W 1 u S W R l b n R p d G l l c y Z x d W 9 0 O z p b J n F 1 b 3 Q 7 U 2 V j d G l v b j E v Y 2 9 t b X V u a X R 5 L 0 F 1 d G 9 S Z W 1 v d m V k Q 2 9 s d W 1 u c z E u e 2 l k L D B 9 J n F 1 b 3 Q 7 L C Z x d W 9 0 O 1 N l Y 3 R p b 2 4 x L 2 N v b W 1 1 b m l 0 e S 9 B d X R v U m V t b 3 Z l Z E N v b H V t b n M x L n t u Y W 1 l L D F 9 J n F 1 b 3 Q 7 L C Z x d W 9 0 O 1 N l Y 3 R p b 2 4 x L 2 N v b W 1 1 b m l 0 e S 9 B d X R v U m V t b 3 Z l Z E N v b H V t b n M x L n t j Y X B h Y 2 l 0 e S w y f S Z x d W 9 0 O y w m c X V v d D t T Z W N 0 a W 9 u M S 9 j b 2 1 t d W 5 p d H k v Q X V 0 b 1 J l b W 9 2 Z W R D b 2 x 1 b W 5 z M S 5 7 Z m x 1 d m l h b F 9 w c m 9 0 Z W N 0 a W 9 u L D N 9 J n F 1 b 3 Q 7 L C Z x d W 9 0 O 1 N l Y 3 R p b 2 4 x L 2 N v b W 1 1 b m l 0 e S 9 B d X R v U m V t b 3 Z l Z E N v b H V t b n M x L n t w b H V 2 a W F s X 3 B y b 3 R l Y 3 R p b 2 4 s N H 0 m c X V v d D s s J n F 1 b 3 Q 7 U 2 V j d G l v b j E v Y 2 9 t b X V u a X R 5 L 0 F 1 d G 9 S Z W 1 v d m V k Q 2 9 s d W 1 u c z E u e 2 d h b W V 2 Z X J z a W 9 u X 2 l k L D V 9 J n F 1 b 3 Q 7 X S w m c X V v d D t S Z W x h d G l v b n N o a X B J b m Z v J n F 1 b 3 Q 7 O l t d f S I v P j x F b n R y e S B U e X B l P S J S Z X N 1 b H R U e X B l I i B W Y W x 1 Z T 0 i c 0 V 4 Y 2 V w d G l v b i I v P j x F b n R y e S B U e X B l P S J G a W x s T 2 J q Z W N 0 V H l w Z S I g V m F s d W U 9 I n N U Y W J s Z S I v P j x F b n R y e S B U e X B l P S J O Y W 1 l V X B k Y X R l Z E F m d G V y R m l s b C I g V m F s d W U 9 I m w w I i 8 + P E V u d H J 5 I F R 5 c G U 9 I k Z p b G x U Y X J n Z X Q i I F Z h b H V l P S J z Y 2 9 t b X V u a X R 5 I i 8 + P C 9 T d G F i b G V F b n R y a W V z P j w v S X R l b T 4 8 S X R l b T 4 8 S X R l b U x v Y 2 F 0 a W 9 u P j x J d G V t V H l w Z T 5 G b 3 J t d W x h P C 9 J d G V t V H l w Z T 4 8 S X R l b V B h d G g + U 2 V j d G l v b j E v Z 2 F t Z X N l c 3 N p b 2 4 8 L 0 l 0 Z W 1 Q Y X R o P j w v S X R l b U x v Y 2 F 0 a W 9 u P j x T d G F i b G V F b n R y a W V z P j x F b n R y e S B U e X B l P S J B Z G R l Z F R v R G F 0 Y U 1 v Z G V s I i B W Y W x 1 Z T 0 i b D A i L z 4 8 R W 5 0 c n k g V H l w Z T 0 i Q n V m Z m V y T m V 4 d F J l Z n J l c 2 g i I F Z h b H V l P S J s M S I v P j x F b n R y e S B U e X B l P S J G a W x s Q 2 9 1 b n Q i I F Z h b H V l P S J s M T A i L z 4 8 R W 5 0 c n k g V H l w Z T 0 i R m l s b E V u Y W J s Z W Q i I F Z h b H V l P S J s M S I v P j x F b n R y e S B U e X B l P S J G a W x s R X J y b 3 J D b 2 R l I i B W Y W x 1 Z T 0 i c 1 V u a 2 5 v d 2 4 i L z 4 8 R W 5 0 c n k g V H l w Z T 0 i R m l s b E V y c m 9 y Q 2 9 1 b n Q i I F Z h b H V l P S J s M C I v P j x F b n R y e S B U e X B l P S J G a W x s T G F z d F V w Z G F 0 Z W Q i I F Z h b H V l P S J k M j A y N S 0 w N S 0 w M 1 Q x N z o 1 N T o y N i 4 5 N z U 1 M T U 3 W i I v P j x F b n R y e S B U e X B l P S J G a W x s Q 2 9 s d W 1 u V H l w Z X M i I F Z h b H V l P S J z Q X d Z R 0 J n Y 0 d C Z 1 l E Q m c 9 P S I v P j x F b n R y e S B U e X B l P S J G a W x s Q 2 9 s d W 1 u T m F t Z X M i I F Z h b H V l P S J z W y Z x d W 9 0 O 2 l k J n F 1 b 3 Q 7 L C Z x d W 9 0 O 2 5 h b W U m c X V v d D s s J n F 1 b 3 Q 7 c G F z c 3 d v c m Q m c X V v d D s s J n F 1 b 3 Q 7 b G 9 j Y X R p b 2 4 m c X V v d D s s J n F 1 b 3 Q 7 Y 3 J l Y X R l X 3 R p b W U m c X V v d D s s J n F 1 b 3 Q 7 Z G F 0 Z S Z x d W 9 0 O y w m c X V v d D t z d G F y d F 9 0 a W 1 l J n F 1 b 3 Q 7 L C Z x d W 9 0 O 2 V u Z F 9 0 a W 1 l J n F 1 b 3 Q 7 L C Z x d W 9 0 O 2 d h b W V 2 Z X J z a W 9 u X 2 l k J n F 1 b 3 Q 7 L C Z x d W 9 0 O 2 R l c 2 N y a X B 0 a W 9 u 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l N z c x Z D g 0 Z i 0 4 N T V i L T Q y O D Y t Y W M 0 Y S 1 k M D Y z Z j M 1 Y m E y M j U i L z 4 8 R W 5 0 c n k g V H l w Z T 0 i U m V s Y X R p b 2 5 z a G l w S W 5 m b 0 N v b n R h a W 5 l c i I g V m F s d W U 9 I n N 7 J n F 1 b 3 Q 7 Y 2 9 s d W 1 u Q 2 9 1 b n Q m c X V v d D s 6 M T A s J n F 1 b 3 Q 7 a 2 V 5 Q 2 9 s d W 1 u T m F t Z X M m c X V v d D s 6 W 1 0 s J n F 1 b 3 Q 7 c X V l c n l S Z W x h d G l v b n N o a X B z J n F 1 b 3 Q 7 O l t d L C Z x d W 9 0 O 2 N v b H V t b k l k Z W 5 0 a X R p Z X M m c X V v d D s 6 W y Z x d W 9 0 O 1 N l Y 3 R p b 2 4 x L 2 d h b W V z Z X N z a W 9 u L 0 F 1 d G 9 S Z W 1 v d m V k Q 2 9 s d W 1 u c z E u e 2 l k L D B 9 J n F 1 b 3 Q 7 L C Z x d W 9 0 O 1 N l Y 3 R p b 2 4 x L 2 d h b W V z Z X N z a W 9 u L 0 F 1 d G 9 S Z W 1 v d m V k Q 2 9 s d W 1 u c z E u e 2 5 h b W U s M X 0 m c X V v d D s s J n F 1 b 3 Q 7 U 2 V j d G l v b j E v Z 2 F t Z X N l c 3 N p b 2 4 v Q X V 0 b 1 J l b W 9 2 Z W R D b 2 x 1 b W 5 z M S 5 7 c G F z c 3 d v c m Q s M n 0 m c X V v d D s s J n F 1 b 3 Q 7 U 2 V j d G l v b j E v Z 2 F t Z X N l c 3 N p b 2 4 v Q X V 0 b 1 J l b W 9 2 Z W R D b 2 x 1 b W 5 z M S 5 7 b G 9 j Y X R p b 2 4 s M 3 0 m c X V v d D s s J n F 1 b 3 Q 7 U 2 V j d G l v b j E v Z 2 F t Z X N l c 3 N p b 2 4 v Q X V 0 b 1 J l b W 9 2 Z W R D b 2 x 1 b W 5 z M S 5 7 Y 3 J l Y X R l X 3 R p b W U s N H 0 m c X V v d D s s J n F 1 b 3 Q 7 U 2 V j d G l v b j E v Z 2 F t Z X N l c 3 N p b 2 4 v Q X V 0 b 1 J l b W 9 2 Z W R D b 2 x 1 b W 5 z M S 5 7 Z G F 0 Z S w 1 f S Z x d W 9 0 O y w m c X V v d D t T Z W N 0 a W 9 u M S 9 n Y W 1 l c 2 V z c 2 l v b i 9 B d X R v U m V t b 3 Z l Z E N v b H V t b n M x L n t z d G F y d F 9 0 a W 1 l L D Z 9 J n F 1 b 3 Q 7 L C Z x d W 9 0 O 1 N l Y 3 R p b 2 4 x L 2 d h b W V z Z X N z a W 9 u L 0 F 1 d G 9 S Z W 1 v d m V k Q 2 9 s d W 1 u c z E u e 2 V u Z F 9 0 a W 1 l L D d 9 J n F 1 b 3 Q 7 L C Z x d W 9 0 O 1 N l Y 3 R p b 2 4 x L 2 d h b W V z Z X N z a W 9 u L 0 F 1 d G 9 S Z W 1 v d m V k Q 2 9 s d W 1 u c z E u e 2 d h b W V 2 Z X J z a W 9 u X 2 l k L D h 9 J n F 1 b 3 Q 7 L C Z x d W 9 0 O 1 N l Y 3 R p b 2 4 x L 2 d h b W V z Z X N z a W 9 u L 0 F 1 d G 9 S Z W 1 v d m V k Q 2 9 s d W 1 u c z E u e 2 R l c 2 N y a X B 0 a W 9 u L D l 9 J n F 1 b 3 Q 7 X S w m c X V v d D t D b 2 x 1 b W 5 D b 3 V u d C Z x d W 9 0 O z o x M C w m c X V v d D t L Z X l D b 2 x 1 b W 5 O Y W 1 l c y Z x d W 9 0 O z p b X S w m c X V v d D t D b 2 x 1 b W 5 J Z G V u d G l 0 a W V z J n F 1 b 3 Q 7 O l s m c X V v d D t T Z W N 0 a W 9 u M S 9 n Y W 1 l c 2 V z c 2 l v b i 9 B d X R v U m V t b 3 Z l Z E N v b H V t b n M x L n t p Z C w w f S Z x d W 9 0 O y w m c X V v d D t T Z W N 0 a W 9 u M S 9 n Y W 1 l c 2 V z c 2 l v b i 9 B d X R v U m V t b 3 Z l Z E N v b H V t b n M x L n t u Y W 1 l L D F 9 J n F 1 b 3 Q 7 L C Z x d W 9 0 O 1 N l Y 3 R p b 2 4 x L 2 d h b W V z Z X N z a W 9 u L 0 F 1 d G 9 S Z W 1 v d m V k Q 2 9 s d W 1 u c z E u e 3 B h c 3 N 3 b 3 J k L D J 9 J n F 1 b 3 Q 7 L C Z x d W 9 0 O 1 N l Y 3 R p b 2 4 x L 2 d h b W V z Z X N z a W 9 u L 0 F 1 d G 9 S Z W 1 v d m V k Q 2 9 s d W 1 u c z E u e 2 x v Y 2 F 0 a W 9 u L D N 9 J n F 1 b 3 Q 7 L C Z x d W 9 0 O 1 N l Y 3 R p b 2 4 x L 2 d h b W V z Z X N z a W 9 u L 0 F 1 d G 9 S Z W 1 v d m V k Q 2 9 s d W 1 u c z E u e 2 N y Z W F 0 Z V 9 0 a W 1 l L D R 9 J n F 1 b 3 Q 7 L C Z x d W 9 0 O 1 N l Y 3 R p b 2 4 x L 2 d h b W V z Z X N z a W 9 u L 0 F 1 d G 9 S Z W 1 v d m V k Q 2 9 s d W 1 u c z E u e 2 R h d G U s N X 0 m c X V v d D s s J n F 1 b 3 Q 7 U 2 V j d G l v b j E v Z 2 F t Z X N l c 3 N p b 2 4 v Q X V 0 b 1 J l b W 9 2 Z W R D b 2 x 1 b W 5 z M S 5 7 c 3 R h c n R f d G l t Z S w 2 f S Z x d W 9 0 O y w m c X V v d D t T Z W N 0 a W 9 u M S 9 n Y W 1 l c 2 V z c 2 l v b i 9 B d X R v U m V t b 3 Z l Z E N v b H V t b n M x L n t l b m R f d G l t Z S w 3 f S Z x d W 9 0 O y w m c X V v d D t T Z W N 0 a W 9 u M S 9 n Y W 1 l c 2 V z c 2 l v b i 9 B d X R v U m V t b 3 Z l Z E N v b H V t b n M x L n t n Y W 1 l d m V y c 2 l v b l 9 p Z C w 4 f S Z x d W 9 0 O y w m c X V v d D t T Z W N 0 a W 9 u M S 9 n Y W 1 l c 2 V z c 2 l v b i 9 B d X R v U m V t b 3 Z l Z E N v b H V t b n M x L n t k Z X N j c m l w d G l v b i w 5 f S Z x d W 9 0 O 1 0 s J n F 1 b 3 Q 7 U m V s Y X R p b 2 5 z a G l w S W 5 m b y Z x d W 9 0 O z p b X X 0 i L z 4 8 R W 5 0 c n k g V H l w Z T 0 i U m V z d W x 0 V H l w Z S I g V m F s d W U 9 I n N F e G N l c H R p b 2 4 i L z 4 8 R W 5 0 c n k g V H l w Z T 0 i R m l s b E 9 i a m V j d F R 5 c G U i I F Z h b H V l P S J z V G F i b G U i L z 4 8 R W 5 0 c n k g V H l w Z T 0 i T m F t Z V V w Z G F 0 Z W R B Z n R l c k Z p b G w i I F Z h b H V l P S J s M C I v P j x F b n R y e S B U e X B l P S J G a W x s V G F y Z 2 V 0 I i B W Y W x 1 Z T 0 i c 2 d h b W V z Z X N z a W 9 u I i 8 + P C 9 T d G F i b G V F b n R y a W V z P j w v S X R l b T 4 8 S X R l b T 4 8 S X R l b U x v Y 2 F 0 a W 9 u P j x J d G V t V H l w Z T 5 G b 3 J t d W x h P C 9 J d G V t V H l w Z T 4 8 S X R l b V B h d G g + U 2 V j d G l v b j E v Z 2 F t Z X Z l c n N p b 2 4 8 L 0 l 0 Z W 1 Q Y X R o P j w v S X R l b U x v Y 2 F 0 a W 9 u P j x T d G F i b G V F b n R y a W V z P j x F b n R y e S B U e X B l P S J B Z G R l Z F R v R G F 0 Y U 1 v Z G V s I i B W Y W x 1 Z T 0 i b D A i L z 4 8 R W 5 0 c n k g V H l w Z T 0 i Q n V m Z m V y T m V 4 d F J l Z n J l c 2 g i I F Z h b H V l P S J s M S I v P j x F b n R y e S B U e X B l P S J G a W x s Q 2 9 1 b n Q i I F Z h b H V l P S J s N S I v P j x F b n R y e S B U e X B l P S J G a W x s R W 5 h Y m x l Z C I g V m F s d W U 9 I m w x I i 8 + P E V u d H J 5 I F R 5 c G U 9 I k Z p b G x F c n J v c k N v Z G U i I F Z h b H V l P S J z V W 5 r b m 9 3 b i I v P j x F b n R y e S B U e X B l P S J G a W x s R X J y b 3 J D b 3 V u d C I g V m F s d W U 9 I m w w I i 8 + P E V u d H J 5 I F R 5 c G U 9 I k Z p b G x M Y X N 0 V X B k Y X R l Z C I g V m F s d W U 9 I m Q y M D I 1 L T A 1 L T A z V D E 3 O j U 2 O j A w L j E z M T Q z M j V a I i 8 + P E V u d H J 5 I F R 5 c G U 9 I k Z p b G x D b 2 x 1 b W 5 U e X B l c y I g V m F s d W U 9 I n N B d 1 l E Q m c 9 P S I v P j x F b n R y e S B U e X B l P S J G a W x s Q 2 9 s d W 1 u T m F t Z X M i I F Z h b H V l P S J z W y Z x d W 9 0 O 2 l k J n F 1 b 3 Q 7 L C Z x d W 9 0 O 2 5 h b W U m c X V v d D s s J n F 1 b 3 Q 7 b G F u Z 3 V h Z 2 V n c m 9 1 c F 9 p Z C Z x d W 9 0 O y w m c X V v d D t k Z X N j c m l w d G l v b i 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Z G E 4 N W Y 1 Y 2 U t N 2 U 1 N y 0 0 M z M 2 L T k 3 O G Q t Z G J h Z D I 3 Z D h j Y T d h I i 8 + P E V u d H J 5 I F R 5 c G U 9 I l J l b G F 0 a W 9 u c 2 h p c E l u Z m 9 D b 2 5 0 Y W l u Z X I i I F Z h b H V l P S J z e y Z x d W 9 0 O 2 N v b H V t b k N v d W 5 0 J n F 1 b 3 Q 7 O j Q s J n F 1 b 3 Q 7 a 2 V 5 Q 2 9 s d W 1 u T m F t Z X M m c X V v d D s 6 W 1 0 s J n F 1 b 3 Q 7 c X V l c n l S Z W x h d G l v b n N o a X B z J n F 1 b 3 Q 7 O l t d L C Z x d W 9 0 O 2 N v b H V t b k l k Z W 5 0 a X R p Z X M m c X V v d D s 6 W y Z x d W 9 0 O 1 N l Y 3 R p b 2 4 x L 2 d h b W V 2 Z X J z a W 9 u L 0 F 1 d G 9 S Z W 1 v d m V k Q 2 9 s d W 1 u c z E u e 2 l k L D B 9 J n F 1 b 3 Q 7 L C Z x d W 9 0 O 1 N l Y 3 R p b 2 4 x L 2 d h b W V 2 Z X J z a W 9 u L 0 F 1 d G 9 S Z W 1 v d m V k Q 2 9 s d W 1 u c z E u e 2 5 h b W U s M X 0 m c X V v d D s s J n F 1 b 3 Q 7 U 2 V j d G l v b j E v Z 2 F t Z X Z l c n N p b 2 4 v Q X V 0 b 1 J l b W 9 2 Z W R D b 2 x 1 b W 5 z M S 5 7 b G F u Z 3 V h Z 2 V n c m 9 1 c F 9 p Z C w y f S Z x d W 9 0 O y w m c X V v d D t T Z W N 0 a W 9 u M S 9 n Y W 1 l d m V y c 2 l v b i 9 B d X R v U m V t b 3 Z l Z E N v b H V t b n M x L n t k Z X N j c m l w d G l v b i w z f S Z x d W 9 0 O 1 0 s J n F 1 b 3 Q 7 Q 2 9 s d W 1 u Q 2 9 1 b n Q m c X V v d D s 6 N C w m c X V v d D t L Z X l D b 2 x 1 b W 5 O Y W 1 l c y Z x d W 9 0 O z p b X S w m c X V v d D t D b 2 x 1 b W 5 J Z G V u d G l 0 a W V z J n F 1 b 3 Q 7 O l s m c X V v d D t T Z W N 0 a W 9 u M S 9 n Y W 1 l d m V y c 2 l v b i 9 B d X R v U m V t b 3 Z l Z E N v b H V t b n M x L n t p Z C w w f S Z x d W 9 0 O y w m c X V v d D t T Z W N 0 a W 9 u M S 9 n Y W 1 l d m V y c 2 l v b i 9 B d X R v U m V t b 3 Z l Z E N v b H V t b n M x L n t u Y W 1 l L D F 9 J n F 1 b 3 Q 7 L C Z x d W 9 0 O 1 N l Y 3 R p b 2 4 x L 2 d h b W V 2 Z X J z a W 9 u L 0 F 1 d G 9 S Z W 1 v d m V k Q 2 9 s d W 1 u c z E u e 2 x h b m d 1 Y W d l Z 3 J v d X B f a W Q s M n 0 m c X V v d D s s J n F 1 b 3 Q 7 U 2 V j d G l v b j E v Z 2 F t Z X Z l c n N p b 2 4 v Q X V 0 b 1 J l b W 9 2 Z W R D b 2 x 1 b W 5 z M S 5 7 Z G V z Y 3 J p c H R p b 2 4 s M 3 0 m c X V v d D t d L C Z x d W 9 0 O 1 J l b G F 0 a W 9 u c 2 h p c E l u Z m 8 m c X V v d D s 6 W 1 1 9 I i 8 + P E V u d H J 5 I F R 5 c G U 9 I l J l c 3 V s d F R 5 c G U i I F Z h b H V l P S J z R X h j Z X B 0 a W 9 u I i 8 + P E V u d H J 5 I F R 5 c G U 9 I k Z p b G x P Y m p l Y 3 R U e X B l I i B W Y W x 1 Z T 0 i c 1 R h Y m x l I i 8 + P E V u d H J 5 I F R 5 c G U 9 I k 5 h b W V V c G R h d G V k Q W Z 0 Z X J G a W x s I i B W Y W x 1 Z T 0 i b D A i L z 4 8 R W 5 0 c n k g V H l w Z T 0 i R m l s b F R h c m d l d C I g V m F s d W U 9 I n N n Y W 1 l d m V y c 2 l v b i I v P j w v U 3 R h Y m x l R W 5 0 c m l l c z 4 8 L 0 l 0 Z W 0 + P E l 0 Z W 0 + P E l 0 Z W 1 M b 2 N h d G l v b j 4 8 S X R l b V R 5 c G U + R m 9 y b X V s Y T w v S X R l b V R 5 c G U + P E l 0 Z W 1 Q Y X R o P l N l Y 3 R p b 2 4 x L 2 d y b 3 V w P C 9 J d G V t U G F 0 a D 4 8 L 0 l 0 Z W 1 M b 2 N h d G l v b j 4 8 U 3 R h Y m x l R W 5 0 c m l l c z 4 8 R W 5 0 c n k g V H l w Z T 0 i Q W R k Z W R U b 0 R h d G F N b 2 R l b C I g V m F s d W U 9 I m w w I i 8 + P E V u d H J 5 I F R 5 c G U 9 I k J 1 Z m Z l c k 5 l e H R S Z W Z y Z X N o I i B W Y W x 1 Z T 0 i b D E i L z 4 8 R W 5 0 c n k g V H l w Z T 0 i R m l s b E N v d W 5 0 I i B W Y W x 1 Z T 0 i b D U w I i 8 + P E V u d H J 5 I F R 5 c G U 9 I k Z p b G x F b m F i b G V k I i B W Y W x 1 Z T 0 i b D E i L z 4 8 R W 5 0 c n k g V H l w Z T 0 i R m l s b E V y c m 9 y Q 2 9 k Z S I g V m F s d W U 9 I n N V b m t u b 3 d u I i 8 + P E V u d H J 5 I F R 5 c G U 9 I k Z p b G x F c n J v c k N v d W 5 0 I i B W Y W x 1 Z T 0 i b D A i L z 4 8 R W 5 0 c n k g V H l w Z T 0 i R m l s b E x h c 3 R V c G R h d G V k I i B W Y W x 1 Z T 0 i Z D I w M j U t M D U t M D N U M T c 6 N T Y 6 M T Y u N T c 4 M j M 1 N V o i L z 4 8 R W 5 0 c n k g V H l w Z T 0 i R m l s b E N v b H V t b l R 5 c G V z I i B W Y W x 1 Z T 0 i c 0 F 3 W U d B d 0 1 H I i 8 + P E V u d H J 5 I F R 5 c G U 9 I k Z p b G x D b 2 x 1 b W 5 O Y W 1 l c y I g V m F s d W U 9 I n N b J n F 1 b 3 Q 7 a W Q m c X V v d D s s J n F 1 b 3 Q 7 b m F t Z S Z x d W 9 0 O y w m c X V v d D t w Y X N z d 2 9 y Z C Z x d W 9 0 O y w m c X V v d D t n Y W 1 l c 2 V z c 2 l v b l 9 p Z C Z x d W 9 0 O y w m c X V v d D t z Y 2 V u Y X J p b 1 9 p Z C Z x d W 9 0 O y w m c X V v d D t m Y W N p b G l 0 Y X R v c l 9 p Z C 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N T k x M 2 M 3 Z j I t Y m N l N S 0 0 Z j d h L W J h Z D Y t M T k x Y z g 3 N W F h N z c 4 I i 8 + P E V u d H J 5 I F R 5 c G U 9 I l J l b G F 0 a W 9 u c 2 h p c E l u Z m 9 D b 2 5 0 Y W l u Z X I i I F Z h b H V l P S J z e y Z x d W 9 0 O 2 N v b H V t b k N v d W 5 0 J n F 1 b 3 Q 7 O j Y s J n F 1 b 3 Q 7 a 2 V 5 Q 2 9 s d W 1 u T m F t Z X M m c X V v d D s 6 W 1 0 s J n F 1 b 3 Q 7 c X V l c n l S Z W x h d G l v b n N o a X B z J n F 1 b 3 Q 7 O l t d L C Z x d W 9 0 O 2 N v b H V t b k l k Z W 5 0 a X R p Z X M m c X V v d D s 6 W y Z x d W 9 0 O 1 N l Y 3 R p b 2 4 x L 2 d y b 3 V w L 0 F 1 d G 9 S Z W 1 v d m V k Q 2 9 s d W 1 u c z E u e 2 l k L D B 9 J n F 1 b 3 Q 7 L C Z x d W 9 0 O 1 N l Y 3 R p b 2 4 x L 2 d y b 3 V w L 0 F 1 d G 9 S Z W 1 v d m V k Q 2 9 s d W 1 u c z E u e 2 5 h b W U s M X 0 m c X V v d D s s J n F 1 b 3 Q 7 U 2 V j d G l v b j E v Z 3 J v d X A v Q X V 0 b 1 J l b W 9 2 Z W R D b 2 x 1 b W 5 z M S 5 7 c G F z c 3 d v c m Q s M n 0 m c X V v d D s s J n F 1 b 3 Q 7 U 2 V j d G l v b j E v Z 3 J v d X A v Q X V 0 b 1 J l b W 9 2 Z W R D b 2 x 1 b W 5 z M S 5 7 Z 2 F t Z X N l c 3 N p b 2 5 f a W Q s M 3 0 m c X V v d D s s J n F 1 b 3 Q 7 U 2 V j d G l v b j E v Z 3 J v d X A v Q X V 0 b 1 J l b W 9 2 Z W R D b 2 x 1 b W 5 z M S 5 7 c 2 N l b m F y a W 9 f a W Q s N H 0 m c X V v d D s s J n F 1 b 3 Q 7 U 2 V j d G l v b j E v Z 3 J v d X A v Q X V 0 b 1 J l b W 9 2 Z W R D b 2 x 1 b W 5 z M S 5 7 Z m F j a W x p d G F 0 b 3 J f a W Q s N X 0 m c X V v d D t d L C Z x d W 9 0 O 0 N v b H V t b k N v d W 5 0 J n F 1 b 3 Q 7 O j Y s J n F 1 b 3 Q 7 S 2 V 5 Q 2 9 s d W 1 u T m F t Z X M m c X V v d D s 6 W 1 0 s J n F 1 b 3 Q 7 Q 2 9 s d W 1 u S W R l b n R p d G l l c y Z x d W 9 0 O z p b J n F 1 b 3 Q 7 U 2 V j d G l v b j E v Z 3 J v d X A v Q X V 0 b 1 J l b W 9 2 Z W R D b 2 x 1 b W 5 z M S 5 7 a W Q s M H 0 m c X V v d D s s J n F 1 b 3 Q 7 U 2 V j d G l v b j E v Z 3 J v d X A v Q X V 0 b 1 J l b W 9 2 Z W R D b 2 x 1 b W 5 z M S 5 7 b m F t Z S w x f S Z x d W 9 0 O y w m c X V v d D t T Z W N 0 a W 9 u M S 9 n c m 9 1 c C 9 B d X R v U m V t b 3 Z l Z E N v b H V t b n M x L n t w Y X N z d 2 9 y Z C w y f S Z x d W 9 0 O y w m c X V v d D t T Z W N 0 a W 9 u M S 9 n c m 9 1 c C 9 B d X R v U m V t b 3 Z l Z E N v b H V t b n M x L n t n Y W 1 l c 2 V z c 2 l v b l 9 p Z C w z f S Z x d W 9 0 O y w m c X V v d D t T Z W N 0 a W 9 u M S 9 n c m 9 1 c C 9 B d X R v U m V t b 3 Z l Z E N v b H V t b n M x L n t z Y 2 V u Y X J p b 1 9 p Z C w 0 f S Z x d W 9 0 O y w m c X V v d D t T Z W N 0 a W 9 u M S 9 n c m 9 1 c C 9 B d X R v U m V t b 3 Z l Z E N v b H V t b n M x L n t m Y W N p b G l 0 Y X R v c l 9 p Z C w 1 f S Z x d W 9 0 O 1 0 s J n F 1 b 3 Q 7 U m V s Y X R p b 2 5 z a G l w S W 5 m b y Z x d W 9 0 O z p b X X 0 i L z 4 8 R W 5 0 c n k g V H l w Z T 0 i U m V z d W x 0 V H l w Z S I g V m F s d W U 9 I n N F e G N l c H R p b 2 4 i L z 4 8 R W 5 0 c n k g V H l w Z T 0 i R m l s b E 9 i a m V j d F R 5 c G U i I F Z h b H V l P S J z V G F i b G U i L z 4 8 R W 5 0 c n k g V H l w Z T 0 i T m F t Z V V w Z G F 0 Z W R B Z n R l c k Z p b G w i I F Z h b H V l P S J s M C I v P j x F b n R y e S B U e X B l P S J G a W x s V G F y Z 2 V 0 I i B W Y W x 1 Z T 0 i c 2 d y b 3 V w I i 8 + P C 9 T d G F i b G V F b n R y a W V z P j w v S X R l b T 4 8 S X R l b T 4 8 S X R l b U x v Y 2 F 0 a W 9 u P j x J d G V t V H l w Z T 5 G b 3 J t d W x h P C 9 J d G V t V H l w Z T 4 8 S X R l b V B h d G g + U 2 V j d G l v b j E v Z 3 J v d X B y b 3 V u Z D w v S X R l b V B h d G g + P C 9 J d G V t T G 9 j Y X R p b 2 4 + P F N 0 Y W J s Z U V u d H J p Z X M + P E V u d H J 5 I F R 5 c G U 9 I k F k Z G V k V G 9 E Y X R h T W 9 k Z W w i I F Z h b H V l P S J s M C I v P j x F b n R y e S B U e X B l P S J C d W Z m Z X J O Z X h 0 U m V m c m V z a C I g V m F s d W U 9 I m w x I i 8 + P E V u d H J 5 I F R 5 c G U 9 I k Z p b G x D b 3 V u d C I g V m F s d W U 9 I m w x M z A i L z 4 8 R W 5 0 c n k g V H l w Z T 0 i R m l s b E V u Y W J s Z W Q i I F Z h b H V l P S J s M S I v P j x F b n R y e S B U e X B l P S J G a W x s R X J y b 3 J D b 2 R l I i B W Y W x 1 Z T 0 i c 1 V u a 2 5 v d 2 4 i L z 4 8 R W 5 0 c n k g V H l w Z T 0 i R m l s b E V y c m 9 y Q 2 9 1 b n Q i I F Z h b H V l P S J s M C I v P j x F b n R y e S B U e X B l P S J G a W x s T G F z d F V w Z G F 0 Z W Q i I F Z h b H V l P S J k M j A y N S 0 w N S 0 w M 1 Q x N z o 1 N j o 1 M i 4 z O T A 5 N z U 3 W i I v P j x F b n R y e S B U e X B l P S J G a W x s Q 2 9 s d W 1 u V H l w Z X M i I F Z h b H V l P S J z Q X d j R 0 J n W U R B d z 0 9 I i 8 + P E V u d H J 5 I F R 5 c G U 9 I k Z p b G x D b 2 x 1 b W 5 O Y W 1 l c y I g V m F s d W U 9 I n N b J n F 1 b 3 Q 7 a W Q m c X V v d D s s J n F 1 b 3 Q 7 d G l t Z X N 0 Y W 1 w J n F 1 b 3 Q 7 L C Z x d W 9 0 O 3 B s d X Z p Y W x f Z m x v b 2 R f a W 5 0 Z W 5 z a X R 5 J n F 1 b 3 Q 7 L C Z x d W 9 0 O 2 Z s d X Z p Y W x f Z m x v b 2 R f a W 5 0 Z W 5 z a X R 5 J n F 1 b 3 Q 7 L C Z x d W 9 0 O 2 d y b 3 V w X 3 N 0 Y X R l J n F 1 b 3 Q 7 L C Z x d W 9 0 O 3 J v d W 5 k X 2 5 1 b W J l c i Z x d W 9 0 O y w m c X V v d D t n c m 9 1 c F 9 p Z C 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Z m I w Y j I 1 Z D c t N T N i M y 0 0 Z D M x L T l l N G M t N T g z Z W F l Z m U 4 N G U 5 I i 8 + P E V u d H J 5 I F R 5 c G U 9 I l J l b G F 0 a W 9 u c 2 h p c E l u Z m 9 D b 2 5 0 Y W l u Z X I i I F Z h b H V l P S J z e y Z x d W 9 0 O 2 N v b H V t b k N v d W 5 0 J n F 1 b 3 Q 7 O j c s J n F 1 b 3 Q 7 a 2 V 5 Q 2 9 s d W 1 u T m F t Z X M m c X V v d D s 6 W 1 0 s J n F 1 b 3 Q 7 c X V l c n l S Z W x h d G l v b n N o a X B z J n F 1 b 3 Q 7 O l t d L C Z x d W 9 0 O 2 N v b H V t b k l k Z W 5 0 a X R p Z X M m c X V v d D s 6 W y Z x d W 9 0 O 1 N l Y 3 R p b 2 4 x L 2 d y b 3 V w c m 9 1 b m Q v Q X V 0 b 1 J l b W 9 2 Z W R D b 2 x 1 b W 5 z M S 5 7 a W Q s M H 0 m c X V v d D s s J n F 1 b 3 Q 7 U 2 V j d G l v b j E v Z 3 J v d X B y b 3 V u Z C 9 B d X R v U m V t b 3 Z l Z E N v b H V t b n M x L n t 0 a W 1 l c 3 R h b X A s M X 0 m c X V v d D s s J n F 1 b 3 Q 7 U 2 V j d G l v b j E v Z 3 J v d X B y b 3 V u Z C 9 B d X R v U m V t b 3 Z l Z E N v b H V t b n M x L n t w b H V 2 a W F s X 2 Z s b 2 9 k X 2 l u d G V u c 2 l 0 e S w y f S Z x d W 9 0 O y w m c X V v d D t T Z W N 0 a W 9 u M S 9 n c m 9 1 c H J v d W 5 k L 0 F 1 d G 9 S Z W 1 v d m V k Q 2 9 s d W 1 u c z E u e 2 Z s d X Z p Y W x f Z m x v b 2 R f a W 5 0 Z W 5 z a X R 5 L D N 9 J n F 1 b 3 Q 7 L C Z x d W 9 0 O 1 N l Y 3 R p b 2 4 x L 2 d y b 3 V w c m 9 1 b m Q v Q X V 0 b 1 J l b W 9 2 Z W R D b 2 x 1 b W 5 z M S 5 7 Z 3 J v d X B f c 3 R h d G U s N H 0 m c X V v d D s s J n F 1 b 3 Q 7 U 2 V j d G l v b j E v Z 3 J v d X B y b 3 V u Z C 9 B d X R v U m V t b 3 Z l Z E N v b H V t b n M x L n t y b 3 V u Z F 9 u d W 1 i Z X I s N X 0 m c X V v d D s s J n F 1 b 3 Q 7 U 2 V j d G l v b j E v Z 3 J v d X B y b 3 V u Z C 9 B d X R v U m V t b 3 Z l Z E N v b H V t b n M x L n t n c m 9 1 c F 9 p Z C w 2 f S Z x d W 9 0 O 1 0 s J n F 1 b 3 Q 7 Q 2 9 s d W 1 u Q 2 9 1 b n Q m c X V v d D s 6 N y w m c X V v d D t L Z X l D b 2 x 1 b W 5 O Y W 1 l c y Z x d W 9 0 O z p b X S w m c X V v d D t D b 2 x 1 b W 5 J Z G V u d G l 0 a W V z J n F 1 b 3 Q 7 O l s m c X V v d D t T Z W N 0 a W 9 u M S 9 n c m 9 1 c H J v d W 5 k L 0 F 1 d G 9 S Z W 1 v d m V k Q 2 9 s d W 1 u c z E u e 2 l k L D B 9 J n F 1 b 3 Q 7 L C Z x d W 9 0 O 1 N l Y 3 R p b 2 4 x L 2 d y b 3 V w c m 9 1 b m Q v Q X V 0 b 1 J l b W 9 2 Z W R D b 2 x 1 b W 5 z M S 5 7 d G l t Z X N 0 Y W 1 w L D F 9 J n F 1 b 3 Q 7 L C Z x d W 9 0 O 1 N l Y 3 R p b 2 4 x L 2 d y b 3 V w c m 9 1 b m Q v Q X V 0 b 1 J l b W 9 2 Z W R D b 2 x 1 b W 5 z M S 5 7 c G x 1 d m l h b F 9 m b G 9 v Z F 9 p b n R l b n N p d H k s M n 0 m c X V v d D s s J n F 1 b 3 Q 7 U 2 V j d G l v b j E v Z 3 J v d X B y b 3 V u Z C 9 B d X R v U m V t b 3 Z l Z E N v b H V t b n M x L n t m b H V 2 a W F s X 2 Z s b 2 9 k X 2 l u d G V u c 2 l 0 e S w z f S Z x d W 9 0 O y w m c X V v d D t T Z W N 0 a W 9 u M S 9 n c m 9 1 c H J v d W 5 k L 0 F 1 d G 9 S Z W 1 v d m V k Q 2 9 s d W 1 u c z E u e 2 d y b 3 V w X 3 N 0 Y X R l L D R 9 J n F 1 b 3 Q 7 L C Z x d W 9 0 O 1 N l Y 3 R p b 2 4 x L 2 d y b 3 V w c m 9 1 b m Q v Q X V 0 b 1 J l b W 9 2 Z W R D b 2 x 1 b W 5 z M S 5 7 c m 9 1 b m R f b n V t Y m V y L D V 9 J n F 1 b 3 Q 7 L C Z x d W 9 0 O 1 N l Y 3 R p b 2 4 x L 2 d y b 3 V w c m 9 1 b m Q v Q X V 0 b 1 J l b W 9 2 Z W R D b 2 x 1 b W 5 z M S 5 7 Z 3 J v d X B f a W Q s N n 0 m c X V v d D t d L C Z x d W 9 0 O 1 J l b G F 0 a W 9 u c 2 h p c E l u Z m 8 m c X V v d D s 6 W 1 1 9 I i 8 + P E V u d H J 5 I F R 5 c G U 9 I l J l c 3 V s d F R 5 c G U i I F Z h b H V l P S J z R X h j Z X B 0 a W 9 u I i 8 + P E V u d H J 5 I F R 5 c G U 9 I k Z p b G x P Y m p l Y 3 R U e X B l I i B W Y W x 1 Z T 0 i c 1 R h Y m x l I i 8 + P E V u d H J 5 I F R 5 c G U 9 I k 5 h b W V V c G R h d G V k Q W Z 0 Z X J G a W x s I i B W Y W x 1 Z T 0 i b D A i L z 4 8 R W 5 0 c n k g V H l w Z T 0 i R m l s b F R h c m d l d C I g V m F s d W U 9 I n N n c m 9 1 c H J v d W 5 k I i 8 + P C 9 T d G F i b G V F b n R y a W V z P j w v S X R l b T 4 8 S X R l b T 4 8 S X R l b U x v Y 2 F 0 a W 9 u P j x J d G V t V H l w Z T 5 G b 3 J t d W x h P C 9 J d G V t V H l w Z T 4 8 S X R l b V B h d G g + U 2 V j d G l v b j E v Z 3 J v d X B z d G F 0 Z T w v S X R l b V B h d G g + P C 9 J d G V t T G 9 j Y X R p b 2 4 + P F N 0 Y W J s Z U V u d H J p Z X M + P E V u d H J 5 I F R 5 c G U 9 I k F k Z G V k V G 9 E Y X R h T W 9 k Z W w i I F Z h b H V l P S J s M C I v P j x F b n R y e S B U e X B l P S J C d W Z m Z X J O Z X h 0 U m V m c m V z a C I g V m F s d W U 9 I m w x I i 8 + P E V u d H J 5 I F R 5 c G U 9 I k Z p b G x D b 3 V u d C I g V m F s d W U 9 I m w 0 N D A i L z 4 8 R W 5 0 c n k g V H l w Z T 0 i R m l s b E V u Y W J s Z W Q i I F Z h b H V l P S J s M S I v P j x F b n R y e S B U e X B l P S J G a W x s R X J y b 3 J D b 2 R l I i B W Y W x 1 Z T 0 i c 1 V u a 2 5 v d 2 4 i L z 4 8 R W 5 0 c n k g V H l w Z T 0 i R m l s b E V y c m 9 y Q 2 9 1 b n Q i I F Z h b H V l P S J s M C I v P j x F b n R y e S B U e X B l P S J G a W x s T G F z d F V w Z G F 0 Z W Q i I F Z h b H V l P S J k M j A y N S 0 w N S 0 w M 1 Q x N z o 1 N z o y O S 4 0 N z c 0 N D A 4 W i I v P j x F b n R y e S B U e X B l P S J G a W x s Q 2 9 s d W 1 u V H l w Z X M i I F Z h b H V l P S J z Q X d N S E J n W T 0 i L z 4 8 R W 5 0 c n k g V H l w Z T 0 i R m l s b E N v b H V t b k 5 h b W V z I i B W Y W x 1 Z T 0 i c 1 s m c X V v d D t p Z C Z x d W 9 0 O y w m c X V v d D t n c m 9 1 c H J v d W 5 k X 2 l k J n F 1 b 3 Q 7 L C Z x d W 9 0 O 3 R p b W V z d G F t c C Z x d W 9 0 O y w m c X V v d D t n c m 9 1 c F 9 z d G F 0 Z S Z x d W 9 0 O y w m c X V v d D t j b 2 5 0 Z W 5 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3 O W J l N z d k N S 0 1 M j I 2 L T R j O T E t O D g 1 N y 1 i Y j A x M 2 I 5 Y m U z O W U i L z 4 8 R W 5 0 c n k g V H l w Z T 0 i U m V s Y X R p b 2 5 z a G l w S W 5 m b 0 N v b n R h a W 5 l c i I g V m F s d W U 9 I n N 7 J n F 1 b 3 Q 7 Y 2 9 s d W 1 u Q 2 9 1 b n Q m c X V v d D s 6 N S w m c X V v d D t r Z X l D b 2 x 1 b W 5 O Y W 1 l c y Z x d W 9 0 O z p b X S w m c X V v d D t x d W V y e V J l b G F 0 a W 9 u c 2 h p c H M m c X V v d D s 6 W 1 0 s J n F 1 b 3 Q 7 Y 2 9 s d W 1 u S W R l b n R p d G l l c y Z x d W 9 0 O z p b J n F 1 b 3 Q 7 U 2 V j d G l v b j E v Z 3 J v d X B z d G F 0 Z S 9 B d X R v U m V t b 3 Z l Z E N v b H V t b n M x L n t p Z C w w f S Z x d W 9 0 O y w m c X V v d D t T Z W N 0 a W 9 u M S 9 n c m 9 1 c H N 0 Y X R l L 0 F 1 d G 9 S Z W 1 v d m V k Q 2 9 s d W 1 u c z E u e 2 d y b 3 V w c m 9 1 b m R f a W Q s M X 0 m c X V v d D s s J n F 1 b 3 Q 7 U 2 V j d G l v b j E v Z 3 J v d X B z d G F 0 Z S 9 B d X R v U m V t b 3 Z l Z E N v b H V t b n M x L n t 0 a W 1 l c 3 R h b X A s M n 0 m c X V v d D s s J n F 1 b 3 Q 7 U 2 V j d G l v b j E v Z 3 J v d X B z d G F 0 Z S 9 B d X R v U m V t b 3 Z l Z E N v b H V t b n M x L n t n c m 9 1 c F 9 z d G F 0 Z S w z f S Z x d W 9 0 O y w m c X V v d D t T Z W N 0 a W 9 u M S 9 n c m 9 1 c H N 0 Y X R l L 0 F 1 d G 9 S Z W 1 v d m V k Q 2 9 s d W 1 u c z E u e 2 N v b n R l b n Q s N H 0 m c X V v d D t d L C Z x d W 9 0 O 0 N v b H V t b k N v d W 5 0 J n F 1 b 3 Q 7 O j U s J n F 1 b 3 Q 7 S 2 V 5 Q 2 9 s d W 1 u T m F t Z X M m c X V v d D s 6 W 1 0 s J n F 1 b 3 Q 7 Q 2 9 s d W 1 u S W R l b n R p d G l l c y Z x d W 9 0 O z p b J n F 1 b 3 Q 7 U 2 V j d G l v b j E v Z 3 J v d X B z d G F 0 Z S 9 B d X R v U m V t b 3 Z l Z E N v b H V t b n M x L n t p Z C w w f S Z x d W 9 0 O y w m c X V v d D t T Z W N 0 a W 9 u M S 9 n c m 9 1 c H N 0 Y X R l L 0 F 1 d G 9 S Z W 1 v d m V k Q 2 9 s d W 1 u c z E u e 2 d y b 3 V w c m 9 1 b m R f a W Q s M X 0 m c X V v d D s s J n F 1 b 3 Q 7 U 2 V j d G l v b j E v Z 3 J v d X B z d G F 0 Z S 9 B d X R v U m V t b 3 Z l Z E N v b H V t b n M x L n t 0 a W 1 l c 3 R h b X A s M n 0 m c X V v d D s s J n F 1 b 3 Q 7 U 2 V j d G l v b j E v Z 3 J v d X B z d G F 0 Z S 9 B d X R v U m V t b 3 Z l Z E N v b H V t b n M x L n t n c m 9 1 c F 9 z d G F 0 Z S w z f S Z x d W 9 0 O y w m c X V v d D t T Z W N 0 a W 9 u M S 9 n c m 9 1 c H N 0 Y X R l L 0 F 1 d G 9 S Z W 1 v d m V k Q 2 9 s d W 1 u c z E u e 2 N v b n R l b n Q s N H 0 m c X V v d D t d L C Z x d W 9 0 O 1 J l b G F 0 a W 9 u c 2 h p c E l u Z m 8 m c X V v d D s 6 W 1 1 9 I i 8 + P E V u d H J 5 I F R 5 c G U 9 I l J l c 3 V s d F R 5 c G U i I F Z h b H V l P S J z R X h j Z X B 0 a W 9 u I i 8 + P E V u d H J 5 I F R 5 c G U 9 I k Z p b G x P Y m p l Y 3 R U e X B l I i B W Y W x 1 Z T 0 i c 1 R h Y m x l I i 8 + P E V u d H J 5 I F R 5 c G U 9 I k 5 h b W V V c G R h d G V k Q W Z 0 Z X J G a W x s I i B W Y W x 1 Z T 0 i b D A i L z 4 8 R W 5 0 c n k g V H l w Z T 0 i R m l s b F R h c m d l d C I g V m F s d W U 9 I n N n c m 9 1 c H N 0 Y X R l I i 8 + P C 9 T d G F i b G V F b n R y a W V z P j w v S X R l b T 4 8 S X R l b T 4 8 S X R l b U x v Y 2 F 0 a W 9 u P j x J d G V t V H l w Z T 5 G b 3 J t d W x h P C 9 J d G V t V H l w Z T 4 8 S X R l b V B h d G g + U 2 V j d G l v b j E v a G 9 1 c 2 U 8 L 0 l 0 Z W 1 Q Y X R o P j w v S X R l b U x v Y 2 F 0 a W 9 u P j x T d G F i b G V F b n R y a W V z P j x F b n R y e S B U e X B l P S J B Z G R l Z F R v R G F 0 Y U 1 v Z G V s I i B W Y W x 1 Z T 0 i b D A i L z 4 8 R W 5 0 c n k g V H l w Z T 0 i Q n V m Z m V y T m V 4 d F J l Z n J l c 2 g i I F Z h b H V l P S J s M S I v P j x F b n R y e S B U e X B l P S J G a W x s Q 2 9 1 b n Q i I F Z h b H V l P S J s M T M 1 I i 8 + P E V u d H J 5 I F R 5 c G U 9 I k Z p b G x F b m F i b G V k I i B W Y W x 1 Z T 0 i b D E i L z 4 8 R W 5 0 c n k g V H l w Z T 0 i R m l s b E V y c m 9 y Q 2 9 k Z S I g V m F s d W U 9 I n N V b m t u b 3 d u I i 8 + P E V u d H J 5 I F R 5 c G U 9 I k Z p b G x F c n J v c k N v d W 5 0 I i B W Y W x 1 Z T 0 i b D A i L z 4 8 R W 5 0 c n k g V H l w Z T 0 i R m l s b E x h c 3 R V c G R h d G V k I i B W Y W x 1 Z T 0 i Z D I w M j U t M D U t M D N U M T c 6 N T g 6 M D I u N D Q 5 N D c 5 O V o i L z 4 8 R W 5 0 c n k g V H l w Z T 0 i R m l s b E N v b H V t b l R 5 c G V z I i B W Y W x 1 Z T 0 i c 0 F 3 T U d B d 1 l E Q X d N R C I v P j x F b n R y e S B U e X B l P S J G a W x s Q 2 9 s d W 1 u T m F t Z X M i I F Z h b H V l P S J z W y Z x d W 9 0 O 2 l k J n F 1 b 3 Q 7 L C Z x d W 9 0 O 3 B y a W N l J n F 1 b 3 Q 7 L C Z x d W 9 0 O 2 N v Z G U m c X V v d D s s J n F 1 b 3 Q 7 Y X Z h a W x h Y m x l X 3 J v d W 5 k J n F 1 b 3 Q 7 L C Z x d W 9 0 O 2 F k Z H J l c 3 M m c X V v d D s s J n F 1 b 3 Q 7 c m F 0 a W 5 n J n F 1 b 3 Q 7 L C Z x d W 9 0 O 2 l u a X R p Y W x f c G x 1 d m l h b F 9 w c m 9 0 Z W N 0 a W 9 u J n F 1 b 3 Q 7 L C Z x d W 9 0 O 2 l u a X R p Y W x f Z m x 1 d m l h b F 9 w c m 9 0 Z W N 0 a W 9 u J n F 1 b 3 Q 7 L C Z x d W 9 0 O 2 N v b W 1 1 b m l 0 e V 9 p Z C 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Z W I z M D A 2 Z G U t N T F l Y S 0 0 N z F j L T h k Y z I t O D Q y Y z Z l N 2 U 1 O T B j I i 8 + P E V u d H J 5 I F R 5 c G U 9 I l J l b G F 0 a W 9 u c 2 h p c E l u Z m 9 D b 2 5 0 Y W l u Z X I i I F Z h b H V l P S J z e y Z x d W 9 0 O 2 N v b H V t b k N v d W 5 0 J n F 1 b 3 Q 7 O j k s J n F 1 b 3 Q 7 a 2 V 5 Q 2 9 s d W 1 u T m F t Z X M m c X V v d D s 6 W 1 0 s J n F 1 b 3 Q 7 c X V l c n l S Z W x h d G l v b n N o a X B z J n F 1 b 3 Q 7 O l t d L C Z x d W 9 0 O 2 N v b H V t b k l k Z W 5 0 a X R p Z X M m c X V v d D s 6 W y Z x d W 9 0 O 1 N l Y 3 R p b 2 4 x L 2 h v d X N l L 0 F 1 d G 9 S Z W 1 v d m V k Q 2 9 s d W 1 u c z E u e 2 l k L D B 9 J n F 1 b 3 Q 7 L C Z x d W 9 0 O 1 N l Y 3 R p b 2 4 x L 2 h v d X N l L 0 F 1 d G 9 S Z W 1 v d m V k Q 2 9 s d W 1 u c z E u e 3 B y a W N l L D F 9 J n F 1 b 3 Q 7 L C Z x d W 9 0 O 1 N l Y 3 R p b 2 4 x L 2 h v d X N l L 0 F 1 d G 9 S Z W 1 v d m V k Q 2 9 s d W 1 u c z E u e 2 N v Z G U s M n 0 m c X V v d D s s J n F 1 b 3 Q 7 U 2 V j d G l v b j E v a G 9 1 c 2 U v Q X V 0 b 1 J l b W 9 2 Z W R D b 2 x 1 b W 5 z M S 5 7 Y X Z h a W x h Y m x l X 3 J v d W 5 k L D N 9 J n F 1 b 3 Q 7 L C Z x d W 9 0 O 1 N l Y 3 R p b 2 4 x L 2 h v d X N l L 0 F 1 d G 9 S Z W 1 v d m V k Q 2 9 s d W 1 u c z E u e 2 F k Z H J l c 3 M s N H 0 m c X V v d D s s J n F 1 b 3 Q 7 U 2 V j d G l v b j E v a G 9 1 c 2 U v Q X V 0 b 1 J l b W 9 2 Z W R D b 2 x 1 b W 5 z M S 5 7 c m F 0 a W 5 n L D V 9 J n F 1 b 3 Q 7 L C Z x d W 9 0 O 1 N l Y 3 R p b 2 4 x L 2 h v d X N l L 0 F 1 d G 9 S Z W 1 v d m V k Q 2 9 s d W 1 u c z E u e 2 l u a X R p Y W x f c G x 1 d m l h b F 9 w c m 9 0 Z W N 0 a W 9 u L D Z 9 J n F 1 b 3 Q 7 L C Z x d W 9 0 O 1 N l Y 3 R p b 2 4 x L 2 h v d X N l L 0 F 1 d G 9 S Z W 1 v d m V k Q 2 9 s d W 1 u c z E u e 2 l u a X R p Y W x f Z m x 1 d m l h b F 9 w c m 9 0 Z W N 0 a W 9 u L D d 9 J n F 1 b 3 Q 7 L C Z x d W 9 0 O 1 N l Y 3 R p b 2 4 x L 2 h v d X N l L 0 F 1 d G 9 S Z W 1 v d m V k Q 2 9 s d W 1 u c z E u e 2 N v b W 1 1 b m l 0 e V 9 p Z C w 4 f S Z x d W 9 0 O 1 0 s J n F 1 b 3 Q 7 Q 2 9 s d W 1 u Q 2 9 1 b n Q m c X V v d D s 6 O S w m c X V v d D t L Z X l D b 2 x 1 b W 5 O Y W 1 l c y Z x d W 9 0 O z p b X S w m c X V v d D t D b 2 x 1 b W 5 J Z G V u d G l 0 a W V z J n F 1 b 3 Q 7 O l s m c X V v d D t T Z W N 0 a W 9 u M S 9 o b 3 V z Z S 9 B d X R v U m V t b 3 Z l Z E N v b H V t b n M x L n t p Z C w w f S Z x d W 9 0 O y w m c X V v d D t T Z W N 0 a W 9 u M S 9 o b 3 V z Z S 9 B d X R v U m V t b 3 Z l Z E N v b H V t b n M x L n t w c m l j Z S w x f S Z x d W 9 0 O y w m c X V v d D t T Z W N 0 a W 9 u M S 9 o b 3 V z Z S 9 B d X R v U m V t b 3 Z l Z E N v b H V t b n M x L n t j b 2 R l L D J 9 J n F 1 b 3 Q 7 L C Z x d W 9 0 O 1 N l Y 3 R p b 2 4 x L 2 h v d X N l L 0 F 1 d G 9 S Z W 1 v d m V k Q 2 9 s d W 1 u c z E u e 2 F 2 Y W l s Y W J s Z V 9 y b 3 V u Z C w z f S Z x d W 9 0 O y w m c X V v d D t T Z W N 0 a W 9 u M S 9 o b 3 V z Z S 9 B d X R v U m V t b 3 Z l Z E N v b H V t b n M x L n t h Z G R y Z X N z L D R 9 J n F 1 b 3 Q 7 L C Z x d W 9 0 O 1 N l Y 3 R p b 2 4 x L 2 h v d X N l L 0 F 1 d G 9 S Z W 1 v d m V k Q 2 9 s d W 1 u c z E u e 3 J h d G l u Z y w 1 f S Z x d W 9 0 O y w m c X V v d D t T Z W N 0 a W 9 u M S 9 o b 3 V z Z S 9 B d X R v U m V t b 3 Z l Z E N v b H V t b n M x L n t p b m l 0 a W F s X 3 B s d X Z p Y W x f c H J v d G V j d G l v b i w 2 f S Z x d W 9 0 O y w m c X V v d D t T Z W N 0 a W 9 u M S 9 o b 3 V z Z S 9 B d X R v U m V t b 3 Z l Z E N v b H V t b n M x L n t p b m l 0 a W F s X 2 Z s d X Z p Y W x f c H J v d G V j d G l v b i w 3 f S Z x d W 9 0 O y w m c X V v d D t T Z W N 0 a W 9 u M S 9 o b 3 V z Z S 9 B d X R v U m V t b 3 Z l Z E N v b H V t b n M x L n t j b 2 1 t d W 5 p d H l f a W Q s O H 0 m c X V v d D t d L C Z x d W 9 0 O 1 J l b G F 0 a W 9 u c 2 h p c E l u Z m 8 m c X V v d D s 6 W 1 1 9 I i 8 + P E V u d H J 5 I F R 5 c G U 9 I l J l c 3 V s d F R 5 c G U i I F Z h b H V l P S J z R X h j Z X B 0 a W 9 u I i 8 + P E V u d H J 5 I F R 5 c G U 9 I k Z p b G x P Y m p l Y 3 R U e X B l I i B W Y W x 1 Z T 0 i c 1 R h Y m x l I i 8 + P E V u d H J 5 I F R 5 c G U 9 I k 5 h b W V V c G R h d G V k Q W Z 0 Z X J G a W x s I i B W Y W x 1 Z T 0 i b D A i L z 4 8 R W 5 0 c n k g V H l w Z T 0 i R m l s b F R h c m d l d C I g V m F s d W U 9 I n N o b 3 V z Z S I v P j w v U 3 R h Y m x l R W 5 0 c m l l c z 4 8 L 0 l 0 Z W 0 + P E l 0 Z W 0 + P E l 0 Z W 1 M b 2 N h d G l v b j 4 8 S X R l b V R 5 c G U + R m 9 y b X V s Y T w v S X R l b V R 5 c G U + P E l 0 Z W 1 Q Y X R o P l N l Y 3 R p b 2 4 x L 2 h v d X N l Z 3 J v d X A 8 L 0 l 0 Z W 1 Q Y X R o P j w v S X R l b U x v Y 2 F 0 a W 9 u P j x T d G F i b G V F b n R y a W V z P j x F b n R y e S B U e X B l P S J B Z G R l Z F R v R G F 0 Y U 1 v Z G V s I i B W Y W x 1 Z T 0 i b D A i L z 4 8 R W 5 0 c n k g V H l w Z T 0 i Q n V m Z m V y T m V 4 d F J l Z n J l c 2 g i I F Z h b H V l P S J s M S I v P j x F b n R y e S B U e X B l P S J G a W x s Q 2 9 1 b n Q i I F Z h b H V l P S J s N j c y I i 8 + P E V u d H J 5 I F R 5 c G U 9 I k Z p b G x F b m F i b G V k I i B W Y W x 1 Z T 0 i b D E i L z 4 8 R W 5 0 c n k g V H l w Z T 0 i R m l s b E V y c m 9 y Q 2 9 k Z S I g V m F s d W U 9 I n N V b m t u b 3 d u I i 8 + P E V u d H J 5 I F R 5 c G U 9 I k Z p b G x F c n J v c k N v d W 5 0 I i B W Y W x 1 Z T 0 i b D A i L z 4 8 R W 5 0 c n k g V H l w Z T 0 i R m l s b E x h c 3 R V c G R h d G V k I i B W Y W x 1 Z T 0 i Z D I w M j U t M D U t M D N U M T c 6 N T g 6 N D I u M D I 4 N z I 5 M F o i L z 4 8 R W 5 0 c n k g V H l w Z T 0 i R m l s b E N v b H V t b l R 5 c G V z I i B W Y W x 1 Z T 0 i c 0 F 3 W U d B d 0 1 E Q X d Z R E J n T U R B d 0 1 H Q m d Z R 0 F 3 T U c i L z 4 8 R W 5 0 c n k g V H l w Z T 0 i R m l s b E N v b H V t b k 5 h b W V z I i B W Y W x 1 Z T 0 i c 1 s m c X V v d D t p Z C Z x d W 9 0 O y w m c X V v d D t j b 2 R l J n F 1 b 3 Q 7 L C Z x d W 9 0 O 2 F k Z H J l c 3 M m c X V v d D s s J n F 1 b 3 Q 7 c m F 0 a W 5 n J n F 1 b 3 Q 7 L C Z x d W 9 0 O 2 9 y a W d p b m F s X 3 B y a W N l J n F 1 b 3 Q 7 L C Z x d W 9 0 O 2 R h b W F n Z V 9 y Z W R 1 Y 3 R p b 2 4 m c X V v d D s s J n F 1 b 3 Q 7 b W F y a 2 V 0 X 3 Z h b H V l J n F 1 b 3 Q 7 L C Z x d W 9 0 O 2 x h c 3 R f c 2 9 s Z F 9 w c m l j Z S Z x d W 9 0 O y w m c X V v d D t o b 3 V z Z V 9 z Y X R p c 2 Z h Y 3 R p b 2 4 m c X V v d D s s J n F 1 b 3 Q 7 c 3 R h d H V z J n F 1 b 3 Q 7 L C Z x d W 9 0 O 2 Z s d X Z p Y W x f Y m F z Z V 9 w c m 9 0 Z W N 0 a W 9 u J n F 1 b 3 Q 7 L C Z x d W 9 0 O 3 B s d X Z p Y W x f Y m F z Z V 9 w c m 9 0 Z W N 0 a W 9 u J n F 1 b 3 Q 7 L C Z x d W 9 0 O 2 Z s d X Z p Y W x f a G 9 1 c 2 V f c H J v d G V j d G l v b i Z x d W 9 0 O y w m c X V v d D t w b H V 2 a W F s X 2 h v d X N l X 3 B y b 3 R l Y 3 R p b 2 4 m c X V v d D s s J n F 1 b 3 Q 7 b G F z d F 9 y b 3 V u Z F 9 j b 2 1 t X 2 Z s d X Z p Y W w m c X V v d D s s J n F 1 b 3 Q 7 b G F z d F 9 y b 3 V u Z F 9 j b 2 1 t X 3 B s d X Z p Y W w m c X V v d D s s J n F 1 b 3 Q 7 b G F z d F 9 y b 3 V u Z F 9 o b 3 V z Z V 9 m b H V 2 a W F s J n F 1 b 3 Q 7 L C Z x d W 9 0 O 2 x h c 3 R f c m 9 1 b m R f a G 9 1 c 2 V f c G x 1 d m l h b C Z x d W 9 0 O y w m c X V v d D t o b 3 V z Z V 9 p Z C Z x d W 9 0 O y w m c X V v d D t n c m 9 1 c F 9 p Z C Z x d W 9 0 O y w m c X V v d D t v d 2 5 l c l 9 p Z C 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N 2 N h M W Q 0 Y 2 U t N 2 N m Y i 0 0 Y j Z j L W I x O T k t Y T J m M 2 V h Z G Y 5 N D Z m I i 8 + P E V u d H J 5 I F R 5 c G U 9 I l J l b G F 0 a W 9 u c 2 h p c E l u Z m 9 D b 2 5 0 Y W l u Z X I i I F Z h b H V l P S J z e y Z x d W 9 0 O 2 N v b H V t b k N v d W 5 0 J n F 1 b 3 Q 7 O j I x L C Z x d W 9 0 O 2 t l e U N v b H V t b k 5 h b W V z J n F 1 b 3 Q 7 O l t d L C Z x d W 9 0 O 3 F 1 Z X J 5 U m V s Y X R p b 2 5 z a G l w c y Z x d W 9 0 O z p b X S w m c X V v d D t j b 2 x 1 b W 5 J Z G V u d G l 0 a W V z J n F 1 b 3 Q 7 O l s m c X V v d D t T Z W N 0 a W 9 u M S 9 o b 3 V z Z W d y b 3 V w L 0 F 1 d G 9 S Z W 1 v d m V k Q 2 9 s d W 1 u c z E u e 2 l k L D B 9 J n F 1 b 3 Q 7 L C Z x d W 9 0 O 1 N l Y 3 R p b 2 4 x L 2 h v d X N l Z 3 J v d X A v Q X V 0 b 1 J l b W 9 2 Z W R D b 2 x 1 b W 5 z M S 5 7 Y 2 9 k Z S w x f S Z x d W 9 0 O y w m c X V v d D t T Z W N 0 a W 9 u M S 9 o b 3 V z Z W d y b 3 V w L 0 F 1 d G 9 S Z W 1 v d m V k Q 2 9 s d W 1 u c z E u e 2 F k Z H J l c 3 M s M n 0 m c X V v d D s s J n F 1 b 3 Q 7 U 2 V j d G l v b j E v a G 9 1 c 2 V n c m 9 1 c C 9 B d X R v U m V t b 3 Z l Z E N v b H V t b n M x L n t y Y X R p b m c s M 3 0 m c X V v d D s s J n F 1 b 3 Q 7 U 2 V j d G l v b j E v a G 9 1 c 2 V n c m 9 1 c C 9 B d X R v U m V t b 3 Z l Z E N v b H V t b n M x L n t v c m l n a W 5 h b F 9 w c m l j Z S w 0 f S Z x d W 9 0 O y w m c X V v d D t T Z W N 0 a W 9 u M S 9 o b 3 V z Z W d y b 3 V w L 0 F 1 d G 9 S Z W 1 v d m V k Q 2 9 s d W 1 u c z E u e 2 R h b W F n Z V 9 y Z W R 1 Y 3 R p b 2 4 s N X 0 m c X V v d D s s J n F 1 b 3 Q 7 U 2 V j d G l v b j E v a G 9 1 c 2 V n c m 9 1 c C 9 B d X R v U m V t b 3 Z l Z E N v b H V t b n M x L n t t Y X J r Z X R f d m F s d W U s N n 0 m c X V v d D s s J n F 1 b 3 Q 7 U 2 V j d G l v b j E v a G 9 1 c 2 V n c m 9 1 c C 9 B d X R v U m V t b 3 Z l Z E N v b H V t b n M x L n t s Y X N 0 X 3 N v b G R f c H J p Y 2 U s N 3 0 m c X V v d D s s J n F 1 b 3 Q 7 U 2 V j d G l v b j E v a G 9 1 c 2 V n c m 9 1 c C 9 B d X R v U m V t b 3 Z l Z E N v b H V t b n M x L n t o b 3 V z Z V 9 z Y X R p c 2 Z h Y 3 R p b 2 4 s O H 0 m c X V v d D s s J n F 1 b 3 Q 7 U 2 V j d G l v b j E v a G 9 1 c 2 V n c m 9 1 c C 9 B d X R v U m V t b 3 Z l Z E N v b H V t b n M x L n t z d G F 0 d X M s O X 0 m c X V v d D s s J n F 1 b 3 Q 7 U 2 V j d G l v b j E v a G 9 1 c 2 V n c m 9 1 c C 9 B d X R v U m V t b 3 Z l Z E N v b H V t b n M x L n t m b H V 2 a W F s X 2 J h c 2 V f c H J v d G V j d G l v b i w x M H 0 m c X V v d D s s J n F 1 b 3 Q 7 U 2 V j d G l v b j E v a G 9 1 c 2 V n c m 9 1 c C 9 B d X R v U m V t b 3 Z l Z E N v b H V t b n M x L n t w b H V 2 a W F s X 2 J h c 2 V f c H J v d G V j d G l v b i w x M X 0 m c X V v d D s s J n F 1 b 3 Q 7 U 2 V j d G l v b j E v a G 9 1 c 2 V n c m 9 1 c C 9 B d X R v U m V t b 3 Z l Z E N v b H V t b n M x L n t m b H V 2 a W F s X 2 h v d X N l X 3 B y b 3 R l Y 3 R p b 2 4 s M T J 9 J n F 1 b 3 Q 7 L C Z x d W 9 0 O 1 N l Y 3 R p b 2 4 x L 2 h v d X N l Z 3 J v d X A v Q X V 0 b 1 J l b W 9 2 Z W R D b 2 x 1 b W 5 z M S 5 7 c G x 1 d m l h b F 9 o b 3 V z Z V 9 w c m 9 0 Z W N 0 a W 9 u L D E z f S Z x d W 9 0 O y w m c X V v d D t T Z W N 0 a W 9 u M S 9 o b 3 V z Z W d y b 3 V w L 0 F 1 d G 9 S Z W 1 v d m V k Q 2 9 s d W 1 u c z E u e 2 x h c 3 R f c m 9 1 b m R f Y 2 9 t b V 9 m b H V 2 a W F s L D E 0 f S Z x d W 9 0 O y w m c X V v d D t T Z W N 0 a W 9 u M S 9 o b 3 V z Z W d y b 3 V w L 0 F 1 d G 9 S Z W 1 v d m V k Q 2 9 s d W 1 u c z E u e 2 x h c 3 R f c m 9 1 b m R f Y 2 9 t b V 9 w b H V 2 a W F s L D E 1 f S Z x d W 9 0 O y w m c X V v d D t T Z W N 0 a W 9 u M S 9 o b 3 V z Z W d y b 3 V w L 0 F 1 d G 9 S Z W 1 v d m V k Q 2 9 s d W 1 u c z E u e 2 x h c 3 R f c m 9 1 b m R f a G 9 1 c 2 V f Z m x 1 d m l h b C w x N n 0 m c X V v d D s s J n F 1 b 3 Q 7 U 2 V j d G l v b j E v a G 9 1 c 2 V n c m 9 1 c C 9 B d X R v U m V t b 3 Z l Z E N v b H V t b n M x L n t s Y X N 0 X 3 J v d W 5 k X 2 h v d X N l X 3 B s d X Z p Y W w s M T d 9 J n F 1 b 3 Q 7 L C Z x d W 9 0 O 1 N l Y 3 R p b 2 4 x L 2 h v d X N l Z 3 J v d X A v Q X V 0 b 1 J l b W 9 2 Z W R D b 2 x 1 b W 5 z M S 5 7 a G 9 1 c 2 V f a W Q s M T h 9 J n F 1 b 3 Q 7 L C Z x d W 9 0 O 1 N l Y 3 R p b 2 4 x L 2 h v d X N l Z 3 J v d X A v Q X V 0 b 1 J l b W 9 2 Z W R D b 2 x 1 b W 5 z M S 5 7 Z 3 J v d X B f a W Q s M T l 9 J n F 1 b 3 Q 7 L C Z x d W 9 0 O 1 N l Y 3 R p b 2 4 x L 2 h v d X N l Z 3 J v d X A v Q X V 0 b 1 J l b W 9 2 Z W R D b 2 x 1 b W 5 z M S 5 7 b 3 d u Z X J f a W Q s M j B 9 J n F 1 b 3 Q 7 X S w m c X V v d D t D b 2 x 1 b W 5 D b 3 V u d C Z x d W 9 0 O z o y M S w m c X V v d D t L Z X l D b 2 x 1 b W 5 O Y W 1 l c y Z x d W 9 0 O z p b X S w m c X V v d D t D b 2 x 1 b W 5 J Z G V u d G l 0 a W V z J n F 1 b 3 Q 7 O l s m c X V v d D t T Z W N 0 a W 9 u M S 9 o b 3 V z Z W d y b 3 V w L 0 F 1 d G 9 S Z W 1 v d m V k Q 2 9 s d W 1 u c z E u e 2 l k L D B 9 J n F 1 b 3 Q 7 L C Z x d W 9 0 O 1 N l Y 3 R p b 2 4 x L 2 h v d X N l Z 3 J v d X A v Q X V 0 b 1 J l b W 9 2 Z W R D b 2 x 1 b W 5 z M S 5 7 Y 2 9 k Z S w x f S Z x d W 9 0 O y w m c X V v d D t T Z W N 0 a W 9 u M S 9 o b 3 V z Z W d y b 3 V w L 0 F 1 d G 9 S Z W 1 v d m V k Q 2 9 s d W 1 u c z E u e 2 F k Z H J l c 3 M s M n 0 m c X V v d D s s J n F 1 b 3 Q 7 U 2 V j d G l v b j E v a G 9 1 c 2 V n c m 9 1 c C 9 B d X R v U m V t b 3 Z l Z E N v b H V t b n M x L n t y Y X R p b m c s M 3 0 m c X V v d D s s J n F 1 b 3 Q 7 U 2 V j d G l v b j E v a G 9 1 c 2 V n c m 9 1 c C 9 B d X R v U m V t b 3 Z l Z E N v b H V t b n M x L n t v c m l n a W 5 h b F 9 w c m l j Z S w 0 f S Z x d W 9 0 O y w m c X V v d D t T Z W N 0 a W 9 u M S 9 o b 3 V z Z W d y b 3 V w L 0 F 1 d G 9 S Z W 1 v d m V k Q 2 9 s d W 1 u c z E u e 2 R h b W F n Z V 9 y Z W R 1 Y 3 R p b 2 4 s N X 0 m c X V v d D s s J n F 1 b 3 Q 7 U 2 V j d G l v b j E v a G 9 1 c 2 V n c m 9 1 c C 9 B d X R v U m V t b 3 Z l Z E N v b H V t b n M x L n t t Y X J r Z X R f d m F s d W U s N n 0 m c X V v d D s s J n F 1 b 3 Q 7 U 2 V j d G l v b j E v a G 9 1 c 2 V n c m 9 1 c C 9 B d X R v U m V t b 3 Z l Z E N v b H V t b n M x L n t s Y X N 0 X 3 N v b G R f c H J p Y 2 U s N 3 0 m c X V v d D s s J n F 1 b 3 Q 7 U 2 V j d G l v b j E v a G 9 1 c 2 V n c m 9 1 c C 9 B d X R v U m V t b 3 Z l Z E N v b H V t b n M x L n t o b 3 V z Z V 9 z Y X R p c 2 Z h Y 3 R p b 2 4 s O H 0 m c X V v d D s s J n F 1 b 3 Q 7 U 2 V j d G l v b j E v a G 9 1 c 2 V n c m 9 1 c C 9 B d X R v U m V t b 3 Z l Z E N v b H V t b n M x L n t z d G F 0 d X M s O X 0 m c X V v d D s s J n F 1 b 3 Q 7 U 2 V j d G l v b j E v a G 9 1 c 2 V n c m 9 1 c C 9 B d X R v U m V t b 3 Z l Z E N v b H V t b n M x L n t m b H V 2 a W F s X 2 J h c 2 V f c H J v d G V j d G l v b i w x M H 0 m c X V v d D s s J n F 1 b 3 Q 7 U 2 V j d G l v b j E v a G 9 1 c 2 V n c m 9 1 c C 9 B d X R v U m V t b 3 Z l Z E N v b H V t b n M x L n t w b H V 2 a W F s X 2 J h c 2 V f c H J v d G V j d G l v b i w x M X 0 m c X V v d D s s J n F 1 b 3 Q 7 U 2 V j d G l v b j E v a G 9 1 c 2 V n c m 9 1 c C 9 B d X R v U m V t b 3 Z l Z E N v b H V t b n M x L n t m b H V 2 a W F s X 2 h v d X N l X 3 B y b 3 R l Y 3 R p b 2 4 s M T J 9 J n F 1 b 3 Q 7 L C Z x d W 9 0 O 1 N l Y 3 R p b 2 4 x L 2 h v d X N l Z 3 J v d X A v Q X V 0 b 1 J l b W 9 2 Z W R D b 2 x 1 b W 5 z M S 5 7 c G x 1 d m l h b F 9 o b 3 V z Z V 9 w c m 9 0 Z W N 0 a W 9 u L D E z f S Z x d W 9 0 O y w m c X V v d D t T Z W N 0 a W 9 u M S 9 o b 3 V z Z W d y b 3 V w L 0 F 1 d G 9 S Z W 1 v d m V k Q 2 9 s d W 1 u c z E u e 2 x h c 3 R f c m 9 1 b m R f Y 2 9 t b V 9 m b H V 2 a W F s L D E 0 f S Z x d W 9 0 O y w m c X V v d D t T Z W N 0 a W 9 u M S 9 o b 3 V z Z W d y b 3 V w L 0 F 1 d G 9 S Z W 1 v d m V k Q 2 9 s d W 1 u c z E u e 2 x h c 3 R f c m 9 1 b m R f Y 2 9 t b V 9 w b H V 2 a W F s L D E 1 f S Z x d W 9 0 O y w m c X V v d D t T Z W N 0 a W 9 u M S 9 o b 3 V z Z W d y b 3 V w L 0 F 1 d G 9 S Z W 1 v d m V k Q 2 9 s d W 1 u c z E u e 2 x h c 3 R f c m 9 1 b m R f a G 9 1 c 2 V f Z m x 1 d m l h b C w x N n 0 m c X V v d D s s J n F 1 b 3 Q 7 U 2 V j d G l v b j E v a G 9 1 c 2 V n c m 9 1 c C 9 B d X R v U m V t b 3 Z l Z E N v b H V t b n M x L n t s Y X N 0 X 3 J v d W 5 k X 2 h v d X N l X 3 B s d X Z p Y W w s M T d 9 J n F 1 b 3 Q 7 L C Z x d W 9 0 O 1 N l Y 3 R p b 2 4 x L 2 h v d X N l Z 3 J v d X A v Q X V 0 b 1 J l b W 9 2 Z W R D b 2 x 1 b W 5 z M S 5 7 a G 9 1 c 2 V f a W Q s M T h 9 J n F 1 b 3 Q 7 L C Z x d W 9 0 O 1 N l Y 3 R p b 2 4 x L 2 h v d X N l Z 3 J v d X A v Q X V 0 b 1 J l b W 9 2 Z W R D b 2 x 1 b W 5 z M S 5 7 Z 3 J v d X B f a W Q s M T l 9 J n F 1 b 3 Q 7 L C Z x d W 9 0 O 1 N l Y 3 R p b 2 4 x L 2 h v d X N l Z 3 J v d X A v Q X V 0 b 1 J l b W 9 2 Z W R D b 2 x 1 b W 5 z M S 5 7 b 3 d u Z X J f a W Q s M j B 9 J n F 1 b 3 Q 7 X S w m c X V v d D t S Z W x h d G l v b n N o a X B J b m Z v J n F 1 b 3 Q 7 O l t d f S I v P j x F b n R y e S B U e X B l P S J S Z X N 1 b H R U e X B l I i B W Y W x 1 Z T 0 i c 0 V 4 Y 2 V w d G l v b i I v P j x F b n R y e S B U e X B l P S J G a W x s T 2 J q Z W N 0 V H l w Z S I g V m F s d W U 9 I n N U Y W J s Z S I v P j x F b n R y e S B U e X B l P S J O Y W 1 l V X B k Y X R l Z E F m d G V y R m l s b C I g V m F s d W U 9 I m w w I i 8 + P E V u d H J 5 I F R 5 c G U 9 I k Z p b G x U Y X J n Z X Q i I F Z h b H V l P S J z a G 9 1 c 2 V n c m 9 1 c C I v P j w v U 3 R h Y m x l R W 5 0 c m l l c z 4 8 L 0 l 0 Z W 0 + P E l 0 Z W 0 + P E l 0 Z W 1 M b 2 N h d G l v b j 4 8 S X R l b V R 5 c G U + R m 9 y b X V s Y T w v S X R l b V R 5 c G U + P E l 0 Z W 1 Q Y X R o P l N l Y 3 R p b 2 4 x L 2 h v d X N l b W V h c 3 V y Z T w v S X R l b V B h d G g + P C 9 J d G V t T G 9 j Y X R p b 2 4 + P F N 0 Y W J s Z U V u d H J p Z X M + P E V u d H J 5 I F R 5 c G U 9 I k F k Z G V k V G 9 E Y X R h T W 9 k Z W w i I F Z h b H V l P S J s M C I v P j x F b n R y e S B U e X B l P S J C d W Z m Z X J O Z X h 0 U m V m c m V z a C I g V m F s d W U 9 I m w x I i 8 + P E V u d H J 5 I F R 5 c G U 9 I k Z p b G x D b 3 V u d C I g V m F s d W U 9 I m w 2 M j Y i L z 4 8 R W 5 0 c n k g V H l w Z T 0 i R m l s b E V u Y W J s Z W Q i I F Z h b H V l P S J s M S I v P j x F b n R y e S B U e X B l P S J G a W x s R X J y b 3 J D b 2 R l I i B W Y W x 1 Z T 0 i c 1 V u a 2 5 v d 2 4 i L z 4 8 R W 5 0 c n k g V H l w Z T 0 i R m l s b E V y c m 9 y Q 2 9 1 b n Q i I F Z h b H V l P S J s M C I v P j x F b n R y e S B U e X B l P S J G a W x s T G F z d F V w Z G F 0 Z W Q i I F Z h b H V l P S J k M j A y N S 0 w N S 0 w M 1 Q x N z o 1 O T o w M i 4 y N z k w M j A 0 W i I v P j x F b n R y e S B U e X B l P S J G a W x s Q 2 9 s d W 1 u V H l w Z X M i I F Z h b H V l P S J z Q X d N R E F 3 T T 0 i L z 4 8 R W 5 0 c n k g V H l w Z T 0 i R m l s b E N v b H V t b k 5 h b W V z I i B W Y W x 1 Z T 0 i c 1 s m c X V v d D t p Z C Z x d W 9 0 O y w m c X V v d D t i b 3 V n a H R f a W 5 f c m 9 1 b m Q m c X V v d D s s J n F 1 b 3 Q 7 b W V h c 3 V y Z X R 5 c G V f a W Q m c X V v d D s s J n F 1 b 3 Q 7 a G 9 1 c 2 V n c m 9 1 c F 9 p Z C Z x d W 9 0 O y w m c X V v d D t 1 c 2 V k X 2 l u X 3 J v d W 5 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z O D A x N D Z l N S 0 x O D N j L T R m Z T Q t O T Y z Y y 0 2 Y z U z N m R k N z R i N T k i L z 4 8 R W 5 0 c n k g V H l w Z T 0 i U m V s Y X R p b 2 5 z a G l w S W 5 m b 0 N v b n R h a W 5 l c i I g V m F s d W U 9 I n N 7 J n F 1 b 3 Q 7 Y 2 9 s d W 1 u Q 2 9 1 b n Q m c X V v d D s 6 N S w m c X V v d D t r Z X l D b 2 x 1 b W 5 O Y W 1 l c y Z x d W 9 0 O z p b X S w m c X V v d D t x d W V y e V J l b G F 0 a W 9 u c 2 h p c H M m c X V v d D s 6 W 1 0 s J n F 1 b 3 Q 7 Y 2 9 s d W 1 u S W R l b n R p d G l l c y Z x d W 9 0 O z p b J n F 1 b 3 Q 7 U 2 V j d G l v b j E v a G 9 1 c 2 V t Z W F z d X J l L 0 F 1 d G 9 S Z W 1 v d m V k Q 2 9 s d W 1 u c z E u e 2 l k L D B 9 J n F 1 b 3 Q 7 L C Z x d W 9 0 O 1 N l Y 3 R p b 2 4 x L 2 h v d X N l b W V h c 3 V y Z S 9 B d X R v U m V t b 3 Z l Z E N v b H V t b n M x L n t i b 3 V n a H R f a W 5 f c m 9 1 b m Q s M X 0 m c X V v d D s s J n F 1 b 3 Q 7 U 2 V j d G l v b j E v a G 9 1 c 2 V t Z W F z d X J l L 0 F 1 d G 9 S Z W 1 v d m V k Q 2 9 s d W 1 u c z E u e 2 1 l Y X N 1 c m V 0 e X B l X 2 l k L D J 9 J n F 1 b 3 Q 7 L C Z x d W 9 0 O 1 N l Y 3 R p b 2 4 x L 2 h v d X N l b W V h c 3 V y Z S 9 B d X R v U m V t b 3 Z l Z E N v b H V t b n M x L n t o b 3 V z Z W d y b 3 V w X 2 l k L D N 9 J n F 1 b 3 Q 7 L C Z x d W 9 0 O 1 N l Y 3 R p b 2 4 x L 2 h v d X N l b W V h c 3 V y Z S 9 B d X R v U m V t b 3 Z l Z E N v b H V t b n M x L n t 1 c 2 V k X 2 l u X 3 J v d W 5 k L D R 9 J n F 1 b 3 Q 7 X S w m c X V v d D t D b 2 x 1 b W 5 D b 3 V u d C Z x d W 9 0 O z o 1 L C Z x d W 9 0 O 0 t l e U N v b H V t b k 5 h b W V z J n F 1 b 3 Q 7 O l t d L C Z x d W 9 0 O 0 N v b H V t b k l k Z W 5 0 a X R p Z X M m c X V v d D s 6 W y Z x d W 9 0 O 1 N l Y 3 R p b 2 4 x L 2 h v d X N l b W V h c 3 V y Z S 9 B d X R v U m V t b 3 Z l Z E N v b H V t b n M x L n t p Z C w w f S Z x d W 9 0 O y w m c X V v d D t T Z W N 0 a W 9 u M S 9 o b 3 V z Z W 1 l Y X N 1 c m U v Q X V 0 b 1 J l b W 9 2 Z W R D b 2 x 1 b W 5 z M S 5 7 Y m 9 1 Z 2 h 0 X 2 l u X 3 J v d W 5 k L D F 9 J n F 1 b 3 Q 7 L C Z x d W 9 0 O 1 N l Y 3 R p b 2 4 x L 2 h v d X N l b W V h c 3 V y Z S 9 B d X R v U m V t b 3 Z l Z E N v b H V t b n M x L n t t Z W F z d X J l d H l w Z V 9 p Z C w y f S Z x d W 9 0 O y w m c X V v d D t T Z W N 0 a W 9 u M S 9 o b 3 V z Z W 1 l Y X N 1 c m U v Q X V 0 b 1 J l b W 9 2 Z W R D b 2 x 1 b W 5 z M S 5 7 a G 9 1 c 2 V n c m 9 1 c F 9 p Z C w z f S Z x d W 9 0 O y w m c X V v d D t T Z W N 0 a W 9 u M S 9 o b 3 V z Z W 1 l Y X N 1 c m U v Q X V 0 b 1 J l b W 9 2 Z W R D b 2 x 1 b W 5 z M S 5 7 d X N l Z F 9 p b l 9 y b 3 V u Z C w 0 f S Z x d W 9 0 O 1 0 s J n F 1 b 3 Q 7 U m V s Y X R p b 2 5 z a G l w S W 5 m b y Z x d W 9 0 O z p b X X 0 i L z 4 8 R W 5 0 c n k g V H l w Z T 0 i U m V z d W x 0 V H l w Z S I g V m F s d W U 9 I n N F e G N l c H R p b 2 4 i L z 4 8 R W 5 0 c n k g V H l w Z T 0 i R m l s b E 9 i a m V j d F R 5 c G U i I F Z h b H V l P S J z V G F i b G U i L z 4 8 R W 5 0 c n k g V H l w Z T 0 i T m F t Z V V w Z G F 0 Z W R B Z n R l c k Z p b G w i I F Z h b H V l P S J s M C I v P j x F b n R y e S B U e X B l P S J G a W x s V G F y Z 2 V 0 I i B W Y W x 1 Z T 0 i c 2 h v d X N l b W V h c 3 V y Z S I v P j w v U 3 R h Y m x l R W 5 0 c m l l c z 4 8 L 0 l 0 Z W 0 + P E l 0 Z W 0 + P E l 0 Z W 1 M b 2 N h d G l v b j 4 8 S X R l b V R 5 c G U + R m 9 y b X V s Y T w v S X R l b V R 5 c G U + P E l 0 Z W 1 Q Y X R o P l N l Y 3 R p b 2 4 x L 2 h v d X N l d H J h b n N h Y 3 R p b 2 4 8 L 0 l 0 Z W 1 Q Y X R o P j w v S X R l b U x v Y 2 F 0 a W 9 u P j x T d G F i b G V F b n R y a W V z P j x F b n R y e S B U e X B l P S J B Z G R l Z F R v R G F 0 Y U 1 v Z G V s I i B W Y W x 1 Z T 0 i b D A i L z 4 8 R W 5 0 c n k g V H l w Z T 0 i Q n V m Z m V y T m V 4 d F J l Z n J l c 2 g i I F Z h b H V l P S J s M S I v P j x F b n R y e S B U e X B l P S J G a W x s Q 2 9 1 b n Q i I F Z h b H V l P S J s N j Q 4 I i 8 + P E V u d H J 5 I F R 5 c G U 9 I k Z p b G x F b m F i b G V k I i B W Y W x 1 Z T 0 i b D E i L z 4 8 R W 5 0 c n k g V H l w Z T 0 i R m l s b E V y c m 9 y Q 2 9 k Z S I g V m F s d W U 9 I n N V b m t u b 3 d u I i 8 + P E V u d H J 5 I F R 5 c G U 9 I k Z p b G x F c n J v c k N v d W 5 0 I i B W Y W x 1 Z T 0 i b D A i L z 4 8 R W 5 0 c n k g V H l w Z T 0 i R m l s b E x h c 3 R V c G R h d G V k I i B W Y W x 1 Z T 0 i Z D I w M j U t M D U t M D N U M T c 6 N T k 6 M j M u M D M 0 N z E 2 M 1 o i L z 4 8 R W 5 0 c n k g V H l w Z T 0 i R m l s b E N v b H V t b l R 5 c G V z I i B W Y W x 1 Z T 0 i c 0 F 3 Y 0 R C Z 1 l E Q X d N P S I v P j x F b n R y e S B U e X B l P S J G a W x s Q 2 9 s d W 1 u T m F t Z X M i I F Z h b H V l P S J z W y Z x d W 9 0 O 2 l k J n F 1 b 3 Q 7 L C Z x d W 9 0 O 3 R p b W V z d G F t c C Z x d W 9 0 O y w m c X V v d D t w c m l j Z S Z x d W 9 0 O y w m c X V v d D t j b 2 1 t Z W 5 0 J n F 1 b 3 Q 7 L C Z x d W 9 0 O 3 R y Y W 5 z Y W N 0 a W 9 u X 3 N 0 Y X R 1 c y Z x d W 9 0 O y w m c X V v d D t o b 3 V z Z W d y b 3 V w X 2 l k J n F 1 b 3 Q 7 L C Z x d W 9 0 O 3 B s Y X l l c n J v d W 5 k X 2 l k J n F 1 b 3 Q 7 L C Z x d W 9 0 O 2 d y b 3 V w c m 9 1 b m R f a W Q 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F j N m E 5 O T J m L T k x Z D U t N D I y M y 0 4 O D E 1 L W U x M W U w M 2 I 5 Y 2 Q x Y i I v P j x F b n R y e S B U e X B l P S J S Z W x h d G l v b n N o a X B J b m Z v Q 2 9 u d G F p b m V y I i B W Y W x 1 Z T 0 i c 3 s m c X V v d D t j b 2 x 1 b W 5 D b 3 V u d C Z x d W 9 0 O z o 4 L C Z x d W 9 0 O 2 t l e U N v b H V t b k 5 h b W V z J n F 1 b 3 Q 7 O l t d L C Z x d W 9 0 O 3 F 1 Z X J 5 U m V s Y X R p b 2 5 z a G l w c y Z x d W 9 0 O z p b X S w m c X V v d D t j b 2 x 1 b W 5 J Z G V u d G l 0 a W V z J n F 1 b 3 Q 7 O l s m c X V v d D t T Z W N 0 a W 9 u M S 9 o b 3 V z Z X R y Y W 5 z Y W N 0 a W 9 u L 0 F 1 d G 9 S Z W 1 v d m V k Q 2 9 s d W 1 u c z E u e 2 l k L D B 9 J n F 1 b 3 Q 7 L C Z x d W 9 0 O 1 N l Y 3 R p b 2 4 x L 2 h v d X N l d H J h b n N h Y 3 R p b 2 4 v Q X V 0 b 1 J l b W 9 2 Z W R D b 2 x 1 b W 5 z M S 5 7 d G l t Z X N 0 Y W 1 w L D F 9 J n F 1 b 3 Q 7 L C Z x d W 9 0 O 1 N l Y 3 R p b 2 4 x L 2 h v d X N l d H J h b n N h Y 3 R p b 2 4 v Q X V 0 b 1 J l b W 9 2 Z W R D b 2 x 1 b W 5 z M S 5 7 c H J p Y 2 U s M n 0 m c X V v d D s s J n F 1 b 3 Q 7 U 2 V j d G l v b j E v a G 9 1 c 2 V 0 c m F u c 2 F j d G l v b i 9 B d X R v U m V t b 3 Z l Z E N v b H V t b n M x L n t j b 2 1 t Z W 5 0 L D N 9 J n F 1 b 3 Q 7 L C Z x d W 9 0 O 1 N l Y 3 R p b 2 4 x L 2 h v d X N l d H J h b n N h Y 3 R p b 2 4 v Q X V 0 b 1 J l b W 9 2 Z W R D b 2 x 1 b W 5 z M S 5 7 d H J h b n N h Y 3 R p b 2 5 f c 3 R h d H V z L D R 9 J n F 1 b 3 Q 7 L C Z x d W 9 0 O 1 N l Y 3 R p b 2 4 x L 2 h v d X N l d H J h b n N h Y 3 R p b 2 4 v Q X V 0 b 1 J l b W 9 2 Z W R D b 2 x 1 b W 5 z M S 5 7 a G 9 1 c 2 V n c m 9 1 c F 9 p Z C w 1 f S Z x d W 9 0 O y w m c X V v d D t T Z W N 0 a W 9 u M S 9 o b 3 V z Z X R y Y W 5 z Y W N 0 a W 9 u L 0 F 1 d G 9 S Z W 1 v d m V k Q 2 9 s d W 1 u c z E u e 3 B s Y X l l c n J v d W 5 k X 2 l k L D Z 9 J n F 1 b 3 Q 7 L C Z x d W 9 0 O 1 N l Y 3 R p b 2 4 x L 2 h v d X N l d H J h b n N h Y 3 R p b 2 4 v Q X V 0 b 1 J l b W 9 2 Z W R D b 2 x 1 b W 5 z M S 5 7 Z 3 J v d X B y b 3 V u Z F 9 p Z C w 3 f S Z x d W 9 0 O 1 0 s J n F 1 b 3 Q 7 Q 2 9 s d W 1 u Q 2 9 1 b n Q m c X V v d D s 6 O C w m c X V v d D t L Z X l D b 2 x 1 b W 5 O Y W 1 l c y Z x d W 9 0 O z p b X S w m c X V v d D t D b 2 x 1 b W 5 J Z G V u d G l 0 a W V z J n F 1 b 3 Q 7 O l s m c X V v d D t T Z W N 0 a W 9 u M S 9 o b 3 V z Z X R y Y W 5 z Y W N 0 a W 9 u L 0 F 1 d G 9 S Z W 1 v d m V k Q 2 9 s d W 1 u c z E u e 2 l k L D B 9 J n F 1 b 3 Q 7 L C Z x d W 9 0 O 1 N l Y 3 R p b 2 4 x L 2 h v d X N l d H J h b n N h Y 3 R p b 2 4 v Q X V 0 b 1 J l b W 9 2 Z W R D b 2 x 1 b W 5 z M S 5 7 d G l t Z X N 0 Y W 1 w L D F 9 J n F 1 b 3 Q 7 L C Z x d W 9 0 O 1 N l Y 3 R p b 2 4 x L 2 h v d X N l d H J h b n N h Y 3 R p b 2 4 v Q X V 0 b 1 J l b W 9 2 Z W R D b 2 x 1 b W 5 z M S 5 7 c H J p Y 2 U s M n 0 m c X V v d D s s J n F 1 b 3 Q 7 U 2 V j d G l v b j E v a G 9 1 c 2 V 0 c m F u c 2 F j d G l v b i 9 B d X R v U m V t b 3 Z l Z E N v b H V t b n M x L n t j b 2 1 t Z W 5 0 L D N 9 J n F 1 b 3 Q 7 L C Z x d W 9 0 O 1 N l Y 3 R p b 2 4 x L 2 h v d X N l d H J h b n N h Y 3 R p b 2 4 v Q X V 0 b 1 J l b W 9 2 Z W R D b 2 x 1 b W 5 z M S 5 7 d H J h b n N h Y 3 R p b 2 5 f c 3 R h d H V z L D R 9 J n F 1 b 3 Q 7 L C Z x d W 9 0 O 1 N l Y 3 R p b 2 4 x L 2 h v d X N l d H J h b n N h Y 3 R p b 2 4 v Q X V 0 b 1 J l b W 9 2 Z W R D b 2 x 1 b W 5 z M S 5 7 a G 9 1 c 2 V n c m 9 1 c F 9 p Z C w 1 f S Z x d W 9 0 O y w m c X V v d D t T Z W N 0 a W 9 u M S 9 o b 3 V z Z X R y Y W 5 z Y W N 0 a W 9 u L 0 F 1 d G 9 S Z W 1 v d m V k Q 2 9 s d W 1 u c z E u e 3 B s Y X l l c n J v d W 5 k X 2 l k L D Z 9 J n F 1 b 3 Q 7 L C Z x d W 9 0 O 1 N l Y 3 R p b 2 4 x L 2 h v d X N l d H J h b n N h Y 3 R p b 2 4 v Q X V 0 b 1 J l b W 9 2 Z W R D b 2 x 1 b W 5 z M S 5 7 Z 3 J v d X B y b 3 V u Z F 9 p Z C w 3 f S Z x d W 9 0 O 1 0 s J n F 1 b 3 Q 7 U m V s Y X R p b 2 5 z a G l w S W 5 m b y Z x d W 9 0 O z p b X X 0 i L z 4 8 R W 5 0 c n k g V H l w Z T 0 i U m V z d W x 0 V H l w Z S I g V m F s d W U 9 I n N F e G N l c H R p b 2 4 i L z 4 8 R W 5 0 c n k g V H l w Z T 0 i R m l s b E 9 i a m V j d F R 5 c G U i I F Z h b H V l P S J z V G F i b G U i L z 4 8 R W 5 0 c n k g V H l w Z T 0 i T m F t Z V V w Z G F 0 Z W R B Z n R l c k Z p b G w i I F Z h b H V l P S J s M C I v P j x F b n R y e S B U e X B l P S J G a W x s V G F y Z 2 V 0 I i B W Y W x 1 Z T 0 i c 2 h v d X N l d H J h b n N h Y 3 R p b 2 4 i L z 4 8 L 1 N 0 Y W J s Z U V u d H J p Z X M + P C 9 J d G V t P j x J d G V t P j x J d G V t T G 9 j Y X R p b 2 4 + P E l 0 Z W 1 U e X B l P k Z v c m 1 1 b G E 8 L 0 l 0 Z W 1 U e X B l P j x J d G V t U G F 0 a D 5 T Z W N 0 a W 9 u M S 9 p b m l 0 a W F s a G 9 1 c 2 V t Z W F z d X J l P C 9 J d G V t U G F 0 a D 4 8 L 0 l 0 Z W 1 M b 2 N h d G l v b j 4 8 U 3 R h Y m x l R W 5 0 c m l l c z 4 8 R W 5 0 c n k g V H l w Z T 0 i Q W R k Z W R U b 0 R h d G F N b 2 R l b C I g V m F s d W U 9 I m w w I i 8 + P E V u d H J 5 I F R 5 c G U 9 I k J 1 Z m Z l c k 5 l e H R S Z W Z y Z X N o I i B W Y W x 1 Z T 0 i b D E i L z 4 8 R W 5 0 c n k g V H l w Z T 0 i R m l s b E N v d W 5 0 I i B W Y W x 1 Z T 0 i b D E 0 N C I v P j x F b n R y e S B U e X B l P S J G a W x s R W 5 h Y m x l Z C I g V m F s d W U 9 I m w x I i 8 + P E V u d H J 5 I F R 5 c G U 9 I k Z p b G x F c n J v c k N v Z G U i I F Z h b H V l P S J z V W 5 r b m 9 3 b i I v P j x F b n R y e S B U e X B l P S J G a W x s R X J y b 3 J D b 3 V u d C I g V m F s d W U 9 I m w w I i 8 + P E V u d H J 5 I F R 5 c G U 9 I k Z p b G x M Y X N 0 V X B k Y X R l Z C I g V m F s d W U 9 I m Q y M D I 1 L T A 1 L T A z V D E 3 O j U 5 O j U 1 L j A y N j g 0 O D Z a I i 8 + P E V u d H J 5 I F R 5 c G U 9 I k Z p b G x D b 2 x 1 b W 5 U e X B l c y I g V m F s d W U 9 I n N B d 1 l E Q X d N P S I v P j x F b n R y e S B U e X B l P S J G a W x s Q 2 9 s d W 1 u T m F t Z X M i I F Z h b H V l P S J z W y Z x d W 9 0 O 2 l k J n F 1 b 3 Q 7 L C Z x d W 9 0 O 2 5 h b W U m c X V v d D s s J n F 1 b 3 Q 7 c m 9 1 b m R f b n V t Y m V y J n F 1 b 3 Q 7 L C Z x d W 9 0 O 2 1 l Y X N 1 c m V 0 e X B l X 2 l k J n F 1 b 3 Q 7 L C Z x d W 9 0 O 2 h v d X N l X 2 l 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x M z Y 5 M z F l O C 0 0 Y m Z m L T Q 0 Y 2 E t O T E 2 Z i 0 z O T k z M 2 J l N m U 0 M j E i L z 4 8 R W 5 0 c n k g V H l w Z T 0 i U m V s Y X R p b 2 5 z a G l w S W 5 m b 0 N v b n R h a W 5 l c i I g V m F s d W U 9 I n N 7 J n F 1 b 3 Q 7 Y 2 9 s d W 1 u Q 2 9 1 b n Q m c X V v d D s 6 N S w m c X V v d D t r Z X l D b 2 x 1 b W 5 O Y W 1 l c y Z x d W 9 0 O z p b X S w m c X V v d D t x d W V y e V J l b G F 0 a W 9 u c 2 h p c H M m c X V v d D s 6 W 1 0 s J n F 1 b 3 Q 7 Y 2 9 s d W 1 u S W R l b n R p d G l l c y Z x d W 9 0 O z p b J n F 1 b 3 Q 7 U 2 V j d G l v b j E v a W 5 p d G l h b G h v d X N l b W V h c 3 V y Z S 9 B d X R v U m V t b 3 Z l Z E N v b H V t b n M x L n t p Z C w w f S Z x d W 9 0 O y w m c X V v d D t T Z W N 0 a W 9 u M S 9 p b m l 0 a W F s a G 9 1 c 2 V t Z W F z d X J l L 0 F 1 d G 9 S Z W 1 v d m V k Q 2 9 s d W 1 u c z E u e 2 5 h b W U s M X 0 m c X V v d D s s J n F 1 b 3 Q 7 U 2 V j d G l v b j E v a W 5 p d G l h b G h v d X N l b W V h c 3 V y Z S 9 B d X R v U m V t b 3 Z l Z E N v b H V t b n M x L n t y b 3 V u Z F 9 u d W 1 i Z X I s M n 0 m c X V v d D s s J n F 1 b 3 Q 7 U 2 V j d G l v b j E v a W 5 p d G l h b G h v d X N l b W V h c 3 V y Z S 9 B d X R v U m V t b 3 Z l Z E N v b H V t b n M x L n t t Z W F z d X J l d H l w Z V 9 p Z C w z f S Z x d W 9 0 O y w m c X V v d D t T Z W N 0 a W 9 u M S 9 p b m l 0 a W F s a G 9 1 c 2 V t Z W F z d X J l L 0 F 1 d G 9 S Z W 1 v d m V k Q 2 9 s d W 1 u c z E u e 2 h v d X N l X 2 l k L D R 9 J n F 1 b 3 Q 7 X S w m c X V v d D t D b 2 x 1 b W 5 D b 3 V u d C Z x d W 9 0 O z o 1 L C Z x d W 9 0 O 0 t l e U N v b H V t b k 5 h b W V z J n F 1 b 3 Q 7 O l t d L C Z x d W 9 0 O 0 N v b H V t b k l k Z W 5 0 a X R p Z X M m c X V v d D s 6 W y Z x d W 9 0 O 1 N l Y 3 R p b 2 4 x L 2 l u a X R p Y W x o b 3 V z Z W 1 l Y X N 1 c m U v Q X V 0 b 1 J l b W 9 2 Z W R D b 2 x 1 b W 5 z M S 5 7 a W Q s M H 0 m c X V v d D s s J n F 1 b 3 Q 7 U 2 V j d G l v b j E v a W 5 p d G l h b G h v d X N l b W V h c 3 V y Z S 9 B d X R v U m V t b 3 Z l Z E N v b H V t b n M x L n t u Y W 1 l L D F 9 J n F 1 b 3 Q 7 L C Z x d W 9 0 O 1 N l Y 3 R p b 2 4 x L 2 l u a X R p Y W x o b 3 V z Z W 1 l Y X N 1 c m U v Q X V 0 b 1 J l b W 9 2 Z W R D b 2 x 1 b W 5 z M S 5 7 c m 9 1 b m R f b n V t Y m V y L D J 9 J n F 1 b 3 Q 7 L C Z x d W 9 0 O 1 N l Y 3 R p b 2 4 x L 2 l u a X R p Y W x o b 3 V z Z W 1 l Y X N 1 c m U v Q X V 0 b 1 J l b W 9 2 Z W R D b 2 x 1 b W 5 z M S 5 7 b W V h c 3 V y Z X R 5 c G V f a W Q s M 3 0 m c X V v d D s s J n F 1 b 3 Q 7 U 2 V j d G l v b j E v a W 5 p d G l h b G h v d X N l b W V h c 3 V y Z S 9 B d X R v U m V t b 3 Z l Z E N v b H V t b n M x L n t o b 3 V z Z V 9 p Z C w 0 f S Z x d W 9 0 O 1 0 s J n F 1 b 3 Q 7 U m V s Y X R p b 2 5 z a G l w S W 5 m b y Z x d W 9 0 O z p b X X 0 i L z 4 8 R W 5 0 c n k g V H l w Z T 0 i U m V z d W x 0 V H l w Z S I g V m F s d W U 9 I n N F e G N l c H R p b 2 4 i L z 4 8 R W 5 0 c n k g V H l w Z T 0 i R m l s b E 9 i a m V j d F R 5 c G U i I F Z h b H V l P S J z V G F i b G U i L z 4 8 R W 5 0 c n k g V H l w Z T 0 i T m F t Z V V w Z G F 0 Z W R B Z n R l c k Z p b G w i I F Z h b H V l P S J s M C I v P j x F b n R y e S B U e X B l P S J G a W x s V G F y Z 2 V 0 I i B W Y W x 1 Z T 0 i c 2 l u a X R p Y W x o b 3 V z Z W 1 l Y X N 1 c m U i L z 4 8 L 1 N 0 Y W J s Z U V u d H J p Z X M + P C 9 J d G V t P j x J d G V t P j x J d G V t T G 9 j Y X R p b 2 4 + P E l 0 Z W 1 U e X B l P k Z v c m 1 1 b G E 8 L 0 l 0 Z W 1 U e X B l P j x J d G V t U G F 0 a D 5 T Z W N 0 a W 9 u M S 9 t Z W F z d X J l Y 2 F 0 Z W d v c n k 8 L 0 l 0 Z W 1 Q Y X R o P j w v S X R l b U x v Y 2 F 0 a W 9 u P j x T d G F i b G V F b n R y a W V z P j x F b n R y e S B U e X B l P S J B Z G R l Z F R v R G F 0 Y U 1 v Z G V s I i B W Y W x 1 Z T 0 i b D A i L z 4 8 R W 5 0 c n k g V H l w Z T 0 i Q n V m Z m V y T m V 4 d F J l Z n J l c 2 g i I F Z h b H V l P S J s M S I v P j x F b n R y e S B U e X B l P S J G a W x s Q 2 9 1 b n Q i I F Z h b H V l P S J s M T E i L z 4 8 R W 5 0 c n k g V H l w Z T 0 i R m l s b E V u Y W J s Z W Q i I F Z h b H V l P S J s M S I v P j x F b n R y e S B U e X B l P S J G a W x s R X J y b 3 J D b 2 R l I i B W Y W x 1 Z T 0 i c 1 V u a 2 5 v d 2 4 i L z 4 8 R W 5 0 c n k g V H l w Z T 0 i R m l s b E V y c m 9 y Q 2 9 1 b n Q i I F Z h b H V l P S J s M C I v P j x F b n R y e S B U e X B l P S J G a W x s T G F z d F V w Z G F 0 Z W Q i I F Z h b H V l P S J k M j A y N S 0 w N S 0 w M 1 Q x O D o w M D o z M C 4 x M j Q 1 N D Q 4 W i I v P j x F b n R y e S B U e X B l P S J G a W x s Q 2 9 s d W 1 u V H l w Z X M i I F Z h b H V l P S J z Q X d Z R 0 J n T U Q i L z 4 8 R W 5 0 c n k g V H l w Z T 0 i R m l s b E N v b H V t b k 5 h b W V z I i B W Y W x 1 Z T 0 i c 1 s m c X V v d D t p Z C Z x d W 9 0 O y w m c X V v d D t u Y W 1 l J n F 1 b 3 Q 7 L C Z x d W 9 0 O 2 R l c 2 N y a X B 0 a W 9 u J n F 1 b 3 Q 7 L C Z x d W 9 0 O 2 V 4 c G x h b m F 0 a W 9 u J n F 1 b 3 Q 7 L C Z x d W 9 0 O 3 N j Z W 5 h c m l v X 2 l k J n F 1 b 3 Q 7 L C Z x d W 9 0 O 3 N l c X V l b m N l X 2 5 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3 M j c 0 N G Y y N i 0 4 M 2 J k L T Q 0 Y j k t O G M 0 O C 1 l Y z B k M D A 1 N T Z j Y T c i L z 4 8 R W 5 0 c n k g V H l w Z T 0 i U m V s Y X R p b 2 5 z a G l w S W 5 m b 0 N v b n R h a W 5 l c i I g V m F s d W U 9 I n N 7 J n F 1 b 3 Q 7 Y 2 9 s d W 1 u Q 2 9 1 b n Q m c X V v d D s 6 N i w m c X V v d D t r Z X l D b 2 x 1 b W 5 O Y W 1 l c y Z x d W 9 0 O z p b X S w m c X V v d D t x d W V y e V J l b G F 0 a W 9 u c 2 h p c H M m c X V v d D s 6 W 1 0 s J n F 1 b 3 Q 7 Y 2 9 s d W 1 u S W R l b n R p d G l l c y Z x d W 9 0 O z p b J n F 1 b 3 Q 7 U 2 V j d G l v b j E v b W V h c 3 V y Z W N h d G V n b 3 J 5 L 0 F 1 d G 9 S Z W 1 v d m V k Q 2 9 s d W 1 u c z E u e 2 l k L D B 9 J n F 1 b 3 Q 7 L C Z x d W 9 0 O 1 N l Y 3 R p b 2 4 x L 2 1 l Y X N 1 c m V j Y X R l Z 2 9 y e S 9 B d X R v U m V t b 3 Z l Z E N v b H V t b n M x L n t u Y W 1 l L D F 9 J n F 1 b 3 Q 7 L C Z x d W 9 0 O 1 N l Y 3 R p b 2 4 x L 2 1 l Y X N 1 c m V j Y X R l Z 2 9 y e S 9 B d X R v U m V t b 3 Z l Z E N v b H V t b n M x L n t k Z X N j c m l w d G l v b i w y f S Z x d W 9 0 O y w m c X V v d D t T Z W N 0 a W 9 u M S 9 t Z W F z d X J l Y 2 F 0 Z W d v c n k v Q X V 0 b 1 J l b W 9 2 Z W R D b 2 x 1 b W 5 z M S 5 7 Z X h w b G F u Y X R p b 2 4 s M 3 0 m c X V v d D s s J n F 1 b 3 Q 7 U 2 V j d G l v b j E v b W V h c 3 V y Z W N h d G V n b 3 J 5 L 0 F 1 d G 9 S Z W 1 v d m V k Q 2 9 s d W 1 u c z E u e 3 N j Z W 5 h c m l v X 2 l k L D R 9 J n F 1 b 3 Q 7 L C Z x d W 9 0 O 1 N l Y 3 R p b 2 4 x L 2 1 l Y X N 1 c m V j Y X R l Z 2 9 y e S 9 B d X R v U m V t b 3 Z l Z E N v b H V t b n M x L n t z Z X F 1 Z W 5 j Z V 9 u c i w 1 f S Z x d W 9 0 O 1 0 s J n F 1 b 3 Q 7 Q 2 9 s d W 1 u Q 2 9 1 b n Q m c X V v d D s 6 N i w m c X V v d D t L Z X l D b 2 x 1 b W 5 O Y W 1 l c y Z x d W 9 0 O z p b X S w m c X V v d D t D b 2 x 1 b W 5 J Z G V u d G l 0 a W V z J n F 1 b 3 Q 7 O l s m c X V v d D t T Z W N 0 a W 9 u M S 9 t Z W F z d X J l Y 2 F 0 Z W d v c n k v Q X V 0 b 1 J l b W 9 2 Z W R D b 2 x 1 b W 5 z M S 5 7 a W Q s M H 0 m c X V v d D s s J n F 1 b 3 Q 7 U 2 V j d G l v b j E v b W V h c 3 V y Z W N h d G V n b 3 J 5 L 0 F 1 d G 9 S Z W 1 v d m V k Q 2 9 s d W 1 u c z E u e 2 5 h b W U s M X 0 m c X V v d D s s J n F 1 b 3 Q 7 U 2 V j d G l v b j E v b W V h c 3 V y Z W N h d G V n b 3 J 5 L 0 F 1 d G 9 S Z W 1 v d m V k Q 2 9 s d W 1 u c z E u e 2 R l c 2 N y a X B 0 a W 9 u L D J 9 J n F 1 b 3 Q 7 L C Z x d W 9 0 O 1 N l Y 3 R p b 2 4 x L 2 1 l Y X N 1 c m V j Y X R l Z 2 9 y e S 9 B d X R v U m V t b 3 Z l Z E N v b H V t b n M x L n t l e H B s Y W 5 h d G l v b i w z f S Z x d W 9 0 O y w m c X V v d D t T Z W N 0 a W 9 u M S 9 t Z W F z d X J l Y 2 F 0 Z W d v c n k v Q X V 0 b 1 J l b W 9 2 Z W R D b 2 x 1 b W 5 z M S 5 7 c 2 N l b m F y a W 9 f a W Q s N H 0 m c X V v d D s s J n F 1 b 3 Q 7 U 2 V j d G l v b j E v b W V h c 3 V y Z W N h d G V n b 3 J 5 L 0 F 1 d G 9 S Z W 1 v d m V k Q 2 9 s d W 1 u c z E u e 3 N l c X V l b m N l X 2 5 y L D V 9 J n F 1 b 3 Q 7 X S w m c X V v d D t S Z W x h d G l v b n N o a X B J b m Z v J n F 1 b 3 Q 7 O l t d f S I v P j x F b n R y e S B U e X B l P S J S Z X N 1 b H R U e X B l I i B W Y W x 1 Z T 0 i c 0 V 4 Y 2 V w d G l v b i I v P j x F b n R y e S B U e X B l P S J G a W x s T 2 J q Z W N 0 V H l w Z S I g V m F s d W U 9 I n N U Y W J s Z S I v P j x F b n R y e S B U e X B l P S J O Y W 1 l V X B k Y X R l Z E F m d G V y R m l s b C I g V m F s d W U 9 I m w w I i 8 + P E V u d H J 5 I F R 5 c G U 9 I k Z p b G x U Y X J n Z X Q i I F Z h b H V l P S J z b W V h c 3 V y Z W N h d G V n b 3 J 5 I i 8 + P C 9 T d G F i b G V F b n R y a W V z P j w v S X R l b T 4 8 S X R l b T 4 8 S X R l b U x v Y 2 F 0 a W 9 u P j x J d G V t V H l w Z T 5 G b 3 J t d W x h P C 9 J d G V t V H l w Z T 4 8 S X R l b V B h d G g + U 2 V j d G l v b j E v b W V h c 3 V y Z X R 5 c G U 8 L 0 l 0 Z W 1 Q Y X R o P j w v S X R l b U x v Y 2 F 0 a W 9 u P j x T d G F i b G V F b n R y a W V z P j x F b n R y e S B U e X B l P S J B Z G R l Z F R v R G F 0 Y U 1 v Z G V s I i B W Y W x 1 Z T 0 i b D A i L z 4 8 R W 5 0 c n k g V H l w Z T 0 i Q n V m Z m V y T m V 4 d F J l Z n J l c 2 g i I F Z h b H V l P S J s M S I v P j x F b n R y e S B U e X B l P S J G a W x s Q 2 9 1 b n Q i I F Z h b H V l P S J s N j g i L z 4 8 R W 5 0 c n k g V H l w Z T 0 i R m l s b E V u Y W J s Z W Q i I F Z h b H V l P S J s M S I v P j x F b n R y e S B U e X B l P S J G a W x s R X J y b 3 J D b 2 R l I i B W Y W x 1 Z T 0 i c 1 V u a 2 5 v d 2 4 i L z 4 8 R W 5 0 c n k g V H l w Z T 0 i R m l s b E V y c m 9 y Q 2 9 1 b n Q i I F Z h b H V l P S J s M C I v P j x F b n R y e S B U e X B l P S J G a W x s T G F z d F V w Z G F 0 Z W Q i I F Z h b H V l P S J k M j A y N S 0 w N S 0 w M 1 Q x O D o w M D o 1 O S 4 w M T c x N T U 5 W i I v P j x F b n R y e S B U e X B l P S J G a W x s Q 2 9 s d W 1 u V H l w Z X M i I F Z h b H V l P S J z Q X d Z R 0 J n T U R B d 0 1 E Q X d N R E F 3 T U R B d 0 1 E Q X c 9 P S I v P j x F b n R y e S B U e X B l P S J G a W x s Q 2 9 s d W 1 u T m F t Z X M i I F Z h b H V l P S J z W y Z x d W 9 0 O 2 l k J n F 1 b 3 Q 7 L C Z x d W 9 0 O 3 N o b 3 J 0 X 2 F s a W F z J n F 1 b 3 Q 7 L C Z x d W 9 0 O 2 5 h b W U m c X V v d D s s J n F 1 b 3 Q 7 Z G V z Y 3 J p c H R p b 2 4 m c X V v d D s s J n F 1 b 3 Q 7 Y 2 9 z d F 9 h Y n N v b H V 0 Z S Z x d W 9 0 O y w m c X V v d D t j b 3 N 0 X 3 B l c m N l b n R h Z 2 V f a W 5 j b 2 1 l J n F 1 b 3 Q 7 L C Z x d W 9 0 O 2 N v c 3 R f c G V y Y 2 V u d G F n Z V 9 o b 3 V z Z S Z x d W 9 0 O y w m c X V v d D t z Y X R p c 2 Z h Y 3 R p b 2 5 f Z G V s d G F f b 2 5 j Z S Z x d W 9 0 O y w m c X V v d D t z Y X R p c 2 Z h Y 3 R p b 2 5 f Z G V s d G F f c G V y b W F u Z W 5 0 J n F 1 b 3 Q 7 L C Z x d W 9 0 O 3 B s d X Z p Y W x f c H J v d G V j d G l v b l 9 k Z W x 0 Y S Z x d W 9 0 O y w m c X V v d D t m b H V 2 a W F s X 3 B y b 3 R l Y 3 R p b 2 5 f Z G V s d G E m c X V v d D s s J n F 1 b 3 Q 7 a G 9 1 c 2 V f d m F s d W V f Z G V s d G F f Y W J z J n F 1 b 3 Q 7 L C Z x d W 9 0 O 2 h v d X N l X 3 Z h b H V l X 2 R l b H R h X 3 B l c m M m c X V v d D s s J n F 1 b 3 Q 7 d m F s a W R f b 2 5 l X 3 J v d W 5 k J n F 1 b 3 Q 7 L C Z x d W 9 0 O 3 Z h b G l k X 3 V u d G l s X 3 V z Z W Q m c X V v d D s s J n F 1 b 3 Q 7 a G 9 1 c 2 V f b W V h c 3 V y Z S Z x d W 9 0 O y w m c X V v d D t t Z W F z d X J l Y 2 F 0 Z W d v c n l f a W Q m c X V v d D s s J n F 1 b 3 Q 7 Y 2 F 0 Z W d v c n l f c 2 V x d W V u Y 2 V f b n I m c X V v d D s s J n F 1 b 3 Q 7 c H J p b 3 J p d H k 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g w Y j E y M D B i L T N m O T U t N D B m M y 1 h N D I z L T k 2 Y W V l N D V m Z G Z k Y S I v P j x F b n R y e S B U e X B l P S J S Z W x h d G l v b n N o a X B J b m Z v Q 2 9 u d G F p b m V y I i B W Y W x 1 Z T 0 i c 3 s m c X V v d D t j b 2 x 1 b W 5 D b 3 V u d C Z x d W 9 0 O z o x O S w m c X V v d D t r Z X l D b 2 x 1 b W 5 O Y W 1 l c y Z x d W 9 0 O z p b X S w m c X V v d D t x d W V y e V J l b G F 0 a W 9 u c 2 h p c H M m c X V v d D s 6 W 1 0 s J n F 1 b 3 Q 7 Y 2 9 s d W 1 u S W R l b n R p d G l l c y Z x d W 9 0 O z p b J n F 1 b 3 Q 7 U 2 V j d G l v b j E v b W V h c 3 V y Z X R 5 c G U v Q X V 0 b 1 J l b W 9 2 Z W R D b 2 x 1 b W 5 z M S 5 7 a W Q s M H 0 m c X V v d D s s J n F 1 b 3 Q 7 U 2 V j d G l v b j E v b W V h c 3 V y Z X R 5 c G U v Q X V 0 b 1 J l b W 9 2 Z W R D b 2 x 1 b W 5 z M S 5 7 c 2 h v c n R f Y W x p Y X M s M X 0 m c X V v d D s s J n F 1 b 3 Q 7 U 2 V j d G l v b j E v b W V h c 3 V y Z X R 5 c G U v Q X V 0 b 1 J l b W 9 2 Z W R D b 2 x 1 b W 5 z M S 5 7 b m F t Z S w y f S Z x d W 9 0 O y w m c X V v d D t T Z W N 0 a W 9 u M S 9 t Z W F z d X J l d H l w Z S 9 B d X R v U m V t b 3 Z l Z E N v b H V t b n M x L n t k Z X N j c m l w d G l v b i w z f S Z x d W 9 0 O y w m c X V v d D t T Z W N 0 a W 9 u M S 9 t Z W F z d X J l d H l w Z S 9 B d X R v U m V t b 3 Z l Z E N v b H V t b n M x L n t j b 3 N 0 X 2 F i c 2 9 s d X R l L D R 9 J n F 1 b 3 Q 7 L C Z x d W 9 0 O 1 N l Y 3 R p b 2 4 x L 2 1 l Y X N 1 c m V 0 e X B l L 0 F 1 d G 9 S Z W 1 v d m V k Q 2 9 s d W 1 u c z E u e 2 N v c 3 R f c G V y Y 2 V u d G F n Z V 9 p b m N v b W U s N X 0 m c X V v d D s s J n F 1 b 3 Q 7 U 2 V j d G l v b j E v b W V h c 3 V y Z X R 5 c G U v Q X V 0 b 1 J l b W 9 2 Z W R D b 2 x 1 b W 5 z M S 5 7 Y 2 9 z d F 9 w Z X J j Z W 5 0 Y W d l X 2 h v d X N l L D Z 9 J n F 1 b 3 Q 7 L C Z x d W 9 0 O 1 N l Y 3 R p b 2 4 x L 2 1 l Y X N 1 c m V 0 e X B l L 0 F 1 d G 9 S Z W 1 v d m V k Q 2 9 s d W 1 u c z E u e 3 N h d G l z Z m F j d G l v b l 9 k Z W x 0 Y V 9 v b m N l L D d 9 J n F 1 b 3 Q 7 L C Z x d W 9 0 O 1 N l Y 3 R p b 2 4 x L 2 1 l Y X N 1 c m V 0 e X B l L 0 F 1 d G 9 S Z W 1 v d m V k Q 2 9 s d W 1 u c z E u e 3 N h d G l z Z m F j d G l v b l 9 k Z W x 0 Y V 9 w Z X J t Y W 5 l b n Q s O H 0 m c X V v d D s s J n F 1 b 3 Q 7 U 2 V j d G l v b j E v b W V h c 3 V y Z X R 5 c G U v Q X V 0 b 1 J l b W 9 2 Z W R D b 2 x 1 b W 5 z M S 5 7 c G x 1 d m l h b F 9 w c m 9 0 Z W N 0 a W 9 u X 2 R l b H R h L D l 9 J n F 1 b 3 Q 7 L C Z x d W 9 0 O 1 N l Y 3 R p b 2 4 x L 2 1 l Y X N 1 c m V 0 e X B l L 0 F 1 d G 9 S Z W 1 v d m V k Q 2 9 s d W 1 u c z E u e 2 Z s d X Z p Y W x f c H J v d G V j d G l v b l 9 k Z W x 0 Y S w x M H 0 m c X V v d D s s J n F 1 b 3 Q 7 U 2 V j d G l v b j E v b W V h c 3 V y Z X R 5 c G U v Q X V 0 b 1 J l b W 9 2 Z W R D b 2 x 1 b W 5 z M S 5 7 a G 9 1 c 2 V f d m F s d W V f Z G V s d G F f Y W J z L D E x f S Z x d W 9 0 O y w m c X V v d D t T Z W N 0 a W 9 u M S 9 t Z W F z d X J l d H l w Z S 9 B d X R v U m V t b 3 Z l Z E N v b H V t b n M x L n t o b 3 V z Z V 9 2 Y W x 1 Z V 9 k Z W x 0 Y V 9 w Z X J j L D E y f S Z x d W 9 0 O y w m c X V v d D t T Z W N 0 a W 9 u M S 9 t Z W F z d X J l d H l w Z S 9 B d X R v U m V t b 3 Z l Z E N v b H V t b n M x L n t 2 Y W x p Z F 9 v b m V f c m 9 1 b m Q s M T N 9 J n F 1 b 3 Q 7 L C Z x d W 9 0 O 1 N l Y 3 R p b 2 4 x L 2 1 l Y X N 1 c m V 0 e X B l L 0 F 1 d G 9 S Z W 1 v d m V k Q 2 9 s d W 1 u c z E u e 3 Z h b G l k X 3 V u d G l s X 3 V z Z W Q s M T R 9 J n F 1 b 3 Q 7 L C Z x d W 9 0 O 1 N l Y 3 R p b 2 4 x L 2 1 l Y X N 1 c m V 0 e X B l L 0 F 1 d G 9 S Z W 1 v d m V k Q 2 9 s d W 1 u c z E u e 2 h v d X N l X 2 1 l Y X N 1 c m U s M T V 9 J n F 1 b 3 Q 7 L C Z x d W 9 0 O 1 N l Y 3 R p b 2 4 x L 2 1 l Y X N 1 c m V 0 e X B l L 0 F 1 d G 9 S Z W 1 v d m V k Q 2 9 s d W 1 u c z E u e 2 1 l Y X N 1 c m V j Y X R l Z 2 9 y e V 9 p Z C w x N n 0 m c X V v d D s s J n F 1 b 3 Q 7 U 2 V j d G l v b j E v b W V h c 3 V y Z X R 5 c G U v Q X V 0 b 1 J l b W 9 2 Z W R D b 2 x 1 b W 5 z M S 5 7 Y 2 F 0 Z W d v c n l f c 2 V x d W V u Y 2 V f b n I s M T d 9 J n F 1 b 3 Q 7 L C Z x d W 9 0 O 1 N l Y 3 R p b 2 4 x L 2 1 l Y X N 1 c m V 0 e X B l L 0 F 1 d G 9 S Z W 1 v d m V k Q 2 9 s d W 1 u c z E u e 3 B y a W 9 y a X R 5 L D E 4 f S Z x d W 9 0 O 1 0 s J n F 1 b 3 Q 7 Q 2 9 s d W 1 u Q 2 9 1 b n Q m c X V v d D s 6 M T k s J n F 1 b 3 Q 7 S 2 V 5 Q 2 9 s d W 1 u T m F t Z X M m c X V v d D s 6 W 1 0 s J n F 1 b 3 Q 7 Q 2 9 s d W 1 u S W R l b n R p d G l l c y Z x d W 9 0 O z p b J n F 1 b 3 Q 7 U 2 V j d G l v b j E v b W V h c 3 V y Z X R 5 c G U v Q X V 0 b 1 J l b W 9 2 Z W R D b 2 x 1 b W 5 z M S 5 7 a W Q s M H 0 m c X V v d D s s J n F 1 b 3 Q 7 U 2 V j d G l v b j E v b W V h c 3 V y Z X R 5 c G U v Q X V 0 b 1 J l b W 9 2 Z W R D b 2 x 1 b W 5 z M S 5 7 c 2 h v c n R f Y W x p Y X M s M X 0 m c X V v d D s s J n F 1 b 3 Q 7 U 2 V j d G l v b j E v b W V h c 3 V y Z X R 5 c G U v Q X V 0 b 1 J l b W 9 2 Z W R D b 2 x 1 b W 5 z M S 5 7 b m F t Z S w y f S Z x d W 9 0 O y w m c X V v d D t T Z W N 0 a W 9 u M S 9 t Z W F z d X J l d H l w Z S 9 B d X R v U m V t b 3 Z l Z E N v b H V t b n M x L n t k Z X N j c m l w d G l v b i w z f S Z x d W 9 0 O y w m c X V v d D t T Z W N 0 a W 9 u M S 9 t Z W F z d X J l d H l w Z S 9 B d X R v U m V t b 3 Z l Z E N v b H V t b n M x L n t j b 3 N 0 X 2 F i c 2 9 s d X R l L D R 9 J n F 1 b 3 Q 7 L C Z x d W 9 0 O 1 N l Y 3 R p b 2 4 x L 2 1 l Y X N 1 c m V 0 e X B l L 0 F 1 d G 9 S Z W 1 v d m V k Q 2 9 s d W 1 u c z E u e 2 N v c 3 R f c G V y Y 2 V u d G F n Z V 9 p b m N v b W U s N X 0 m c X V v d D s s J n F 1 b 3 Q 7 U 2 V j d G l v b j E v b W V h c 3 V y Z X R 5 c G U v Q X V 0 b 1 J l b W 9 2 Z W R D b 2 x 1 b W 5 z M S 5 7 Y 2 9 z d F 9 w Z X J j Z W 5 0 Y W d l X 2 h v d X N l L D Z 9 J n F 1 b 3 Q 7 L C Z x d W 9 0 O 1 N l Y 3 R p b 2 4 x L 2 1 l Y X N 1 c m V 0 e X B l L 0 F 1 d G 9 S Z W 1 v d m V k Q 2 9 s d W 1 u c z E u e 3 N h d G l z Z m F j d G l v b l 9 k Z W x 0 Y V 9 v b m N l L D d 9 J n F 1 b 3 Q 7 L C Z x d W 9 0 O 1 N l Y 3 R p b 2 4 x L 2 1 l Y X N 1 c m V 0 e X B l L 0 F 1 d G 9 S Z W 1 v d m V k Q 2 9 s d W 1 u c z E u e 3 N h d G l z Z m F j d G l v b l 9 k Z W x 0 Y V 9 w Z X J t Y W 5 l b n Q s O H 0 m c X V v d D s s J n F 1 b 3 Q 7 U 2 V j d G l v b j E v b W V h c 3 V y Z X R 5 c G U v Q X V 0 b 1 J l b W 9 2 Z W R D b 2 x 1 b W 5 z M S 5 7 c G x 1 d m l h b F 9 w c m 9 0 Z W N 0 a W 9 u X 2 R l b H R h L D l 9 J n F 1 b 3 Q 7 L C Z x d W 9 0 O 1 N l Y 3 R p b 2 4 x L 2 1 l Y X N 1 c m V 0 e X B l L 0 F 1 d G 9 S Z W 1 v d m V k Q 2 9 s d W 1 u c z E u e 2 Z s d X Z p Y W x f c H J v d G V j d G l v b l 9 k Z W x 0 Y S w x M H 0 m c X V v d D s s J n F 1 b 3 Q 7 U 2 V j d G l v b j E v b W V h c 3 V y Z X R 5 c G U v Q X V 0 b 1 J l b W 9 2 Z W R D b 2 x 1 b W 5 z M S 5 7 a G 9 1 c 2 V f d m F s d W V f Z G V s d G F f Y W J z L D E x f S Z x d W 9 0 O y w m c X V v d D t T Z W N 0 a W 9 u M S 9 t Z W F z d X J l d H l w Z S 9 B d X R v U m V t b 3 Z l Z E N v b H V t b n M x L n t o b 3 V z Z V 9 2 Y W x 1 Z V 9 k Z W x 0 Y V 9 w Z X J j L D E y f S Z x d W 9 0 O y w m c X V v d D t T Z W N 0 a W 9 u M S 9 t Z W F z d X J l d H l w Z S 9 B d X R v U m V t b 3 Z l Z E N v b H V t b n M x L n t 2 Y W x p Z F 9 v b m V f c m 9 1 b m Q s M T N 9 J n F 1 b 3 Q 7 L C Z x d W 9 0 O 1 N l Y 3 R p b 2 4 x L 2 1 l Y X N 1 c m V 0 e X B l L 0 F 1 d G 9 S Z W 1 v d m V k Q 2 9 s d W 1 u c z E u e 3 Z h b G l k X 3 V u d G l s X 3 V z Z W Q s M T R 9 J n F 1 b 3 Q 7 L C Z x d W 9 0 O 1 N l Y 3 R p b 2 4 x L 2 1 l Y X N 1 c m V 0 e X B l L 0 F 1 d G 9 S Z W 1 v d m V k Q 2 9 s d W 1 u c z E u e 2 h v d X N l X 2 1 l Y X N 1 c m U s M T V 9 J n F 1 b 3 Q 7 L C Z x d W 9 0 O 1 N l Y 3 R p b 2 4 x L 2 1 l Y X N 1 c m V 0 e X B l L 0 F 1 d G 9 S Z W 1 v d m V k Q 2 9 s d W 1 u c z E u e 2 1 l Y X N 1 c m V j Y X R l Z 2 9 y e V 9 p Z C w x N n 0 m c X V v d D s s J n F 1 b 3 Q 7 U 2 V j d G l v b j E v b W V h c 3 V y Z X R 5 c G U v Q X V 0 b 1 J l b W 9 2 Z W R D b 2 x 1 b W 5 z M S 5 7 Y 2 F 0 Z W d v c n l f c 2 V x d W V u Y 2 V f b n I s M T d 9 J n F 1 b 3 Q 7 L C Z x d W 9 0 O 1 N l Y 3 R p b 2 4 x L 2 1 l Y X N 1 c m V 0 e X B l L 0 F 1 d G 9 S Z W 1 v d m V k Q 2 9 s d W 1 u c z E u e 3 B y a W 9 y a X R 5 L D E 4 f S Z x d W 9 0 O 1 0 s J n F 1 b 3 Q 7 U m V s Y X R p b 2 5 z a G l w S W 5 m b y Z x d W 9 0 O z p b X X 0 i L z 4 8 R W 5 0 c n k g V H l w Z T 0 i U m V z d W x 0 V H l w Z S I g V m F s d W U 9 I n N F e G N l c H R p b 2 4 i L z 4 8 R W 5 0 c n k g V H l w Z T 0 i R m l s b E 9 i a m V j d F R 5 c G U i I F Z h b H V l P S J z V G F i b G U i L z 4 8 R W 5 0 c n k g V H l w Z T 0 i T m F t Z V V w Z G F 0 Z W R B Z n R l c k Z p b G w i I F Z h b H V l P S J s M C I v P j x F b n R y e S B U e X B l P S J G a W x s V G F y Z 2 V 0 I i B W Y W x 1 Z T 0 i c 2 1 l Y X N 1 c m V 0 e X B l I i 8 + P C 9 T d G F i b G V F b n R y a W V z P j w v S X R l b T 4 8 S X R l b T 4 8 S X R l b U x v Y 2 F 0 a W 9 u P j x J d G V t V H l w Z T 5 G b 3 J t d W x h P C 9 J d G V t V H l w Z T 4 8 S X R l b V B h d G g + U 2 V j d G l v b j E v b W 9 2 a W 5 n c m V h c 2 9 u P C 9 J d G V t U G F 0 a D 4 8 L 0 l 0 Z W 1 M b 2 N h d G l v b j 4 8 U 3 R h Y m x l R W 5 0 c m l l c z 4 8 R W 5 0 c n k g V H l w Z T 0 i Q W R k Z W R U b 0 R h d G F N b 2 R l b C I g V m F s d W U 9 I m w w I i 8 + P E V u d H J 5 I F R 5 c G U 9 I k J 1 Z m Z l c k 5 l e H R S Z W Z y Z X N o I i B W Y W x 1 Z T 0 i b D E i L z 4 8 R W 5 0 c n k g V H l w Z T 0 i R m l s b E N v d W 5 0 I i B W Y W x 1 Z T 0 i b D I 0 I i 8 + P E V u d H J 5 I F R 5 c G U 9 I k Z p b G x F b m F i b G V k I i B W Y W x 1 Z T 0 i b D E i L z 4 8 R W 5 0 c n k g V H l w Z T 0 i R m l s b E V y c m 9 y Q 2 9 k Z S I g V m F s d W U 9 I n N V b m t u b 3 d u I i 8 + P E V u d H J 5 I F R 5 c G U 9 I k Z p b G x F c n J v c k N v d W 5 0 I i B W Y W x 1 Z T 0 i b D A i L z 4 8 R W 5 0 c n k g V H l w Z T 0 i R m l s b E x h c 3 R V c G R h d G V k I i B W Y W x 1 Z T 0 i Z D I w M j U t M D U t M D N U M T g 6 M D E 6 M z A u N j U y M D A 5 N l o i L z 4 8 R W 5 0 c n k g V H l w Z T 0 i R m l s b E N v b H V t b l R 5 c G V z I i B W Y W x 1 Z T 0 i c 0 F 3 T U d C Z 0 1 E I i 8 + P E V u d H J 5 I F R 5 c G U 9 I k Z p b G x D b 2 x 1 b W 5 O Y W 1 l c y I g V m F s d W U 9 I n N b J n F 1 b 3 Q 7 a W Q m c X V v d D s s J n F 1 b 3 Q 7 c 2 V x d W V u Y 2 V f b n V t Y m V y J n F 1 b 3 Q 7 L C Z x d W 9 0 O 2 t l e S Z x d W 9 0 O y w m c X V v d D t y Z W F z b 2 5 f d G V 4 d C Z x d W 9 0 O y w m c X V v d D t p c 1 9 v d G h l c i Z x d W 9 0 O y w m c X V v d D t n Y W 1 l d m V y c 2 l v b l 9 p Z C 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Y j J i O W U y N T Q t Y m Y 0 Z C 0 0 M G J m L T g 2 M j k t Z D Y y M W V l Z D J k O G Z m I i 8 + P E V u d H J 5 I F R 5 c G U 9 I l J l b G F 0 a W 9 u c 2 h p c E l u Z m 9 D b 2 5 0 Y W l u Z X I i I F Z h b H V l P S J z e y Z x d W 9 0 O 2 N v b H V t b k N v d W 5 0 J n F 1 b 3 Q 7 O j Y s J n F 1 b 3 Q 7 a 2 V 5 Q 2 9 s d W 1 u T m F t Z X M m c X V v d D s 6 W 1 0 s J n F 1 b 3 Q 7 c X V l c n l S Z W x h d G l v b n N o a X B z J n F 1 b 3 Q 7 O l t d L C Z x d W 9 0 O 2 N v b H V t b k l k Z W 5 0 a X R p Z X M m c X V v d D s 6 W y Z x d W 9 0 O 1 N l Y 3 R p b 2 4 x L 2 1 v d m l u Z 3 J l Y X N v b i 9 B d X R v U m V t b 3 Z l Z E N v b H V t b n M x L n t p Z C w w f S Z x d W 9 0 O y w m c X V v d D t T Z W N 0 a W 9 u M S 9 t b 3 Z p b m d y Z W F z b 2 4 v Q X V 0 b 1 J l b W 9 2 Z W R D b 2 x 1 b W 5 z M S 5 7 c 2 V x d W V u Y 2 V f b n V t Y m V y L D F 9 J n F 1 b 3 Q 7 L C Z x d W 9 0 O 1 N l Y 3 R p b 2 4 x L 2 1 v d m l u Z 3 J l Y X N v b i 9 B d X R v U m V t b 3 Z l Z E N v b H V t b n M x L n t r Z X k s M n 0 m c X V v d D s s J n F 1 b 3 Q 7 U 2 V j d G l v b j E v b W 9 2 a W 5 n c m V h c 2 9 u L 0 F 1 d G 9 S Z W 1 v d m V k Q 2 9 s d W 1 u c z E u e 3 J l Y X N v b l 9 0 Z X h 0 L D N 9 J n F 1 b 3 Q 7 L C Z x d W 9 0 O 1 N l Y 3 R p b 2 4 x L 2 1 v d m l u Z 3 J l Y X N v b i 9 B d X R v U m V t b 3 Z l Z E N v b H V t b n M x L n t p c 1 9 v d G h l c i w 0 f S Z x d W 9 0 O y w m c X V v d D t T Z W N 0 a W 9 u M S 9 t b 3 Z p b m d y Z W F z b 2 4 v Q X V 0 b 1 J l b W 9 2 Z W R D b 2 x 1 b W 5 z M S 5 7 Z 2 F t Z X Z l c n N p b 2 5 f a W Q s N X 0 m c X V v d D t d L C Z x d W 9 0 O 0 N v b H V t b k N v d W 5 0 J n F 1 b 3 Q 7 O j Y s J n F 1 b 3 Q 7 S 2 V 5 Q 2 9 s d W 1 u T m F t Z X M m c X V v d D s 6 W 1 0 s J n F 1 b 3 Q 7 Q 2 9 s d W 1 u S W R l b n R p d G l l c y Z x d W 9 0 O z p b J n F 1 b 3 Q 7 U 2 V j d G l v b j E v b W 9 2 a W 5 n c m V h c 2 9 u L 0 F 1 d G 9 S Z W 1 v d m V k Q 2 9 s d W 1 u c z E u e 2 l k L D B 9 J n F 1 b 3 Q 7 L C Z x d W 9 0 O 1 N l Y 3 R p b 2 4 x L 2 1 v d m l u Z 3 J l Y X N v b i 9 B d X R v U m V t b 3 Z l Z E N v b H V t b n M x L n t z Z X F 1 Z W 5 j Z V 9 u d W 1 i Z X I s M X 0 m c X V v d D s s J n F 1 b 3 Q 7 U 2 V j d G l v b j E v b W 9 2 a W 5 n c m V h c 2 9 u L 0 F 1 d G 9 S Z W 1 v d m V k Q 2 9 s d W 1 u c z E u e 2 t l e S w y f S Z x d W 9 0 O y w m c X V v d D t T Z W N 0 a W 9 u M S 9 t b 3 Z p b m d y Z W F z b 2 4 v Q X V 0 b 1 J l b W 9 2 Z W R D b 2 x 1 b W 5 z M S 5 7 c m V h c 2 9 u X 3 R l e H Q s M 3 0 m c X V v d D s s J n F 1 b 3 Q 7 U 2 V j d G l v b j E v b W 9 2 a W 5 n c m V h c 2 9 u L 0 F 1 d G 9 S Z W 1 v d m V k Q 2 9 s d W 1 u c z E u e 2 l z X 2 9 0 a G V y L D R 9 J n F 1 b 3 Q 7 L C Z x d W 9 0 O 1 N l Y 3 R p b 2 4 x L 2 1 v d m l u Z 3 J l Y X N v b i 9 B d X R v U m V t b 3 Z l Z E N v b H V t b n M x L n t n Y W 1 l d m V y c 2 l v b l 9 p Z C w 1 f S Z x d W 9 0 O 1 0 s J n F 1 b 3 Q 7 U m V s Y X R p b 2 5 z a G l w S W 5 m b y Z x d W 9 0 O z p b X X 0 i L z 4 8 R W 5 0 c n k g V H l w Z T 0 i U m V z d W x 0 V H l w Z S I g V m F s d W U 9 I n N F e G N l c H R p b 2 4 i L z 4 8 R W 5 0 c n k g V H l w Z T 0 i R m l s b E 9 i a m V j d F R 5 c G U i I F Z h b H V l P S J z V G F i b G U i L z 4 8 R W 5 0 c n k g V H l w Z T 0 i T m F t Z V V w Z G F 0 Z W R B Z n R l c k Z p b G w i I F Z h b H V l P S J s M C I v P j x F b n R y e S B U e X B l P S J G a W x s V G F y Z 2 V 0 I i B W Y W x 1 Z T 0 i c 2 1 v d m l u Z 3 J l Y X N v b i I v P j w v U 3 R h Y m x l R W 5 0 c m l l c z 4 8 L 0 l 0 Z W 0 + P E l 0 Z W 0 + P E l 0 Z W 1 M b 2 N h d G l v b j 4 8 S X R l b V R 5 c G U + R m 9 y b X V s Y T w v S X R l b V R 5 c G U + P E l 0 Z W 1 Q Y X R o P l N l Y 3 R p b 2 4 x L 2 5 l d 3 N l Z m Z l Y 3 R z P C 9 J d G V t U G F 0 a D 4 8 L 0 l 0 Z W 1 M b 2 N h d G l v b j 4 8 U 3 R h Y m x l R W 5 0 c m l l c z 4 8 R W 5 0 c n k g V H l w Z T 0 i Q W R k Z W R U b 0 R h d G F N b 2 R l b C I g V m F s d W U 9 I m w w I i 8 + P E V u d H J 5 I F R 5 c G U 9 I k J 1 Z m Z l c k 5 l e H R S Z W Z y Z X N o I i B W Y W x 1 Z T 0 i b D E i L z 4 8 R W 5 0 c n k g V H l w Z T 0 i R m l s b E N v d W 5 0 I i B W Y W x 1 Z T 0 i b D I 3 I i 8 + P E V u d H J 5 I F R 5 c G U 9 I k Z p b G x F b m F i b G V k I i B W Y W x 1 Z T 0 i b D E i L z 4 8 R W 5 0 c n k g V H l w Z T 0 i R m l s b E V y c m 9 y Q 2 9 k Z S I g V m F s d W U 9 I n N V b m t u b 3 d u I i 8 + P E V u d H J 5 I F R 5 c G U 9 I k Z p b G x F c n J v c k N v d W 5 0 I i B W Y W x 1 Z T 0 i b D A i L z 4 8 R W 5 0 c n k g V H l w Z T 0 i R m l s b E x h c 3 R V c G R h d G V k I i B W Y W x 1 Z T 0 i Z D I w M j U t M D U t M D N U M T g 6 M D E 6 N D Y u M T A w O T M 5 M F o i L z 4 8 R W 5 0 c n k g V H l w Z T 0 i R m l s b E N v b H V t b l R 5 c G V z I i B W Y W x 1 Z T 0 i c 0 F 3 W U R B d 0 1 E Q X d N R E F 3 T U R B d 0 1 H I i 8 + P E V u d H J 5 I F R 5 c G U 9 I k Z p b G x D b 2 x 1 b W 5 O Y W 1 l c y I g V m F s d W U 9 I n N b J n F 1 b 3 Q 7 a W Q m c X V v d D s s J n F 1 b 3 Q 7 b m F t Z S Z x d W 9 0 O y w m c X V v d D t o b 3 V z Z V 9 k a X N j b 3 V u d F 9 y b 3 V u Z D E m c X V v d D s s J n F 1 b 3 Q 7 a G 9 1 c 2 V f Z G l z Y 2 9 1 b n R f c m 9 1 b m Q y J n F 1 b 3 Q 7 L C Z x d W 9 0 O 2 h v d X N l X 2 R p c 2 N v d W 5 0 X 3 J v d W 5 k M y Z x d W 9 0 O y w m c X V v d D t o b 3 V z Z V 9 k a X N j b 3 V u d F 9 l Z m Z l Y 3 R f c G x 1 d m l h b C Z x d W 9 0 O y w m c X V v d D t o b 3 V z Z V 9 k a X N j b 3 V u d F 9 l Z m Z l Y 3 R f Z m x 1 d m l h b C Z x d W 9 0 O y w m c X V v d D t o b 3 V z Z V 9 k a X N j b 3 V u d F 9 j b 2 1 t d W 5 p d H k m c X V v d D s s J n F 1 b 3 Q 7 c G x 1 d m l h b F 9 w c m 9 0 Z W N 0 a W 9 u X 2 N o Y W 5 n Z S Z x d W 9 0 O y w m c X V v d D t m b H V 2 a W F s X 3 B y b 3 R l Y 3 R p b 2 5 f Y 2 h h b m d l J n F 1 b 3 Q 7 L C Z x d W 9 0 O 3 R h e F 9 j a G F u Z 2 U m c X V v d D s s J n F 1 b 3 Q 7 c 2 F 0 a X N m Y W N 0 a W 9 u X 2 x p d m l u Z 1 9 i b 2 5 1 c y Z x d W 9 0 O y w m c X V v d D t z Y X R p c 2 Z h Y 3 R p b 2 5 f b W 9 2 Z V 9 j a G F u Z 2 U m c X V v d D s s J n F 1 b 3 Q 7 b m V 3 c 2 l 0 Z W 1 f a W Q m c X V v d D s s J n F 1 b 3 Q 7 Y 2 9 t b X V u a X R 5 X 2 l 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k N W E 5 Y 2 Y x Z S 0 3 N j M y L T Q z M m E t O T M 4 M C 1 l O W V l N D h m O D V m Z j E i L z 4 8 R W 5 0 c n k g V H l w Z T 0 i U m V s Y X R p b 2 5 z a G l w S W 5 m b 0 N v b n R h a W 5 l c i I g V m F s d W U 9 I n N 7 J n F 1 b 3 Q 7 Y 2 9 s d W 1 u Q 2 9 1 b n Q m c X V v d D s 6 M T U s J n F 1 b 3 Q 7 a 2 V 5 Q 2 9 s d W 1 u T m F t Z X M m c X V v d D s 6 W 1 0 s J n F 1 b 3 Q 7 c X V l c n l S Z W x h d G l v b n N o a X B z J n F 1 b 3 Q 7 O l t d L C Z x d W 9 0 O 2 N v b H V t b k l k Z W 5 0 a X R p Z X M m c X V v d D s 6 W y Z x d W 9 0 O 1 N l Y 3 R p b 2 4 x L 2 5 l d 3 N l Z m Z l Y 3 R z L 0 F 1 d G 9 S Z W 1 v d m V k Q 2 9 s d W 1 u c z E u e 2 l k L D B 9 J n F 1 b 3 Q 7 L C Z x d W 9 0 O 1 N l Y 3 R p b 2 4 x L 2 5 l d 3 N l Z m Z l Y 3 R z L 0 F 1 d G 9 S Z W 1 v d m V k Q 2 9 s d W 1 u c z E u e 2 5 h b W U s M X 0 m c X V v d D s s J n F 1 b 3 Q 7 U 2 V j d G l v b j E v b m V 3 c 2 V m Z m V j d H M v Q X V 0 b 1 J l b W 9 2 Z W R D b 2 x 1 b W 5 z M S 5 7 a G 9 1 c 2 V f Z G l z Y 2 9 1 b n R f c m 9 1 b m Q x L D J 9 J n F 1 b 3 Q 7 L C Z x d W 9 0 O 1 N l Y 3 R p b 2 4 x L 2 5 l d 3 N l Z m Z l Y 3 R z L 0 F 1 d G 9 S Z W 1 v d m V k Q 2 9 s d W 1 u c z E u e 2 h v d X N l X 2 R p c 2 N v d W 5 0 X 3 J v d W 5 k M i w z f S Z x d W 9 0 O y w m c X V v d D t T Z W N 0 a W 9 u M S 9 u Z X d z Z W Z m Z W N 0 c y 9 B d X R v U m V t b 3 Z l Z E N v b H V t b n M x L n t o b 3 V z Z V 9 k a X N j b 3 V u d F 9 y b 3 V u Z D M s N H 0 m c X V v d D s s J n F 1 b 3 Q 7 U 2 V j d G l v b j E v b m V 3 c 2 V m Z m V j d H M v Q X V 0 b 1 J l b W 9 2 Z W R D b 2 x 1 b W 5 z M S 5 7 a G 9 1 c 2 V f Z G l z Y 2 9 1 b n R f Z W Z m Z W N 0 X 3 B s d X Z p Y W w s N X 0 m c X V v d D s s J n F 1 b 3 Q 7 U 2 V j d G l v b j E v b m V 3 c 2 V m Z m V j d H M v Q X V 0 b 1 J l b W 9 2 Z W R D b 2 x 1 b W 5 z M S 5 7 a G 9 1 c 2 V f Z G l z Y 2 9 1 b n R f Z W Z m Z W N 0 X 2 Z s d X Z p Y W w s N n 0 m c X V v d D s s J n F 1 b 3 Q 7 U 2 V j d G l v b j E v b m V 3 c 2 V m Z m V j d H M v Q X V 0 b 1 J l b W 9 2 Z W R D b 2 x 1 b W 5 z M S 5 7 a G 9 1 c 2 V f Z G l z Y 2 9 1 b n R f Y 2 9 t b X V u a X R 5 L D d 9 J n F 1 b 3 Q 7 L C Z x d W 9 0 O 1 N l Y 3 R p b 2 4 x L 2 5 l d 3 N l Z m Z l Y 3 R z L 0 F 1 d G 9 S Z W 1 v d m V k Q 2 9 s d W 1 u c z E u e 3 B s d X Z p Y W x f c H J v d G V j d G l v b l 9 j a G F u Z 2 U s O H 0 m c X V v d D s s J n F 1 b 3 Q 7 U 2 V j d G l v b j E v b m V 3 c 2 V m Z m V j d H M v Q X V 0 b 1 J l b W 9 2 Z W R D b 2 x 1 b W 5 z M S 5 7 Z m x 1 d m l h b F 9 w c m 9 0 Z W N 0 a W 9 u X 2 N o Y W 5 n Z S w 5 f S Z x d W 9 0 O y w m c X V v d D t T Z W N 0 a W 9 u M S 9 u Z X d z Z W Z m Z W N 0 c y 9 B d X R v U m V t b 3 Z l Z E N v b H V t b n M x L n t 0 Y X h f Y 2 h h b m d l L D E w f S Z x d W 9 0 O y w m c X V v d D t T Z W N 0 a W 9 u M S 9 u Z X d z Z W Z m Z W N 0 c y 9 B d X R v U m V t b 3 Z l Z E N v b H V t b n M x L n t z Y X R p c 2 Z h Y 3 R p b 2 5 f b G l 2 a W 5 n X 2 J v b n V z L D E x f S Z x d W 9 0 O y w m c X V v d D t T Z W N 0 a W 9 u M S 9 u Z X d z Z W Z m Z W N 0 c y 9 B d X R v U m V t b 3 Z l Z E N v b H V t b n M x L n t z Y X R p c 2 Z h Y 3 R p b 2 5 f b W 9 2 Z V 9 j a G F u Z 2 U s M T J 9 J n F 1 b 3 Q 7 L C Z x d W 9 0 O 1 N l Y 3 R p b 2 4 x L 2 5 l d 3 N l Z m Z l Y 3 R z L 0 F 1 d G 9 S Z W 1 v d m V k Q 2 9 s d W 1 u c z E u e 2 5 l d 3 N p d G V t X 2 l k L D E z f S Z x d W 9 0 O y w m c X V v d D t T Z W N 0 a W 9 u M S 9 u Z X d z Z W Z m Z W N 0 c y 9 B d X R v U m V t b 3 Z l Z E N v b H V t b n M x L n t j b 2 1 t d W 5 p d H l f a W Q s M T R 9 J n F 1 b 3 Q 7 X S w m c X V v d D t D b 2 x 1 b W 5 D b 3 V u d C Z x d W 9 0 O z o x N S w m c X V v d D t L Z X l D b 2 x 1 b W 5 O Y W 1 l c y Z x d W 9 0 O z p b X S w m c X V v d D t D b 2 x 1 b W 5 J Z G V u d G l 0 a W V z J n F 1 b 3 Q 7 O l s m c X V v d D t T Z W N 0 a W 9 u M S 9 u Z X d z Z W Z m Z W N 0 c y 9 B d X R v U m V t b 3 Z l Z E N v b H V t b n M x L n t p Z C w w f S Z x d W 9 0 O y w m c X V v d D t T Z W N 0 a W 9 u M S 9 u Z X d z Z W Z m Z W N 0 c y 9 B d X R v U m V t b 3 Z l Z E N v b H V t b n M x L n t u Y W 1 l L D F 9 J n F 1 b 3 Q 7 L C Z x d W 9 0 O 1 N l Y 3 R p b 2 4 x L 2 5 l d 3 N l Z m Z l Y 3 R z L 0 F 1 d G 9 S Z W 1 v d m V k Q 2 9 s d W 1 u c z E u e 2 h v d X N l X 2 R p c 2 N v d W 5 0 X 3 J v d W 5 k M S w y f S Z x d W 9 0 O y w m c X V v d D t T Z W N 0 a W 9 u M S 9 u Z X d z Z W Z m Z W N 0 c y 9 B d X R v U m V t b 3 Z l Z E N v b H V t b n M x L n t o b 3 V z Z V 9 k a X N j b 3 V u d F 9 y b 3 V u Z D I s M 3 0 m c X V v d D s s J n F 1 b 3 Q 7 U 2 V j d G l v b j E v b m V 3 c 2 V m Z m V j d H M v Q X V 0 b 1 J l b W 9 2 Z W R D b 2 x 1 b W 5 z M S 5 7 a G 9 1 c 2 V f Z G l z Y 2 9 1 b n R f c m 9 1 b m Q z L D R 9 J n F 1 b 3 Q 7 L C Z x d W 9 0 O 1 N l Y 3 R p b 2 4 x L 2 5 l d 3 N l Z m Z l Y 3 R z L 0 F 1 d G 9 S Z W 1 v d m V k Q 2 9 s d W 1 u c z E u e 2 h v d X N l X 2 R p c 2 N v d W 5 0 X 2 V m Z m V j d F 9 w b H V 2 a W F s L D V 9 J n F 1 b 3 Q 7 L C Z x d W 9 0 O 1 N l Y 3 R p b 2 4 x L 2 5 l d 3 N l Z m Z l Y 3 R z L 0 F 1 d G 9 S Z W 1 v d m V k Q 2 9 s d W 1 u c z E u e 2 h v d X N l X 2 R p c 2 N v d W 5 0 X 2 V m Z m V j d F 9 m b H V 2 a W F s L D Z 9 J n F 1 b 3 Q 7 L C Z x d W 9 0 O 1 N l Y 3 R p b 2 4 x L 2 5 l d 3 N l Z m Z l Y 3 R z L 0 F 1 d G 9 S Z W 1 v d m V k Q 2 9 s d W 1 u c z E u e 2 h v d X N l X 2 R p c 2 N v d W 5 0 X 2 N v b W 1 1 b m l 0 e S w 3 f S Z x d W 9 0 O y w m c X V v d D t T Z W N 0 a W 9 u M S 9 u Z X d z Z W Z m Z W N 0 c y 9 B d X R v U m V t b 3 Z l Z E N v b H V t b n M x L n t w b H V 2 a W F s X 3 B y b 3 R l Y 3 R p b 2 5 f Y 2 h h b m d l L D h 9 J n F 1 b 3 Q 7 L C Z x d W 9 0 O 1 N l Y 3 R p b 2 4 x L 2 5 l d 3 N l Z m Z l Y 3 R z L 0 F 1 d G 9 S Z W 1 v d m V k Q 2 9 s d W 1 u c z E u e 2 Z s d X Z p Y W x f c H J v d G V j d G l v b l 9 j a G F u Z 2 U s O X 0 m c X V v d D s s J n F 1 b 3 Q 7 U 2 V j d G l v b j E v b m V 3 c 2 V m Z m V j d H M v Q X V 0 b 1 J l b W 9 2 Z W R D b 2 x 1 b W 5 z M S 5 7 d G F 4 X 2 N o Y W 5 n Z S w x M H 0 m c X V v d D s s J n F 1 b 3 Q 7 U 2 V j d G l v b j E v b m V 3 c 2 V m Z m V j d H M v Q X V 0 b 1 J l b W 9 2 Z W R D b 2 x 1 b W 5 z M S 5 7 c 2 F 0 a X N m Y W N 0 a W 9 u X 2 x p d m l u Z 1 9 i b 2 5 1 c y w x M X 0 m c X V v d D s s J n F 1 b 3 Q 7 U 2 V j d G l v b j E v b m V 3 c 2 V m Z m V j d H M v Q X V 0 b 1 J l b W 9 2 Z W R D b 2 x 1 b W 5 z M S 5 7 c 2 F 0 a X N m Y W N 0 a W 9 u X 2 1 v d m V f Y 2 h h b m d l L D E y f S Z x d W 9 0 O y w m c X V v d D t T Z W N 0 a W 9 u M S 9 u Z X d z Z W Z m Z W N 0 c y 9 B d X R v U m V t b 3 Z l Z E N v b H V t b n M x L n t u Z X d z a X R l b V 9 p Z C w x M 3 0 m c X V v d D s s J n F 1 b 3 Q 7 U 2 V j d G l v b j E v b m V 3 c 2 V m Z m V j d H M v Q X V 0 b 1 J l b W 9 2 Z W R D b 2 x 1 b W 5 z M S 5 7 Y 2 9 t b X V u a X R 5 X 2 l k L D E 0 f S Z x d W 9 0 O 1 0 s J n F 1 b 3 Q 7 U m V s Y X R p b 2 5 z a G l w S W 5 m b y Z x d W 9 0 O z p b X X 0 i L z 4 8 R W 5 0 c n k g V H l w Z T 0 i U m V z d W x 0 V H l w Z S I g V m F s d W U 9 I n N F e G N l c H R p b 2 4 i L z 4 8 R W 5 0 c n k g V H l w Z T 0 i R m l s b E 9 i a m V j d F R 5 c G U i I F Z h b H V l P S J z V G F i b G U i L z 4 8 R W 5 0 c n k g V H l w Z T 0 i T m F t Z V V w Z G F 0 Z W R B Z n R l c k Z p b G w i I F Z h b H V l P S J s M C I v P j x F b n R y e S B U e X B l P S J G a W x s V G F y Z 2 V 0 I i B W Y W x 1 Z T 0 i c 2 5 l d 3 N l Z m Z l Y 3 R z I i 8 + P C 9 T d G F i b G V F b n R y a W V z P j w v S X R l b T 4 8 S X R l b T 4 8 S X R l b U x v Y 2 F 0 a W 9 u P j x J d G V t V H l w Z T 5 G b 3 J t d W x h P C 9 J d G V t V H l w Z T 4 8 S X R l b V B h d G g + U 2 V j d G l v b j E v c G V y c 2 9 u Y W x t Z W F z d X J l P C 9 J d G V t U G F 0 a D 4 8 L 0 l 0 Z W 1 M b 2 N h d G l v b j 4 8 U 3 R h Y m x l R W 5 0 c m l l c z 4 8 R W 5 0 c n k g V H l w Z T 0 i Q W R k Z W R U b 0 R h d G F N b 2 R l b C I g V m F s d W U 9 I m w w I i 8 + P E V u d H J 5 I F R 5 c G U 9 I k J 1 Z m Z l c k 5 l e H R S Z W Z y Z X N o I i B W Y W x 1 Z T 0 i b D E i L z 4 8 R W 5 0 c n k g V H l w Z T 0 i R m l s b E N v d W 5 0 I i B W Y W x 1 Z T 0 i b D E y M C I v P j x F b n R y e S B U e X B l P S J G a W x s R W 5 h Y m x l Z C I g V m F s d W U 9 I m w x I i 8 + P E V u d H J 5 I F R 5 c G U 9 I k Z p b G x F c n J v c k N v Z G U i I F Z h b H V l P S J z V W 5 r b m 9 3 b i I v P j x F b n R y e S B U e X B l P S J G a W x s R X J y b 3 J D b 3 V u d C I g V m F s d W U 9 I m w w I i 8 + P E V u d H J 5 I F R 5 c G U 9 I k Z p b G x M Y X N 0 V X B k Y X R l Z C I g V m F s d W U 9 I m Q y M D I 1 L T A 1 L T A z V D E 4 O j A y O j E 4 L j k y O D E 4 O D J a I i 8 + P E V u d H J 5 I F R 5 c G U 9 I k Z p b G x D b 2 x 1 b W 5 U e X B l c y I g V m F s d W U 9 I n N B d 0 1 E I i 8 + P E V u d H J 5 I F R 5 c G U 9 I k Z p b G x D b 2 x 1 b W 5 O Y W 1 l c y I g V m F s d W U 9 I n N b J n F 1 b 3 Q 7 a W Q m c X V v d D s s J n F 1 b 3 Q 7 b W V h c 3 V y Z X R 5 c G V f a W Q m c X V v d D s s J n F 1 b 3 Q 7 c G x h e W V y c m 9 1 b m R f a W Q 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I 3 O W I 4 Z T E y L T d j M z k t N D c z M y 0 5 Z W V i L W N m O T c 5 N z A 5 M 2 M 3 M S I v P j x F b n R y e S B U e X B l P S J S Z W x h d G l v b n N o a X B J b m Z v Q 2 9 u d G F p b m V y I i B W Y W x 1 Z T 0 i c 3 s m c X V v d D t j b 2 x 1 b W 5 D b 3 V u d C Z x d W 9 0 O z o z L C Z x d W 9 0 O 2 t l e U N v b H V t b k 5 h b W V z J n F 1 b 3 Q 7 O l t d L C Z x d W 9 0 O 3 F 1 Z X J 5 U m V s Y X R p b 2 5 z a G l w c y Z x d W 9 0 O z p b X S w m c X V v d D t j b 2 x 1 b W 5 J Z G V u d G l 0 a W V z J n F 1 b 3 Q 7 O l s m c X V v d D t T Z W N 0 a W 9 u M S 9 w Z X J z b 2 5 h b G 1 l Y X N 1 c m U v Q X V 0 b 1 J l b W 9 2 Z W R D b 2 x 1 b W 5 z M S 5 7 a W Q s M H 0 m c X V v d D s s J n F 1 b 3 Q 7 U 2 V j d G l v b j E v c G V y c 2 9 u Y W x t Z W F z d X J l L 0 F 1 d G 9 S Z W 1 v d m V k Q 2 9 s d W 1 u c z E u e 2 1 l Y X N 1 c m V 0 e X B l X 2 l k L D F 9 J n F 1 b 3 Q 7 L C Z x d W 9 0 O 1 N l Y 3 R p b 2 4 x L 3 B l c n N v b m F s b W V h c 3 V y Z S 9 B d X R v U m V t b 3 Z l Z E N v b H V t b n M x L n t w b G F 5 Z X J y b 3 V u Z F 9 p Z C w y f S Z x d W 9 0 O 1 0 s J n F 1 b 3 Q 7 Q 2 9 s d W 1 u Q 2 9 1 b n Q m c X V v d D s 6 M y w m c X V v d D t L Z X l D b 2 x 1 b W 5 O Y W 1 l c y Z x d W 9 0 O z p b X S w m c X V v d D t D b 2 x 1 b W 5 J Z G V u d G l 0 a W V z J n F 1 b 3 Q 7 O l s m c X V v d D t T Z W N 0 a W 9 u M S 9 w Z X J z b 2 5 h b G 1 l Y X N 1 c m U v Q X V 0 b 1 J l b W 9 2 Z W R D b 2 x 1 b W 5 z M S 5 7 a W Q s M H 0 m c X V v d D s s J n F 1 b 3 Q 7 U 2 V j d G l v b j E v c G V y c 2 9 u Y W x t Z W F z d X J l L 0 F 1 d G 9 S Z W 1 v d m V k Q 2 9 s d W 1 u c z E u e 2 1 l Y X N 1 c m V 0 e X B l X 2 l k L D F 9 J n F 1 b 3 Q 7 L C Z x d W 9 0 O 1 N l Y 3 R p b 2 4 x L 3 B l c n N v b m F s b W V h c 3 V y Z S 9 B d X R v U m V t b 3 Z l Z E N v b H V t b n M x L n t w b G F 5 Z X J y b 3 V u Z F 9 p Z C w y f S Z x d W 9 0 O 1 0 s J n F 1 b 3 Q 7 U m V s Y X R p b 2 5 z a G l w S W 5 m b y Z x d W 9 0 O z p b X X 0 i L z 4 8 R W 5 0 c n k g V H l w Z T 0 i U m V z d W x 0 V H l w Z S I g V m F s d W U 9 I n N F e G N l c H R p b 2 4 i L z 4 8 R W 5 0 c n k g V H l w Z T 0 i R m l s b E 9 i a m V j d F R 5 c G U i I F Z h b H V l P S J z V G F i b G U i L z 4 8 R W 5 0 c n k g V H l w Z T 0 i T m F t Z V V w Z G F 0 Z W R B Z n R l c k Z p b G w i I F Z h b H V l P S J s M C I v P j x F b n R y e S B U e X B l P S J G a W x s V G F y Z 2 V 0 I i B W Y W x 1 Z T 0 i c 3 B l c n N v b m F s b W V h c 3 V y Z S I v P j w v U 3 R h Y m x l R W 5 0 c m l l c z 4 8 L 0 l 0 Z W 0 + P E l 0 Z W 0 + P E l 0 Z W 1 M b 2 N h d G l v b j 4 8 S X R l b V R 5 c G U + R m 9 y b X V s Y T w v S X R l b V R 5 c G U + P E l 0 Z W 1 Q Y X R o P l N l Y 3 R p b 2 4 x L 3 B s Y X l l c j w v S X R l b V B h d G g + P C 9 J d G V t T G 9 j Y X R p b 2 4 + P F N 0 Y W J s Z U V u d H J p Z X M + P E V u d H J 5 I F R 5 c G U 9 I k F k Z G V k V G 9 E Y X R h T W 9 k Z W w i I F Z h b H V l P S J s M C I v P j x F b n R y e S B U e X B l P S J C d W Z m Z X J O Z X h 0 U m V m c m V z a C I g V m F s d W U 9 I m w x I i 8 + P E V u d H J 5 I F R 5 c G U 9 I k Z p b G x D b 3 V u d C I g V m F s d W U 9 I m w 0 M D A i L z 4 8 R W 5 0 c n k g V H l w Z T 0 i R m l s b E V u Y W J s Z W Q i I F Z h b H V l P S J s M S I v P j x F b n R y e S B U e X B l P S J G a W x s R X J y b 3 J D b 2 R l I i B W Y W x 1 Z T 0 i c 1 V u a 2 5 v d 2 4 i L z 4 8 R W 5 0 c n k g V H l w Z T 0 i R m l s b E V y c m 9 y Q 2 9 1 b n Q i I F Z h b H V l P S J s M C I v P j x F b n R y e S B U e X B l P S J G a W x s T G F z d F V w Z G F 0 Z W Q i I F Z h b H V l P S J k M j A y N S 0 w N S 0 w M 1 Q x O D o w M j o 1 O C 4 z N T U w N T U 5 W i I v P j x F b n R y e S B U e X B l P S J G a W x s Q 2 9 s d W 1 u V H l w Z X M i I F Z h b H V l P S J z Q X d Z R 0 F 3 T T 0 i L z 4 8 R W 5 0 c n k g V H l w Z T 0 i R m l s b E N v b H V t b k 5 h b W V z I i B W Y W x 1 Z T 0 i c 1 s m c X V v d D t p Z C Z x d W 9 0 O y w m c X V v d D t j b 2 R l J n F 1 b 3 Q 7 L C Z x d W 9 0 O 3 V z Z X J f a W Q m c X V v d D s s J n F 1 b 3 Q 7 Z 3 J v d X B f a W Q m c X V v d D s s J n F 1 b 3 Q 7 d 2 V s Z m F y Z X R 5 c G V f a W Q 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E z Z j M 5 Z j J l L T R k Z T c t N G Z k O S 1 h Y m F j L W Q 1 M j Y 0 Y z g 5 O T F m O S I v P j x F b n R y e S B U e X B l P S J S Z W x h d G l v b n N o a X B J b m Z v Q 2 9 u d G F p b m V y I i B W Y W x 1 Z T 0 i c 3 s m c X V v d D t j b 2 x 1 b W 5 D b 3 V u d C Z x d W 9 0 O z o 1 L C Z x d W 9 0 O 2 t l e U N v b H V t b k 5 h b W V z J n F 1 b 3 Q 7 O l t d L C Z x d W 9 0 O 3 F 1 Z X J 5 U m V s Y X R p b 2 5 z a G l w c y Z x d W 9 0 O z p b X S w m c X V v d D t j b 2 x 1 b W 5 J Z G V u d G l 0 a W V z J n F 1 b 3 Q 7 O l s m c X V v d D t T Z W N 0 a W 9 u M S 9 w b G F 5 Z X I v Q X V 0 b 1 J l b W 9 2 Z W R D b 2 x 1 b W 5 z M S 5 7 a W Q s M H 0 m c X V v d D s s J n F 1 b 3 Q 7 U 2 V j d G l v b j E v c G x h e W V y L 0 F 1 d G 9 S Z W 1 v d m V k Q 2 9 s d W 1 u c z E u e 2 N v Z G U s M X 0 m c X V v d D s s J n F 1 b 3 Q 7 U 2 V j d G l v b j E v c G x h e W V y L 0 F 1 d G 9 S Z W 1 v d m V k Q 2 9 s d W 1 u c z E u e 3 V z Z X J f a W Q s M n 0 m c X V v d D s s J n F 1 b 3 Q 7 U 2 V j d G l v b j E v c G x h e W V y L 0 F 1 d G 9 S Z W 1 v d m V k Q 2 9 s d W 1 u c z E u e 2 d y b 3 V w X 2 l k L D N 9 J n F 1 b 3 Q 7 L C Z x d W 9 0 O 1 N l Y 3 R p b 2 4 x L 3 B s Y X l l c i 9 B d X R v U m V t b 3 Z l Z E N v b H V t b n M x L n t 3 Z W x m Y X J l d H l w Z V 9 p Z C w 0 f S Z x d W 9 0 O 1 0 s J n F 1 b 3 Q 7 Q 2 9 s d W 1 u Q 2 9 1 b n Q m c X V v d D s 6 N S w m c X V v d D t L Z X l D b 2 x 1 b W 5 O Y W 1 l c y Z x d W 9 0 O z p b X S w m c X V v d D t D b 2 x 1 b W 5 J Z G V u d G l 0 a W V z J n F 1 b 3 Q 7 O l s m c X V v d D t T Z W N 0 a W 9 u M S 9 w b G F 5 Z X I v Q X V 0 b 1 J l b W 9 2 Z W R D b 2 x 1 b W 5 z M S 5 7 a W Q s M H 0 m c X V v d D s s J n F 1 b 3 Q 7 U 2 V j d G l v b j E v c G x h e W V y L 0 F 1 d G 9 S Z W 1 v d m V k Q 2 9 s d W 1 u c z E u e 2 N v Z G U s M X 0 m c X V v d D s s J n F 1 b 3 Q 7 U 2 V j d G l v b j E v c G x h e W V y L 0 F 1 d G 9 S Z W 1 v d m V k Q 2 9 s d W 1 u c z E u e 3 V z Z X J f a W Q s M n 0 m c X V v d D s s J n F 1 b 3 Q 7 U 2 V j d G l v b j E v c G x h e W V y L 0 F 1 d G 9 S Z W 1 v d m V k Q 2 9 s d W 1 u c z E u e 2 d y b 3 V w X 2 l k L D N 9 J n F 1 b 3 Q 7 L C Z x d W 9 0 O 1 N l Y 3 R p b 2 4 x L 3 B s Y X l l c i 9 B d X R v U m V t b 3 Z l Z E N v b H V t b n M x L n t 3 Z W x m Y X J l d H l w Z V 9 p Z C w 0 f S Z x d W 9 0 O 1 0 s J n F 1 b 3 Q 7 U m V s Y X R p b 2 5 z a G l w S W 5 m b y Z x d W 9 0 O z p b X X 0 i L z 4 8 R W 5 0 c n k g V H l w Z T 0 i U m V z d W x 0 V H l w Z S I g V m F s d W U 9 I n N F e G N l c H R p b 2 4 i L z 4 8 R W 5 0 c n k g V H l w Z T 0 i R m l s b E 9 i a m V j d F R 5 c G U i I F Z h b H V l P S J z V G F i b G U i L z 4 8 R W 5 0 c n k g V H l w Z T 0 i T m F t Z V V w Z G F 0 Z W R B Z n R l c k Z p b G w i I F Z h b H V l P S J s M C I v P j x F b n R y e S B U e X B l P S J G a W x s V G F y Z 2 V 0 I i B W Y W x 1 Z T 0 i c 3 B s Y X l l c i I v P j w v U 3 R h Y m x l R W 5 0 c m l l c z 4 8 L 0 l 0 Z W 0 + P E l 0 Z W 0 + P E l 0 Z W 1 M b 2 N h d G l v b j 4 8 S X R l b V R 5 c G U + R m 9 y b X V s Y T w v S X R l b V R 5 c G U + P E l 0 Z W 1 Q Y X R o P l N l Y 3 R p b 2 4 x L 3 B s Y X l l c n J v d W 5 k P C 9 J d G V t U G F 0 a D 4 8 L 0 l 0 Z W 1 M b 2 N h d G l v b j 4 8 U 3 R h Y m x l R W 5 0 c m l l c z 4 8 R W 5 0 c n k g V H l w Z T 0 i Q W R k Z W R U b 0 R h d G F N b 2 R l b C I g V m F s d W U 9 I m w w I i 8 + P E V u d H J 5 I F R 5 c G U 9 I k J 1 Z m Z l c k 5 l e H R S Z W Z y Z X N o I i B W Y W x 1 Z T 0 i b D E i L z 4 8 R W 5 0 c n k g V H l w Z T 0 i R m l s b E N v d W 5 0 I i B W Y W x 1 Z T 0 i b D c 0 M y I v P j x F b n R y e S B U e X B l P S J G a W x s R W 5 h Y m x l Z C I g V m F s d W U 9 I m w x I i 8 + P E V u d H J 5 I F R 5 c G U 9 I k Z p b G x F c n J v c k N v Z G U i I F Z h b H V l P S J z V W 5 r b m 9 3 b i I v P j x F b n R y e S B U e X B l P S J G a W x s R X J y b 3 J D b 3 V u d C I g V m F s d W U 9 I m w w I i 8 + P E V u d H J 5 I F R 5 c G U 9 I k Z p b G x M Y X N 0 V X B k Y X R l Z C I g V m F s d W U 9 I m Q y M D I 1 L T A 1 L T A z V D E 4 O j A z O j M 4 L j I 3 M D c z M z Z a I i 8 + P E V u d H J 5 I F R 5 c G U 9 I k Z p b G x D b 2 x 1 b W 5 U e X B l c y I g V m F s d W U 9 I n N B d 2 N E Q X d N R E F 3 T U R B d 0 1 E Q X d N R E F 3 T U R B d 0 1 E Q X d N R E F 3 T U R B d 0 1 E Q m d Z R E F 3 T U R B d 0 1 H Q X d N R 0 J n W T 0 i L z 4 8 R W 5 0 c n k g V H l w Z T 0 i R m l s b E N v b H V t b k 5 h b W V z I i B W Y W x 1 Z T 0 i c 1 s m c X V v d D t p Z C Z x d W 9 0 O y w m c X V v d D t j c m V h d G V f d G l t Z S Z x d W 9 0 O y w m c X V v d D t y b 3 V u Z F 9 p b m N v b W U m c X V v d D s s J n F 1 b 3 Q 7 b G l 2 a W 5 n X 2 N v c 3 R z J n F 1 b 3 Q 7 L C Z x d W 9 0 O 3 B h a W R f Z G V i d C Z x d W 9 0 O y w m c X V v d D t t b 3 J 0 Z 2 F n Z V 9 w Y X l t Z W 5 0 J n F 1 b 3 Q 7 L C Z x d W 9 0 O 3 B y b 2 Z p d F 9 z b 2 x k X 2 h v d X N l J n F 1 b 3 Q 7 L C Z x d W 9 0 O 3 N w Z W 5 0 X 3 N h d m l u Z 3 N f Z m 9 y X 2 J 1 e W l u Z 1 9 o b 3 V z Z S Z x d W 9 0 O y w m c X V v d D t j b 3 N 0 X 3 R h e G V z J n F 1 b 3 Q 7 L C Z x d W 9 0 O 2 N v c 3 R f b W V h c 3 V y Z X N f Y m 9 1 Z 2 h 0 J n F 1 b 3 Q 7 L C Z x d W 9 0 O 2 N v c 3 R f c 2 F 0 a X N m Y W N 0 a W 9 u X 2 J v d W d o d C Z x d W 9 0 O y w m c X V v d D t j b 3 N 0 X 2 Z s d X Z p Y W x f Z G F t Y W d l J n F 1 b 3 Q 7 L C Z x d W 9 0 O 2 N v c 3 R f c G x 1 d m l h b F 9 k Y W 1 h Z 2 U m c X V v d D s s J n F 1 b 3 Q 7 c 3 B l b m R h Y m x l X 2 l u Y 2 9 t Z S Z x d W 9 0 O y w m c X V v d D t z Y X R p c 2 Z h Y 3 R p b 2 5 f b W 9 2 Z V 9 w Z W 5 h b H R 5 J n F 1 b 3 Q 7 L C Z x d W 9 0 O 3 N h d G l z Z m F j d G l v b l 9 o b 3 V z Z V 9 y Y X R p b m d f Z G V s d G E m c X V v d D s s J n F 1 b 3 Q 7 c 2 F 0 a X N m Y W N 0 a W 9 u X 2 h v d X N l X 2 1 l Y X N 1 c m V z J n F 1 b 3 Q 7 L C Z x d W 9 0 O 3 N h d G l z Z m F j d G l v b l 9 w Z X J z b 2 5 h b F 9 t Z W F z d X J l c y Z x d W 9 0 O y w m c X V v d D t z Y X R p c 2 Z h Y 3 R p b 2 5 f Z m x 1 d m l h b F 9 w Z W 5 h b H R 5 J n F 1 b 3 Q 7 L C Z x d W 9 0 O 3 N h d G l z Z m F j d G l v b l 9 w b H V 2 a W F s X 3 B l b m F s d H k m c X V v d D s s J n F 1 b 3 Q 7 c 2 F 0 a X N m Y W N 0 a W 9 u X 2 R l Y n R f c G V u Y W x 0 e S Z x d W 9 0 O y w m c X V v d D t z Y X R p c 2 Z h Y 3 R p b 2 5 f d G 9 0 Y W w m c X V v d D s s J n F 1 b 3 Q 7 c H J l Z m V y c m V k X 2 h v d X N l X 3 J h d G l u Z y Z x d W 9 0 O y w m c X V v d D t t Y X h p b X V t X 2 1 v c n R n Y W d l J n F 1 b 3 Q 7 L C Z x d W 9 0 O 2 1 v c n R n Y W d l X 2 h v d X N l X 3 N 0 Y X J 0 J n F 1 b 3 Q 7 L C Z x d W 9 0 O 2 1 v c n R n Y W d l X 2 x l Z n R f c 3 R h c n Q m c X V v d D s s J n F 1 b 3 Q 7 a G 9 1 c 2 V f c H J p Y 2 V f c 2 9 s Z C Z x d W 9 0 O y w m c X V v d D t o b 3 V z Z V 9 w c m l j Z V 9 i b 3 V n a H Q m c X V v d D s s J n F 1 b 3 Q 7 b W 9 y d G d h Z 2 V f a G 9 1 c 2 V f Z W 5 k J n F 1 b 3 Q 7 L C Z x d W 9 0 O 2 1 v c n R n Y W d l X 2 x l Z n R f Z W 5 k J n F 1 b 3 Q 7 L C Z x d W 9 0 O 2 1 v d m l u Z 3 J l Y X N v b l 9 p Z C Z x d W 9 0 O y w m c X V v d D t t b 3 Z p b m d f c m V h c 2 9 u X 2 9 0 a G V y J n F 1 b 3 Q 7 L C Z x d W 9 0 O 3 B s d X Z p Y W x f Y m F z Z V 9 w c m 9 0 Z W N 0 a W 9 u J n F 1 b 3 Q 7 L C Z x d W 9 0 O 2 Z s d X Z p Y W x f Y m F z Z V 9 w c m 9 0 Z W N 0 a W 9 u J n F 1 b 3 Q 7 L C Z x d W 9 0 O 3 B s d X Z p Y W x f Y 2 9 t b X V u a X R 5 X 2 R l b H R h J n F 1 b 3 Q 7 L C Z x d W 9 0 O 2 Z s d X Z p Y W x f Y 2 9 t b X V u a X R 5 X 2 R l b H R h J n F 1 b 3 Q 7 L C Z x d W 9 0 O 3 B s d X Z p Y W x f a G 9 1 c 2 V f Z G V s d G E m c X V v d D s s J n F 1 b 3 Q 7 Z m x 1 d m l h b F 9 o b 3 V z Z V 9 k Z W x 0 Y S Z x d W 9 0 O y w m c X V v d D t w b G F 5 Z X J f c 3 R h d G U m c X V v d D s s J n F 1 b 3 Q 7 c G x h e W V y X 2 l k J n F 1 b 3 Q 7 L C Z x d W 9 0 O 2 d y b 3 V w c m 9 1 b m R f a W Q m c X V v d D s s J n F 1 b 3 Q 7 c 3 R h c n R f a G 9 1 c 2 V n c m 9 1 c F 9 p Z C Z x d W 9 0 O y w m c X V v d D t m a W 5 h b F 9 o b 3 V z Z W d y b 3 V w X 2 l k J n F 1 b 3 Q 7 L C Z x d W 9 0 O 2 F j d G l 2 Z V 9 0 c m F u c 2 F j d G l v b l 9 p Z C 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M m J j Z D k 4 Y m I t M 2 I w N y 0 0 M T U w L T k x O D I t N m Y x M T R i M m M w Z T F j I i 8 + P E V u d H J 5 I F R 5 c G U 9 I l J l b G F 0 a W 9 u c 2 h p c E l u Z m 9 D b 2 5 0 Y W l u Z X I i I F Z h b H V l P S J z e y Z x d W 9 0 O 2 N v b H V t b k N v d W 5 0 J n F 1 b 3 Q 7 O j Q 0 L C Z x d W 9 0 O 2 t l e U N v b H V t b k 5 h b W V z J n F 1 b 3 Q 7 O l t d L C Z x d W 9 0 O 3 F 1 Z X J 5 U m V s Y X R p b 2 5 z a G l w c y Z x d W 9 0 O z p b X S w m c X V v d D t j b 2 x 1 b W 5 J Z G V u d G l 0 a W V z J n F 1 b 3 Q 7 O l s m c X V v d D t T Z W N 0 a W 9 u M S 9 w b G F 5 Z X J y b 3 V u Z C 9 B d X R v U m V t b 3 Z l Z E N v b H V t b n M x L n t p Z C w w f S Z x d W 9 0 O y w m c X V v d D t T Z W N 0 a W 9 u M S 9 w b G F 5 Z X J y b 3 V u Z C 9 B d X R v U m V t b 3 Z l Z E N v b H V t b n M x L n t j c m V h d G V f d G l t Z S w x f S Z x d W 9 0 O y w m c X V v d D t T Z W N 0 a W 9 u M S 9 w b G F 5 Z X J y b 3 V u Z C 9 B d X R v U m V t b 3 Z l Z E N v b H V t b n M x L n t y b 3 V u Z F 9 p b m N v b W U s M n 0 m c X V v d D s s J n F 1 b 3 Q 7 U 2 V j d G l v b j E v c G x h e W V y c m 9 1 b m Q v Q X V 0 b 1 J l b W 9 2 Z W R D b 2 x 1 b W 5 z M S 5 7 b G l 2 a W 5 n X 2 N v c 3 R z L D N 9 J n F 1 b 3 Q 7 L C Z x d W 9 0 O 1 N l Y 3 R p b 2 4 x L 3 B s Y X l l c n J v d W 5 k L 0 F 1 d G 9 S Z W 1 v d m V k Q 2 9 s d W 1 u c z E u e 3 B h a W R f Z G V i d C w 0 f S Z x d W 9 0 O y w m c X V v d D t T Z W N 0 a W 9 u M S 9 w b G F 5 Z X J y b 3 V u Z C 9 B d X R v U m V t b 3 Z l Z E N v b H V t b n M x L n t t b 3 J 0 Z 2 F n Z V 9 w Y X l t Z W 5 0 L D V 9 J n F 1 b 3 Q 7 L C Z x d W 9 0 O 1 N l Y 3 R p b 2 4 x L 3 B s Y X l l c n J v d W 5 k L 0 F 1 d G 9 S Z W 1 v d m V k Q 2 9 s d W 1 u c z E u e 3 B y b 2 Z p d F 9 z b 2 x k X 2 h v d X N l L D Z 9 J n F 1 b 3 Q 7 L C Z x d W 9 0 O 1 N l Y 3 R p b 2 4 x L 3 B s Y X l l c n J v d W 5 k L 0 F 1 d G 9 S Z W 1 v d m V k Q 2 9 s d W 1 u c z E u e 3 N w Z W 5 0 X 3 N h d m l u Z 3 N f Z m 9 y X 2 J 1 e W l u Z 1 9 o b 3 V z Z S w 3 f S Z x d W 9 0 O y w m c X V v d D t T Z W N 0 a W 9 u M S 9 w b G F 5 Z X J y b 3 V u Z C 9 B d X R v U m V t b 3 Z l Z E N v b H V t b n M x L n t j b 3 N 0 X 3 R h e G V z L D h 9 J n F 1 b 3 Q 7 L C Z x d W 9 0 O 1 N l Y 3 R p b 2 4 x L 3 B s Y X l l c n J v d W 5 k L 0 F 1 d G 9 S Z W 1 v d m V k Q 2 9 s d W 1 u c z E u e 2 N v c 3 R f b W V h c 3 V y Z X N f Y m 9 1 Z 2 h 0 L D l 9 J n F 1 b 3 Q 7 L C Z x d W 9 0 O 1 N l Y 3 R p b 2 4 x L 3 B s Y X l l c n J v d W 5 k L 0 F 1 d G 9 S Z W 1 v d m V k Q 2 9 s d W 1 u c z E u e 2 N v c 3 R f c 2 F 0 a X N m Y W N 0 a W 9 u X 2 J v d W d o d C w x M H 0 m c X V v d D s s J n F 1 b 3 Q 7 U 2 V j d G l v b j E v c G x h e W V y c m 9 1 b m Q v Q X V 0 b 1 J l b W 9 2 Z W R D b 2 x 1 b W 5 z M S 5 7 Y 2 9 z d F 9 m b H V 2 a W F s X 2 R h b W F n Z S w x M X 0 m c X V v d D s s J n F 1 b 3 Q 7 U 2 V j d G l v b j E v c G x h e W V y c m 9 1 b m Q v Q X V 0 b 1 J l b W 9 2 Z W R D b 2 x 1 b W 5 z M S 5 7 Y 2 9 z d F 9 w b H V 2 a W F s X 2 R h b W F n Z S w x M n 0 m c X V v d D s s J n F 1 b 3 Q 7 U 2 V j d G l v b j E v c G x h e W V y c m 9 1 b m Q v Q X V 0 b 1 J l b W 9 2 Z W R D b 2 x 1 b W 5 z M S 5 7 c 3 B l b m R h Y m x l X 2 l u Y 2 9 t Z S w x M 3 0 m c X V v d D s s J n F 1 b 3 Q 7 U 2 V j d G l v b j E v c G x h e W V y c m 9 1 b m Q v Q X V 0 b 1 J l b W 9 2 Z W R D b 2 x 1 b W 5 z M S 5 7 c 2 F 0 a X N m Y W N 0 a W 9 u X 2 1 v d m V f c G V u Y W x 0 e S w x N H 0 m c X V v d D s s J n F 1 b 3 Q 7 U 2 V j d G l v b j E v c G x h e W V y c m 9 1 b m Q v Q X V 0 b 1 J l b W 9 2 Z W R D b 2 x 1 b W 5 z M S 5 7 c 2 F 0 a X N m Y W N 0 a W 9 u X 2 h v d X N l X 3 J h d G l u Z 1 9 k Z W x 0 Y S w x N X 0 m c X V v d D s s J n F 1 b 3 Q 7 U 2 V j d G l v b j E v c G x h e W V y c m 9 1 b m Q v Q X V 0 b 1 J l b W 9 2 Z W R D b 2 x 1 b W 5 z M S 5 7 c 2 F 0 a X N m Y W N 0 a W 9 u X 2 h v d X N l X 2 1 l Y X N 1 c m V z L D E 2 f S Z x d W 9 0 O y w m c X V v d D t T Z W N 0 a W 9 u M S 9 w b G F 5 Z X J y b 3 V u Z C 9 B d X R v U m V t b 3 Z l Z E N v b H V t b n M x L n t z Y X R p c 2 Z h Y 3 R p b 2 5 f c G V y c 2 9 u Y W x f b W V h c 3 V y Z X M s M T d 9 J n F 1 b 3 Q 7 L C Z x d W 9 0 O 1 N l Y 3 R p b 2 4 x L 3 B s Y X l l c n J v d W 5 k L 0 F 1 d G 9 S Z W 1 v d m V k Q 2 9 s d W 1 u c z E u e 3 N h d G l z Z m F j d G l v b l 9 m b H V 2 a W F s X 3 B l b m F s d H k s M T h 9 J n F 1 b 3 Q 7 L C Z x d W 9 0 O 1 N l Y 3 R p b 2 4 x L 3 B s Y X l l c n J v d W 5 k L 0 F 1 d G 9 S Z W 1 v d m V k Q 2 9 s d W 1 u c z E u e 3 N h d G l z Z m F j d G l v b l 9 w b H V 2 a W F s X 3 B l b m F s d H k s M T l 9 J n F 1 b 3 Q 7 L C Z x d W 9 0 O 1 N l Y 3 R p b 2 4 x L 3 B s Y X l l c n J v d W 5 k L 0 F 1 d G 9 S Z W 1 v d m V k Q 2 9 s d W 1 u c z E u e 3 N h d G l z Z m F j d G l v b l 9 k Z W J 0 X 3 B l b m F s d H k s M j B 9 J n F 1 b 3 Q 7 L C Z x d W 9 0 O 1 N l Y 3 R p b 2 4 x L 3 B s Y X l l c n J v d W 5 k L 0 F 1 d G 9 S Z W 1 v d m V k Q 2 9 s d W 1 u c z E u e 3 N h d G l z Z m F j d G l v b l 9 0 b 3 R h b C w y M X 0 m c X V v d D s s J n F 1 b 3 Q 7 U 2 V j d G l v b j E v c G x h e W V y c m 9 1 b m Q v Q X V 0 b 1 J l b W 9 2 Z W R D b 2 x 1 b W 5 z M S 5 7 c H J l Z m V y c m V k X 2 h v d X N l X 3 J h d G l u Z y w y M n 0 m c X V v d D s s J n F 1 b 3 Q 7 U 2 V j d G l v b j E v c G x h e W V y c m 9 1 b m Q v Q X V 0 b 1 J l b W 9 2 Z W R D b 2 x 1 b W 5 z M S 5 7 b W F 4 a W 1 1 b V 9 t b 3 J 0 Z 2 F n Z S w y M 3 0 m c X V v d D s s J n F 1 b 3 Q 7 U 2 V j d G l v b j E v c G x h e W V y c m 9 1 b m Q v Q X V 0 b 1 J l b W 9 2 Z W R D b 2 x 1 b W 5 z M S 5 7 b W 9 y d G d h Z 2 V f a G 9 1 c 2 V f c 3 R h c n Q s M j R 9 J n F 1 b 3 Q 7 L C Z x d W 9 0 O 1 N l Y 3 R p b 2 4 x L 3 B s Y X l l c n J v d W 5 k L 0 F 1 d G 9 S Z W 1 v d m V k Q 2 9 s d W 1 u c z E u e 2 1 v c n R n Y W d l X 2 x l Z n R f c 3 R h c n Q s M j V 9 J n F 1 b 3 Q 7 L C Z x d W 9 0 O 1 N l Y 3 R p b 2 4 x L 3 B s Y X l l c n J v d W 5 k L 0 F 1 d G 9 S Z W 1 v d m V k Q 2 9 s d W 1 u c z E u e 2 h v d X N l X 3 B y a W N l X 3 N v b G Q s M j Z 9 J n F 1 b 3 Q 7 L C Z x d W 9 0 O 1 N l Y 3 R p b 2 4 x L 3 B s Y X l l c n J v d W 5 k L 0 F 1 d G 9 S Z W 1 v d m V k Q 2 9 s d W 1 u c z E u e 2 h v d X N l X 3 B y a W N l X 2 J v d W d o d C w y N 3 0 m c X V v d D s s J n F 1 b 3 Q 7 U 2 V j d G l v b j E v c G x h e W V y c m 9 1 b m Q v Q X V 0 b 1 J l b W 9 2 Z W R D b 2 x 1 b W 5 z M S 5 7 b W 9 y d G d h Z 2 V f a G 9 1 c 2 V f Z W 5 k L D I 4 f S Z x d W 9 0 O y w m c X V v d D t T Z W N 0 a W 9 u M S 9 w b G F 5 Z X J y b 3 V u Z C 9 B d X R v U m V t b 3 Z l Z E N v b H V t b n M x L n t t b 3 J 0 Z 2 F n Z V 9 s Z W Z 0 X 2 V u Z C w y O X 0 m c X V v d D s s J n F 1 b 3 Q 7 U 2 V j d G l v b j E v c G x h e W V y c m 9 1 b m Q v Q X V 0 b 1 J l b W 9 2 Z W R D b 2 x 1 b W 5 z M S 5 7 b W 9 2 a W 5 n c m V h c 2 9 u X 2 l k L D M w f S Z x d W 9 0 O y w m c X V v d D t T Z W N 0 a W 9 u M S 9 w b G F 5 Z X J y b 3 V u Z C 9 B d X R v U m V t b 3 Z l Z E N v b H V t b n M x L n t t b 3 Z p b m d f c m V h c 2 9 u X 2 9 0 a G V y L D M x f S Z x d W 9 0 O y w m c X V v d D t T Z W N 0 a W 9 u M S 9 w b G F 5 Z X J y b 3 V u Z C 9 B d X R v U m V t b 3 Z l Z E N v b H V t b n M x L n t w b H V 2 a W F s X 2 J h c 2 V f c H J v d G V j d G l v b i w z M n 0 m c X V v d D s s J n F 1 b 3 Q 7 U 2 V j d G l v b j E v c G x h e W V y c m 9 1 b m Q v Q X V 0 b 1 J l b W 9 2 Z W R D b 2 x 1 b W 5 z M S 5 7 Z m x 1 d m l h b F 9 i Y X N l X 3 B y b 3 R l Y 3 R p b 2 4 s M z N 9 J n F 1 b 3 Q 7 L C Z x d W 9 0 O 1 N l Y 3 R p b 2 4 x L 3 B s Y X l l c n J v d W 5 k L 0 F 1 d G 9 S Z W 1 v d m V k Q 2 9 s d W 1 u c z E u e 3 B s d X Z p Y W x f Y 2 9 t b X V u a X R 5 X 2 R l b H R h L D M 0 f S Z x d W 9 0 O y w m c X V v d D t T Z W N 0 a W 9 u M S 9 w b G F 5 Z X J y b 3 V u Z C 9 B d X R v U m V t b 3 Z l Z E N v b H V t b n M x L n t m b H V 2 a W F s X 2 N v b W 1 1 b m l 0 e V 9 k Z W x 0 Y S w z N X 0 m c X V v d D s s J n F 1 b 3 Q 7 U 2 V j d G l v b j E v c G x h e W V y c m 9 1 b m Q v Q X V 0 b 1 J l b W 9 2 Z W R D b 2 x 1 b W 5 z M S 5 7 c G x 1 d m l h b F 9 o b 3 V z Z V 9 k Z W x 0 Y S w z N n 0 m c X V v d D s s J n F 1 b 3 Q 7 U 2 V j d G l v b j E v c G x h e W V y c m 9 1 b m Q v Q X V 0 b 1 J l b W 9 2 Z W R D b 2 x 1 b W 5 z M S 5 7 Z m x 1 d m l h b F 9 o b 3 V z Z V 9 k Z W x 0 Y S w z N 3 0 m c X V v d D s s J n F 1 b 3 Q 7 U 2 V j d G l v b j E v c G x h e W V y c m 9 1 b m Q v Q X V 0 b 1 J l b W 9 2 Z W R D b 2 x 1 b W 5 z M S 5 7 c G x h e W V y X 3 N 0 Y X R l L D M 4 f S Z x d W 9 0 O y w m c X V v d D t T Z W N 0 a W 9 u M S 9 w b G F 5 Z X J y b 3 V u Z C 9 B d X R v U m V t b 3 Z l Z E N v b H V t b n M x L n t w b G F 5 Z X J f a W Q s M z l 9 J n F 1 b 3 Q 7 L C Z x d W 9 0 O 1 N l Y 3 R p b 2 4 x L 3 B s Y X l l c n J v d W 5 k L 0 F 1 d G 9 S Z W 1 v d m V k Q 2 9 s d W 1 u c z E u e 2 d y b 3 V w c m 9 1 b m R f a W Q s N D B 9 J n F 1 b 3 Q 7 L C Z x d W 9 0 O 1 N l Y 3 R p b 2 4 x L 3 B s Y X l l c n J v d W 5 k L 0 F 1 d G 9 S Z W 1 v d m V k Q 2 9 s d W 1 u c z E u e 3 N 0 Y X J 0 X 2 h v d X N l Z 3 J v d X B f a W Q s N D F 9 J n F 1 b 3 Q 7 L C Z x d W 9 0 O 1 N l Y 3 R p b 2 4 x L 3 B s Y X l l c n J v d W 5 k L 0 F 1 d G 9 S Z W 1 v d m V k Q 2 9 s d W 1 u c z E u e 2 Z p b m F s X 2 h v d X N l Z 3 J v d X B f a W Q s N D J 9 J n F 1 b 3 Q 7 L C Z x d W 9 0 O 1 N l Y 3 R p b 2 4 x L 3 B s Y X l l c n J v d W 5 k L 0 F 1 d G 9 S Z W 1 v d m V k Q 2 9 s d W 1 u c z E u e 2 F j d G l 2 Z V 9 0 c m F u c 2 F j d G l v b l 9 p Z C w 0 M 3 0 m c X V v d D t d L C Z x d W 9 0 O 0 N v b H V t b k N v d W 5 0 J n F 1 b 3 Q 7 O j Q 0 L C Z x d W 9 0 O 0 t l e U N v b H V t b k 5 h b W V z J n F 1 b 3 Q 7 O l t d L C Z x d W 9 0 O 0 N v b H V t b k l k Z W 5 0 a X R p Z X M m c X V v d D s 6 W y Z x d W 9 0 O 1 N l Y 3 R p b 2 4 x L 3 B s Y X l l c n J v d W 5 k L 0 F 1 d G 9 S Z W 1 v d m V k Q 2 9 s d W 1 u c z E u e 2 l k L D B 9 J n F 1 b 3 Q 7 L C Z x d W 9 0 O 1 N l Y 3 R p b 2 4 x L 3 B s Y X l l c n J v d W 5 k L 0 F 1 d G 9 S Z W 1 v d m V k Q 2 9 s d W 1 u c z E u e 2 N y Z W F 0 Z V 9 0 a W 1 l L D F 9 J n F 1 b 3 Q 7 L C Z x d W 9 0 O 1 N l Y 3 R p b 2 4 x L 3 B s Y X l l c n J v d W 5 k L 0 F 1 d G 9 S Z W 1 v d m V k Q 2 9 s d W 1 u c z E u e 3 J v d W 5 k X 2 l u Y 2 9 t Z S w y f S Z x d W 9 0 O y w m c X V v d D t T Z W N 0 a W 9 u M S 9 w b G F 5 Z X J y b 3 V u Z C 9 B d X R v U m V t b 3 Z l Z E N v b H V t b n M x L n t s a X Z p b m d f Y 2 9 z d H M s M 3 0 m c X V v d D s s J n F 1 b 3 Q 7 U 2 V j d G l v b j E v c G x h e W V y c m 9 1 b m Q v Q X V 0 b 1 J l b W 9 2 Z W R D b 2 x 1 b W 5 z M S 5 7 c G F p Z F 9 k Z W J 0 L D R 9 J n F 1 b 3 Q 7 L C Z x d W 9 0 O 1 N l Y 3 R p b 2 4 x L 3 B s Y X l l c n J v d W 5 k L 0 F 1 d G 9 S Z W 1 v d m V k Q 2 9 s d W 1 u c z E u e 2 1 v c n R n Y W d l X 3 B h e W 1 l b n Q s N X 0 m c X V v d D s s J n F 1 b 3 Q 7 U 2 V j d G l v b j E v c G x h e W V y c m 9 1 b m Q v Q X V 0 b 1 J l b W 9 2 Z W R D b 2 x 1 b W 5 z M S 5 7 c H J v Z m l 0 X 3 N v b G R f a G 9 1 c 2 U s N n 0 m c X V v d D s s J n F 1 b 3 Q 7 U 2 V j d G l v b j E v c G x h e W V y c m 9 1 b m Q v Q X V 0 b 1 J l b W 9 2 Z W R D b 2 x 1 b W 5 z M S 5 7 c 3 B l b n R f c 2 F 2 a W 5 n c 1 9 m b 3 J f Y n V 5 a W 5 n X 2 h v d X N l L D d 9 J n F 1 b 3 Q 7 L C Z x d W 9 0 O 1 N l Y 3 R p b 2 4 x L 3 B s Y X l l c n J v d W 5 k L 0 F 1 d G 9 S Z W 1 v d m V k Q 2 9 s d W 1 u c z E u e 2 N v c 3 R f d G F 4 Z X M s O H 0 m c X V v d D s s J n F 1 b 3 Q 7 U 2 V j d G l v b j E v c G x h e W V y c m 9 1 b m Q v Q X V 0 b 1 J l b W 9 2 Z W R D b 2 x 1 b W 5 z M S 5 7 Y 2 9 z d F 9 t Z W F z d X J l c 1 9 i b 3 V n a H Q s O X 0 m c X V v d D s s J n F 1 b 3 Q 7 U 2 V j d G l v b j E v c G x h e W V y c m 9 1 b m Q v Q X V 0 b 1 J l b W 9 2 Z W R D b 2 x 1 b W 5 z M S 5 7 Y 2 9 z d F 9 z Y X R p c 2 Z h Y 3 R p b 2 5 f Y m 9 1 Z 2 h 0 L D E w f S Z x d W 9 0 O y w m c X V v d D t T Z W N 0 a W 9 u M S 9 w b G F 5 Z X J y b 3 V u Z C 9 B d X R v U m V t b 3 Z l Z E N v b H V t b n M x L n t j b 3 N 0 X 2 Z s d X Z p Y W x f Z G F t Y W d l L D E x f S Z x d W 9 0 O y w m c X V v d D t T Z W N 0 a W 9 u M S 9 w b G F 5 Z X J y b 3 V u Z C 9 B d X R v U m V t b 3 Z l Z E N v b H V t b n M x L n t j b 3 N 0 X 3 B s d X Z p Y W x f Z G F t Y W d l L D E y f S Z x d W 9 0 O y w m c X V v d D t T Z W N 0 a W 9 u M S 9 w b G F 5 Z X J y b 3 V u Z C 9 B d X R v U m V t b 3 Z l Z E N v b H V t b n M x L n t z c G V u Z G F i b G V f a W 5 j b 2 1 l L D E z f S Z x d W 9 0 O y w m c X V v d D t T Z W N 0 a W 9 u M S 9 w b G F 5 Z X J y b 3 V u Z C 9 B d X R v U m V t b 3 Z l Z E N v b H V t b n M x L n t z Y X R p c 2 Z h Y 3 R p b 2 5 f b W 9 2 Z V 9 w Z W 5 h b H R 5 L D E 0 f S Z x d W 9 0 O y w m c X V v d D t T Z W N 0 a W 9 u M S 9 w b G F 5 Z X J y b 3 V u Z C 9 B d X R v U m V t b 3 Z l Z E N v b H V t b n M x L n t z Y X R p c 2 Z h Y 3 R p b 2 5 f a G 9 1 c 2 V f c m F 0 a W 5 n X 2 R l b H R h L D E 1 f S Z x d W 9 0 O y w m c X V v d D t T Z W N 0 a W 9 u M S 9 w b G F 5 Z X J y b 3 V u Z C 9 B d X R v U m V t b 3 Z l Z E N v b H V t b n M x L n t z Y X R p c 2 Z h Y 3 R p b 2 5 f a G 9 1 c 2 V f b W V h c 3 V y Z X M s M T Z 9 J n F 1 b 3 Q 7 L C Z x d W 9 0 O 1 N l Y 3 R p b 2 4 x L 3 B s Y X l l c n J v d W 5 k L 0 F 1 d G 9 S Z W 1 v d m V k Q 2 9 s d W 1 u c z E u e 3 N h d G l z Z m F j d G l v b l 9 w Z X J z b 2 5 h b F 9 t Z W F z d X J l c y w x N 3 0 m c X V v d D s s J n F 1 b 3 Q 7 U 2 V j d G l v b j E v c G x h e W V y c m 9 1 b m Q v Q X V 0 b 1 J l b W 9 2 Z W R D b 2 x 1 b W 5 z M S 5 7 c 2 F 0 a X N m Y W N 0 a W 9 u X 2 Z s d X Z p Y W x f c G V u Y W x 0 e S w x O H 0 m c X V v d D s s J n F 1 b 3 Q 7 U 2 V j d G l v b j E v c G x h e W V y c m 9 1 b m Q v Q X V 0 b 1 J l b W 9 2 Z W R D b 2 x 1 b W 5 z M S 5 7 c 2 F 0 a X N m Y W N 0 a W 9 u X 3 B s d X Z p Y W x f c G V u Y W x 0 e S w x O X 0 m c X V v d D s s J n F 1 b 3 Q 7 U 2 V j d G l v b j E v c G x h e W V y c m 9 1 b m Q v Q X V 0 b 1 J l b W 9 2 Z W R D b 2 x 1 b W 5 z M S 5 7 c 2 F 0 a X N m Y W N 0 a W 9 u X 2 R l Y n R f c G V u Y W x 0 e S w y M H 0 m c X V v d D s s J n F 1 b 3 Q 7 U 2 V j d G l v b j E v c G x h e W V y c m 9 1 b m Q v Q X V 0 b 1 J l b W 9 2 Z W R D b 2 x 1 b W 5 z M S 5 7 c 2 F 0 a X N m Y W N 0 a W 9 u X 3 R v d G F s L D I x f S Z x d W 9 0 O y w m c X V v d D t T Z W N 0 a W 9 u M S 9 w b G F 5 Z X J y b 3 V u Z C 9 B d X R v U m V t b 3 Z l Z E N v b H V t b n M x L n t w c m V m Z X J y Z W R f a G 9 1 c 2 V f c m F 0 a W 5 n L D I y f S Z x d W 9 0 O y w m c X V v d D t T Z W N 0 a W 9 u M S 9 w b G F 5 Z X J y b 3 V u Z C 9 B d X R v U m V t b 3 Z l Z E N v b H V t b n M x L n t t Y X h p b X V t X 2 1 v c n R n Y W d l L D I z f S Z x d W 9 0 O y w m c X V v d D t T Z W N 0 a W 9 u M S 9 w b G F 5 Z X J y b 3 V u Z C 9 B d X R v U m V t b 3 Z l Z E N v b H V t b n M x L n t t b 3 J 0 Z 2 F n Z V 9 o b 3 V z Z V 9 z d G F y d C w y N H 0 m c X V v d D s s J n F 1 b 3 Q 7 U 2 V j d G l v b j E v c G x h e W V y c m 9 1 b m Q v Q X V 0 b 1 J l b W 9 2 Z W R D b 2 x 1 b W 5 z M S 5 7 b W 9 y d G d h Z 2 V f b G V m d F 9 z d G F y d C w y N X 0 m c X V v d D s s J n F 1 b 3 Q 7 U 2 V j d G l v b j E v c G x h e W V y c m 9 1 b m Q v Q X V 0 b 1 J l b W 9 2 Z W R D b 2 x 1 b W 5 z M S 5 7 a G 9 1 c 2 V f c H J p Y 2 V f c 2 9 s Z C w y N n 0 m c X V v d D s s J n F 1 b 3 Q 7 U 2 V j d G l v b j E v c G x h e W V y c m 9 1 b m Q v Q X V 0 b 1 J l b W 9 2 Z W R D b 2 x 1 b W 5 z M S 5 7 a G 9 1 c 2 V f c H J p Y 2 V f Y m 9 1 Z 2 h 0 L D I 3 f S Z x d W 9 0 O y w m c X V v d D t T Z W N 0 a W 9 u M S 9 w b G F 5 Z X J y b 3 V u Z C 9 B d X R v U m V t b 3 Z l Z E N v b H V t b n M x L n t t b 3 J 0 Z 2 F n Z V 9 o b 3 V z Z V 9 l b m Q s M j h 9 J n F 1 b 3 Q 7 L C Z x d W 9 0 O 1 N l Y 3 R p b 2 4 x L 3 B s Y X l l c n J v d W 5 k L 0 F 1 d G 9 S Z W 1 v d m V k Q 2 9 s d W 1 u c z E u e 2 1 v c n R n Y W d l X 2 x l Z n R f Z W 5 k L D I 5 f S Z x d W 9 0 O y w m c X V v d D t T Z W N 0 a W 9 u M S 9 w b G F 5 Z X J y b 3 V u Z C 9 B d X R v U m V t b 3 Z l Z E N v b H V t b n M x L n t t b 3 Z p b m d y Z W F z b 2 5 f a W Q s M z B 9 J n F 1 b 3 Q 7 L C Z x d W 9 0 O 1 N l Y 3 R p b 2 4 x L 3 B s Y X l l c n J v d W 5 k L 0 F 1 d G 9 S Z W 1 v d m V k Q 2 9 s d W 1 u c z E u e 2 1 v d m l u Z 1 9 y Z W F z b 2 5 f b 3 R o Z X I s M z F 9 J n F 1 b 3 Q 7 L C Z x d W 9 0 O 1 N l Y 3 R p b 2 4 x L 3 B s Y X l l c n J v d W 5 k L 0 F 1 d G 9 S Z W 1 v d m V k Q 2 9 s d W 1 u c z E u e 3 B s d X Z p Y W x f Y m F z Z V 9 w c m 9 0 Z W N 0 a W 9 u L D M y f S Z x d W 9 0 O y w m c X V v d D t T Z W N 0 a W 9 u M S 9 w b G F 5 Z X J y b 3 V u Z C 9 B d X R v U m V t b 3 Z l Z E N v b H V t b n M x L n t m b H V 2 a W F s X 2 J h c 2 V f c H J v d G V j d G l v b i w z M 3 0 m c X V v d D s s J n F 1 b 3 Q 7 U 2 V j d G l v b j E v c G x h e W V y c m 9 1 b m Q v Q X V 0 b 1 J l b W 9 2 Z W R D b 2 x 1 b W 5 z M S 5 7 c G x 1 d m l h b F 9 j b 2 1 t d W 5 p d H l f Z G V s d G E s M z R 9 J n F 1 b 3 Q 7 L C Z x d W 9 0 O 1 N l Y 3 R p b 2 4 x L 3 B s Y X l l c n J v d W 5 k L 0 F 1 d G 9 S Z W 1 v d m V k Q 2 9 s d W 1 u c z E u e 2 Z s d X Z p Y W x f Y 2 9 t b X V u a X R 5 X 2 R l b H R h L D M 1 f S Z x d W 9 0 O y w m c X V v d D t T Z W N 0 a W 9 u M S 9 w b G F 5 Z X J y b 3 V u Z C 9 B d X R v U m V t b 3 Z l Z E N v b H V t b n M x L n t w b H V 2 a W F s X 2 h v d X N l X 2 R l b H R h L D M 2 f S Z x d W 9 0 O y w m c X V v d D t T Z W N 0 a W 9 u M S 9 w b G F 5 Z X J y b 3 V u Z C 9 B d X R v U m V t b 3 Z l Z E N v b H V t b n M x L n t m b H V 2 a W F s X 2 h v d X N l X 2 R l b H R h L D M 3 f S Z x d W 9 0 O y w m c X V v d D t T Z W N 0 a W 9 u M S 9 w b G F 5 Z X J y b 3 V u Z C 9 B d X R v U m V t b 3 Z l Z E N v b H V t b n M x L n t w b G F 5 Z X J f c 3 R h d G U s M z h 9 J n F 1 b 3 Q 7 L C Z x d W 9 0 O 1 N l Y 3 R p b 2 4 x L 3 B s Y X l l c n J v d W 5 k L 0 F 1 d G 9 S Z W 1 v d m V k Q 2 9 s d W 1 u c z E u e 3 B s Y X l l c l 9 p Z C w z O X 0 m c X V v d D s s J n F 1 b 3 Q 7 U 2 V j d G l v b j E v c G x h e W V y c m 9 1 b m Q v Q X V 0 b 1 J l b W 9 2 Z W R D b 2 x 1 b W 5 z M S 5 7 Z 3 J v d X B y b 3 V u Z F 9 p Z C w 0 M H 0 m c X V v d D s s J n F 1 b 3 Q 7 U 2 V j d G l v b j E v c G x h e W V y c m 9 1 b m Q v Q X V 0 b 1 J l b W 9 2 Z W R D b 2 x 1 b W 5 z M S 5 7 c 3 R h c n R f a G 9 1 c 2 V n c m 9 1 c F 9 p Z C w 0 M X 0 m c X V v d D s s J n F 1 b 3 Q 7 U 2 V j d G l v b j E v c G x h e W V y c m 9 1 b m Q v Q X V 0 b 1 J l b W 9 2 Z W R D b 2 x 1 b W 5 z M S 5 7 Z m l u Y W x f a G 9 1 c 2 V n c m 9 1 c F 9 p Z C w 0 M n 0 m c X V v d D s s J n F 1 b 3 Q 7 U 2 V j d G l v b j E v c G x h e W V y c m 9 1 b m Q v Q X V 0 b 1 J l b W 9 2 Z W R D b 2 x 1 b W 5 z M S 5 7 Y W N 0 a X Z l X 3 R y Y W 5 z Y W N 0 a W 9 u X 2 l k L D Q z f S Z x d W 9 0 O 1 0 s J n F 1 b 3 Q 7 U m V s Y X R p b 2 5 z a G l w S W 5 m b y Z x d W 9 0 O z p b X X 0 i L z 4 8 R W 5 0 c n k g V H l w Z T 0 i U m V z d W x 0 V H l w Z S I g V m F s d W U 9 I n N F e G N l c H R p b 2 4 i L z 4 8 R W 5 0 c n k g V H l w Z T 0 i R m l s b E 9 i a m V j d F R 5 c G U i I F Z h b H V l P S J z V G F i b G U i L z 4 8 R W 5 0 c n k g V H l w Z T 0 i T m F t Z V V w Z G F 0 Z W R B Z n R l c k Z p b G w i I F Z h b H V l P S J s M C I v P j x F b n R y e S B U e X B l P S J G a W x s V G F y Z 2 V 0 I i B W Y W x 1 Z T 0 i c 3 B s Y X l l c n J v d W 5 k I i 8 + P C 9 T d G F i b G V F b n R y a W V z P j w v S X R l b T 4 8 S X R l b T 4 8 S X R l b U x v Y 2 F 0 a W 9 u P j x J d G V t V H l w Z T 5 G b 3 J t d W x h P C 9 J d G V t V H l w Z T 4 8 S X R l b V B h d G g + U 2 V j d G l v b j E v c G x h e W V y c 3 R h d G U 8 L 0 l 0 Z W 1 Q Y X R o P j w v S X R l b U x v Y 2 F 0 a W 9 u P j x T d G F i b G V F b n R y a W V z P j x F b n R y e S B U e X B l P S J B Z G R l Z F R v R G F 0 Y U 1 v Z G V s I i B W Y W x 1 Z T 0 i b D A i L z 4 8 R W 5 0 c n k g V H l w Z T 0 i Q n V m Z m V y T m V 4 d F J l Z n J l c 2 g i I F Z h b H V l P S J s M S I v P j x F b n R y e S B U e X B l P S J G a W x s Q 2 9 1 b n Q i I F Z h b H V l P S J s M z A y N C I v P j x F b n R y e S B U e X B l P S J G a W x s R W 5 h Y m x l Z C I g V m F s d W U 9 I m w x I i 8 + P E V u d H J 5 I F R 5 c G U 9 I k Z p b G x F c n J v c k N v Z G U i I F Z h b H V l P S J z V W 5 r b m 9 3 b i I v P j x F b n R y e S B U e X B l P S J G a W x s R X J y b 3 J D b 3 V u d C I g V m F s d W U 9 I m w w I i 8 + P E V u d H J 5 I F R 5 c G U 9 I k Z p b G x M Y X N 0 V X B k Y X R l Z C I g V m F s d W U 9 I m Q y M D I 1 L T A 1 L T A z V D E 4 O j A 0 O j Q 1 L j Y 5 M T c x N T R a I i 8 + P E V u d H J 5 I F R 5 c G U 9 I k Z p b G x D b 2 x 1 b W 5 U e X B l c y I g V m F s d W U 9 I n N B d 0 1 I Q m d Z P S I v P j x F b n R y e S B U e X B l P S J G a W x s Q 2 9 s d W 1 u T m F t Z X M i I F Z h b H V l P S J z W y Z x d W 9 0 O 2 l k J n F 1 b 3 Q 7 L C Z x d W 9 0 O 3 B s Y X l l c n J v d W 5 k X 2 l k J n F 1 b 3 Q 7 L C Z x d W 9 0 O 3 R p b W V z d G F t c C Z x d W 9 0 O y w m c X V v d D t w b G F 5 Z X J f c 3 R h d G U m c X V v d D s s J n F 1 b 3 Q 7 Y 2 9 u d G V u d C 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M D E x O T A 2 M z k t M T g z Z i 0 0 N z M y L T k 5 M m I t O W V i N D J k Y T c w N 2 I x I i 8 + P E V u d H J 5 I F R 5 c G U 9 I l J l b G F 0 a W 9 u c 2 h p c E l u Z m 9 D b 2 5 0 Y W l u Z X I i I F Z h b H V l P S J z e y Z x d W 9 0 O 2 N v b H V t b k N v d W 5 0 J n F 1 b 3 Q 7 O j U s J n F 1 b 3 Q 7 a 2 V 5 Q 2 9 s d W 1 u T m F t Z X M m c X V v d D s 6 W 1 0 s J n F 1 b 3 Q 7 c X V l c n l S Z W x h d G l v b n N o a X B z J n F 1 b 3 Q 7 O l t d L C Z x d W 9 0 O 2 N v b H V t b k l k Z W 5 0 a X R p Z X M m c X V v d D s 6 W y Z x d W 9 0 O 1 N l Y 3 R p b 2 4 x L 3 B s Y X l l c n N 0 Y X R l L 0 F 1 d G 9 S Z W 1 v d m V k Q 2 9 s d W 1 u c z E u e 2 l k L D B 9 J n F 1 b 3 Q 7 L C Z x d W 9 0 O 1 N l Y 3 R p b 2 4 x L 3 B s Y X l l c n N 0 Y X R l L 0 F 1 d G 9 S Z W 1 v d m V k Q 2 9 s d W 1 u c z E u e 3 B s Y X l l c n J v d W 5 k X 2 l k L D F 9 J n F 1 b 3 Q 7 L C Z x d W 9 0 O 1 N l Y 3 R p b 2 4 x L 3 B s Y X l l c n N 0 Y X R l L 0 F 1 d G 9 S Z W 1 v d m V k Q 2 9 s d W 1 u c z E u e 3 R p b W V z d G F t c C w y f S Z x d W 9 0 O y w m c X V v d D t T Z W N 0 a W 9 u M S 9 w b G F 5 Z X J z d G F 0 Z S 9 B d X R v U m V t b 3 Z l Z E N v b H V t b n M x L n t w b G F 5 Z X J f c 3 R h d G U s M 3 0 m c X V v d D s s J n F 1 b 3 Q 7 U 2 V j d G l v b j E v c G x h e W V y c 3 R h d G U v Q X V 0 b 1 J l b W 9 2 Z W R D b 2 x 1 b W 5 z M S 5 7 Y 2 9 u d G V u d C w 0 f S Z x d W 9 0 O 1 0 s J n F 1 b 3 Q 7 Q 2 9 s d W 1 u Q 2 9 1 b n Q m c X V v d D s 6 N S w m c X V v d D t L Z X l D b 2 x 1 b W 5 O Y W 1 l c y Z x d W 9 0 O z p b X S w m c X V v d D t D b 2 x 1 b W 5 J Z G V u d G l 0 a W V z J n F 1 b 3 Q 7 O l s m c X V v d D t T Z W N 0 a W 9 u M S 9 w b G F 5 Z X J z d G F 0 Z S 9 B d X R v U m V t b 3 Z l Z E N v b H V t b n M x L n t p Z C w w f S Z x d W 9 0 O y w m c X V v d D t T Z W N 0 a W 9 u M S 9 w b G F 5 Z X J z d G F 0 Z S 9 B d X R v U m V t b 3 Z l Z E N v b H V t b n M x L n t w b G F 5 Z X J y b 3 V u Z F 9 p Z C w x f S Z x d W 9 0 O y w m c X V v d D t T Z W N 0 a W 9 u M S 9 w b G F 5 Z X J z d G F 0 Z S 9 B d X R v U m V t b 3 Z l Z E N v b H V t b n M x L n t 0 a W 1 l c 3 R h b X A s M n 0 m c X V v d D s s J n F 1 b 3 Q 7 U 2 V j d G l v b j E v c G x h e W V y c 3 R h d G U v Q X V 0 b 1 J l b W 9 2 Z W R D b 2 x 1 b W 5 z M S 5 7 c G x h e W V y X 3 N 0 Y X R l L D N 9 J n F 1 b 3 Q 7 L C Z x d W 9 0 O 1 N l Y 3 R p b 2 4 x L 3 B s Y X l l c n N 0 Y X R l L 0 F 1 d G 9 S Z W 1 v d m V k Q 2 9 s d W 1 u c z E u e 2 N v b n R l b n Q s N H 0 m c X V v d D t d L C Z x d W 9 0 O 1 J l b G F 0 a W 9 u c 2 h p c E l u Z m 8 m c X V v d D s 6 W 1 1 9 I i 8 + P E V u d H J 5 I F R 5 c G U 9 I l J l c 3 V s d F R 5 c G U i I F Z h b H V l P S J z R X h j Z X B 0 a W 9 u I i 8 + P E V u d H J 5 I F R 5 c G U 9 I k Z p b G x P Y m p l Y 3 R U e X B l I i B W Y W x 1 Z T 0 i c 1 R h Y m x l I i 8 + P E V u d H J 5 I F R 5 c G U 9 I k 5 h b W V V c G R h d G V k Q W Z 0 Z X J G a W x s I i B W Y W x 1 Z T 0 i b D A i L z 4 8 R W 5 0 c n k g V H l w Z T 0 i R m l s b F R h c m d l d C I g V m F s d W U 9 I n N w b G F 5 Z X J z d G F 0 Z S I v P j w v U 3 R h Y m x l R W 5 0 c m l l c z 4 8 L 0 l 0 Z W 0 + P E l 0 Z W 0 + P E l 0 Z W 1 M b 2 N h d G l v b j 4 8 S X R l b V R 5 c G U + R m 9 y b X V s Y T w v S X R l b V R 5 c G U + P E l 0 Z W 1 Q Y X R o P l N l Y 3 R p b 2 4 x L 3 d l b G Z h c m V 0 e X B l P C 9 J d G V t U G F 0 a D 4 8 L 0 l 0 Z W 1 M b 2 N h d G l v b j 4 8 U 3 R h Y m x l R W 5 0 c m l l c z 4 8 R W 5 0 c n k g V H l w Z T 0 i Q W R k Z W R U b 0 R h d G F N b 2 R l b C I g V m F s d W U 9 I m w w I i 8 + P E V u d H J 5 I F R 5 c G U 9 I k J 1 Z m Z l c k 5 l e H R S Z W Z y Z X N o I i B W Y W x 1 Z T 0 i b D E i L z 4 8 R W 5 0 c n k g V H l w Z T 0 i R m l s b E N v d W 5 0 I i B W Y W x 1 Z T 0 i b D Q 4 I i 8 + P E V u d H J 5 I F R 5 c G U 9 I k Z p b G x F b m F i b G V k I i B W Y W x 1 Z T 0 i b D E i L z 4 8 R W 5 0 c n k g V H l w Z T 0 i R m l s b E V y c m 9 y Q 2 9 k Z S I g V m F s d W U 9 I n N V b m t u b 3 d u I i 8 + P E V u d H J 5 I F R 5 c G U 9 I k Z p b G x F c n J v c k N v d W 5 0 I i B W Y W x 1 Z T 0 i b D A i L z 4 8 R W 5 0 c n k g V H l w Z T 0 i R m l s b E x h c 3 R V c G R h d G V k I i B W Y W x 1 Z T 0 i Z D I w M j U t M D g t M T R U M D M 6 M D Y 6 M T A u M T E 5 O D I z N l o i L z 4 8 R W 5 0 c n k g V H l w Z T 0 i R m l s b E N v b H V t b l R 5 c G V z I i B W Y W x 1 Z T 0 i c 0 F 3 W U R B d 0 1 E Q X d N R E F 3 P T 0 i L z 4 8 R W 5 0 c n k g V H l w Z T 0 i R m l s b E N v b H V t b k 5 h b W V z I i B W Y W x 1 Z T 0 i c 1 s m c X V v d D t p Z C Z x d W 9 0 O y w m c X V v d D t u Y W 1 l J n F 1 b 3 Q 7 L C Z x d W 9 0 O 2 l u a X R p Y W x f c 2 F 0 a X N m Y W N 0 a W 9 u J n F 1 b 3 Q 7 L C Z x d W 9 0 O 2 l u a X R p Y W x f b W 9 u Z X k m c X V v d D s s J n F 1 b 3 Q 7 b W F 4 a W 1 1 b V 9 t b 3 J 0 Z 2 F n Z S Z x d W 9 0 O y w m c X V v d D t s a X Z p b m d f Y 2 9 z d H M m c X V v d D s s J n F 1 b 3 Q 7 c m 9 1 b m R f a W 5 j b 2 1 l J n F 1 b 3 Q 7 L C Z x d W 9 0 O 3 N h d G l z Z m F j d G l v b l 9 j b 3 N 0 X 3 B l c l 9 w b 2 l u d C Z x d W 9 0 O y w m c X V v d D t w c m V m Z X J y Z W R f a G 9 1 c 2 V f c m F 0 a W 5 n J n F 1 b 3 Q 7 L C Z x d W 9 0 O 3 N j Z W 5 h c m l v X 2 l 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4 M T N i Y 2 V h Z i 0 5 N j J h L T R l O T Q t Y m V k O C 0 3 Z G Z h O W Q 4 N G U 0 Y j c i L z 4 8 R W 5 0 c n k g V H l w Z T 0 i U m V s Y X R p b 2 5 z a G l w S W 5 m b 0 N v b n R h a W 5 l c i I g V m F s d W U 9 I n N 7 J n F 1 b 3 Q 7 Y 2 9 s d W 1 u Q 2 9 1 b n Q m c X V v d D s 6 M T A s J n F 1 b 3 Q 7 a 2 V 5 Q 2 9 s d W 1 u T m F t Z X M m c X V v d D s 6 W 1 0 s J n F 1 b 3 Q 7 c X V l c n l S Z W x h d G l v b n N o a X B z J n F 1 b 3 Q 7 O l t d L C Z x d W 9 0 O 2 N v b H V t b k l k Z W 5 0 a X R p Z X M m c X V v d D s 6 W y Z x d W 9 0 O 1 N l Y 3 R p b 2 4 x L 3 d l b G Z h c m V 0 e X B l L 0 F 1 d G 9 S Z W 1 v d m V k Q 2 9 s d W 1 u c z E u e 2 l k L D B 9 J n F 1 b 3 Q 7 L C Z x d W 9 0 O 1 N l Y 3 R p b 2 4 x L 3 d l b G Z h c m V 0 e X B l L 0 F 1 d G 9 S Z W 1 v d m V k Q 2 9 s d W 1 u c z E u e 2 5 h b W U s M X 0 m c X V v d D s s J n F 1 b 3 Q 7 U 2 V j d G l v b j E v d 2 V s Z m F y Z X R 5 c G U v Q X V 0 b 1 J l b W 9 2 Z W R D b 2 x 1 b W 5 z M S 5 7 a W 5 p d G l h b F 9 z Y X R p c 2 Z h Y 3 R p b 2 4 s M n 0 m c X V v d D s s J n F 1 b 3 Q 7 U 2 V j d G l v b j E v d 2 V s Z m F y Z X R 5 c G U v Q X V 0 b 1 J l b W 9 2 Z W R D b 2 x 1 b W 5 z M S 5 7 a W 5 p d G l h b F 9 t b 2 5 l e S w z f S Z x d W 9 0 O y w m c X V v d D t T Z W N 0 a W 9 u M S 9 3 Z W x m Y X J l d H l w Z S 9 B d X R v U m V t b 3 Z l Z E N v b H V t b n M x L n t t Y X h p b X V t X 2 1 v c n R n Y W d l L D R 9 J n F 1 b 3 Q 7 L C Z x d W 9 0 O 1 N l Y 3 R p b 2 4 x L 3 d l b G Z h c m V 0 e X B l L 0 F 1 d G 9 S Z W 1 v d m V k Q 2 9 s d W 1 u c z E u e 2 x p d m l u Z 1 9 j b 3 N 0 c y w 1 f S Z x d W 9 0 O y w m c X V v d D t T Z W N 0 a W 9 u M S 9 3 Z W x m Y X J l d H l w Z S 9 B d X R v U m V t b 3 Z l Z E N v b H V t b n M x L n t y b 3 V u Z F 9 p b m N v b W U s N n 0 m c X V v d D s s J n F 1 b 3 Q 7 U 2 V j d G l v b j E v d 2 V s Z m F y Z X R 5 c G U v Q X V 0 b 1 J l b W 9 2 Z W R D b 2 x 1 b W 5 z M S 5 7 c 2 F 0 a X N m Y W N 0 a W 9 u X 2 N v c 3 R f c G V y X 3 B v a W 5 0 L D d 9 J n F 1 b 3 Q 7 L C Z x d W 9 0 O 1 N l Y 3 R p b 2 4 x L 3 d l b G Z h c m V 0 e X B l L 0 F 1 d G 9 S Z W 1 v d m V k Q 2 9 s d W 1 u c z E u e 3 B y Z W Z l c n J l Z F 9 o b 3 V z Z V 9 y Y X R p b m c s O H 0 m c X V v d D s s J n F 1 b 3 Q 7 U 2 V j d G l v b j E v d 2 V s Z m F y Z X R 5 c G U v Q X V 0 b 1 J l b W 9 2 Z W R D b 2 x 1 b W 5 z M S 5 7 c 2 N l b m F y a W 9 f a W Q s O X 0 m c X V v d D t d L C Z x d W 9 0 O 0 N v b H V t b k N v d W 5 0 J n F 1 b 3 Q 7 O j E w L C Z x d W 9 0 O 0 t l e U N v b H V t b k 5 h b W V z J n F 1 b 3 Q 7 O l t d L C Z x d W 9 0 O 0 N v b H V t b k l k Z W 5 0 a X R p Z X M m c X V v d D s 6 W y Z x d W 9 0 O 1 N l Y 3 R p b 2 4 x L 3 d l b G Z h c m V 0 e X B l L 0 F 1 d G 9 S Z W 1 v d m V k Q 2 9 s d W 1 u c z E u e 2 l k L D B 9 J n F 1 b 3 Q 7 L C Z x d W 9 0 O 1 N l Y 3 R p b 2 4 x L 3 d l b G Z h c m V 0 e X B l L 0 F 1 d G 9 S Z W 1 v d m V k Q 2 9 s d W 1 u c z E u e 2 5 h b W U s M X 0 m c X V v d D s s J n F 1 b 3 Q 7 U 2 V j d G l v b j E v d 2 V s Z m F y Z X R 5 c G U v Q X V 0 b 1 J l b W 9 2 Z W R D b 2 x 1 b W 5 z M S 5 7 a W 5 p d G l h b F 9 z Y X R p c 2 Z h Y 3 R p b 2 4 s M n 0 m c X V v d D s s J n F 1 b 3 Q 7 U 2 V j d G l v b j E v d 2 V s Z m F y Z X R 5 c G U v Q X V 0 b 1 J l b W 9 2 Z W R D b 2 x 1 b W 5 z M S 5 7 a W 5 p d G l h b F 9 t b 2 5 l e S w z f S Z x d W 9 0 O y w m c X V v d D t T Z W N 0 a W 9 u M S 9 3 Z W x m Y X J l d H l w Z S 9 B d X R v U m V t b 3 Z l Z E N v b H V t b n M x L n t t Y X h p b X V t X 2 1 v c n R n Y W d l L D R 9 J n F 1 b 3 Q 7 L C Z x d W 9 0 O 1 N l Y 3 R p b 2 4 x L 3 d l b G Z h c m V 0 e X B l L 0 F 1 d G 9 S Z W 1 v d m V k Q 2 9 s d W 1 u c z E u e 2 x p d m l u Z 1 9 j b 3 N 0 c y w 1 f S Z x d W 9 0 O y w m c X V v d D t T Z W N 0 a W 9 u M S 9 3 Z W x m Y X J l d H l w Z S 9 B d X R v U m V t b 3 Z l Z E N v b H V t b n M x L n t y b 3 V u Z F 9 p b m N v b W U s N n 0 m c X V v d D s s J n F 1 b 3 Q 7 U 2 V j d G l v b j E v d 2 V s Z m F y Z X R 5 c G U v Q X V 0 b 1 J l b W 9 2 Z W R D b 2 x 1 b W 5 z M S 5 7 c 2 F 0 a X N m Y W N 0 a W 9 u X 2 N v c 3 R f c G V y X 3 B v a W 5 0 L D d 9 J n F 1 b 3 Q 7 L C Z x d W 9 0 O 1 N l Y 3 R p b 2 4 x L 3 d l b G Z h c m V 0 e X B l L 0 F 1 d G 9 S Z W 1 v d m V k Q 2 9 s d W 1 u c z E u e 3 B y Z W Z l c n J l Z F 9 o b 3 V z Z V 9 y Y X R p b m c s O H 0 m c X V v d D s s J n F 1 b 3 Q 7 U 2 V j d G l v b j E v d 2 V s Z m F y Z X R 5 c G U v Q X V 0 b 1 J l b W 9 2 Z W R D b 2 x 1 b W 5 z M S 5 7 c 2 N l b m F y a W 9 f a W Q s O X 0 m c X V v d D t d L C Z x d W 9 0 O 1 J l b G F 0 a W 9 u c 2 h p c E l u Z m 8 m c X V v d D s 6 W 1 1 9 I i 8 + P E V u d H J 5 I F R 5 c G U 9 I l J l c 3 V s d F R 5 c G U i I F Z h b H V l P S J z V G F i b G U i L z 4 8 R W 5 0 c n k g V H l w Z T 0 i R m l s b E 9 i a m V j d F R 5 c G U i I F Z h b H V l P S J z V G F i b G U i L z 4 8 R W 5 0 c n k g V H l w Z T 0 i T m F t Z V V w Z G F 0 Z W R B Z n R l c k Z p b G w i I F Z h b H V l P S J s M C I v P j x F b n R y e S B U e X B l P S J G a W x s V G F y Z 2 V 0 I i B W Y W x 1 Z T 0 i c 3 d l b G Z h c m V 0 e X B l I i 8 + P C 9 T d G F i b G V F b n R y a W V z P j w v S X R l b T 4 8 S X R l b T 4 8 S X R l b U x v Y 2 F 0 a W 9 u P j x J d G V t V H l w Z T 5 G b 3 J t d W x h P C 9 J d G V t V H l w Z T 4 8 S X R l b V B h d G g + U 2 V j d G l v b j E v c 2 N l b m F y a W 8 8 L 0 l 0 Z W 1 Q Y X R o P j w v S X R l b U x v Y 2 F 0 a W 9 u P j x T d G F i b G V F b n R y a W V z P j x F b n R y e S B U e X B l P S J B Z G R l Z F R v R G F 0 Y U 1 v Z G V s I i B W Y W x 1 Z T 0 i b D A i L z 4 8 R W 5 0 c n k g V H l w Z T 0 i Q n V m Z m V y T m V 4 d F J l Z n J l c 2 g i I F Z h b H V l P S J s M S I v P j x F b n R y e S B U e X B l P S J G a W x s Q 2 9 1 b n Q i I F Z h b H V l P S J s O C I v P j x F b n R y e S B U e X B l P S J G a W x s R W 5 h Y m x l Z C I g V m F s d W U 9 I m w x I i 8 + P E V u d H J 5 I F R 5 c G U 9 I k Z p b G x F c n J v c k N v Z G U i I F Z h b H V l P S J z V W 5 r b m 9 3 b i I v P j x F b n R y e S B U e X B l P S J G a W x s R X J y b 3 J D b 3 V u d C I g V m F s d W U 9 I m w w I i 8 + P E V u d H J 5 I F R 5 c G U 9 I k Z p b G x M Y X N 0 V X B k Y X R l Z C I g V m F s d W U 9 I m Q y M D I 1 L T A 4 L T E 0 V D A z O j A 3 O j Q w L j Y x N j I 4 N z R a I i 8 + P E V u d H J 5 I F R 5 c G U 9 I k Z p b G x D b 2 x 1 b W 5 U e X B l c y I g V m F s d W U 9 I n N B d 1 l E Q X d N R E F 3 T U c i L z 4 8 R W 5 0 c n k g V H l w Z T 0 i R m l s b E N v b H V t b k 5 h b W V z I i B W Y W x 1 Z T 0 i c 1 s m c X V v d D t p Z C Z x d W 9 0 O y w m c X V v d D t u Y W 1 l J n F 1 b 3 Q 7 L C Z x d W 9 0 O 2 l u Z m 9 y b W F 0 a W 9 u X 2 F t b 3 V u d C Z x d W 9 0 O y w m c X V v d D t t a W 5 p b X V t X 3 B s Y X l l c n M m c X V v d D s s J n F 1 b 3 Q 7 b W F 4 a W 1 1 b V 9 w b G F 5 Z X J z J n F 1 b 3 Q 7 L C Z x d W 9 0 O 2 h p Z 2 h l c 3 R f c m 9 1 b m R f b n V t Y m V y J n F 1 b 3 Q 7 L C Z x d W 9 0 O 3 N j Z W 5 h c m l v c G F y Y W 1 l d G V y c 1 9 p Z C Z x d W 9 0 O y w m c X V v d D t n Y W 1 l d m V y c 2 l v b l 9 p Z C Z x d W 9 0 O y w m c X V v d D t k Z X N j c m l w d G l v b i 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Z W M z Z T R h O G Q t Z G E 0 N S 0 0 M W M 5 L T h i Z j U t Z m Y w N W U 5 Z m Y x N z c 3 I i 8 + P E V u d H J 5 I F R 5 c G U 9 I l J l b G F 0 a W 9 u c 2 h p c E l u Z m 9 D b 2 5 0 Y W l u Z X I i I F Z h b H V l P S J z e y Z x d W 9 0 O 2 N v b H V t b k N v d W 5 0 J n F 1 b 3 Q 7 O j k s J n F 1 b 3 Q 7 a 2 V 5 Q 2 9 s d W 1 u T m F t Z X M m c X V v d D s 6 W 1 0 s J n F 1 b 3 Q 7 c X V l c n l S Z W x h d G l v b n N o a X B z J n F 1 b 3 Q 7 O l t d L C Z x d W 9 0 O 2 N v b H V t b k l k Z W 5 0 a X R p Z X M m c X V v d D s 6 W y Z x d W 9 0 O 1 N l Y 3 R p b 2 4 x L 3 N j Z W 5 h c m l v L 0 F 1 d G 9 S Z W 1 v d m V k Q 2 9 s d W 1 u c z E u e 2 l k L D B 9 J n F 1 b 3 Q 7 L C Z x d W 9 0 O 1 N l Y 3 R p b 2 4 x L 3 N j Z W 5 h c m l v L 0 F 1 d G 9 S Z W 1 v d m V k Q 2 9 s d W 1 u c z E u e 2 5 h b W U s M X 0 m c X V v d D s s J n F 1 b 3 Q 7 U 2 V j d G l v b j E v c 2 N l b m F y a W 8 v Q X V 0 b 1 J l b W 9 2 Z W R D b 2 x 1 b W 5 z M S 5 7 a W 5 m b 3 J t Y X R p b 2 5 f Y W 1 v d W 5 0 L D J 9 J n F 1 b 3 Q 7 L C Z x d W 9 0 O 1 N l Y 3 R p b 2 4 x L 3 N j Z W 5 h c m l v L 0 F 1 d G 9 S Z W 1 v d m V k Q 2 9 s d W 1 u c z E u e 2 1 p b m l t d W 1 f c G x h e W V y c y w z f S Z x d W 9 0 O y w m c X V v d D t T Z W N 0 a W 9 u M S 9 z Y 2 V u Y X J p b y 9 B d X R v U m V t b 3 Z l Z E N v b H V t b n M x L n t t Y X h p b X V t X 3 B s Y X l l c n M s N H 0 m c X V v d D s s J n F 1 b 3 Q 7 U 2 V j d G l v b j E v c 2 N l b m F y a W 8 v Q X V 0 b 1 J l b W 9 2 Z W R D b 2 x 1 b W 5 z M S 5 7 a G l n a G V z d F 9 y b 3 V u Z F 9 u d W 1 i Z X I s N X 0 m c X V v d D s s J n F 1 b 3 Q 7 U 2 V j d G l v b j E v c 2 N l b m F y a W 8 v Q X V 0 b 1 J l b W 9 2 Z W R D b 2 x 1 b W 5 z M S 5 7 c 2 N l b m F y a W 9 w Y X J h b W V 0 Z X J z X 2 l k L D Z 9 J n F 1 b 3 Q 7 L C Z x d W 9 0 O 1 N l Y 3 R p b 2 4 x L 3 N j Z W 5 h c m l v L 0 F 1 d G 9 S Z W 1 v d m V k Q 2 9 s d W 1 u c z E u e 2 d h b W V 2 Z X J z a W 9 u X 2 l k L D d 9 J n F 1 b 3 Q 7 L C Z x d W 9 0 O 1 N l Y 3 R p b 2 4 x L 3 N j Z W 5 h c m l v L 0 F 1 d G 9 S Z W 1 v d m V k Q 2 9 s d W 1 u c z E u e 2 R l c 2 N y a X B 0 a W 9 u L D h 9 J n F 1 b 3 Q 7 X S w m c X V v d D t D b 2 x 1 b W 5 D b 3 V u d C Z x d W 9 0 O z o 5 L C Z x d W 9 0 O 0 t l e U N v b H V t b k 5 h b W V z J n F 1 b 3 Q 7 O l t d L C Z x d W 9 0 O 0 N v b H V t b k l k Z W 5 0 a X R p Z X M m c X V v d D s 6 W y Z x d W 9 0 O 1 N l Y 3 R p b 2 4 x L 3 N j Z W 5 h c m l v L 0 F 1 d G 9 S Z W 1 v d m V k Q 2 9 s d W 1 u c z E u e 2 l k L D B 9 J n F 1 b 3 Q 7 L C Z x d W 9 0 O 1 N l Y 3 R p b 2 4 x L 3 N j Z W 5 h c m l v L 0 F 1 d G 9 S Z W 1 v d m V k Q 2 9 s d W 1 u c z E u e 2 5 h b W U s M X 0 m c X V v d D s s J n F 1 b 3 Q 7 U 2 V j d G l v b j E v c 2 N l b m F y a W 8 v Q X V 0 b 1 J l b W 9 2 Z W R D b 2 x 1 b W 5 z M S 5 7 a W 5 m b 3 J t Y X R p b 2 5 f Y W 1 v d W 5 0 L D J 9 J n F 1 b 3 Q 7 L C Z x d W 9 0 O 1 N l Y 3 R p b 2 4 x L 3 N j Z W 5 h c m l v L 0 F 1 d G 9 S Z W 1 v d m V k Q 2 9 s d W 1 u c z E u e 2 1 p b m l t d W 1 f c G x h e W V y c y w z f S Z x d W 9 0 O y w m c X V v d D t T Z W N 0 a W 9 u M S 9 z Y 2 V u Y X J p b y 9 B d X R v U m V t b 3 Z l Z E N v b H V t b n M x L n t t Y X h p b X V t X 3 B s Y X l l c n M s N H 0 m c X V v d D s s J n F 1 b 3 Q 7 U 2 V j d G l v b j E v c 2 N l b m F y a W 8 v Q X V 0 b 1 J l b W 9 2 Z W R D b 2 x 1 b W 5 z M S 5 7 a G l n a G V z d F 9 y b 3 V u Z F 9 u d W 1 i Z X I s N X 0 m c X V v d D s s J n F 1 b 3 Q 7 U 2 V j d G l v b j E v c 2 N l b m F y a W 8 v Q X V 0 b 1 J l b W 9 2 Z W R D b 2 x 1 b W 5 z M S 5 7 c 2 N l b m F y a W 9 w Y X J h b W V 0 Z X J z X 2 l k L D Z 9 J n F 1 b 3 Q 7 L C Z x d W 9 0 O 1 N l Y 3 R p b 2 4 x L 3 N j Z W 5 h c m l v L 0 F 1 d G 9 S Z W 1 v d m V k Q 2 9 s d W 1 u c z E u e 2 d h b W V 2 Z X J z a W 9 u X 2 l k L D d 9 J n F 1 b 3 Q 7 L C Z x d W 9 0 O 1 N l Y 3 R p b 2 4 x L 3 N j Z W 5 h c m l v L 0 F 1 d G 9 S Z W 1 v d m V k Q 2 9 s d W 1 u c z E u e 2 R l c 2 N y a X B 0 a W 9 u L D h 9 J n F 1 b 3 Q 7 X S w m c X V v d D t S Z W x h d G l v b n N o a X B J b m Z v J n F 1 b 3 Q 7 O l t d f S I v P j x F b n R y e S B U e X B l P S J S Z X N 1 b H R U e X B l I i B W Y W x 1 Z T 0 i c 1 R h Y m x l I i 8 + P E V u d H J 5 I F R 5 c G U 9 I k Z p b G x P Y m p l Y 3 R U e X B l I i B W Y W x 1 Z T 0 i c 1 R h Y m x l I i 8 + P E V u d H J 5 I F R 5 c G U 9 I k 5 h b W V V c G R h d G V k Q W Z 0 Z X J G a W x s I i B W Y W x 1 Z T 0 i b D A i L z 4 8 R W 5 0 c n k g V H l w Z T 0 i R m l s b F R h c m d l d C I g V m F s d W U 9 I n N z Y 2 V u Y X J p b y I v P j w v U 3 R h Y m x l R W 5 0 c m l l c z 4 8 L 0 l 0 Z W 0 + P E l 0 Z W 0 + P E l 0 Z W 1 M b 2 N h d G l v b j 4 8 S X R l b V R 5 c G U + R m 9 y b X V s Y T w v S X R l b V R 5 c G U + P E l 0 Z W 1 Q Y X R o P l N l Y 3 R p b 2 4 x L 3 N j Z W 5 h c m l v c G F y Y W 1 l d G V y c z w v S X R l b V B h d G g + P C 9 J d G V t T G 9 j Y X R p b 2 4 + P F N 0 Y W J s Z U V u d H J p Z X M + P E V u d H J 5 I F R 5 c G U 9 I k F k Z G V k V G 9 E Y X R h T W 9 k Z W w i I F Z h b H V l P S J s M C I v P j x F b n R y e S B U e X B l P S J C d W Z m Z X J O Z X h 0 U m V m c m V z a C I g V m F s d W U 9 I m w x I i 8 + P E V u d H J 5 I F R 5 c G U 9 I k Z p b G x D b 3 V u d C I g V m F s d W U 9 I m w y I i 8 + P E V u d H J 5 I F R 5 c G U 9 I k Z p b G x F b m F i b G V k I i B W Y W x 1 Z T 0 i b D E i L z 4 8 R W 5 0 c n k g V H l w Z T 0 i R m l s b E V y c m 9 y Q 2 9 k Z S I g V m F s d W U 9 I n N V b m t u b 3 d u I i 8 + P E V u d H J 5 I F R 5 c G U 9 I k Z p b G x F c n J v c k N v d W 5 0 I i B W Y W x 1 Z T 0 i b D A i L z 4 8 R W 5 0 c n k g V H l w Z T 0 i R m l s b E x h c 3 R V c G R h d G V k I i B W Y W x 1 Z T 0 i Z D I w M j U t M D g t M T R U M D M 6 M D k 6 M j M u M T I y N j g z N F o i L z 4 8 R W 5 0 c n k g V H l w Z T 0 i R m l s b E N v b H V t b l R 5 c G V z I i B W Y W x 1 Z T 0 i c 0 F 3 W U R B d 0 1 E Q X d N R E F 3 T U R B d 0 1 E Q X d N R E F 3 T U R B d 0 1 E Q X c 9 P S I v P j x F b n R y e S B U e X B l P S J G a W x s Q 2 9 s d W 1 u T m F t Z X M i I F Z h b H V l P S J z W y Z x d W 9 0 O 2 l k J n F 1 b 3 Q 7 L C Z x d W 9 0 O 2 5 h b W U m c X V v d D s s J n F 1 b 3 Q 7 c G x 1 d m l h b F 9 y Z X B h a X J f Y 2 9 z d H N f c G V y X 2 R h b W F n Z V 9 w b 2 l u d C Z x d W 9 0 O y w m c X V v d D t m b H V 2 a W F s X 3 J l c G F p c l 9 j b 3 N 0 c 1 9 w Z X J f Z G F t Y W d l X 3 B v a W 5 0 J n F 1 b 3 Q 7 L C Z x d W 9 0 O 3 B s d X Z p Y W x f c 2 F 0 a X N m Y W N 0 a W 9 u X 3 B l b m F s d H l f a W Z f Y X J l Y V 9 m b G 9 v Z G V k J n F 1 b 3 Q 7 L C Z x d W 9 0 O 3 B s d X Z p Y W x f c m V w Y W l y X 2 N v c 3 R z X 2 Z p e G V k J n F 1 b 3 Q 7 L C Z x d W 9 0 O 2 Z s d X Z p Y W x f c m V w Y W l y X 2 N v c 3 R z X 2 Z p e G V k J n F 1 b 3 Q 7 L C Z x d W 9 0 O 2 Z s d X Z p Y W x f c 2 F 0 a X N m Y W N 0 a W 9 u X 3 B l b m F s d H l f a W Z f Y X J l Y V 9 m b G 9 v Z G V k J n F 1 b 3 Q 7 L C Z x d W 9 0 O 3 B s d X Z p Y W x f c 2 F 0 a X N m Y W N 0 a W 9 u X 3 B l b m F s d H l f a G 9 1 c 2 V f Z m x v b 2 R l Z F 9 m a X h l Z C Z x d W 9 0 O y w m c X V v d D t m b H V 2 a W F s X 3 N h d G l z Z m F j d G l v b l 9 w Z W 5 h b H R 5 X 2 h v d X N l X 2 Z s b 2 9 k Z W R f Z m l 4 Z W Q m c X V v d D s s J n F 1 b 3 Q 7 c G x 1 d m l h b F 9 z Y X R p c 2 Z h Y 3 R p b 2 5 f c G V u Y W x 0 e V 9 w Z X J f Z G F t Y W d l X 3 B v a W 5 0 J n F 1 b 3 Q 7 L C Z x d W 9 0 O 2 Z s d X Z p Y W x f c 2 F 0 a X N m Y W N 0 a W 9 u X 3 B l b m F s d H l f c G V y X 2 R h b W F n Z V 9 w b 2 l u d C Z x d W 9 0 O y w m c X V v d D t z Y X R p c 2 Z h Y 3 R p b 2 5 f Z G V i d F 9 w Z W 5 h b H R 5 J n F 1 b 3 Q 7 L C Z x d W 9 0 O 3 N h d G l z Z m F j d G l v b l 9 o b 3 V z Z V 9 y Y X R p b m d f d G 9 v X 2 x v d 1 9 m a X h l Z C Z x d W 9 0 O y w m c X V v d D t z Y X R p c 2 Z h Y 3 R p b 2 5 f a G 9 1 c 2 V f c m F 0 a W 5 n X 3 R v b 1 9 s b 3 d f c G V y X 2 R l b H R h J n F 1 b 3 Q 7 L C Z x d W 9 0 O 3 N h d G l z Z m F j d G l v b l 9 o b 3 V z Z V 9 y Y X R p b m d f c G V y X 3 J v d W 5 k J n F 1 b 3 Q 7 L C Z x d W 9 0 O 3 N h d G l z Z m F j d G l v b l 9 t b 3 Z l X 3 B l b m F s d H k m c X V v d D s s J n F 1 b 3 Q 7 b W 9 y d G d h Z 2 V f c G V y Y 2 V u d G F n Z S Z x d W 9 0 O y w m c X V v d D t h b G x v d 1 9 w Z X J z b 2 5 h b F 9 z Y X R p c 2 Z h Y 3 R p b 2 5 f b m V n J n F 1 b 3 Q 7 L C Z x d W 9 0 O 2 F s b G 9 3 X 2 h v d X N l X 3 N h d G l z Z m F j d G l v b l 9 u Z W c m c X V v d D s s J n F 1 b 3 Q 7 Y W x s b 3 d f d G 9 0 Y W x f c 2 F 0 a X N m Y W N 0 a W 9 u X 2 5 l Z y Z x d W 9 0 O y w m c X V v d D t o a W d o Z X N 0 X 3 B s d X Z p Y W x f c 2 N v c m U m c X V v d D s s J n F 1 b 3 Q 7 a G l n a G V z d F 9 m b H V 2 a W F s X 3 N j b 3 J l J n F 1 b 3 Q 7 L C Z x d W 9 0 O 2 5 l d 3 N f Z G l z Y 2 9 1 b n R f a W 5 f Z X V y b 3 M m c X V v d D s s J n F 1 b 3 Q 7 Z G V m Y X V s d F 9 s Y W 5 n d W F n Z V 9 p Z C 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Y T Y 2 M z g 5 N T U t N z d j N S 0 0 N G I z L W E 2 N D U t N z U w Y z F i Z T Q 0 M D A 4 I i 8 + P E V u d H J 5 I F R 5 c G U 9 I l J l b G F 0 a W 9 u c 2 h p c E l u Z m 9 D b 2 5 0 Y W l u Z X I i I F Z h b H V l P S J z e y Z x d W 9 0 O 2 N v b H V t b k N v d W 5 0 J n F 1 b 3 Q 7 O j I 1 L C Z x d W 9 0 O 2 t l e U N v b H V t b k 5 h b W V z J n F 1 b 3 Q 7 O l t d L C Z x d W 9 0 O 3 F 1 Z X J 5 U m V s Y X R p b 2 5 z a G l w c y Z x d W 9 0 O z p b X S w m c X V v d D t j b 2 x 1 b W 5 J Z G V u d G l 0 a W V z J n F 1 b 3 Q 7 O l s m c X V v d D t T Z W N 0 a W 9 u M S 9 z Y 2 V u Y X J p b 3 B h c m F t Z X R l c n M v Q X V 0 b 1 J l b W 9 2 Z W R D b 2 x 1 b W 5 z M S 5 7 a W Q s M H 0 m c X V v d D s s J n F 1 b 3 Q 7 U 2 V j d G l v b j E v c 2 N l b m F y a W 9 w Y X J h b W V 0 Z X J z L 0 F 1 d G 9 S Z W 1 v d m V k Q 2 9 s d W 1 u c z E u e 2 5 h b W U s M X 0 m c X V v d D s s J n F 1 b 3 Q 7 U 2 V j d G l v b j E v c 2 N l b m F y a W 9 w Y X J h b W V 0 Z X J z L 0 F 1 d G 9 S Z W 1 v d m V k Q 2 9 s d W 1 u c z E u e 3 B s d X Z p Y W x f c m V w Y W l y X 2 N v c 3 R z X 3 B l c l 9 k Y W 1 h Z 2 V f c G 9 p b n Q s M n 0 m c X V v d D s s J n F 1 b 3 Q 7 U 2 V j d G l v b j E v c 2 N l b m F y a W 9 w Y X J h b W V 0 Z X J z L 0 F 1 d G 9 S Z W 1 v d m V k Q 2 9 s d W 1 u c z E u e 2 Z s d X Z p Y W x f c m V w Y W l y X 2 N v c 3 R z X 3 B l c l 9 k Y W 1 h Z 2 V f c G 9 p b n Q s M 3 0 m c X V v d D s s J n F 1 b 3 Q 7 U 2 V j d G l v b j E v c 2 N l b m F y a W 9 w Y X J h b W V 0 Z X J z L 0 F 1 d G 9 S Z W 1 v d m V k Q 2 9 s d W 1 u c z E u e 3 B s d X Z p Y W x f c 2 F 0 a X N m Y W N 0 a W 9 u X 3 B l b m F s d H l f a W Z f Y X J l Y V 9 m b G 9 v Z G V k L D R 9 J n F 1 b 3 Q 7 L C Z x d W 9 0 O 1 N l Y 3 R p b 2 4 x L 3 N j Z W 5 h c m l v c G F y Y W 1 l d G V y c y 9 B d X R v U m V t b 3 Z l Z E N v b H V t b n M x L n t w b H V 2 a W F s X 3 J l c G F p c l 9 j b 3 N 0 c 1 9 m a X h l Z C w 1 f S Z x d W 9 0 O y w m c X V v d D t T Z W N 0 a W 9 u M S 9 z Y 2 V u Y X J p b 3 B h c m F t Z X R l c n M v Q X V 0 b 1 J l b W 9 2 Z W R D b 2 x 1 b W 5 z M S 5 7 Z m x 1 d m l h b F 9 y Z X B h a X J f Y 2 9 z d H N f Z m l 4 Z W Q s N n 0 m c X V v d D s s J n F 1 b 3 Q 7 U 2 V j d G l v b j E v c 2 N l b m F y a W 9 w Y X J h b W V 0 Z X J z L 0 F 1 d G 9 S Z W 1 v d m V k Q 2 9 s d W 1 u c z E u e 2 Z s d X Z p Y W x f c 2 F 0 a X N m Y W N 0 a W 9 u X 3 B l b m F s d H l f a W Z f Y X J l Y V 9 m b G 9 v Z G V k L D d 9 J n F 1 b 3 Q 7 L C Z x d W 9 0 O 1 N l Y 3 R p b 2 4 x L 3 N j Z W 5 h c m l v c G F y Y W 1 l d G V y c y 9 B d X R v U m V t b 3 Z l Z E N v b H V t b n M x L n t w b H V 2 a W F s X 3 N h d G l z Z m F j d G l v b l 9 w Z W 5 h b H R 5 X 2 h v d X N l X 2 Z s b 2 9 k Z W R f Z m l 4 Z W Q s O H 0 m c X V v d D s s J n F 1 b 3 Q 7 U 2 V j d G l v b j E v c 2 N l b m F y a W 9 w Y X J h b W V 0 Z X J z L 0 F 1 d G 9 S Z W 1 v d m V k Q 2 9 s d W 1 u c z E u e 2 Z s d X Z p Y W x f c 2 F 0 a X N m Y W N 0 a W 9 u X 3 B l b m F s d H l f a G 9 1 c 2 V f Z m x v b 2 R l Z F 9 m a X h l Z C w 5 f S Z x d W 9 0 O y w m c X V v d D t T Z W N 0 a W 9 u M S 9 z Y 2 V u Y X J p b 3 B h c m F t Z X R l c n M v Q X V 0 b 1 J l b W 9 2 Z W R D b 2 x 1 b W 5 z M S 5 7 c G x 1 d m l h b F 9 z Y X R p c 2 Z h Y 3 R p b 2 5 f c G V u Y W x 0 e V 9 w Z X J f Z G F t Y W d l X 3 B v a W 5 0 L D E w f S Z x d W 9 0 O y w m c X V v d D t T Z W N 0 a W 9 u M S 9 z Y 2 V u Y X J p b 3 B h c m F t Z X R l c n M v Q X V 0 b 1 J l b W 9 2 Z W R D b 2 x 1 b W 5 z M S 5 7 Z m x 1 d m l h b F 9 z Y X R p c 2 Z h Y 3 R p b 2 5 f c G V u Y W x 0 e V 9 w Z X J f Z G F t Y W d l X 3 B v a W 5 0 L D E x f S Z x d W 9 0 O y w m c X V v d D t T Z W N 0 a W 9 u M S 9 z Y 2 V u Y X J p b 3 B h c m F t Z X R l c n M v Q X V 0 b 1 J l b W 9 2 Z W R D b 2 x 1 b W 5 z M S 5 7 c 2 F 0 a X N m Y W N 0 a W 9 u X 2 R l Y n R f c G V u Y W x 0 e S w x M n 0 m c X V v d D s s J n F 1 b 3 Q 7 U 2 V j d G l v b j E v c 2 N l b m F y a W 9 w Y X J h b W V 0 Z X J z L 0 F 1 d G 9 S Z W 1 v d m V k Q 2 9 s d W 1 u c z E u e 3 N h d G l z Z m F j d G l v b l 9 o b 3 V z Z V 9 y Y X R p b m d f d G 9 v X 2 x v d 1 9 m a X h l Z C w x M 3 0 m c X V v d D s s J n F 1 b 3 Q 7 U 2 V j d G l v b j E v c 2 N l b m F y a W 9 w Y X J h b W V 0 Z X J z L 0 F 1 d G 9 S Z W 1 v d m V k Q 2 9 s d W 1 u c z E u e 3 N h d G l z Z m F j d G l v b l 9 o b 3 V z Z V 9 y Y X R p b m d f d G 9 v X 2 x v d 1 9 w Z X J f Z G V s d G E s M T R 9 J n F 1 b 3 Q 7 L C Z x d W 9 0 O 1 N l Y 3 R p b 2 4 x L 3 N j Z W 5 h c m l v c G F y Y W 1 l d G V y c y 9 B d X R v U m V t b 3 Z l Z E N v b H V t b n M x L n t z Y X R p c 2 Z h Y 3 R p b 2 5 f a G 9 1 c 2 V f c m F 0 a W 5 n X 3 B l c l 9 y b 3 V u Z C w x N X 0 m c X V v d D s s J n F 1 b 3 Q 7 U 2 V j d G l v b j E v c 2 N l b m F y a W 9 w Y X J h b W V 0 Z X J z L 0 F 1 d G 9 S Z W 1 v d m V k Q 2 9 s d W 1 u c z E u e 3 N h d G l z Z m F j d G l v b l 9 t b 3 Z l X 3 B l b m F s d H k s M T Z 9 J n F 1 b 3 Q 7 L C Z x d W 9 0 O 1 N l Y 3 R p b 2 4 x L 3 N j Z W 5 h c m l v c G F y Y W 1 l d G V y c y 9 B d X R v U m V t b 3 Z l Z E N v b H V t b n M x L n t t b 3 J 0 Z 2 F n Z V 9 w Z X J j Z W 5 0 Y W d l L D E 3 f S Z x d W 9 0 O y w m c X V v d D t T Z W N 0 a W 9 u M S 9 z Y 2 V u Y X J p b 3 B h c m F t Z X R l c n M v Q X V 0 b 1 J l b W 9 2 Z W R D b 2 x 1 b W 5 z M S 5 7 Y W x s b 3 d f c G V y c 2 9 u Y W x f c 2 F 0 a X N m Y W N 0 a W 9 u X 2 5 l Z y w x O H 0 m c X V v d D s s J n F 1 b 3 Q 7 U 2 V j d G l v b j E v c 2 N l b m F y a W 9 w Y X J h b W V 0 Z X J z L 0 F 1 d G 9 S Z W 1 v d m V k Q 2 9 s d W 1 u c z E u e 2 F s b G 9 3 X 2 h v d X N l X 3 N h d G l z Z m F j d G l v b l 9 u Z W c s M T l 9 J n F 1 b 3 Q 7 L C Z x d W 9 0 O 1 N l Y 3 R p b 2 4 x L 3 N j Z W 5 h c m l v c G F y Y W 1 l d G V y c y 9 B d X R v U m V t b 3 Z l Z E N v b H V t b n M x L n t h b G x v d 1 9 0 b 3 R h b F 9 z Y X R p c 2 Z h Y 3 R p b 2 5 f b m V n L D I w f S Z x d W 9 0 O y w m c X V v d D t T Z W N 0 a W 9 u M S 9 z Y 2 V u Y X J p b 3 B h c m F t Z X R l c n M v Q X V 0 b 1 J l b W 9 2 Z W R D b 2 x 1 b W 5 z M S 5 7 a G l n a G V z d F 9 w b H V 2 a W F s X 3 N j b 3 J l L D I x f S Z x d W 9 0 O y w m c X V v d D t T Z W N 0 a W 9 u M S 9 z Y 2 V u Y X J p b 3 B h c m F t Z X R l c n M v Q X V 0 b 1 J l b W 9 2 Z W R D b 2 x 1 b W 5 z M S 5 7 a G l n a G V z d F 9 m b H V 2 a W F s X 3 N j b 3 J l L D I y f S Z x d W 9 0 O y w m c X V v d D t T Z W N 0 a W 9 u M S 9 z Y 2 V u Y X J p b 3 B h c m F t Z X R l c n M v Q X V 0 b 1 J l b W 9 2 Z W R D b 2 x 1 b W 5 z M S 5 7 b m V 3 c 1 9 k a X N j b 3 V u d F 9 p b l 9 l d X J v c y w y M 3 0 m c X V v d D s s J n F 1 b 3 Q 7 U 2 V j d G l v b j E v c 2 N l b m F y a W 9 w Y X J h b W V 0 Z X J z L 0 F 1 d G 9 S Z W 1 v d m V k Q 2 9 s d W 1 u c z E u e 2 R l Z m F 1 b H R f b G F u Z 3 V h Z 2 V f a W Q s M j R 9 J n F 1 b 3 Q 7 X S w m c X V v d D t D b 2 x 1 b W 5 D b 3 V u d C Z x d W 9 0 O z o y N S w m c X V v d D t L Z X l D b 2 x 1 b W 5 O Y W 1 l c y Z x d W 9 0 O z p b X S w m c X V v d D t D b 2 x 1 b W 5 J Z G V u d G l 0 a W V z J n F 1 b 3 Q 7 O l s m c X V v d D t T Z W N 0 a W 9 u M S 9 z Y 2 V u Y X J p b 3 B h c m F t Z X R l c n M v Q X V 0 b 1 J l b W 9 2 Z W R D b 2 x 1 b W 5 z M S 5 7 a W Q s M H 0 m c X V v d D s s J n F 1 b 3 Q 7 U 2 V j d G l v b j E v c 2 N l b m F y a W 9 w Y X J h b W V 0 Z X J z L 0 F 1 d G 9 S Z W 1 v d m V k Q 2 9 s d W 1 u c z E u e 2 5 h b W U s M X 0 m c X V v d D s s J n F 1 b 3 Q 7 U 2 V j d G l v b j E v c 2 N l b m F y a W 9 w Y X J h b W V 0 Z X J z L 0 F 1 d G 9 S Z W 1 v d m V k Q 2 9 s d W 1 u c z E u e 3 B s d X Z p Y W x f c m V w Y W l y X 2 N v c 3 R z X 3 B l c l 9 k Y W 1 h Z 2 V f c G 9 p b n Q s M n 0 m c X V v d D s s J n F 1 b 3 Q 7 U 2 V j d G l v b j E v c 2 N l b m F y a W 9 w Y X J h b W V 0 Z X J z L 0 F 1 d G 9 S Z W 1 v d m V k Q 2 9 s d W 1 u c z E u e 2 Z s d X Z p Y W x f c m V w Y W l y X 2 N v c 3 R z X 3 B l c l 9 k Y W 1 h Z 2 V f c G 9 p b n Q s M 3 0 m c X V v d D s s J n F 1 b 3 Q 7 U 2 V j d G l v b j E v c 2 N l b m F y a W 9 w Y X J h b W V 0 Z X J z L 0 F 1 d G 9 S Z W 1 v d m V k Q 2 9 s d W 1 u c z E u e 3 B s d X Z p Y W x f c 2 F 0 a X N m Y W N 0 a W 9 u X 3 B l b m F s d H l f a W Z f Y X J l Y V 9 m b G 9 v Z G V k L D R 9 J n F 1 b 3 Q 7 L C Z x d W 9 0 O 1 N l Y 3 R p b 2 4 x L 3 N j Z W 5 h c m l v c G F y Y W 1 l d G V y c y 9 B d X R v U m V t b 3 Z l Z E N v b H V t b n M x L n t w b H V 2 a W F s X 3 J l c G F p c l 9 j b 3 N 0 c 1 9 m a X h l Z C w 1 f S Z x d W 9 0 O y w m c X V v d D t T Z W N 0 a W 9 u M S 9 z Y 2 V u Y X J p b 3 B h c m F t Z X R l c n M v Q X V 0 b 1 J l b W 9 2 Z W R D b 2 x 1 b W 5 z M S 5 7 Z m x 1 d m l h b F 9 y Z X B h a X J f Y 2 9 z d H N f Z m l 4 Z W Q s N n 0 m c X V v d D s s J n F 1 b 3 Q 7 U 2 V j d G l v b j E v c 2 N l b m F y a W 9 w Y X J h b W V 0 Z X J z L 0 F 1 d G 9 S Z W 1 v d m V k Q 2 9 s d W 1 u c z E u e 2 Z s d X Z p Y W x f c 2 F 0 a X N m Y W N 0 a W 9 u X 3 B l b m F s d H l f a W Z f Y X J l Y V 9 m b G 9 v Z G V k L D d 9 J n F 1 b 3 Q 7 L C Z x d W 9 0 O 1 N l Y 3 R p b 2 4 x L 3 N j Z W 5 h c m l v c G F y Y W 1 l d G V y c y 9 B d X R v U m V t b 3 Z l Z E N v b H V t b n M x L n t w b H V 2 a W F s X 3 N h d G l z Z m F j d G l v b l 9 w Z W 5 h b H R 5 X 2 h v d X N l X 2 Z s b 2 9 k Z W R f Z m l 4 Z W Q s O H 0 m c X V v d D s s J n F 1 b 3 Q 7 U 2 V j d G l v b j E v c 2 N l b m F y a W 9 w Y X J h b W V 0 Z X J z L 0 F 1 d G 9 S Z W 1 v d m V k Q 2 9 s d W 1 u c z E u e 2 Z s d X Z p Y W x f c 2 F 0 a X N m Y W N 0 a W 9 u X 3 B l b m F s d H l f a G 9 1 c 2 V f Z m x v b 2 R l Z F 9 m a X h l Z C w 5 f S Z x d W 9 0 O y w m c X V v d D t T Z W N 0 a W 9 u M S 9 z Y 2 V u Y X J p b 3 B h c m F t Z X R l c n M v Q X V 0 b 1 J l b W 9 2 Z W R D b 2 x 1 b W 5 z M S 5 7 c G x 1 d m l h b F 9 z Y X R p c 2 Z h Y 3 R p b 2 5 f c G V u Y W x 0 e V 9 w Z X J f Z G F t Y W d l X 3 B v a W 5 0 L D E w f S Z x d W 9 0 O y w m c X V v d D t T Z W N 0 a W 9 u M S 9 z Y 2 V u Y X J p b 3 B h c m F t Z X R l c n M v Q X V 0 b 1 J l b W 9 2 Z W R D b 2 x 1 b W 5 z M S 5 7 Z m x 1 d m l h b F 9 z Y X R p c 2 Z h Y 3 R p b 2 5 f c G V u Y W x 0 e V 9 w Z X J f Z G F t Y W d l X 3 B v a W 5 0 L D E x f S Z x d W 9 0 O y w m c X V v d D t T Z W N 0 a W 9 u M S 9 z Y 2 V u Y X J p b 3 B h c m F t Z X R l c n M v Q X V 0 b 1 J l b W 9 2 Z W R D b 2 x 1 b W 5 z M S 5 7 c 2 F 0 a X N m Y W N 0 a W 9 u X 2 R l Y n R f c G V u Y W x 0 e S w x M n 0 m c X V v d D s s J n F 1 b 3 Q 7 U 2 V j d G l v b j E v c 2 N l b m F y a W 9 w Y X J h b W V 0 Z X J z L 0 F 1 d G 9 S Z W 1 v d m V k Q 2 9 s d W 1 u c z E u e 3 N h d G l z Z m F j d G l v b l 9 o b 3 V z Z V 9 y Y X R p b m d f d G 9 v X 2 x v d 1 9 m a X h l Z C w x M 3 0 m c X V v d D s s J n F 1 b 3 Q 7 U 2 V j d G l v b j E v c 2 N l b m F y a W 9 w Y X J h b W V 0 Z X J z L 0 F 1 d G 9 S Z W 1 v d m V k Q 2 9 s d W 1 u c z E u e 3 N h d G l z Z m F j d G l v b l 9 o b 3 V z Z V 9 y Y X R p b m d f d G 9 v X 2 x v d 1 9 w Z X J f Z G V s d G E s M T R 9 J n F 1 b 3 Q 7 L C Z x d W 9 0 O 1 N l Y 3 R p b 2 4 x L 3 N j Z W 5 h c m l v c G F y Y W 1 l d G V y c y 9 B d X R v U m V t b 3 Z l Z E N v b H V t b n M x L n t z Y X R p c 2 Z h Y 3 R p b 2 5 f a G 9 1 c 2 V f c m F 0 a W 5 n X 3 B l c l 9 y b 3 V u Z C w x N X 0 m c X V v d D s s J n F 1 b 3 Q 7 U 2 V j d G l v b j E v c 2 N l b m F y a W 9 w Y X J h b W V 0 Z X J z L 0 F 1 d G 9 S Z W 1 v d m V k Q 2 9 s d W 1 u c z E u e 3 N h d G l z Z m F j d G l v b l 9 t b 3 Z l X 3 B l b m F s d H k s M T Z 9 J n F 1 b 3 Q 7 L C Z x d W 9 0 O 1 N l Y 3 R p b 2 4 x L 3 N j Z W 5 h c m l v c G F y Y W 1 l d G V y c y 9 B d X R v U m V t b 3 Z l Z E N v b H V t b n M x L n t t b 3 J 0 Z 2 F n Z V 9 w Z X J j Z W 5 0 Y W d l L D E 3 f S Z x d W 9 0 O y w m c X V v d D t T Z W N 0 a W 9 u M S 9 z Y 2 V u Y X J p b 3 B h c m F t Z X R l c n M v Q X V 0 b 1 J l b W 9 2 Z W R D b 2 x 1 b W 5 z M S 5 7 Y W x s b 3 d f c G V y c 2 9 u Y W x f c 2 F 0 a X N m Y W N 0 a W 9 u X 2 5 l Z y w x O H 0 m c X V v d D s s J n F 1 b 3 Q 7 U 2 V j d G l v b j E v c 2 N l b m F y a W 9 w Y X J h b W V 0 Z X J z L 0 F 1 d G 9 S Z W 1 v d m V k Q 2 9 s d W 1 u c z E u e 2 F s b G 9 3 X 2 h v d X N l X 3 N h d G l z Z m F j d G l v b l 9 u Z W c s M T l 9 J n F 1 b 3 Q 7 L C Z x d W 9 0 O 1 N l Y 3 R p b 2 4 x L 3 N j Z W 5 h c m l v c G F y Y W 1 l d G V y c y 9 B d X R v U m V t b 3 Z l Z E N v b H V t b n M x L n t h b G x v d 1 9 0 b 3 R h b F 9 z Y X R p c 2 Z h Y 3 R p b 2 5 f b m V n L D I w f S Z x d W 9 0 O y w m c X V v d D t T Z W N 0 a W 9 u M S 9 z Y 2 V u Y X J p b 3 B h c m F t Z X R l c n M v Q X V 0 b 1 J l b W 9 2 Z W R D b 2 x 1 b W 5 z M S 5 7 a G l n a G V z d F 9 w b H V 2 a W F s X 3 N j b 3 J l L D I x f S Z x d W 9 0 O y w m c X V v d D t T Z W N 0 a W 9 u M S 9 z Y 2 V u Y X J p b 3 B h c m F t Z X R l c n M v Q X V 0 b 1 J l b W 9 2 Z W R D b 2 x 1 b W 5 z M S 5 7 a G l n a G V z d F 9 m b H V 2 a W F s X 3 N j b 3 J l L D I y f S Z x d W 9 0 O y w m c X V v d D t T Z W N 0 a W 9 u M S 9 z Y 2 V u Y X J p b 3 B h c m F t Z X R l c n M v Q X V 0 b 1 J l b W 9 2 Z W R D b 2 x 1 b W 5 z M S 5 7 b m V 3 c 1 9 k a X N j b 3 V u d F 9 p b l 9 l d X J v c y w y M 3 0 m c X V v d D s s J n F 1 b 3 Q 7 U 2 V j d G l v b j E v c 2 N l b m F y a W 9 w Y X J h b W V 0 Z X J z L 0 F 1 d G 9 S Z W 1 v d m V k Q 2 9 s d W 1 u c z E u e 2 R l Z m F 1 b H R f b G F u Z 3 V h Z 2 V f a W Q s M j R 9 J n F 1 b 3 Q 7 X S w m c X V v d D t S Z W x h d G l v b n N o a X B J b m Z v J n F 1 b 3 Q 7 O l t d f S I v P j x F b n R y e S B U e X B l P S J S Z X N 1 b H R U e X B l I i B W Y W x 1 Z T 0 i c 1 R h Y m x l I i 8 + P E V u d H J 5 I F R 5 c G U 9 I k Z p b G x P Y m p l Y 3 R U e X B l I i B W Y W x 1 Z T 0 i c 1 R h Y m x l I i 8 + P E V u d H J 5 I F R 5 c G U 9 I k 5 h b W V V c G R h d G V k Q W Z 0 Z X J G a W x s I i B W Y W x 1 Z T 0 i b D A i L z 4 8 R W 5 0 c n k g V H l w Z T 0 i R m l s b F R h c m d l d C I g V m F s d W U 9 I n N z Y 2 V u Y X J p b 3 B h c m F t Z X R l c n M i L z 4 8 L 1 N 0 Y W J s Z U V u d H J p Z X M + P C 9 J d G V t P j x J d G V t P j x J d G V t T G 9 j Y X R p b 2 4 + P E l 0 Z W 1 U e X B l P k Z v c m 1 1 b G E 8 L 0 l 0 Z W 1 U e X B l P j x J d G V t U G F 0 a D 5 T Z W N 0 a W 9 u M S 9 w Z X J z b 2 5 h b G 1 l Y X N 1 c m U l M j A o M 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A 4 L T E 4 V D E 0 O j A 3 O j Q 4 L j Q 5 N D I 0 M z N a I i 8 + P E V u d H J 5 I F R 5 c G U 9 I k Z p b G x D b 2 x 1 b W 5 U e X B l c y I g V m F s d W U 9 I n N B d 0 1 E I i 8 + P E V u d H J 5 I F R 5 c G U 9 I k Z p b G x D b 2 x 1 b W 5 O Y W 1 l c y I g V m F s d W U 9 I n N b J n F 1 b 3 Q 7 a W Q m c X V v d D s s J n F 1 b 3 Q 7 b W V h c 3 V y Z X R 5 c G V f a W Q m c X V v d D s s J n F 1 b 3 Q 7 c G x h e W V y c m 9 1 b m R f a W Q 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c 5 O T Y 2 M j R i L W U 3 Z D E t N D R l Y S 0 5 N 2 U w L T E 3 O D g 0 Y W Y w M G J m O C I v P j x F b n R y e S B U e X B l P S J S Z W x h d G l v b n N o a X B J b m Z v Q 2 9 u d G F p b m V y I i B W Y W x 1 Z T 0 i c 3 s m c X V v d D t j b 2 x 1 b W 5 D b 3 V u d C Z x d W 9 0 O z o z L C Z x d W 9 0 O 2 t l e U N v b H V t b k 5 h b W V z J n F 1 b 3 Q 7 O l t d L C Z x d W 9 0 O 3 F 1 Z X J 5 U m V s Y X R p b 2 5 z a G l w c y Z x d W 9 0 O z p b X S w m c X V v d D t j b 2 x 1 b W 5 J Z G V u d G l 0 a W V z J n F 1 b 3 Q 7 O l s m c X V v d D t T Z W N 0 a W 9 u M S 9 w Z X J z b 2 5 h b G 1 l Y X N 1 c m U g K D I p L 0 F 1 d G 9 S Z W 1 v d m V k Q 2 9 s d W 1 u c z E u e 2 l k L D B 9 J n F 1 b 3 Q 7 L C Z x d W 9 0 O 1 N l Y 3 R p b 2 4 x L 3 B l c n N v b m F s b W V h c 3 V y Z S A o M i k v Q X V 0 b 1 J l b W 9 2 Z W R D b 2 x 1 b W 5 z M S 5 7 b W V h c 3 V y Z X R 5 c G V f a W Q s M X 0 m c X V v d D s s J n F 1 b 3 Q 7 U 2 V j d G l v b j E v c G V y c 2 9 u Y W x t Z W F z d X J l I C g y K S 9 B d X R v U m V t b 3 Z l Z E N v b H V t b n M x L n t w b G F 5 Z X J y b 3 V u Z F 9 p Z C w y f S Z x d W 9 0 O 1 0 s J n F 1 b 3 Q 7 Q 2 9 s d W 1 u Q 2 9 1 b n Q m c X V v d D s 6 M y w m c X V v d D t L Z X l D b 2 x 1 b W 5 O Y W 1 l c y Z x d W 9 0 O z p b X S w m c X V v d D t D b 2 x 1 b W 5 J Z G V u d G l 0 a W V z J n F 1 b 3 Q 7 O l s m c X V v d D t T Z W N 0 a W 9 u M S 9 w Z X J z b 2 5 h b G 1 l Y X N 1 c m U g K D I p L 0 F 1 d G 9 S Z W 1 v d m V k Q 2 9 s d W 1 u c z E u e 2 l k L D B 9 J n F 1 b 3 Q 7 L C Z x d W 9 0 O 1 N l Y 3 R p b 2 4 x L 3 B l c n N v b m F s b W V h c 3 V y Z S A o M i k v Q X V 0 b 1 J l b W 9 2 Z W R D b 2 x 1 b W 5 z M S 5 7 b W V h c 3 V y Z X R 5 c G V f a W Q s M X 0 m c X V v d D s s J n F 1 b 3 Q 7 U 2 V j d G l v b j E v c G V y c 2 9 u Y W x t Z W F z d X J l I C g y K S 9 B d X R v U m V t b 3 Z l Z E N v b H V t b n M x L n t w b G F 5 Z X J y b 3 V u Z F 9 p Z C w y 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Y 2 9 t b X V u a X R 5 L 1 N v d X J j Z T w v S X R l b V B h d G g + P C 9 J d G V t T G 9 j Y X R p b 2 4 + P F N 0 Y W J s Z U V u d H J p Z X M v P j w v S X R l b T 4 8 S X R l b T 4 8 S X R l b U x v Y 2 F 0 a W 9 u P j x J d G V t V H l w Z T 5 G b 3 J t d W x h P C 9 J d G V t V H l w Z T 4 8 S X R l b V B h d G g + U 2 V j d G l v b j E v Y 2 9 t b X V u a X R 5 L 1 B y b 2 1 v d G V k J T I w S G V h Z G V y c z w v S X R l b V B h d G g + P C 9 J d G V t T G 9 j Y X R p b 2 4 + P F N 0 Y W J s Z U V u d H J p Z X M v P j w v S X R l b T 4 8 S X R l b T 4 8 S X R l b U x v Y 2 F 0 a W 9 u P j x J d G V t V H l w Z T 5 G b 3 J t d W x h P C 9 J d G V t V H l w Z T 4 8 S X R l b V B h d G g + U 2 V j d G l v b j E v Y 2 9 t b X V u a X R 5 L 0 N o Y W 5 n Z W Q l M j B U e X B l P C 9 J d G V t U G F 0 a D 4 8 L 0 l 0 Z W 1 M b 2 N h d G l v b j 4 8 U 3 R h Y m x l R W 5 0 c m l l c y 8 + P C 9 J d G V t P j x J d G V t P j x J d G V t T G 9 j Y X R p b 2 4 + P E l 0 Z W 1 U e X B l P k Z v c m 1 1 b G E 8 L 0 l 0 Z W 1 U e X B l P j x J d G V t U G F 0 a D 5 T Z W N 0 a W 9 u M S 9 n Y W 1 l c 2 V z c 2 l v b i 9 T b 3 V y Y 2 U 8 L 0 l 0 Z W 1 Q Y X R o P j w v S X R l b U x v Y 2 F 0 a W 9 u P j x T d G F i b G V F b n R y a W V z L z 4 8 L 0 l 0 Z W 0 + P E l 0 Z W 0 + P E l 0 Z W 1 M b 2 N h d G l v b j 4 8 S X R l b V R 5 c G U + R m 9 y b X V s Y T w v S X R l b V R 5 c G U + P E l 0 Z W 1 Q Y X R o P l N l Y 3 R p b 2 4 x L 2 d h b W V z Z X N z a W 9 u L 1 B y b 2 1 v d G V k J T I w S G V h Z G V y c z w v S X R l b V B h d G g + P C 9 J d G V t T G 9 j Y X R p b 2 4 + P F N 0 Y W J s Z U V u d H J p Z X M v P j w v S X R l b T 4 8 S X R l b T 4 8 S X R l b U x v Y 2 F 0 a W 9 u P j x J d G V t V H l w Z T 5 G b 3 J t d W x h P C 9 J d G V t V H l w Z T 4 8 S X R l b V B h d G g + U 2 V j d G l v b j E v Z 2 F t Z X N l c 3 N p b 2 4 v Q 2 h h b m d l Z C U y M F R 5 c G U 8 L 0 l 0 Z W 1 Q Y X R o P j w v S X R l b U x v Y 2 F 0 a W 9 u P j x T d G F i b G V F b n R y a W V z L z 4 8 L 0 l 0 Z W 0 + P E l 0 Z W 0 + P E l 0 Z W 1 M b 2 N h d G l v b j 4 8 S X R l b V R 5 c G U + R m 9 y b X V s Y T w v S X R l b V R 5 c G U + P E l 0 Z W 1 Q Y X R o P l N l Y 3 R p b 2 4 x L 2 d h b W V 2 Z X J z a W 9 u L 1 N v d X J j Z T w v S X R l b V B h d G g + P C 9 J d G V t T G 9 j Y X R p b 2 4 + P F N 0 Y W J s Z U V u d H J p Z X M v P j w v S X R l b T 4 8 S X R l b T 4 8 S X R l b U x v Y 2 F 0 a W 9 u P j x J d G V t V H l w Z T 5 G b 3 J t d W x h P C 9 J d G V t V H l w Z T 4 8 S X R l b V B h d G g + U 2 V j d G l v b j E v Z 2 F t Z X Z l c n N p b 2 4 v U H J v b W 9 0 Z W Q l M j B I Z W F k Z X J z P C 9 J d G V t U G F 0 a D 4 8 L 0 l 0 Z W 1 M b 2 N h d G l v b j 4 8 U 3 R h Y m x l R W 5 0 c m l l c y 8 + P C 9 J d G V t P j x J d G V t P j x J d G V t T G 9 j Y X R p b 2 4 + P E l 0 Z W 1 U e X B l P k Z v c m 1 1 b G E 8 L 0 l 0 Z W 1 U e X B l P j x J d G V t U G F 0 a D 5 T Z W N 0 a W 9 u M S 9 n Y W 1 l d m V y c 2 l v b i 9 D a G F u Z 2 V k J T I w V H l w Z T w v S X R l b V B h d G g + P C 9 J d G V t T G 9 j Y X R p b 2 4 + P F N 0 Y W J s Z U V u d H J p Z X M v P j w v S X R l b T 4 8 S X R l b T 4 8 S X R l b U x v Y 2 F 0 a W 9 u P j x J d G V t V H l w Z T 5 G b 3 J t d W x h P C 9 J d G V t V H l w Z T 4 8 S X R l b V B h d G g + U 2 V j d G l v b j E v Z 3 J v d X A v U 2 9 1 c m N l P C 9 J d G V t U G F 0 a D 4 8 L 0 l 0 Z W 1 M b 2 N h d G l v b j 4 8 U 3 R h Y m x l R W 5 0 c m l l c y 8 + P C 9 J d G V t P j x J d G V t P j x J d G V t T G 9 j Y X R p b 2 4 + P E l 0 Z W 1 U e X B l P k Z v c m 1 1 b G E 8 L 0 l 0 Z W 1 U e X B l P j x J d G V t U G F 0 a D 5 T Z W N 0 a W 9 u M S 9 n c m 9 1 c C 9 Q c m 9 t b 3 R l Z C U y M E h l Y W R l c n M 8 L 0 l 0 Z W 1 Q Y X R o P j w v S X R l b U x v Y 2 F 0 a W 9 u P j x T d G F i b G V F b n R y a W V z L z 4 8 L 0 l 0 Z W 0 + P E l 0 Z W 0 + P E l 0 Z W 1 M b 2 N h d G l v b j 4 8 S X R l b V R 5 c G U + R m 9 y b X V s Y T w v S X R l b V R 5 c G U + P E l 0 Z W 1 Q Y X R o P l N l Y 3 R p b 2 4 x L 2 d y b 3 V w L 0 N o Y W 5 n Z W Q l M j B U e X B l P C 9 J d G V t U G F 0 a D 4 8 L 0 l 0 Z W 1 M b 2 N h d G l v b j 4 8 U 3 R h Y m x l R W 5 0 c m l l c y 8 + P C 9 J d G V t P j x J d G V t P j x J d G V t T G 9 j Y X R p b 2 4 + P E l 0 Z W 1 U e X B l P k Z v c m 1 1 b G E 8 L 0 l 0 Z W 1 U e X B l P j x J d G V t U G F 0 a D 5 T Z W N 0 a W 9 u M S 9 n c m 9 1 c H J v d W 5 k L 1 N v d X J j Z T w v S X R l b V B h d G g + P C 9 J d G V t T G 9 j Y X R p b 2 4 + P F N 0 Y W J s Z U V u d H J p Z X M v P j w v S X R l b T 4 8 S X R l b T 4 8 S X R l b U x v Y 2 F 0 a W 9 u P j x J d G V t V H l w Z T 5 G b 3 J t d W x h P C 9 J d G V t V H l w Z T 4 8 S X R l b V B h d G g + U 2 V j d G l v b j E v Z 3 J v d X B y b 3 V u Z C 9 Q c m 9 t b 3 R l Z C U y M E h l Y W R l c n M 8 L 0 l 0 Z W 1 Q Y X R o P j w v S X R l b U x v Y 2 F 0 a W 9 u P j x T d G F i b G V F b n R y a W V z L z 4 8 L 0 l 0 Z W 0 + P E l 0 Z W 0 + P E l 0 Z W 1 M b 2 N h d G l v b j 4 8 S X R l b V R 5 c G U + R m 9 y b X V s Y T w v S X R l b V R 5 c G U + P E l 0 Z W 1 Q Y X R o P l N l Y 3 R p b 2 4 x L 2 d y b 3 V w c m 9 1 b m Q v Q 2 h h b m d l Z C U y M F R 5 c G U 8 L 0 l 0 Z W 1 Q Y X R o P j w v S X R l b U x v Y 2 F 0 a W 9 u P j x T d G F i b G V F b n R y a W V z L z 4 8 L 0 l 0 Z W 0 + P E l 0 Z W 0 + P E l 0 Z W 1 M b 2 N h d G l v b j 4 8 S X R l b V R 5 c G U + R m 9 y b X V s Y T w v S X R l b V R 5 c G U + P E l 0 Z W 1 Q Y X R o P l N l Y 3 R p b 2 4 x L 2 d y b 3 V w c 3 R h d G U v U 2 9 1 c m N l P C 9 J d G V t U G F 0 a D 4 8 L 0 l 0 Z W 1 M b 2 N h d G l v b j 4 8 U 3 R h Y m x l R W 5 0 c m l l c y 8 + P C 9 J d G V t P j x J d G V t P j x J d G V t T G 9 j Y X R p b 2 4 + P E l 0 Z W 1 U e X B l P k Z v c m 1 1 b G E 8 L 0 l 0 Z W 1 U e X B l P j x J d G V t U G F 0 a D 5 T Z W N 0 a W 9 u M S 9 n c m 9 1 c H N 0 Y X R l L 1 B y b 2 1 v d G V k J T I w S G V h Z G V y c z w v S X R l b V B h d G g + P C 9 J d G V t T G 9 j Y X R p b 2 4 + P F N 0 Y W J s Z U V u d H J p Z X M v P j w v S X R l b T 4 8 S X R l b T 4 8 S X R l b U x v Y 2 F 0 a W 9 u P j x J d G V t V H l w Z T 5 G b 3 J t d W x h P C 9 J d G V t V H l w Z T 4 8 S X R l b V B h d G g + U 2 V j d G l v b j E v Z 3 J v d X B z d G F 0 Z S 9 D a G F u Z 2 V k J T I w V H l w Z T w v S X R l b V B h d G g + P C 9 J d G V t T G 9 j Y X R p b 2 4 + P F N 0 Y W J s Z U V u d H J p Z X M v P j w v S X R l b T 4 8 S X R l b T 4 8 S X R l b U x v Y 2 F 0 a W 9 u P j x J d G V t V H l w Z T 5 G b 3 J t d W x h P C 9 J d G V t V H l w Z T 4 8 S X R l b V B h d G g + U 2 V j d G l v b j E v a G 9 1 c 2 U v U 2 9 1 c m N l P C 9 J d G V t U G F 0 a D 4 8 L 0 l 0 Z W 1 M b 2 N h d G l v b j 4 8 U 3 R h Y m x l R W 5 0 c m l l c y 8 + P C 9 J d G V t P j x J d G V t P j x J d G V t T G 9 j Y X R p b 2 4 + P E l 0 Z W 1 U e X B l P k Z v c m 1 1 b G E 8 L 0 l 0 Z W 1 U e X B l P j x J d G V t U G F 0 a D 5 T Z W N 0 a W 9 u M S 9 o b 3 V z Z S 9 Q c m 9 t b 3 R l Z C U y M E h l Y W R l c n M 8 L 0 l 0 Z W 1 Q Y X R o P j w v S X R l b U x v Y 2 F 0 a W 9 u P j x T d G F i b G V F b n R y a W V z L z 4 8 L 0 l 0 Z W 0 + P E l 0 Z W 0 + P E l 0 Z W 1 M b 2 N h d G l v b j 4 8 S X R l b V R 5 c G U + R m 9 y b X V s Y T w v S X R l b V R 5 c G U + P E l 0 Z W 1 Q Y X R o P l N l Y 3 R p b 2 4 x L 2 h v d X N l L 0 N o Y W 5 n Z W Q l M j B U e X B l P C 9 J d G V t U G F 0 a D 4 8 L 0 l 0 Z W 1 M b 2 N h d G l v b j 4 8 U 3 R h Y m x l R W 5 0 c m l l c y 8 + P C 9 J d G V t P j x J d G V t P j x J d G V t T G 9 j Y X R p b 2 4 + P E l 0 Z W 1 U e X B l P k Z v c m 1 1 b G E 8 L 0 l 0 Z W 1 U e X B l P j x J d G V t U G F 0 a D 5 T Z W N 0 a W 9 u M S 9 o b 3 V z Z W d y b 3 V w L 1 N v d X J j Z T w v S X R l b V B h d G g + P C 9 J d G V t T G 9 j Y X R p b 2 4 + P F N 0 Y W J s Z U V u d H J p Z X M v P j w v S X R l b T 4 8 S X R l b T 4 8 S X R l b U x v Y 2 F 0 a W 9 u P j x J d G V t V H l w Z T 5 G b 3 J t d W x h P C 9 J d G V t V H l w Z T 4 8 S X R l b V B h d G g + U 2 V j d G l v b j E v a G 9 1 c 2 V n c m 9 1 c C 9 Q c m 9 t b 3 R l Z C U y M E h l Y W R l c n M 8 L 0 l 0 Z W 1 Q Y X R o P j w v S X R l b U x v Y 2 F 0 a W 9 u P j x T d G F i b G V F b n R y a W V z L z 4 8 L 0 l 0 Z W 0 + P E l 0 Z W 0 + P E l 0 Z W 1 M b 2 N h d G l v b j 4 8 S X R l b V R 5 c G U + R m 9 y b X V s Y T w v S X R l b V R 5 c G U + P E l 0 Z W 1 Q Y X R o P l N l Y 3 R p b 2 4 x L 2 h v d X N l Z 3 J v d X A v Q 2 h h b m d l Z C U y M F R 5 c G U 8 L 0 l 0 Z W 1 Q Y X R o P j w v S X R l b U x v Y 2 F 0 a W 9 u P j x T d G F i b G V F b n R y a W V z L z 4 8 L 0 l 0 Z W 0 + P E l 0 Z W 0 + P E l 0 Z W 1 M b 2 N h d G l v b j 4 8 S X R l b V R 5 c G U + R m 9 y b X V s Y T w v S X R l b V R 5 c G U + P E l 0 Z W 1 Q Y X R o P l N l Y 3 R p b 2 4 x L 2 h v d X N l b W V h c 3 V y Z S 9 T b 3 V y Y 2 U 8 L 0 l 0 Z W 1 Q Y X R o P j w v S X R l b U x v Y 2 F 0 a W 9 u P j x T d G F i b G V F b n R y a W V z L z 4 8 L 0 l 0 Z W 0 + P E l 0 Z W 0 + P E l 0 Z W 1 M b 2 N h d G l v b j 4 8 S X R l b V R 5 c G U + R m 9 y b X V s Y T w v S X R l b V R 5 c G U + P E l 0 Z W 1 Q Y X R o P l N l Y 3 R p b 2 4 x L 2 h v d X N l b W V h c 3 V y Z S 9 Q c m 9 t b 3 R l Z C U y M E h l Y W R l c n M 8 L 0 l 0 Z W 1 Q Y X R o P j w v S X R l b U x v Y 2 F 0 a W 9 u P j x T d G F i b G V F b n R y a W V z L z 4 8 L 0 l 0 Z W 0 + P E l 0 Z W 0 + P E l 0 Z W 1 M b 2 N h d G l v b j 4 8 S X R l b V R 5 c G U + R m 9 y b X V s Y T w v S X R l b V R 5 c G U + P E l 0 Z W 1 Q Y X R o P l N l Y 3 R p b 2 4 x L 2 h v d X N l b W V h c 3 V y Z S 9 D a G F u Z 2 V k J T I w V H l w Z T w v S X R l b V B h d G g + P C 9 J d G V t T G 9 j Y X R p b 2 4 + P F N 0 Y W J s Z U V u d H J p Z X M v P j w v S X R l b T 4 8 S X R l b T 4 8 S X R l b U x v Y 2 F 0 a W 9 u P j x J d G V t V H l w Z T 5 G b 3 J t d W x h P C 9 J d G V t V H l w Z T 4 8 S X R l b V B h d G g + U 2 V j d G l v b j E v a G 9 1 c 2 V 0 c m F u c 2 F j d G l v b i 9 T b 3 V y Y 2 U 8 L 0 l 0 Z W 1 Q Y X R o P j w v S X R l b U x v Y 2 F 0 a W 9 u P j x T d G F i b G V F b n R y a W V z L z 4 8 L 0 l 0 Z W 0 + P E l 0 Z W 0 + P E l 0 Z W 1 M b 2 N h d G l v b j 4 8 S X R l b V R 5 c G U + R m 9 y b X V s Y T w v S X R l b V R 5 c G U + P E l 0 Z W 1 Q Y X R o P l N l Y 3 R p b 2 4 x L 2 h v d X N l d H J h b n N h Y 3 R p b 2 4 v U H J v b W 9 0 Z W Q l M j B I Z W F k Z X J z P C 9 J d G V t U G F 0 a D 4 8 L 0 l 0 Z W 1 M b 2 N h d G l v b j 4 8 U 3 R h Y m x l R W 5 0 c m l l c y 8 + P C 9 J d G V t P j x J d G V t P j x J d G V t T G 9 j Y X R p b 2 4 + P E l 0 Z W 1 U e X B l P k Z v c m 1 1 b G E 8 L 0 l 0 Z W 1 U e X B l P j x J d G V t U G F 0 a D 5 T Z W N 0 a W 9 u M S 9 o b 3 V z Z X R y Y W 5 z Y W N 0 a W 9 u L 0 N o Y W 5 n Z W Q l M j B U e X B l P C 9 J d G V t U G F 0 a D 4 8 L 0 l 0 Z W 1 M b 2 N h d G l v b j 4 8 U 3 R h Y m x l R W 5 0 c m l l c y 8 + P C 9 J d G V t P j x J d G V t P j x J d G V t T G 9 j Y X R p b 2 4 + P E l 0 Z W 1 U e X B l P k Z v c m 1 1 b G E 8 L 0 l 0 Z W 1 U e X B l P j x J d G V t U G F 0 a D 5 T Z W N 0 a W 9 u M S 9 p b m l 0 a W F s a G 9 1 c 2 V t Z W F z d X J l L 1 N v d X J j Z T w v S X R l b V B h d G g + P C 9 J d G V t T G 9 j Y X R p b 2 4 + P F N 0 Y W J s Z U V u d H J p Z X M v P j w v S X R l b T 4 8 S X R l b T 4 8 S X R l b U x v Y 2 F 0 a W 9 u P j x J d G V t V H l w Z T 5 G b 3 J t d W x h P C 9 J d G V t V H l w Z T 4 8 S X R l b V B h d G g + U 2 V j d G l v b j E v a W 5 p d G l h b G h v d X N l b W V h c 3 V y Z S 9 Q c m 9 t b 3 R l Z C U y M E h l Y W R l c n M 8 L 0 l 0 Z W 1 Q Y X R o P j w v S X R l b U x v Y 2 F 0 a W 9 u P j x T d G F i b G V F b n R y a W V z L z 4 8 L 0 l 0 Z W 0 + P E l 0 Z W 0 + P E l 0 Z W 1 M b 2 N h d G l v b j 4 8 S X R l b V R 5 c G U + R m 9 y b X V s Y T w v S X R l b V R 5 c G U + P E l 0 Z W 1 Q Y X R o P l N l Y 3 R p b 2 4 x L 2 l u a X R p Y W x o b 3 V z Z W 1 l Y X N 1 c m U v Q 2 h h b m d l Z C U y M F R 5 c G U 8 L 0 l 0 Z W 1 Q Y X R o P j w v S X R l b U x v Y 2 F 0 a W 9 u P j x T d G F i b G V F b n R y a W V z L z 4 8 L 0 l 0 Z W 0 + P E l 0 Z W 0 + P E l 0 Z W 1 M b 2 N h d G l v b j 4 8 S X R l b V R 5 c G U + R m 9 y b X V s Y T w v S X R l b V R 5 c G U + P E l 0 Z W 1 Q Y X R o P l N l Y 3 R p b 2 4 x L 2 1 l Y X N 1 c m V j Y X R l Z 2 9 y e S 9 T b 3 V y Y 2 U 8 L 0 l 0 Z W 1 Q Y X R o P j w v S X R l b U x v Y 2 F 0 a W 9 u P j x T d G F i b G V F b n R y a W V z L z 4 8 L 0 l 0 Z W 0 + P E l 0 Z W 0 + P E l 0 Z W 1 M b 2 N h d G l v b j 4 8 S X R l b V R 5 c G U + R m 9 y b X V s Y T w v S X R l b V R 5 c G U + P E l 0 Z W 1 Q Y X R o P l N l Y 3 R p b 2 4 x L 2 1 l Y X N 1 c m V j Y X R l Z 2 9 y e S 9 Q c m 9 t b 3 R l Z C U y M E h l Y W R l c n M 8 L 0 l 0 Z W 1 Q Y X R o P j w v S X R l b U x v Y 2 F 0 a W 9 u P j x T d G F i b G V F b n R y a W V z L z 4 8 L 0 l 0 Z W 0 + P E l 0 Z W 0 + P E l 0 Z W 1 M b 2 N h d G l v b j 4 8 S X R l b V R 5 c G U + R m 9 y b X V s Y T w v S X R l b V R 5 c G U + P E l 0 Z W 1 Q Y X R o P l N l Y 3 R p b 2 4 x L 2 1 l Y X N 1 c m V j Y X R l Z 2 9 y e S 9 D a G F u Z 2 V k J T I w V H l w Z T w v S X R l b V B h d G g + P C 9 J d G V t T G 9 j Y X R p b 2 4 + P F N 0 Y W J s Z U V u d H J p Z X M v P j w v S X R l b T 4 8 S X R l b T 4 8 S X R l b U x v Y 2 F 0 a W 9 u P j x J d G V t V H l w Z T 5 G b 3 J t d W x h P C 9 J d G V t V H l w Z T 4 8 S X R l b V B h d G g + U 2 V j d G l v b j E v b W V h c 3 V y Z X R 5 c G U v U 2 9 1 c m N l P C 9 J d G V t U G F 0 a D 4 8 L 0 l 0 Z W 1 M b 2 N h d G l v b j 4 8 U 3 R h Y m x l R W 5 0 c m l l c y 8 + P C 9 J d G V t P j x J d G V t P j x J d G V t T G 9 j Y X R p b 2 4 + P E l 0 Z W 1 U e X B l P k Z v c m 1 1 b G E 8 L 0 l 0 Z W 1 U e X B l P j x J d G V t U G F 0 a D 5 T Z W N 0 a W 9 u M S 9 t Z W F z d X J l d H l w Z S 9 Q c m 9 t b 3 R l Z C U y M E h l Y W R l c n M 8 L 0 l 0 Z W 1 Q Y X R o P j w v S X R l b U x v Y 2 F 0 a W 9 u P j x T d G F i b G V F b n R y a W V z L z 4 8 L 0 l 0 Z W 0 + P E l 0 Z W 0 + P E l 0 Z W 1 M b 2 N h d G l v b j 4 8 S X R l b V R 5 c G U + R m 9 y b X V s Y T w v S X R l b V R 5 c G U + P E l 0 Z W 1 Q Y X R o P l N l Y 3 R p b 2 4 x L 2 1 l Y X N 1 c m V 0 e X B l L 0 N o Y W 5 n Z W Q l M j B U e X B l P C 9 J d G V t U G F 0 a D 4 8 L 0 l 0 Z W 1 M b 2 N h d G l v b j 4 8 U 3 R h Y m x l R W 5 0 c m l l c y 8 + P C 9 J d G V t P j x J d G V t P j x J d G V t T G 9 j Y X R p b 2 4 + P E l 0 Z W 1 U e X B l P k Z v c m 1 1 b G E 8 L 0 l 0 Z W 1 U e X B l P j x J d G V t U G F 0 a D 5 T Z W N 0 a W 9 u M S 9 t b 3 Z p b m d y Z W F z b 2 4 v U 2 9 1 c m N l P C 9 J d G V t U G F 0 a D 4 8 L 0 l 0 Z W 1 M b 2 N h d G l v b j 4 8 U 3 R h Y m x l R W 5 0 c m l l c y 8 + P C 9 J d G V t P j x J d G V t P j x J d G V t T G 9 j Y X R p b 2 4 + P E l 0 Z W 1 U e X B l P k Z v c m 1 1 b G E 8 L 0 l 0 Z W 1 U e X B l P j x J d G V t U G F 0 a D 5 T Z W N 0 a W 9 u M S 9 t b 3 Z p b m d y Z W F z b 2 4 v U H J v b W 9 0 Z W Q l M j B I Z W F k Z X J z P C 9 J d G V t U G F 0 a D 4 8 L 0 l 0 Z W 1 M b 2 N h d G l v b j 4 8 U 3 R h Y m x l R W 5 0 c m l l c y 8 + P C 9 J d G V t P j x J d G V t P j x J d G V t T G 9 j Y X R p b 2 4 + P E l 0 Z W 1 U e X B l P k Z v c m 1 1 b G E 8 L 0 l 0 Z W 1 U e X B l P j x J d G V t U G F 0 a D 5 T Z W N 0 a W 9 u M S 9 t b 3 Z p b m d y Z W F z b 2 4 v Q 2 h h b m d l Z C U y M F R 5 c G U 8 L 0 l 0 Z W 1 Q Y X R o P j w v S X R l b U x v Y 2 F 0 a W 9 u P j x T d G F i b G V F b n R y a W V z L z 4 8 L 0 l 0 Z W 0 + P E l 0 Z W 0 + P E l 0 Z W 1 M b 2 N h d G l v b j 4 8 S X R l b V R 5 c G U + R m 9 y b X V s Y T w v S X R l b V R 5 c G U + P E l 0 Z W 1 Q Y X R o P l N l Y 3 R p b 2 4 x L 2 5 l d 3 N l Z m Z l Y 3 R z L 1 N v d X J j Z T w v S X R l b V B h d G g + P C 9 J d G V t T G 9 j Y X R p b 2 4 + P F N 0 Y W J s Z U V u d H J p Z X M v P j w v S X R l b T 4 8 S X R l b T 4 8 S X R l b U x v Y 2 F 0 a W 9 u P j x J d G V t V H l w Z T 5 G b 3 J t d W x h P C 9 J d G V t V H l w Z T 4 8 S X R l b V B h d G g + U 2 V j d G l v b j E v b m V 3 c 2 V m Z m V j d H M v U H J v b W 9 0 Z W Q l M j B I Z W F k Z X J z P C 9 J d G V t U G F 0 a D 4 8 L 0 l 0 Z W 1 M b 2 N h d G l v b j 4 8 U 3 R h Y m x l R W 5 0 c m l l c y 8 + P C 9 J d G V t P j x J d G V t P j x J d G V t T G 9 j Y X R p b 2 4 + P E l 0 Z W 1 U e X B l P k Z v c m 1 1 b G E 8 L 0 l 0 Z W 1 U e X B l P j x J d G V t U G F 0 a D 5 T Z W N 0 a W 9 u M S 9 u Z X d z Z W Z m Z W N 0 c y 9 D a G F u Z 2 V k J T I w V H l w Z T w v S X R l b V B h d G g + P C 9 J d G V t T G 9 j Y X R p b 2 4 + P F N 0 Y W J s Z U V u d H J p Z X M v P j w v S X R l b T 4 8 S X R l b T 4 8 S X R l b U x v Y 2 F 0 a W 9 u P j x J d G V t V H l w Z T 5 G b 3 J t d W x h P C 9 J d G V t V H l w Z T 4 8 S X R l b V B h d G g + U 2 V j d G l v b j E v c G V y c 2 9 u Y W x t Z W F z d X J l L 1 N v d X J j Z T w v S X R l b V B h d G g + P C 9 J d G V t T G 9 j Y X R p b 2 4 + P F N 0 Y W J s Z U V u d H J p Z X M v P j w v S X R l b T 4 8 S X R l b T 4 8 S X R l b U x v Y 2 F 0 a W 9 u P j x J d G V t V H l w Z T 5 G b 3 J t d W x h P C 9 J d G V t V H l w Z T 4 8 S X R l b V B h d G g + U 2 V j d G l v b j E v c G V y c 2 9 u Y W x t Z W F z d X J l L 1 B y b 2 1 v d G V k J T I w S G V h Z G V y c z w v S X R l b V B h d G g + P C 9 J d G V t T G 9 j Y X R p b 2 4 + P F N 0 Y W J s Z U V u d H J p Z X M v P j w v S X R l b T 4 8 S X R l b T 4 8 S X R l b U x v Y 2 F 0 a W 9 u P j x J d G V t V H l w Z T 5 G b 3 J t d W x h P C 9 J d G V t V H l w Z T 4 8 S X R l b V B h d G g + U 2 V j d G l v b j E v c G V y c 2 9 u Y W x t Z W F z d X J l L 0 N o Y W 5 n Z W Q l M j B U e X B l P C 9 J d G V t U G F 0 a D 4 8 L 0 l 0 Z W 1 M b 2 N h d G l v b j 4 8 U 3 R h Y m x l R W 5 0 c m l l c y 8 + P C 9 J d G V t P j x J d G V t P j x J d G V t T G 9 j Y X R p b 2 4 + P E l 0 Z W 1 U e X B l P k Z v c m 1 1 b G E 8 L 0 l 0 Z W 1 U e X B l P j x J d G V t U G F 0 a D 5 T Z W N 0 a W 9 u M S 9 w b G F 5 Z X I v U 2 9 1 c m N l P C 9 J d G V t U G F 0 a D 4 8 L 0 l 0 Z W 1 M b 2 N h d G l v b j 4 8 U 3 R h Y m x l R W 5 0 c m l l c y 8 + P C 9 J d G V t P j x J d G V t P j x J d G V t T G 9 j Y X R p b 2 4 + P E l 0 Z W 1 U e X B l P k Z v c m 1 1 b G E 8 L 0 l 0 Z W 1 U e X B l P j x J d G V t U G F 0 a D 5 T Z W N 0 a W 9 u M S 9 w b G F 5 Z X I v U H J v b W 9 0 Z W Q l M j B I Z W F k Z X J z P C 9 J d G V t U G F 0 a D 4 8 L 0 l 0 Z W 1 M b 2 N h d G l v b j 4 8 U 3 R h Y m x l R W 5 0 c m l l c y 8 + P C 9 J d G V t P j x J d G V t P j x J d G V t T G 9 j Y X R p b 2 4 + P E l 0 Z W 1 U e X B l P k Z v c m 1 1 b G E 8 L 0 l 0 Z W 1 U e X B l P j x J d G V t U G F 0 a D 5 T Z W N 0 a W 9 u M S 9 w b G F 5 Z X I v Q 2 h h b m d l Z C U y M F R 5 c G U 8 L 0 l 0 Z W 1 Q Y X R o P j w v S X R l b U x v Y 2 F 0 a W 9 u P j x T d G F i b G V F b n R y a W V z L z 4 8 L 0 l 0 Z W 0 + P E l 0 Z W 0 + P E l 0 Z W 1 M b 2 N h d G l v b j 4 8 S X R l b V R 5 c G U + R m 9 y b X V s Y T w v S X R l b V R 5 c G U + P E l 0 Z W 1 Q Y X R o P l N l Y 3 R p b 2 4 x L 3 B s Y X l l c n J v d W 5 k L 1 N v d X J j Z T w v S X R l b V B h d G g + P C 9 J d G V t T G 9 j Y X R p b 2 4 + P F N 0 Y W J s Z U V u d H J p Z X M v P j w v S X R l b T 4 8 S X R l b T 4 8 S X R l b U x v Y 2 F 0 a W 9 u P j x J d G V t V H l w Z T 5 G b 3 J t d W x h P C 9 J d G V t V H l w Z T 4 8 S X R l b V B h d G g + U 2 V j d G l v b j E v c G x h e W V y c m 9 1 b m Q v U H J v b W 9 0 Z W Q l M j B I Z W F k Z X J z P C 9 J d G V t U G F 0 a D 4 8 L 0 l 0 Z W 1 M b 2 N h d G l v b j 4 8 U 3 R h Y m x l R W 5 0 c m l l c y 8 + P C 9 J d G V t P j x J d G V t P j x J d G V t T G 9 j Y X R p b 2 4 + P E l 0 Z W 1 U e X B l P k Z v c m 1 1 b G E 8 L 0 l 0 Z W 1 U e X B l P j x J d G V t U G F 0 a D 5 T Z W N 0 a W 9 u M S 9 w b G F 5 Z X J y b 3 V u Z C 9 D a G F u Z 2 V k J T I w V H l w Z T w v S X R l b V B h d G g + P C 9 J d G V t T G 9 j Y X R p b 2 4 + P F N 0 Y W J s Z U V u d H J p Z X M v P j w v S X R l b T 4 8 S X R l b T 4 8 S X R l b U x v Y 2 F 0 a W 9 u P j x J d G V t V H l w Z T 5 G b 3 J t d W x h P C 9 J d G V t V H l w Z T 4 8 S X R l b V B h d G g + U 2 V j d G l v b j E v c G x h e W V y c 3 R h d G U v U 2 9 1 c m N l P C 9 J d G V t U G F 0 a D 4 8 L 0 l 0 Z W 1 M b 2 N h d G l v b j 4 8 U 3 R h Y m x l R W 5 0 c m l l c y 8 + P C 9 J d G V t P j x J d G V t P j x J d G V t T G 9 j Y X R p b 2 4 + P E l 0 Z W 1 U e X B l P k Z v c m 1 1 b G E 8 L 0 l 0 Z W 1 U e X B l P j x J d G V t U G F 0 a D 5 T Z W N 0 a W 9 u M S 9 w b G F 5 Z X J z d G F 0 Z S 9 Q c m 9 t b 3 R l Z C U y M E h l Y W R l c n M 8 L 0 l 0 Z W 1 Q Y X R o P j w v S X R l b U x v Y 2 F 0 a W 9 u P j x T d G F i b G V F b n R y a W V z L z 4 8 L 0 l 0 Z W 0 + P E l 0 Z W 0 + P E l 0 Z W 1 M b 2 N h d G l v b j 4 8 S X R l b V R 5 c G U + R m 9 y b X V s Y T w v S X R l b V R 5 c G U + P E l 0 Z W 1 Q Y X R o P l N l Y 3 R p b 2 4 x L 3 B s Y X l l c n N 0 Y X R l L 0 N o Y W 5 n Z W Q l M j B U e X B l P C 9 J d G V t U G F 0 a D 4 8 L 0 l 0 Z W 1 M b 2 N h d G l v b j 4 8 U 3 R h Y m x l R W 5 0 c m l l c y 8 + P C 9 J d G V t P j x J d G V t P j x J d G V t T G 9 j Y X R p b 2 4 + P E l 0 Z W 1 U e X B l P k Z v c m 1 1 b G E 8 L 0 l 0 Z W 1 U e X B l P j x J d G V t U G F 0 a D 5 T Z W N 0 a W 9 u M S 9 3 Z W x m Y X J l d H l w Z S 9 T b 3 V y Y 2 U 8 L 0 l 0 Z W 1 Q Y X R o P j w v S X R l b U x v Y 2 F 0 a W 9 u P j x T d G F i b G V F b n R y a W V z L z 4 8 L 0 l 0 Z W 0 + P E l 0 Z W 0 + P E l 0 Z W 1 M b 2 N h d G l v b j 4 8 S X R l b V R 5 c G U + R m 9 y b X V s Y T w v S X R l b V R 5 c G U + P E l 0 Z W 1 Q Y X R o P l N l Y 3 R p b 2 4 x L 3 d l b G Z h c m V 0 e X B l L 1 B y b 2 1 v d G V k J T I w S G V h Z G V y c z w v S X R l b V B h d G g + P C 9 J d G V t T G 9 j Y X R p b 2 4 + P F N 0 Y W J s Z U V u d H J p Z X M v P j w v S X R l b T 4 8 S X R l b T 4 8 S X R l b U x v Y 2 F 0 a W 9 u P j x J d G V t V H l w Z T 5 G b 3 J t d W x h P C 9 J d G V t V H l w Z T 4 8 S X R l b V B h d G g + U 2 V j d G l v b j E v d 2 V s Z m F y Z X R 5 c G U v Q 2 h h b m d l Z C U y M F R 5 c G U 8 L 0 l 0 Z W 1 Q Y X R o P j w v S X R l b U x v Y 2 F 0 a W 9 u P j x T d G F i b G V F b n R y a W V z L z 4 8 L 0 l 0 Z W 0 + P E l 0 Z W 0 + P E l 0 Z W 1 M b 2 N h d G l v b j 4 8 S X R l b V R 5 c G U + R m 9 y b X V s Y T w v S X R l b V R 5 c G U + P E l 0 Z W 1 Q Y X R o P l N l Y 3 R p b 2 4 x L 3 N j Z W 5 h c m l v L 1 N v d X J j Z T w v S X R l b V B h d G g + P C 9 J d G V t T G 9 j Y X R p b 2 4 + P F N 0 Y W J s Z U V u d H J p Z X M v P j w v S X R l b T 4 8 S X R l b T 4 8 S X R l b U x v Y 2 F 0 a W 9 u P j x J d G V t V H l w Z T 5 G b 3 J t d W x h P C 9 J d G V t V H l w Z T 4 8 S X R l b V B h d G g + U 2 V j d G l v b j E v c 2 N l b m F y a W 8 v U H J v b W 9 0 Z W Q l M j B I Z W F k Z X J z P C 9 J d G V t U G F 0 a D 4 8 L 0 l 0 Z W 1 M b 2 N h d G l v b j 4 8 U 3 R h Y m x l R W 5 0 c m l l c y 8 + P C 9 J d G V t P j x J d G V t P j x J d G V t T G 9 j Y X R p b 2 4 + P E l 0 Z W 1 U e X B l P k Z v c m 1 1 b G E 8 L 0 l 0 Z W 1 U e X B l P j x J d G V t U G F 0 a D 5 T Z W N 0 a W 9 u M S 9 z Y 2 V u Y X J p b y 9 D a G F u Z 2 V k J T I w V H l w Z T w v S X R l b V B h d G g + P C 9 J d G V t T G 9 j Y X R p b 2 4 + P F N 0 Y W J s Z U V u d H J p Z X M v P j w v S X R l b T 4 8 S X R l b T 4 8 S X R l b U x v Y 2 F 0 a W 9 u P j x J d G V t V H l w Z T 5 G b 3 J t d W x h P C 9 J d G V t V H l w Z T 4 8 S X R l b V B h d G g + U 2 V j d G l v b j E v c 2 N l b m F y a W 9 w Y X J h b W V 0 Z X J z L 1 N v d X J j Z T w v S X R l b V B h d G g + P C 9 J d G V t T G 9 j Y X R p b 2 4 + P F N 0 Y W J s Z U V u d H J p Z X M v P j w v S X R l b T 4 8 S X R l b T 4 8 S X R l b U x v Y 2 F 0 a W 9 u P j x J d G V t V H l w Z T 5 G b 3 J t d W x h P C 9 J d G V t V H l w Z T 4 8 S X R l b V B h d G g + U 2 V j d G l v b j E v c 2 N l b m F y a W 9 w Y X J h b W V 0 Z X J z L 1 B y b 2 1 v d G V k J T I w S G V h Z G V y c z w v S X R l b V B h d G g + P C 9 J d G V t T G 9 j Y X R p b 2 4 + P F N 0 Y W J s Z U V u d H J p Z X M v P j w v S X R l b T 4 8 S X R l b T 4 8 S X R l b U x v Y 2 F 0 a W 9 u P j x J d G V t V H l w Z T 5 G b 3 J t d W x h P C 9 J d G V t V H l w Z T 4 8 S X R l b V B h d G g + U 2 V j d G l v b j E v c 2 N l b m F y a W 9 w Y X J h b W V 0 Z X J z L 0 N o Y W 5 n Z W Q l M j B U e X B l P C 9 J d G V t U G F 0 a D 4 8 L 0 l 0 Z W 1 M b 2 N h d G l v b j 4 8 U 3 R h Y m x l R W 5 0 c m l l c y 8 + P C 9 J d G V t P j x J d G V t P j x J d G V t T G 9 j Y X R p b 2 4 + P E l 0 Z W 1 U e X B l P k Z v c m 1 1 b G E 8 L 0 l 0 Z W 1 U e X B l P j x J d G V t U G F 0 a D 5 T Z W N 0 a W 9 u M S 9 w Z X J z b 2 5 h b G 1 l Y X N 1 c m U l M j A o M i k v U 2 9 1 c m N l P C 9 J d G V t U G F 0 a D 4 8 L 0 l 0 Z W 1 M b 2 N h d G l v b j 4 8 U 3 R h Y m x l R W 5 0 c m l l c y 8 + P C 9 J d G V t P j x J d G V t P j x J d G V t T G 9 j Y X R p b 2 4 + P E l 0 Z W 1 U e X B l P k Z v c m 1 1 b G E 8 L 0 l 0 Z W 1 U e X B l P j x J d G V t U G F 0 a D 5 T Z W N 0 a W 9 u M S 9 w Z X J z b 2 5 h b G 1 l Y X N 1 c m U l M j A o M i k v U H J v b W 9 0 Z W Q l M j B I Z W F k Z X J z P C 9 J d G V t U G F 0 a D 4 8 L 0 l 0 Z W 1 M b 2 N h d G l v b j 4 8 U 3 R h Y m x l R W 5 0 c m l l c y 8 + P C 9 J d G V t P j x J d G V t P j x J d G V t T G 9 j Y X R p b 2 4 + P E l 0 Z W 1 U e X B l P k Z v c m 1 1 b G E 8 L 0 l 0 Z W 1 U e X B l P j x J d G V t U G F 0 a D 5 T Z W N 0 a W 9 u M S 9 w Z X J z b 2 5 h b G 1 l Y X N 1 c m U l M j A o M i k 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J Z 0 S r y m 8 8 Z C j 8 l K B M + 2 e i Y A A A A A A g A A A A A A E G Y A A A A B A A A g A A A A 6 a d v K 6 W I 2 d q v R S B I o M B 8 m p Z j H 9 l S y X L D b o x R k U T 9 K y A A A A A A D o A A A A A C A A A g A A A A u s R s n R Z T 1 n q 4 P A 4 9 v 4 O 1 c Y n R E u E N 7 s 9 w v u D d + G v k W L p Q A A A A N d f h M M b B Q x Y 6 M l B X 4 G t o e Y n o X b 6 h a T Y u O j W L c R C 1 b y F P m i i b 2 G W W 3 e 7 P T 7 y G s O + Z G L r 4 N N Q U e n Q Y P 5 i C t i o V g L b t 8 3 f Q Y k s r c R m D h b c I O y 5 A A A A A k b C A A I h g G j r d b j s y T n o E O I d O L 0 L e 0 G j x c a 5 y X N P s W 5 i Y f d 0 I a K 5 U T V r g V v C E T p 6 4 s + A 1 / H P C j T W t I z C E t S H R 5 w = = < / D a t a M a s h u p > 
</file>

<file path=customXml/itemProps1.xml><?xml version="1.0" encoding="utf-8"?>
<ds:datastoreItem xmlns:ds="http://schemas.openxmlformats.org/officeDocument/2006/customXml" ds:itemID="{0911406A-2B67-4C85-865C-7A7F5B0B854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community</vt:lpstr>
      <vt:lpstr>gamesession</vt:lpstr>
      <vt:lpstr>gameversion</vt:lpstr>
      <vt:lpstr>group</vt:lpstr>
      <vt:lpstr>groupround</vt:lpstr>
      <vt:lpstr>player</vt:lpstr>
      <vt:lpstr>playerround</vt:lpstr>
      <vt:lpstr>scenarioparameters</vt:lpstr>
      <vt:lpstr>scenario</vt:lpstr>
      <vt:lpstr>welfaretype</vt:lpstr>
      <vt:lpstr>groupstate</vt:lpstr>
      <vt:lpstr>house</vt:lpstr>
      <vt:lpstr>housegroup</vt:lpstr>
      <vt:lpstr>housemeasure</vt:lpstr>
      <vt:lpstr>housetransaction</vt:lpstr>
      <vt:lpstr>initialhousemeasure</vt:lpstr>
      <vt:lpstr>measurecategory</vt:lpstr>
      <vt:lpstr>measuretype</vt:lpstr>
      <vt:lpstr>movingreason</vt:lpstr>
      <vt:lpstr>newseffects</vt:lpstr>
      <vt:lpstr>personalmeasure</vt:lpstr>
      <vt:lpstr>playerstate</vt:lpstr>
      <vt:lpstr>Readme</vt:lpstr>
    </vt:vector>
  </TitlesOfParts>
  <Company>TU Delft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Juliette Cortes Arevalo</dc:creator>
  <cp:lastModifiedBy>Juliette Cortes Arevalo</cp:lastModifiedBy>
  <dcterms:created xsi:type="dcterms:W3CDTF">2025-05-03T17:54:29Z</dcterms:created>
  <dcterms:modified xsi:type="dcterms:W3CDTF">2025-08-25T03:45:30Z</dcterms:modified>
</cp:coreProperties>
</file>