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git\openlisem\auxfiles\"/>
    </mc:Choice>
  </mc:AlternateContent>
  <xr:revisionPtr revIDLastSave="0" documentId="13_ncr:1_{9314960A-0759-4875-ACDD-8C6071AE1A32}" xr6:coauthVersionLast="47" xr6:coauthVersionMax="47" xr10:uidLastSave="{00000000-0000-0000-0000-000000000000}"/>
  <bookViews>
    <workbookView xWindow="-108" yWindow="-108" windowWidth="30936" windowHeight="16896" xr2:uid="{7BE446F4-F20E-404F-8EB1-C595FBB969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  <c r="N2" i="1" s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" i="1"/>
  <c r="C5" i="1"/>
  <c r="H5" i="1"/>
  <c r="G5" i="1"/>
  <c r="G45" i="1" l="1"/>
  <c r="H45" i="1"/>
  <c r="H44" i="1"/>
  <c r="G44" i="1"/>
  <c r="G6" i="1"/>
  <c r="G8" i="1"/>
  <c r="H7" i="1"/>
  <c r="G7" i="1"/>
  <c r="H6" i="1"/>
  <c r="I5" i="1"/>
  <c r="J5" i="1" s="1"/>
  <c r="K5" i="1" s="1"/>
  <c r="L5" i="1" l="1"/>
  <c r="N5" i="1"/>
  <c r="O5" i="1" s="1"/>
  <c r="I44" i="1"/>
  <c r="J44" i="1" s="1"/>
  <c r="K44" i="1" s="1"/>
  <c r="G46" i="1"/>
  <c r="H46" i="1"/>
  <c r="I45" i="1"/>
  <c r="J45" i="1" s="1"/>
  <c r="K45" i="1" s="1"/>
  <c r="H8" i="1"/>
  <c r="I8" i="1" s="1"/>
  <c r="J8" i="1" s="1"/>
  <c r="K8" i="1" s="1"/>
  <c r="I6" i="1"/>
  <c r="J6" i="1" s="1"/>
  <c r="K6" i="1" s="1"/>
  <c r="I7" i="1"/>
  <c r="J7" i="1" s="1"/>
  <c r="K7" i="1" s="1"/>
  <c r="G9" i="1"/>
  <c r="H9" i="1"/>
  <c r="L7" i="1" l="1"/>
  <c r="N7" i="1"/>
  <c r="O7" i="1" s="1"/>
  <c r="L45" i="1"/>
  <c r="N45" i="1"/>
  <c r="O45" i="1" s="1"/>
  <c r="L6" i="1"/>
  <c r="N6" i="1"/>
  <c r="O6" i="1" s="1"/>
  <c r="L8" i="1"/>
  <c r="N8" i="1"/>
  <c r="O8" i="1" s="1"/>
  <c r="L44" i="1"/>
  <c r="N44" i="1"/>
  <c r="O44" i="1" s="1"/>
  <c r="H47" i="1"/>
  <c r="G47" i="1"/>
  <c r="I46" i="1"/>
  <c r="J46" i="1" s="1"/>
  <c r="K46" i="1" s="1"/>
  <c r="H10" i="1"/>
  <c r="G10" i="1"/>
  <c r="I10" i="1" s="1"/>
  <c r="J10" i="1" s="1"/>
  <c r="K10" i="1" s="1"/>
  <c r="I9" i="1"/>
  <c r="J9" i="1" s="1"/>
  <c r="K9" i="1" s="1"/>
  <c r="L10" i="1" l="1"/>
  <c r="N10" i="1"/>
  <c r="O10" i="1" s="1"/>
  <c r="L9" i="1"/>
  <c r="N9" i="1"/>
  <c r="O9" i="1" s="1"/>
  <c r="L46" i="1"/>
  <c r="N46" i="1"/>
  <c r="O46" i="1" s="1"/>
  <c r="I47" i="1"/>
  <c r="J47" i="1" s="1"/>
  <c r="K47" i="1" s="1"/>
  <c r="H48" i="1"/>
  <c r="G48" i="1"/>
  <c r="G11" i="1"/>
  <c r="H11" i="1"/>
  <c r="L47" i="1" l="1"/>
  <c r="N47" i="1"/>
  <c r="O47" i="1" s="1"/>
  <c r="H49" i="1"/>
  <c r="G49" i="1"/>
  <c r="I48" i="1"/>
  <c r="J48" i="1" s="1"/>
  <c r="K48" i="1" s="1"/>
  <c r="I11" i="1"/>
  <c r="J11" i="1" s="1"/>
  <c r="K11" i="1" s="1"/>
  <c r="G12" i="1"/>
  <c r="H12" i="1"/>
  <c r="L11" i="1" l="1"/>
  <c r="N11" i="1"/>
  <c r="O11" i="1" s="1"/>
  <c r="L48" i="1"/>
  <c r="N48" i="1"/>
  <c r="O48" i="1" s="1"/>
  <c r="H50" i="1"/>
  <c r="G50" i="1"/>
  <c r="I49" i="1"/>
  <c r="J49" i="1" s="1"/>
  <c r="K49" i="1" s="1"/>
  <c r="G13" i="1"/>
  <c r="H13" i="1"/>
  <c r="I12" i="1"/>
  <c r="J12" i="1" s="1"/>
  <c r="K12" i="1" s="1"/>
  <c r="L49" i="1" l="1"/>
  <c r="N49" i="1"/>
  <c r="O49" i="1" s="1"/>
  <c r="L12" i="1"/>
  <c r="N12" i="1"/>
  <c r="O12" i="1" s="1"/>
  <c r="I50" i="1"/>
  <c r="J50" i="1" s="1"/>
  <c r="K50" i="1" s="1"/>
  <c r="H51" i="1"/>
  <c r="G51" i="1"/>
  <c r="I13" i="1"/>
  <c r="J13" i="1" s="1"/>
  <c r="K13" i="1" s="1"/>
  <c r="G14" i="1"/>
  <c r="H14" i="1"/>
  <c r="L13" i="1" l="1"/>
  <c r="N13" i="1"/>
  <c r="O13" i="1" s="1"/>
  <c r="L50" i="1"/>
  <c r="N50" i="1"/>
  <c r="O50" i="1" s="1"/>
  <c r="I51" i="1"/>
  <c r="J51" i="1" s="1"/>
  <c r="K51" i="1" s="1"/>
  <c r="H52" i="1"/>
  <c r="G52" i="1"/>
  <c r="G15" i="1"/>
  <c r="H15" i="1"/>
  <c r="I14" i="1"/>
  <c r="J14" i="1" s="1"/>
  <c r="K14" i="1" s="1"/>
  <c r="L51" i="1" l="1"/>
  <c r="N51" i="1"/>
  <c r="O51" i="1" s="1"/>
  <c r="L14" i="1"/>
  <c r="N14" i="1"/>
  <c r="O14" i="1" s="1"/>
  <c r="I52" i="1"/>
  <c r="J52" i="1" s="1"/>
  <c r="K52" i="1" s="1"/>
  <c r="G53" i="1"/>
  <c r="H53" i="1"/>
  <c r="I15" i="1"/>
  <c r="J15" i="1" s="1"/>
  <c r="K15" i="1" s="1"/>
  <c r="G16" i="1"/>
  <c r="H16" i="1"/>
  <c r="L52" i="1" l="1"/>
  <c r="N52" i="1"/>
  <c r="O52" i="1" s="1"/>
  <c r="L15" i="1"/>
  <c r="N15" i="1"/>
  <c r="O15" i="1" s="1"/>
  <c r="I53" i="1"/>
  <c r="J53" i="1" s="1"/>
  <c r="K53" i="1" s="1"/>
  <c r="H54" i="1"/>
  <c r="G54" i="1"/>
  <c r="I16" i="1"/>
  <c r="J16" i="1" s="1"/>
  <c r="K16" i="1" s="1"/>
  <c r="G17" i="1"/>
  <c r="H17" i="1"/>
  <c r="L16" i="1" l="1"/>
  <c r="N16" i="1"/>
  <c r="O16" i="1" s="1"/>
  <c r="L53" i="1"/>
  <c r="N53" i="1"/>
  <c r="O53" i="1" s="1"/>
  <c r="I54" i="1"/>
  <c r="J54" i="1" s="1"/>
  <c r="K54" i="1" s="1"/>
  <c r="H55" i="1"/>
  <c r="G55" i="1"/>
  <c r="I17" i="1"/>
  <c r="J17" i="1" s="1"/>
  <c r="K17" i="1" s="1"/>
  <c r="G18" i="1"/>
  <c r="H18" i="1"/>
  <c r="L17" i="1" l="1"/>
  <c r="N17" i="1"/>
  <c r="O17" i="1" s="1"/>
  <c r="L54" i="1"/>
  <c r="N54" i="1"/>
  <c r="O54" i="1" s="1"/>
  <c r="H56" i="1"/>
  <c r="G56" i="1"/>
  <c r="I55" i="1"/>
  <c r="J55" i="1" s="1"/>
  <c r="K55" i="1" s="1"/>
  <c r="I18" i="1"/>
  <c r="J18" i="1" s="1"/>
  <c r="K18" i="1" s="1"/>
  <c r="G19" i="1"/>
  <c r="H19" i="1"/>
  <c r="L55" i="1" l="1"/>
  <c r="N55" i="1"/>
  <c r="O55" i="1" s="1"/>
  <c r="L18" i="1"/>
  <c r="N18" i="1"/>
  <c r="O18" i="1" s="1"/>
  <c r="I56" i="1"/>
  <c r="J56" i="1" s="1"/>
  <c r="K56" i="1" s="1"/>
  <c r="H57" i="1"/>
  <c r="G57" i="1"/>
  <c r="G20" i="1"/>
  <c r="H20" i="1"/>
  <c r="I19" i="1"/>
  <c r="J19" i="1" s="1"/>
  <c r="K19" i="1" s="1"/>
  <c r="L56" i="1" l="1"/>
  <c r="N56" i="1"/>
  <c r="O56" i="1" s="1"/>
  <c r="L19" i="1"/>
  <c r="N19" i="1"/>
  <c r="O19" i="1" s="1"/>
  <c r="I57" i="1"/>
  <c r="J57" i="1" s="1"/>
  <c r="K57" i="1" s="1"/>
  <c r="H58" i="1"/>
  <c r="G58" i="1"/>
  <c r="I20" i="1"/>
  <c r="J20" i="1" s="1"/>
  <c r="K20" i="1" s="1"/>
  <c r="G21" i="1"/>
  <c r="H21" i="1"/>
  <c r="L57" i="1" l="1"/>
  <c r="N57" i="1"/>
  <c r="O57" i="1" s="1"/>
  <c r="L20" i="1"/>
  <c r="N20" i="1"/>
  <c r="O20" i="1" s="1"/>
  <c r="I58" i="1"/>
  <c r="J58" i="1" s="1"/>
  <c r="K58" i="1" s="1"/>
  <c r="G59" i="1"/>
  <c r="H59" i="1"/>
  <c r="G22" i="1"/>
  <c r="H22" i="1"/>
  <c r="I21" i="1"/>
  <c r="J21" i="1" s="1"/>
  <c r="K21" i="1" s="1"/>
  <c r="L21" i="1" l="1"/>
  <c r="N21" i="1"/>
  <c r="O21" i="1" s="1"/>
  <c r="L58" i="1"/>
  <c r="N58" i="1"/>
  <c r="O58" i="1" s="1"/>
  <c r="G60" i="1"/>
  <c r="H60" i="1"/>
  <c r="I59" i="1"/>
  <c r="J59" i="1" s="1"/>
  <c r="K59" i="1" s="1"/>
  <c r="G23" i="1"/>
  <c r="H23" i="1"/>
  <c r="I22" i="1"/>
  <c r="J22" i="1" s="1"/>
  <c r="K22" i="1" s="1"/>
  <c r="L22" i="1" l="1"/>
  <c r="N22" i="1"/>
  <c r="O22" i="1" s="1"/>
  <c r="L59" i="1"/>
  <c r="N59" i="1"/>
  <c r="O59" i="1" s="1"/>
  <c r="I60" i="1"/>
  <c r="J60" i="1" s="1"/>
  <c r="K60" i="1" s="1"/>
  <c r="H61" i="1"/>
  <c r="G61" i="1"/>
  <c r="G24" i="1"/>
  <c r="H24" i="1"/>
  <c r="I23" i="1"/>
  <c r="J23" i="1" s="1"/>
  <c r="K23" i="1" s="1"/>
  <c r="L23" i="1" l="1"/>
  <c r="N23" i="1"/>
  <c r="O23" i="1" s="1"/>
  <c r="L60" i="1"/>
  <c r="N60" i="1"/>
  <c r="O60" i="1" s="1"/>
  <c r="H62" i="1"/>
  <c r="G62" i="1"/>
  <c r="I61" i="1"/>
  <c r="J61" i="1" s="1"/>
  <c r="K61" i="1" s="1"/>
  <c r="H25" i="1"/>
  <c r="G25" i="1"/>
  <c r="I25" i="1" s="1"/>
  <c r="J25" i="1" s="1"/>
  <c r="K25" i="1" s="1"/>
  <c r="I24" i="1"/>
  <c r="J24" i="1" s="1"/>
  <c r="K24" i="1" s="1"/>
  <c r="L25" i="1" l="1"/>
  <c r="N25" i="1"/>
  <c r="O25" i="1" s="1"/>
  <c r="L24" i="1"/>
  <c r="N24" i="1"/>
  <c r="O24" i="1" s="1"/>
  <c r="L61" i="1"/>
  <c r="N61" i="1"/>
  <c r="O61" i="1" s="1"/>
  <c r="I62" i="1"/>
  <c r="J62" i="1" s="1"/>
  <c r="K62" i="1" s="1"/>
  <c r="H63" i="1"/>
  <c r="G63" i="1"/>
  <c r="H26" i="1"/>
  <c r="G26" i="1"/>
  <c r="I26" i="1" s="1"/>
  <c r="J26" i="1" s="1"/>
  <c r="K26" i="1" s="1"/>
  <c r="L62" i="1" l="1"/>
  <c r="N62" i="1"/>
  <c r="O62" i="1" s="1"/>
  <c r="L26" i="1"/>
  <c r="N26" i="1"/>
  <c r="O26" i="1" s="1"/>
  <c r="I63" i="1"/>
  <c r="J63" i="1" s="1"/>
  <c r="K63" i="1" s="1"/>
  <c r="H64" i="1"/>
  <c r="G64" i="1"/>
  <c r="H27" i="1"/>
  <c r="G27" i="1"/>
  <c r="L63" i="1" l="1"/>
  <c r="N63" i="1"/>
  <c r="O63" i="1" s="1"/>
  <c r="I27" i="1"/>
  <c r="J27" i="1" s="1"/>
  <c r="K27" i="1" s="1"/>
  <c r="I64" i="1"/>
  <c r="J64" i="1" s="1"/>
  <c r="K64" i="1" s="1"/>
  <c r="H65" i="1"/>
  <c r="G65" i="1"/>
  <c r="G28" i="1"/>
  <c r="H28" i="1"/>
  <c r="L64" i="1" l="1"/>
  <c r="N64" i="1"/>
  <c r="O64" i="1" s="1"/>
  <c r="L27" i="1"/>
  <c r="N27" i="1"/>
  <c r="O27" i="1" s="1"/>
  <c r="I65" i="1"/>
  <c r="J65" i="1" s="1"/>
  <c r="K65" i="1" s="1"/>
  <c r="I28" i="1"/>
  <c r="J28" i="1" s="1"/>
  <c r="K28" i="1" s="1"/>
  <c r="G29" i="1"/>
  <c r="H29" i="1"/>
  <c r="L28" i="1" l="1"/>
  <c r="N28" i="1"/>
  <c r="O28" i="1" s="1"/>
  <c r="L65" i="1"/>
  <c r="N65" i="1"/>
  <c r="O65" i="1" s="1"/>
  <c r="I29" i="1"/>
  <c r="J29" i="1" s="1"/>
  <c r="K29" i="1" s="1"/>
  <c r="G30" i="1"/>
  <c r="H30" i="1"/>
  <c r="L29" i="1" l="1"/>
  <c r="N29" i="1"/>
  <c r="O29" i="1" s="1"/>
  <c r="I30" i="1"/>
  <c r="J30" i="1" s="1"/>
  <c r="K30" i="1" s="1"/>
  <c r="G31" i="1"/>
  <c r="H31" i="1"/>
  <c r="L30" i="1" l="1"/>
  <c r="N30" i="1"/>
  <c r="O30" i="1" s="1"/>
  <c r="G32" i="1"/>
  <c r="H32" i="1"/>
  <c r="I31" i="1"/>
  <c r="J31" i="1" s="1"/>
  <c r="K31" i="1" s="1"/>
  <c r="L31" i="1" l="1"/>
  <c r="N31" i="1"/>
  <c r="O31" i="1" s="1"/>
  <c r="G33" i="1"/>
  <c r="H33" i="1"/>
  <c r="I32" i="1"/>
  <c r="J32" i="1" s="1"/>
  <c r="K32" i="1" s="1"/>
  <c r="L32" i="1" l="1"/>
  <c r="N32" i="1"/>
  <c r="O32" i="1" s="1"/>
  <c r="I33" i="1"/>
  <c r="J33" i="1" s="1"/>
  <c r="K33" i="1" s="1"/>
  <c r="G34" i="1"/>
  <c r="H34" i="1"/>
  <c r="L33" i="1" l="1"/>
  <c r="N33" i="1"/>
  <c r="O33" i="1" s="1"/>
  <c r="I34" i="1"/>
  <c r="J34" i="1" s="1"/>
  <c r="K34" i="1" s="1"/>
  <c r="H35" i="1"/>
  <c r="G35" i="1"/>
  <c r="L34" i="1" l="1"/>
  <c r="N34" i="1"/>
  <c r="O34" i="1" s="1"/>
  <c r="I35" i="1"/>
  <c r="J35" i="1" s="1"/>
  <c r="K35" i="1" s="1"/>
  <c r="H36" i="1"/>
  <c r="G36" i="1"/>
  <c r="L35" i="1" l="1"/>
  <c r="N35" i="1"/>
  <c r="O35" i="1" s="1"/>
  <c r="I36" i="1"/>
  <c r="J36" i="1" s="1"/>
  <c r="K36" i="1" s="1"/>
  <c r="H37" i="1"/>
  <c r="G37" i="1"/>
  <c r="L36" i="1" l="1"/>
  <c r="N36" i="1"/>
  <c r="O36" i="1" s="1"/>
  <c r="G38" i="1"/>
  <c r="H38" i="1"/>
  <c r="I37" i="1"/>
  <c r="J37" i="1" s="1"/>
  <c r="K37" i="1" s="1"/>
  <c r="L37" i="1" l="1"/>
  <c r="N37" i="1"/>
  <c r="O37" i="1" s="1"/>
  <c r="G39" i="1"/>
  <c r="H39" i="1"/>
  <c r="I38" i="1"/>
  <c r="J38" i="1" s="1"/>
  <c r="K38" i="1" s="1"/>
  <c r="L38" i="1" l="1"/>
  <c r="N38" i="1"/>
  <c r="O38" i="1" s="1"/>
  <c r="G40" i="1"/>
  <c r="H40" i="1"/>
  <c r="I39" i="1"/>
  <c r="J39" i="1" s="1"/>
  <c r="K39" i="1" s="1"/>
  <c r="L39" i="1" l="1"/>
  <c r="N39" i="1"/>
  <c r="O39" i="1" s="1"/>
  <c r="I40" i="1"/>
  <c r="J40" i="1" s="1"/>
  <c r="K40" i="1" s="1"/>
  <c r="G41" i="1"/>
  <c r="H41" i="1"/>
  <c r="L40" i="1" l="1"/>
  <c r="N40" i="1"/>
  <c r="O40" i="1" s="1"/>
  <c r="G42" i="1"/>
  <c r="H42" i="1"/>
  <c r="I41" i="1"/>
  <c r="J41" i="1" s="1"/>
  <c r="K41" i="1" s="1"/>
  <c r="L41" i="1" l="1"/>
  <c r="N41" i="1"/>
  <c r="O41" i="1" s="1"/>
  <c r="I42" i="1"/>
  <c r="J42" i="1" s="1"/>
  <c r="K42" i="1" s="1"/>
  <c r="G43" i="1"/>
  <c r="H43" i="1"/>
  <c r="L42" i="1" l="1"/>
  <c r="N42" i="1"/>
  <c r="O42" i="1" s="1"/>
  <c r="I43" i="1"/>
  <c r="J43" i="1" s="1"/>
  <c r="K43" i="1" s="1"/>
  <c r="L43" i="1" l="1"/>
  <c r="N43" i="1"/>
  <c r="O43" i="1" s="1"/>
</calcChain>
</file>

<file path=xl/sharedStrings.xml><?xml version="1.0" encoding="utf-8"?>
<sst xmlns="http://schemas.openxmlformats.org/spreadsheetml/2006/main" count="12" uniqueCount="12">
  <si>
    <t>h</t>
  </si>
  <si>
    <t>A</t>
  </si>
  <si>
    <t>w</t>
  </si>
  <si>
    <t>n</t>
  </si>
  <si>
    <t>P</t>
  </si>
  <si>
    <t>R</t>
  </si>
  <si>
    <t>S</t>
  </si>
  <si>
    <t>V</t>
  </si>
  <si>
    <t>Q</t>
  </si>
  <si>
    <t>alpha</t>
  </si>
  <si>
    <t>C</t>
  </si>
  <si>
    <t>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</si>
</sst>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36161115951320283"/>
                  <c:y val="1.38788769361576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Sheet1!$K$5:$K$56</c:f>
              <c:numCache>
                <c:formatCode>General</c:formatCode>
                <c:ptCount val="52"/>
                <c:pt idx="0">
                  <c:v>3.9973355535820563E-5</c:v>
                </c:pt>
                <c:pt idx="1">
                  <c:v>2.4911208337998262E-4</c:v>
                </c:pt>
                <c:pt idx="2">
                  <c:v>5.8286228882096071E-4</c:v>
                </c:pt>
                <c:pt idx="3">
                  <c:v>1.0198518256092116E-3</c:v>
                </c:pt>
                <c:pt idx="4">
                  <c:v>1.5483532958865212E-3</c:v>
                </c:pt>
                <c:pt idx="5">
                  <c:v>2.1604639776652045E-3</c:v>
                </c:pt>
                <c:pt idx="6">
                  <c:v>2.8503134025924214E-3</c:v>
                </c:pt>
                <c:pt idx="7">
                  <c:v>3.6132781507940814E-3</c:v>
                </c:pt>
                <c:pt idx="8">
                  <c:v>4.4455710778990949E-3</c:v>
                </c:pt>
                <c:pt idx="9">
                  <c:v>5.3440010760027372E-3</c:v>
                </c:pt>
                <c:pt idx="10">
                  <c:v>6.3058212322241215E-3</c:v>
                </c:pt>
                <c:pt idx="11">
                  <c:v>7.3286271790290163E-3</c:v>
                </c:pt>
                <c:pt idx="12">
                  <c:v>8.4102859521530057E-3</c:v>
                </c:pt>
                <c:pt idx="13">
                  <c:v>9.5488844024791842E-3</c:v>
                </c:pt>
                <c:pt idx="14">
                  <c:v>1.0742690686878749E-2</c:v>
                </c:pt>
                <c:pt idx="15">
                  <c:v>1.1990124819080454E-2</c:v>
                </c:pt>
                <c:pt idx="16">
                  <c:v>1.3289735683477055E-2</c:v>
                </c:pt>
                <c:pt idx="17">
                  <c:v>1.4640182775725482E-2</c:v>
                </c:pt>
                <c:pt idx="18">
                  <c:v>1.6040221475468509E-2</c:v>
                </c:pt>
                <c:pt idx="19">
                  <c:v>1.7488691008291899E-2</c:v>
                </c:pt>
                <c:pt idx="20">
                  <c:v>1.8984504489106765E-2</c:v>
                </c:pt>
                <c:pt idx="21">
                  <c:v>2.0526640600151174E-2</c:v>
                </c:pt>
                <c:pt idx="22">
                  <c:v>2.2114136569503732E-2</c:v>
                </c:pt>
                <c:pt idx="23">
                  <c:v>2.3746082196431241E-2</c:v>
                </c:pt>
                <c:pt idx="24">
                  <c:v>2.5421614728296019E-2</c:v>
                </c:pt>
                <c:pt idx="25">
                  <c:v>2.7139914436826968E-2</c:v>
                </c:pt>
                <c:pt idx="26">
                  <c:v>2.8900200773786848E-2</c:v>
                </c:pt>
                <c:pt idx="27">
                  <c:v>3.0701729010491008E-2</c:v>
                </c:pt>
                <c:pt idx="28">
                  <c:v>3.2543787284362295E-2</c:v>
                </c:pt>
                <c:pt idx="29">
                  <c:v>3.4425693990224104E-2</c:v>
                </c:pt>
                <c:pt idx="30">
                  <c:v>3.6346795465400393E-2</c:v>
                </c:pt>
                <c:pt idx="31">
                  <c:v>3.8306463926673598E-2</c:v>
                </c:pt>
                <c:pt idx="32">
                  <c:v>4.0304095624309692E-2</c:v>
                </c:pt>
                <c:pt idx="33">
                  <c:v>4.2339109184110067E-2</c:v>
                </c:pt>
                <c:pt idx="34">
                  <c:v>4.4410944113104242E-2</c:v>
                </c:pt>
                <c:pt idx="35">
                  <c:v>4.6519059448289872E-2</c:v>
                </c:pt>
                <c:pt idx="36">
                  <c:v>4.8662932530938001E-2</c:v>
                </c:pt>
                <c:pt idx="37">
                  <c:v>5.0842057891547811E-2</c:v>
                </c:pt>
                <c:pt idx="38">
                  <c:v>5.3055946232667045E-2</c:v>
                </c:pt>
                <c:pt idx="39">
                  <c:v>5.5304123498571583E-2</c:v>
                </c:pt>
                <c:pt idx="40">
                  <c:v>5.7586130022289121E-2</c:v>
                </c:pt>
                <c:pt idx="41">
                  <c:v>5.9901519741708834E-2</c:v>
                </c:pt>
                <c:pt idx="42">
                  <c:v>6.2249859477583117E-2</c:v>
                </c:pt>
                <c:pt idx="43">
                  <c:v>6.4630728267131538E-2</c:v>
                </c:pt>
                <c:pt idx="44">
                  <c:v>6.7043716747730617E-2</c:v>
                </c:pt>
                <c:pt idx="45">
                  <c:v>6.9488426585834082E-2</c:v>
                </c:pt>
                <c:pt idx="46">
                  <c:v>7.1964469946838486E-2</c:v>
                </c:pt>
                <c:pt idx="47">
                  <c:v>7.4471469002100651E-2</c:v>
                </c:pt>
                <c:pt idx="48">
                  <c:v>7.7009055469739393E-2</c:v>
                </c:pt>
                <c:pt idx="49">
                  <c:v>7.9576870186223628E-2</c:v>
                </c:pt>
                <c:pt idx="50">
                  <c:v>8.2174562706072804E-2</c:v>
                </c:pt>
                <c:pt idx="51">
                  <c:v>8.4801790927277118E-2</c:v>
                </c:pt>
              </c:numCache>
            </c:numRef>
          </c:xVal>
          <c:yVal>
            <c:numRef>
              <c:f>Sheet1!$L$5:$L$56</c:f>
              <c:numCache>
                <c:formatCode>General</c:formatCode>
                <c:ptCount val="52"/>
                <c:pt idx="0">
                  <c:v>0.87089867911105368</c:v>
                </c:pt>
                <c:pt idx="1">
                  <c:v>0.87159428527885519</c:v>
                </c:pt>
                <c:pt idx="2">
                  <c:v>0.8722890597128774</c:v>
                </c:pt>
                <c:pt idx="3">
                  <c:v>0.87298300505985094</c:v>
                </c:pt>
                <c:pt idx="4">
                  <c:v>0.87367612395284511</c:v>
                </c:pt>
                <c:pt idx="5">
                  <c:v>0.87436841901136886</c:v>
                </c:pt>
                <c:pt idx="6">
                  <c:v>0.87505989284146557</c:v>
                </c:pt>
                <c:pt idx="7">
                  <c:v>0.87575054803580932</c:v>
                </c:pt>
                <c:pt idx="8">
                  <c:v>0.87644038717379824</c:v>
                </c:pt>
                <c:pt idx="9">
                  <c:v>0.87712941282165113</c:v>
                </c:pt>
                <c:pt idx="10">
                  <c:v>0.87781762753249803</c:v>
                </c:pt>
                <c:pt idx="11">
                  <c:v>0.87850503384647238</c:v>
                </c:pt>
                <c:pt idx="12">
                  <c:v>0.8791916342908056</c:v>
                </c:pt>
                <c:pt idx="13">
                  <c:v>0.87987743137991403</c:v>
                </c:pt>
                <c:pt idx="14">
                  <c:v>0.88056242761549119</c:v>
                </c:pt>
                <c:pt idx="15">
                  <c:v>0.88124662548659471</c:v>
                </c:pt>
                <c:pt idx="16">
                  <c:v>0.88193002746973548</c:v>
                </c:pt>
                <c:pt idx="17">
                  <c:v>0.88261263602896745</c:v>
                </c:pt>
                <c:pt idx="18">
                  <c:v>0.88329445361596792</c:v>
                </c:pt>
                <c:pt idx="19">
                  <c:v>0.88397548267013104</c:v>
                </c:pt>
                <c:pt idx="20">
                  <c:v>0.88465572561864902</c:v>
                </c:pt>
                <c:pt idx="21">
                  <c:v>0.88533518487659346</c:v>
                </c:pt>
                <c:pt idx="22">
                  <c:v>0.88601386284700601</c:v>
                </c:pt>
                <c:pt idx="23">
                  <c:v>0.88669176192097476</c:v>
                </c:pt>
                <c:pt idx="24">
                  <c:v>0.88736888447772122</c:v>
                </c:pt>
                <c:pt idx="25">
                  <c:v>0.88804523288467807</c:v>
                </c:pt>
                <c:pt idx="26">
                  <c:v>0.88872080949757171</c:v>
                </c:pt>
                <c:pt idx="27">
                  <c:v>0.88939561666050204</c:v>
                </c:pt>
                <c:pt idx="28">
                  <c:v>0.89006965670602267</c:v>
                </c:pt>
                <c:pt idx="29">
                  <c:v>0.89074293195521659</c:v>
                </c:pt>
                <c:pt idx="30">
                  <c:v>0.89141544471777689</c:v>
                </c:pt>
                <c:pt idx="31">
                  <c:v>0.89208719729208363</c:v>
                </c:pt>
                <c:pt idx="32">
                  <c:v>0.89275819196527972</c:v>
                </c:pt>
                <c:pt idx="33">
                  <c:v>0.89342843101334668</c:v>
                </c:pt>
                <c:pt idx="34">
                  <c:v>0.89409791670118044</c:v>
                </c:pt>
                <c:pt idx="35">
                  <c:v>0.89476665128266597</c:v>
                </c:pt>
                <c:pt idx="36">
                  <c:v>0.89543463700075088</c:v>
                </c:pt>
                <c:pt idx="37">
                  <c:v>0.89610187608751979</c:v>
                </c:pt>
                <c:pt idx="38">
                  <c:v>0.89676837076426508</c:v>
                </c:pt>
                <c:pt idx="39">
                  <c:v>0.89743412324156135</c:v>
                </c:pt>
                <c:pt idx="40">
                  <c:v>0.89809913571933442</c:v>
                </c:pt>
                <c:pt idx="41">
                  <c:v>0.89876341038693464</c:v>
                </c:pt>
                <c:pt idx="42">
                  <c:v>0.899426949423206</c:v>
                </c:pt>
                <c:pt idx="43">
                  <c:v>0.90008975499655486</c:v>
                </c:pt>
                <c:pt idx="44">
                  <c:v>0.9007518292650214</c:v>
                </c:pt>
                <c:pt idx="45">
                  <c:v>0.90141317437634538</c:v>
                </c:pt>
                <c:pt idx="46">
                  <c:v>0.90207379246803698</c:v>
                </c:pt>
                <c:pt idx="47">
                  <c:v>0.90273368566744139</c:v>
                </c:pt>
                <c:pt idx="48">
                  <c:v>0.90339285609180719</c:v>
                </c:pt>
                <c:pt idx="49">
                  <c:v>0.90405130584835225</c:v>
                </c:pt>
                <c:pt idx="50">
                  <c:v>0.90470903703433037</c:v>
                </c:pt>
                <c:pt idx="51">
                  <c:v>0.90536605173709372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2-4AEC-8CA0-46F82E417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39328"/>
        <c:axId val="763340160"/>
      </c:scatterChart>
      <c:valAx>
        <c:axId val="76333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3340160"/>
        <c:crosses val="autoZero"/>
        <c:crossBetween val="midCat"/>
      </c:valAx>
      <c:valAx>
        <c:axId val="76334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633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586740</xdr:colOff>
      <xdr:row>11</xdr:row>
      <xdr:rowOff>91440</xdr:rowOff>
    </xdr:from>
    <xdr:to>
      <xdr:col>29</xdr:col>
      <xdr:colOff>571500</xdr:colOff>
      <xdr:row>35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E42371-35CD-8997-B58E-EF02040AB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4E7AF-4F00-466A-9AEB-0D3BEF95D1DD}">
  <dimension ref="B1:O130"/>
  <sheetViews>
    <sheetView tabSelected="1" workbookViewId="0">
      <selection activeCell="P5" sqref="P5"/>
    </sheetView>
  </sheetViews>
  <sheetFormatPr defaultRowHeight="14.4" x14ac:dyDescent="0.3"/>
  <sheetData>
    <row r="1" spans="2:15" x14ac:dyDescent="0.3">
      <c r="F1" t="s">
        <v>6</v>
      </c>
      <c r="G1">
        <v>0.01</v>
      </c>
      <c r="M1" t="s">
        <v>10</v>
      </c>
      <c r="N1">
        <f>SQRT(G1)/G3</f>
        <v>2</v>
      </c>
    </row>
    <row r="2" spans="2:15" x14ac:dyDescent="0.3">
      <c r="F2" t="s">
        <v>2</v>
      </c>
      <c r="G2">
        <v>2</v>
      </c>
      <c r="M2" t="s">
        <v>11</v>
      </c>
      <c r="N2">
        <f>N1*G2</f>
        <v>4</v>
      </c>
    </row>
    <row r="3" spans="2:15" x14ac:dyDescent="0.3">
      <c r="F3" t="s">
        <v>3</v>
      </c>
      <c r="G3">
        <v>0.05</v>
      </c>
    </row>
    <row r="4" spans="2:15" x14ac:dyDescent="0.3">
      <c r="B4">
        <v>5.8330000000000002</v>
      </c>
      <c r="F4" t="s">
        <v>0</v>
      </c>
      <c r="G4" t="s">
        <v>1</v>
      </c>
      <c r="H4" t="s">
        <v>4</v>
      </c>
      <c r="I4" t="s">
        <v>5</v>
      </c>
      <c r="J4" t="s">
        <v>7</v>
      </c>
      <c r="K4" t="s">
        <v>8</v>
      </c>
      <c r="L4" t="s">
        <v>9</v>
      </c>
    </row>
    <row r="5" spans="2:15" x14ac:dyDescent="0.3">
      <c r="B5">
        <v>0.59699999999999998</v>
      </c>
      <c r="C5">
        <f>SUM(B5:B9)</f>
        <v>8.1980000000000004</v>
      </c>
      <c r="F5" s="1">
        <v>1E-3</v>
      </c>
      <c r="G5">
        <f>F5*$G$2</f>
        <v>2E-3</v>
      </c>
      <c r="H5">
        <f>2*F5+$G$2</f>
        <v>2.0019999999999998</v>
      </c>
      <c r="I5">
        <f>G5/H5</f>
        <v>9.9900099900099922E-4</v>
      </c>
      <c r="J5">
        <f>SQRT($G$1)*I5^(2/3)/$G$3</f>
        <v>1.9986677767910282E-2</v>
      </c>
      <c r="K5">
        <f>J5*G5</f>
        <v>3.9973355535820563E-5</v>
      </c>
      <c r="L5">
        <f>G5/(K5^0.6)</f>
        <v>0.87089867911105368</v>
      </c>
      <c r="N5">
        <f>(K5/$N$2)^(3/5)</f>
        <v>9.9960027977619072E-4</v>
      </c>
      <c r="O5" s="1">
        <f>N5-F5</f>
        <v>-3.9972022380929673E-7</v>
      </c>
    </row>
    <row r="6" spans="2:15" x14ac:dyDescent="0.3">
      <c r="B6">
        <v>4.9470000000000001</v>
      </c>
      <c r="F6" s="1">
        <f>F5+0.002</f>
        <v>3.0000000000000001E-3</v>
      </c>
      <c r="G6">
        <f t="shared" ref="G6:G65" si="0">F6*$G$2</f>
        <v>6.0000000000000001E-3</v>
      </c>
      <c r="H6">
        <f t="shared" ref="H6:H27" si="1">2*F6+$G$2</f>
        <v>2.0059999999999998</v>
      </c>
      <c r="I6">
        <f t="shared" ref="I6:I27" si="2">G6/H6</f>
        <v>2.9910269192422734E-3</v>
      </c>
      <c r="J6">
        <f t="shared" ref="J6:J65" si="3">SQRT($G$1)*I6^(2/3)/$G$3</f>
        <v>4.1518680563330433E-2</v>
      </c>
      <c r="K6">
        <f t="shared" ref="K6:K27" si="4">J6*G6</f>
        <v>2.4911208337998262E-4</v>
      </c>
      <c r="L6">
        <f t="shared" ref="L6:L27" si="5">G6/(K6^0.6)</f>
        <v>0.87159428527885519</v>
      </c>
      <c r="N6">
        <f t="shared" ref="N6:N65" si="6">(K6/$N$2)^(3/5)</f>
        <v>2.996407541902146E-3</v>
      </c>
      <c r="O6" s="1">
        <f t="shared" ref="O6:O65" si="7">N6-F6</f>
        <v>-3.5924580978540996E-6</v>
      </c>
    </row>
    <row r="7" spans="2:15" x14ac:dyDescent="0.3">
      <c r="B7">
        <v>0.22900000000000001</v>
      </c>
      <c r="F7" s="1">
        <f t="shared" ref="F7:F65" si="8">F6+0.002</f>
        <v>5.0000000000000001E-3</v>
      </c>
      <c r="G7">
        <f t="shared" si="0"/>
        <v>0.01</v>
      </c>
      <c r="H7">
        <f t="shared" si="1"/>
        <v>2.0099999999999998</v>
      </c>
      <c r="I7">
        <f t="shared" si="2"/>
        <v>4.9751243781094535E-3</v>
      </c>
      <c r="J7">
        <f t="shared" si="3"/>
        <v>5.8286228882096065E-2</v>
      </c>
      <c r="K7">
        <f t="shared" si="4"/>
        <v>5.8286228882096071E-4</v>
      </c>
      <c r="L7">
        <f t="shared" si="5"/>
        <v>0.8722890597128774</v>
      </c>
      <c r="N7">
        <f t="shared" si="6"/>
        <v>4.9900348605923959E-3</v>
      </c>
      <c r="O7" s="1">
        <f t="shared" si="7"/>
        <v>-9.9651394076041844E-6</v>
      </c>
    </row>
    <row r="8" spans="2:15" x14ac:dyDescent="0.3">
      <c r="B8" s="2">
        <v>1.1200000000000001</v>
      </c>
      <c r="F8" s="1">
        <f t="shared" si="8"/>
        <v>7.0000000000000001E-3</v>
      </c>
      <c r="G8">
        <f t="shared" si="0"/>
        <v>1.4E-2</v>
      </c>
      <c r="H8">
        <f t="shared" si="1"/>
        <v>2.0139999999999998</v>
      </c>
      <c r="I8">
        <f t="shared" si="2"/>
        <v>6.9513406156901693E-3</v>
      </c>
      <c r="J8">
        <f t="shared" si="3"/>
        <v>7.2846558972086542E-2</v>
      </c>
      <c r="K8">
        <f t="shared" si="4"/>
        <v>1.0198518256092116E-3</v>
      </c>
      <c r="L8">
        <f t="shared" si="5"/>
        <v>0.87298300505985094</v>
      </c>
      <c r="N8">
        <f t="shared" si="6"/>
        <v>6.9804955053564639E-3</v>
      </c>
      <c r="O8" s="1">
        <f t="shared" si="7"/>
        <v>-1.9504494643536249E-5</v>
      </c>
    </row>
    <row r="9" spans="2:15" x14ac:dyDescent="0.3">
      <c r="B9">
        <v>1.3049999999999999</v>
      </c>
      <c r="F9" s="1">
        <f t="shared" si="8"/>
        <v>9.0000000000000011E-3</v>
      </c>
      <c r="G9">
        <f t="shared" si="0"/>
        <v>1.8000000000000002E-2</v>
      </c>
      <c r="H9">
        <f t="shared" si="1"/>
        <v>2.0179999999999998</v>
      </c>
      <c r="I9">
        <f t="shared" si="2"/>
        <v>8.9197224975223009E-3</v>
      </c>
      <c r="J9">
        <f t="shared" si="3"/>
        <v>8.601962754925116E-2</v>
      </c>
      <c r="K9">
        <f t="shared" si="4"/>
        <v>1.5483532958865212E-3</v>
      </c>
      <c r="L9">
        <f t="shared" si="5"/>
        <v>0.87367612395284511</v>
      </c>
      <c r="N9">
        <f t="shared" si="6"/>
        <v>8.9678026614906058E-3</v>
      </c>
      <c r="O9" s="1">
        <f t="shared" si="7"/>
        <v>-3.2197338509395296E-5</v>
      </c>
    </row>
    <row r="10" spans="2:15" x14ac:dyDescent="0.3">
      <c r="F10" s="1">
        <f t="shared" si="8"/>
        <v>1.1000000000000001E-2</v>
      </c>
      <c r="G10">
        <f t="shared" si="0"/>
        <v>2.2000000000000002E-2</v>
      </c>
      <c r="H10">
        <f t="shared" si="1"/>
        <v>2.0219999999999998</v>
      </c>
      <c r="I10">
        <f t="shared" si="2"/>
        <v>1.0880316518298716E-2</v>
      </c>
      <c r="J10">
        <f t="shared" si="3"/>
        <v>9.8202908075691112E-2</v>
      </c>
      <c r="K10">
        <f t="shared" si="4"/>
        <v>2.1604639776652045E-3</v>
      </c>
      <c r="L10">
        <f t="shared" si="5"/>
        <v>0.87436841901136886</v>
      </c>
      <c r="N10">
        <f t="shared" si="6"/>
        <v>1.0951969430786194E-2</v>
      </c>
      <c r="O10" s="1">
        <f t="shared" si="7"/>
        <v>-4.8030569213807286E-5</v>
      </c>
    </row>
    <row r="11" spans="2:15" x14ac:dyDescent="0.3">
      <c r="F11" s="1">
        <f t="shared" si="8"/>
        <v>1.3000000000000001E-2</v>
      </c>
      <c r="G11">
        <f t="shared" si="0"/>
        <v>2.6000000000000002E-2</v>
      </c>
      <c r="H11">
        <f t="shared" si="1"/>
        <v>2.0259999999999998</v>
      </c>
      <c r="I11">
        <f t="shared" si="2"/>
        <v>1.2833168805528136E-2</v>
      </c>
      <c r="J11">
        <f t="shared" si="3"/>
        <v>0.10962743856124696</v>
      </c>
      <c r="K11">
        <f t="shared" si="4"/>
        <v>2.8503134025924214E-3</v>
      </c>
      <c r="L11">
        <f t="shared" si="5"/>
        <v>0.87505989284146557</v>
      </c>
      <c r="N11">
        <f t="shared" si="6"/>
        <v>1.2933008832230808E-2</v>
      </c>
      <c r="O11" s="1">
        <f t="shared" si="7"/>
        <v>-6.6991167769193255E-5</v>
      </c>
    </row>
    <row r="12" spans="2:15" x14ac:dyDescent="0.3">
      <c r="F12" s="1">
        <f t="shared" si="8"/>
        <v>1.5000000000000001E-2</v>
      </c>
      <c r="G12">
        <f t="shared" si="0"/>
        <v>3.0000000000000002E-2</v>
      </c>
      <c r="H12">
        <f t="shared" si="1"/>
        <v>2.0299999999999998</v>
      </c>
      <c r="I12">
        <f t="shared" si="2"/>
        <v>1.4778325123152712E-2</v>
      </c>
      <c r="J12">
        <f t="shared" si="3"/>
        <v>0.12044260502646936</v>
      </c>
      <c r="K12">
        <f t="shared" si="4"/>
        <v>3.6132781507940814E-3</v>
      </c>
      <c r="L12">
        <f t="shared" si="5"/>
        <v>0.87575054803580932</v>
      </c>
      <c r="N12">
        <f t="shared" si="6"/>
        <v>1.4910933802701903E-2</v>
      </c>
      <c r="O12" s="1">
        <f t="shared" si="7"/>
        <v>-8.906619729809849E-5</v>
      </c>
    </row>
    <row r="13" spans="2:15" x14ac:dyDescent="0.3">
      <c r="F13" s="1">
        <f t="shared" si="8"/>
        <v>1.7000000000000001E-2</v>
      </c>
      <c r="G13">
        <f t="shared" si="0"/>
        <v>3.4000000000000002E-2</v>
      </c>
      <c r="H13">
        <f t="shared" si="1"/>
        <v>2.0339999999999998</v>
      </c>
      <c r="I13">
        <f t="shared" si="2"/>
        <v>1.6715830875122913E-2</v>
      </c>
      <c r="J13">
        <f t="shared" si="3"/>
        <v>0.13075209052644396</v>
      </c>
      <c r="K13">
        <f t="shared" si="4"/>
        <v>4.4455710778990949E-3</v>
      </c>
      <c r="L13">
        <f t="shared" si="5"/>
        <v>0.87644038717379824</v>
      </c>
      <c r="N13">
        <f t="shared" si="6"/>
        <v>1.6885757197653416E-2</v>
      </c>
      <c r="O13" s="1">
        <f t="shared" si="7"/>
        <v>-1.1424280234658551E-4</v>
      </c>
    </row>
    <row r="14" spans="2:15" x14ac:dyDescent="0.3">
      <c r="F14" s="1">
        <f t="shared" si="8"/>
        <v>1.9000000000000003E-2</v>
      </c>
      <c r="G14">
        <f t="shared" si="0"/>
        <v>3.8000000000000006E-2</v>
      </c>
      <c r="H14">
        <f t="shared" si="1"/>
        <v>2.0379999999999998</v>
      </c>
      <c r="I14">
        <f t="shared" si="2"/>
        <v>1.8645731108930329E-2</v>
      </c>
      <c r="J14">
        <f t="shared" si="3"/>
        <v>0.1406316072632299</v>
      </c>
      <c r="K14">
        <f t="shared" si="4"/>
        <v>5.3440010760027372E-3</v>
      </c>
      <c r="L14">
        <f t="shared" si="5"/>
        <v>0.87712941282165113</v>
      </c>
      <c r="N14">
        <f t="shared" si="6"/>
        <v>1.885749179179512E-2</v>
      </c>
      <c r="O14" s="1">
        <f t="shared" si="7"/>
        <v>-1.4250820820488341E-4</v>
      </c>
    </row>
    <row r="15" spans="2:15" x14ac:dyDescent="0.3">
      <c r="F15" s="1">
        <f t="shared" si="8"/>
        <v>2.1000000000000005E-2</v>
      </c>
      <c r="G15">
        <f t="shared" si="0"/>
        <v>4.200000000000001E-2</v>
      </c>
      <c r="H15">
        <f t="shared" si="1"/>
        <v>2.0419999999999998</v>
      </c>
      <c r="I15">
        <f t="shared" si="2"/>
        <v>2.0568070519098928E-2</v>
      </c>
      <c r="J15">
        <f t="shared" si="3"/>
        <v>0.15013860076724095</v>
      </c>
      <c r="K15">
        <f t="shared" si="4"/>
        <v>6.3058212322241215E-3</v>
      </c>
      <c r="L15">
        <f t="shared" si="5"/>
        <v>0.87781762753249803</v>
      </c>
      <c r="N15">
        <f t="shared" si="6"/>
        <v>2.082615027976505E-2</v>
      </c>
      <c r="O15" s="1">
        <f t="shared" si="7"/>
        <v>-1.7384972023495524E-4</v>
      </c>
    </row>
    <row r="16" spans="2:15" x14ac:dyDescent="0.3">
      <c r="F16" s="1">
        <f t="shared" si="8"/>
        <v>2.3000000000000007E-2</v>
      </c>
      <c r="G16">
        <f t="shared" si="0"/>
        <v>4.6000000000000013E-2</v>
      </c>
      <c r="H16">
        <f t="shared" si="1"/>
        <v>2.0459999999999998</v>
      </c>
      <c r="I16">
        <f t="shared" si="2"/>
        <v>2.2482893450635394E-2</v>
      </c>
      <c r="J16">
        <f t="shared" si="3"/>
        <v>0.15931798215280465</v>
      </c>
      <c r="K16">
        <f t="shared" si="4"/>
        <v>7.3286271790290163E-3</v>
      </c>
      <c r="L16">
        <f t="shared" si="5"/>
        <v>0.87850503384647238</v>
      </c>
      <c r="N16">
        <f t="shared" si="6"/>
        <v>2.2791745276794874E-2</v>
      </c>
      <c r="O16" s="1">
        <f t="shared" si="7"/>
        <v>-2.0825472320513266E-4</v>
      </c>
    </row>
    <row r="17" spans="6:15" x14ac:dyDescent="0.3">
      <c r="F17" s="1">
        <f t="shared" si="8"/>
        <v>2.5000000000000008E-2</v>
      </c>
      <c r="G17">
        <f t="shared" si="0"/>
        <v>5.0000000000000017E-2</v>
      </c>
      <c r="H17">
        <f t="shared" si="1"/>
        <v>2.0499999999999998</v>
      </c>
      <c r="I17">
        <f t="shared" si="2"/>
        <v>2.4390243902439036E-2</v>
      </c>
      <c r="J17">
        <f t="shared" si="3"/>
        <v>0.16820571904306006</v>
      </c>
      <c r="K17">
        <f t="shared" si="4"/>
        <v>8.4102859521530057E-3</v>
      </c>
      <c r="L17">
        <f t="shared" si="5"/>
        <v>0.8791916342908056</v>
      </c>
      <c r="N17">
        <f t="shared" si="6"/>
        <v>2.4754289319368593E-2</v>
      </c>
      <c r="O17" s="1">
        <f t="shared" si="7"/>
        <v>-2.4571068063141549E-4</v>
      </c>
    </row>
    <row r="18" spans="6:15" x14ac:dyDescent="0.3">
      <c r="F18" s="1">
        <f t="shared" si="8"/>
        <v>2.700000000000001E-2</v>
      </c>
      <c r="G18">
        <f t="shared" si="0"/>
        <v>5.400000000000002E-2</v>
      </c>
      <c r="H18">
        <f t="shared" si="1"/>
        <v>2.0539999999999998</v>
      </c>
      <c r="I18">
        <f t="shared" si="2"/>
        <v>2.6290165530671872E-2</v>
      </c>
      <c r="J18">
        <f t="shared" si="3"/>
        <v>0.17683119263850333</v>
      </c>
      <c r="K18">
        <f t="shared" si="4"/>
        <v>9.5488844024791842E-3</v>
      </c>
      <c r="L18">
        <f t="shared" si="5"/>
        <v>0.87987743137991403</v>
      </c>
      <c r="N18">
        <f t="shared" si="6"/>
        <v>2.6713794865874239E-2</v>
      </c>
      <c r="O18" s="1">
        <f t="shared" si="7"/>
        <v>-2.862051341257707E-4</v>
      </c>
    </row>
    <row r="19" spans="6:15" x14ac:dyDescent="0.3">
      <c r="F19" s="1">
        <f t="shared" si="8"/>
        <v>2.9000000000000012E-2</v>
      </c>
      <c r="G19">
        <f t="shared" si="0"/>
        <v>5.8000000000000024E-2</v>
      </c>
      <c r="H19">
        <f t="shared" si="1"/>
        <v>2.0579999999999998</v>
      </c>
      <c r="I19">
        <f t="shared" si="2"/>
        <v>2.8182701652089422E-2</v>
      </c>
      <c r="J19">
        <f t="shared" si="3"/>
        <v>0.18521880494618526</v>
      </c>
      <c r="K19">
        <f t="shared" si="4"/>
        <v>1.0742690686878749E-2</v>
      </c>
      <c r="L19">
        <f t="shared" si="5"/>
        <v>0.88056242761549119</v>
      </c>
      <c r="N19">
        <f t="shared" si="6"/>
        <v>2.8670274297249009E-2</v>
      </c>
      <c r="O19" s="1">
        <f t="shared" si="7"/>
        <v>-3.2972570275100269E-4</v>
      </c>
    </row>
    <row r="20" spans="6:15" x14ac:dyDescent="0.3">
      <c r="F20" s="1">
        <f t="shared" si="8"/>
        <v>3.1000000000000014E-2</v>
      </c>
      <c r="G20">
        <f t="shared" si="0"/>
        <v>6.2000000000000027E-2</v>
      </c>
      <c r="H20">
        <f t="shared" si="1"/>
        <v>2.0619999999999998</v>
      </c>
      <c r="I20">
        <f t="shared" si="2"/>
        <v>3.0067895247332704E-2</v>
      </c>
      <c r="J20">
        <f t="shared" si="3"/>
        <v>0.19338910998516853</v>
      </c>
      <c r="K20">
        <f t="shared" si="4"/>
        <v>1.1990124819080454E-2</v>
      </c>
      <c r="L20">
        <f t="shared" si="5"/>
        <v>0.88124662548659471</v>
      </c>
      <c r="N20">
        <f t="shared" si="6"/>
        <v>3.0623739917617847E-2</v>
      </c>
      <c r="O20" s="1">
        <f t="shared" si="7"/>
        <v>-3.7626008238216685E-4</v>
      </c>
    </row>
    <row r="21" spans="6:15" x14ac:dyDescent="0.3">
      <c r="F21" s="1">
        <f t="shared" si="8"/>
        <v>3.3000000000000015E-2</v>
      </c>
      <c r="G21">
        <f t="shared" si="0"/>
        <v>6.6000000000000031E-2</v>
      </c>
      <c r="H21">
        <f t="shared" si="1"/>
        <v>2.0659999999999998</v>
      </c>
      <c r="I21">
        <f t="shared" si="2"/>
        <v>3.1945788964182015E-2</v>
      </c>
      <c r="J21">
        <f t="shared" si="3"/>
        <v>0.20135963156783407</v>
      </c>
      <c r="K21">
        <f t="shared" si="4"/>
        <v>1.3289735683477055E-2</v>
      </c>
      <c r="L21">
        <f t="shared" si="5"/>
        <v>0.88193002746973548</v>
      </c>
      <c r="N21">
        <f t="shared" si="6"/>
        <v>3.2574203954925385E-2</v>
      </c>
      <c r="O21" s="1">
        <f t="shared" si="7"/>
        <v>-4.2579604507463065E-4</v>
      </c>
    </row>
    <row r="22" spans="6:15" x14ac:dyDescent="0.3">
      <c r="F22" s="1">
        <f t="shared" si="8"/>
        <v>3.5000000000000017E-2</v>
      </c>
      <c r="G22">
        <f t="shared" si="0"/>
        <v>7.0000000000000034E-2</v>
      </c>
      <c r="H22">
        <f t="shared" si="1"/>
        <v>2.0699999999999998</v>
      </c>
      <c r="I22">
        <f t="shared" si="2"/>
        <v>3.3816425120772965E-2</v>
      </c>
      <c r="J22">
        <f t="shared" si="3"/>
        <v>0.20914546822464963</v>
      </c>
      <c r="K22">
        <f t="shared" si="4"/>
        <v>1.4640182775725482E-2</v>
      </c>
      <c r="L22">
        <f t="shared" si="5"/>
        <v>0.88261263602896745</v>
      </c>
      <c r="N22">
        <f t="shared" si="6"/>
        <v>3.4521678561561381E-2</v>
      </c>
      <c r="O22" s="1">
        <f t="shared" si="7"/>
        <v>-4.7832143843863639E-4</v>
      </c>
    </row>
    <row r="23" spans="6:15" x14ac:dyDescent="0.3">
      <c r="F23" s="1">
        <f t="shared" si="8"/>
        <v>3.7000000000000019E-2</v>
      </c>
      <c r="G23">
        <f t="shared" si="0"/>
        <v>7.4000000000000038E-2</v>
      </c>
      <c r="H23">
        <f t="shared" si="1"/>
        <v>2.0739999999999998</v>
      </c>
      <c r="I23">
        <f t="shared" si="2"/>
        <v>3.5679845708775332E-2</v>
      </c>
      <c r="J23">
        <f t="shared" si="3"/>
        <v>0.21675974966849326</v>
      </c>
      <c r="K23">
        <f t="shared" si="4"/>
        <v>1.6040221475468509E-2</v>
      </c>
      <c r="L23">
        <f t="shared" si="5"/>
        <v>0.88329445361596792</v>
      </c>
      <c r="N23">
        <f t="shared" si="6"/>
        <v>3.6466175814980024E-2</v>
      </c>
      <c r="O23" s="1">
        <f t="shared" si="7"/>
        <v>-5.3382418501999457E-4</v>
      </c>
    </row>
    <row r="24" spans="6:15" x14ac:dyDescent="0.3">
      <c r="F24" s="1">
        <f t="shared" si="8"/>
        <v>3.9000000000000021E-2</v>
      </c>
      <c r="G24">
        <f t="shared" si="0"/>
        <v>7.8000000000000042E-2</v>
      </c>
      <c r="H24">
        <f t="shared" si="1"/>
        <v>2.0779999999999998</v>
      </c>
      <c r="I24">
        <f t="shared" si="2"/>
        <v>3.7536092396535152E-2</v>
      </c>
      <c r="J24">
        <f t="shared" si="3"/>
        <v>0.22421398728579345</v>
      </c>
      <c r="K24">
        <f t="shared" si="4"/>
        <v>1.7488691008291899E-2</v>
      </c>
      <c r="L24">
        <f t="shared" si="5"/>
        <v>0.88397548267013104</v>
      </c>
      <c r="N24">
        <f t="shared" si="6"/>
        <v>3.8407707718312777E-2</v>
      </c>
      <c r="O24" s="1">
        <f t="shared" si="7"/>
        <v>-5.9229228168724418E-4</v>
      </c>
    </row>
    <row r="25" spans="6:15" x14ac:dyDescent="0.3">
      <c r="F25" s="1">
        <f t="shared" si="8"/>
        <v>4.1000000000000023E-2</v>
      </c>
      <c r="G25">
        <f t="shared" si="0"/>
        <v>8.2000000000000045E-2</v>
      </c>
      <c r="H25">
        <f t="shared" si="1"/>
        <v>2.0819999999999999</v>
      </c>
      <c r="I25">
        <f t="shared" si="2"/>
        <v>3.9385206532180618E-2</v>
      </c>
      <c r="J25">
        <f t="shared" si="3"/>
        <v>0.23151834742813115</v>
      </c>
      <c r="K25">
        <f t="shared" si="4"/>
        <v>1.8984504489106765E-2</v>
      </c>
      <c r="L25">
        <f t="shared" si="5"/>
        <v>0.88465572561864902</v>
      </c>
      <c r="N25">
        <f t="shared" si="6"/>
        <v>4.0346286200974885E-2</v>
      </c>
      <c r="O25" s="1">
        <f t="shared" si="7"/>
        <v>-6.5371379902513793E-4</v>
      </c>
    </row>
    <row r="26" spans="6:15" x14ac:dyDescent="0.3">
      <c r="F26" s="1">
        <f t="shared" si="8"/>
        <v>4.3000000000000024E-2</v>
      </c>
      <c r="G26">
        <f t="shared" si="0"/>
        <v>8.6000000000000049E-2</v>
      </c>
      <c r="H26">
        <f t="shared" si="1"/>
        <v>2.0859999999999999</v>
      </c>
      <c r="I26">
        <f t="shared" si="2"/>
        <v>4.122722914669226E-2</v>
      </c>
      <c r="J26">
        <f t="shared" si="3"/>
        <v>0.23868186744361816</v>
      </c>
      <c r="K26">
        <f t="shared" si="4"/>
        <v>2.0526640600151174E-2</v>
      </c>
      <c r="L26">
        <f t="shared" si="5"/>
        <v>0.88533518487659346</v>
      </c>
      <c r="N26">
        <f t="shared" si="6"/>
        <v>4.2281923119266089E-2</v>
      </c>
      <c r="O26" s="1">
        <f t="shared" si="7"/>
        <v>-7.1807688073393522E-4</v>
      </c>
    </row>
    <row r="27" spans="6:15" x14ac:dyDescent="0.3">
      <c r="F27" s="1">
        <f t="shared" si="8"/>
        <v>4.5000000000000026E-2</v>
      </c>
      <c r="G27">
        <f t="shared" si="0"/>
        <v>9.0000000000000052E-2</v>
      </c>
      <c r="H27">
        <f t="shared" si="1"/>
        <v>2.09</v>
      </c>
      <c r="I27">
        <f t="shared" si="2"/>
        <v>4.3062200956937829E-2</v>
      </c>
      <c r="J27">
        <f t="shared" si="3"/>
        <v>0.24571262855004133</v>
      </c>
      <c r="K27">
        <f t="shared" si="4"/>
        <v>2.2114136569503732E-2</v>
      </c>
      <c r="L27">
        <f t="shared" si="5"/>
        <v>0.88601386284700601</v>
      </c>
      <c r="N27">
        <f t="shared" si="6"/>
        <v>4.4214630256964947E-2</v>
      </c>
      <c r="O27" s="1">
        <f t="shared" si="7"/>
        <v>-7.8536974303507895E-4</v>
      </c>
    </row>
    <row r="28" spans="6:15" x14ac:dyDescent="0.3">
      <c r="F28" s="1">
        <f t="shared" si="8"/>
        <v>4.7000000000000028E-2</v>
      </c>
      <c r="G28">
        <f t="shared" si="0"/>
        <v>9.4000000000000056E-2</v>
      </c>
      <c r="H28">
        <f t="shared" ref="H28:H43" si="9">2*F28+$G$2</f>
        <v>2.0939999999999999</v>
      </c>
      <c r="I28">
        <f t="shared" ref="I28:I43" si="10">G28/H28</f>
        <v>4.489016236867243E-2</v>
      </c>
      <c r="J28">
        <f t="shared" si="3"/>
        <v>0.25261789570671517</v>
      </c>
      <c r="K28">
        <f t="shared" ref="K28:K43" si="11">J28*G28</f>
        <v>2.3746082196431241E-2</v>
      </c>
      <c r="L28">
        <f t="shared" ref="L28:L43" si="12">G28/(K28^0.6)</f>
        <v>0.88669176192097476</v>
      </c>
      <c r="N28">
        <f t="shared" si="6"/>
        <v>4.6144419325917257E-2</v>
      </c>
      <c r="O28" s="1">
        <f t="shared" si="7"/>
        <v>-8.5558067408277039E-4</v>
      </c>
    </row>
    <row r="29" spans="6:15" x14ac:dyDescent="0.3">
      <c r="F29" s="1">
        <f t="shared" si="8"/>
        <v>4.900000000000003E-2</v>
      </c>
      <c r="G29">
        <f t="shared" si="0"/>
        <v>9.8000000000000059E-2</v>
      </c>
      <c r="H29">
        <f t="shared" si="9"/>
        <v>2.0979999999999999</v>
      </c>
      <c r="I29">
        <f t="shared" si="10"/>
        <v>4.6711153479504323E-2</v>
      </c>
      <c r="J29">
        <f t="shared" si="3"/>
        <v>0.25940423192138778</v>
      </c>
      <c r="K29">
        <f t="shared" si="11"/>
        <v>2.5421614728296019E-2</v>
      </c>
      <c r="L29">
        <f t="shared" si="12"/>
        <v>0.88736888447772122</v>
      </c>
      <c r="N29">
        <f t="shared" si="6"/>
        <v>4.8071301966618706E-2</v>
      </c>
      <c r="O29" s="1">
        <f t="shared" si="7"/>
        <v>-9.2869803338132412E-4</v>
      </c>
    </row>
    <row r="30" spans="6:15" x14ac:dyDescent="0.3">
      <c r="F30" s="1">
        <f t="shared" si="8"/>
        <v>5.1000000000000031E-2</v>
      </c>
      <c r="G30">
        <f t="shared" si="0"/>
        <v>0.10200000000000006</v>
      </c>
      <c r="H30">
        <f t="shared" si="9"/>
        <v>2.1019999999999999</v>
      </c>
      <c r="I30">
        <f t="shared" si="10"/>
        <v>4.8525214081826862E-2</v>
      </c>
      <c r="J30">
        <f t="shared" si="3"/>
        <v>0.2660775925179113</v>
      </c>
      <c r="K30">
        <f t="shared" si="11"/>
        <v>2.7139914436826968E-2</v>
      </c>
      <c r="L30">
        <f t="shared" si="12"/>
        <v>0.88804523288467807</v>
      </c>
      <c r="N30">
        <f t="shared" si="6"/>
        <v>4.9995289748791326E-2</v>
      </c>
      <c r="O30" s="1">
        <f t="shared" si="7"/>
        <v>-1.0047102512087056E-3</v>
      </c>
    </row>
    <row r="31" spans="6:15" x14ac:dyDescent="0.3">
      <c r="F31" s="1">
        <f t="shared" si="8"/>
        <v>5.3000000000000033E-2</v>
      </c>
      <c r="G31">
        <f t="shared" si="0"/>
        <v>0.10600000000000007</v>
      </c>
      <c r="H31">
        <f t="shared" si="9"/>
        <v>2.1059999999999999</v>
      </c>
      <c r="I31">
        <f t="shared" si="10"/>
        <v>5.0332383665717031E-2</v>
      </c>
      <c r="J31">
        <f t="shared" si="3"/>
        <v>0.27264340352629085</v>
      </c>
      <c r="K31">
        <f t="shared" si="11"/>
        <v>2.8900200773786848E-2</v>
      </c>
      <c r="L31">
        <f t="shared" si="12"/>
        <v>0.88872080949757171</v>
      </c>
      <c r="N31">
        <f t="shared" si="6"/>
        <v>5.1916394171954705E-2</v>
      </c>
      <c r="O31" s="1">
        <f t="shared" si="7"/>
        <v>-1.0836058280453281E-3</v>
      </c>
    </row>
    <row r="32" spans="6:15" x14ac:dyDescent="0.3">
      <c r="F32" s="1">
        <f t="shared" si="8"/>
        <v>5.5000000000000035E-2</v>
      </c>
      <c r="G32">
        <f t="shared" si="0"/>
        <v>0.11000000000000007</v>
      </c>
      <c r="H32">
        <f t="shared" si="9"/>
        <v>2.11</v>
      </c>
      <c r="I32">
        <f t="shared" si="10"/>
        <v>5.2132701421800987E-2</v>
      </c>
      <c r="J32">
        <f t="shared" si="3"/>
        <v>0.27910662736809988</v>
      </c>
      <c r="K32">
        <f t="shared" si="11"/>
        <v>3.0701729010491008E-2</v>
      </c>
      <c r="L32">
        <f t="shared" si="12"/>
        <v>0.88939561666050204</v>
      </c>
      <c r="N32">
        <f t="shared" si="6"/>
        <v>5.3834626665990863E-2</v>
      </c>
      <c r="O32" s="1">
        <f t="shared" si="7"/>
        <v>-1.1653733340091718E-3</v>
      </c>
    </row>
    <row r="33" spans="6:15" x14ac:dyDescent="0.3">
      <c r="F33" s="1">
        <f t="shared" si="8"/>
        <v>5.7000000000000037E-2</v>
      </c>
      <c r="G33">
        <f t="shared" si="0"/>
        <v>0.11400000000000007</v>
      </c>
      <c r="H33">
        <f t="shared" si="9"/>
        <v>2.1139999999999999</v>
      </c>
      <c r="I33">
        <f t="shared" si="10"/>
        <v>5.3926206244087074E-2</v>
      </c>
      <c r="J33">
        <f t="shared" si="3"/>
        <v>0.28547181828387957</v>
      </c>
      <c r="K33">
        <f t="shared" si="11"/>
        <v>3.2543787284362295E-2</v>
      </c>
      <c r="L33">
        <f t="shared" si="12"/>
        <v>0.89006965670602267</v>
      </c>
      <c r="N33">
        <f t="shared" si="6"/>
        <v>5.5749998591703862E-2</v>
      </c>
      <c r="O33" s="1">
        <f t="shared" si="7"/>
        <v>-1.2500014082961752E-3</v>
      </c>
    </row>
    <row r="34" spans="6:15" x14ac:dyDescent="0.3">
      <c r="F34" s="1">
        <f t="shared" si="8"/>
        <v>5.9000000000000039E-2</v>
      </c>
      <c r="G34">
        <f t="shared" si="0"/>
        <v>0.11800000000000008</v>
      </c>
      <c r="H34">
        <f t="shared" si="9"/>
        <v>2.1179999999999999</v>
      </c>
      <c r="I34">
        <f t="shared" si="10"/>
        <v>5.5712936732766803E-2</v>
      </c>
      <c r="J34">
        <f t="shared" si="3"/>
        <v>0.29174316940867867</v>
      </c>
      <c r="K34">
        <f t="shared" si="11"/>
        <v>3.4425693990224104E-2</v>
      </c>
      <c r="L34">
        <f t="shared" si="12"/>
        <v>0.89074293195521659</v>
      </c>
      <c r="N34">
        <f t="shared" si="6"/>
        <v>5.7662521241373915E-2</v>
      </c>
      <c r="O34" s="1">
        <f t="shared" si="7"/>
        <v>-1.3374787586261233E-3</v>
      </c>
    </row>
    <row r="35" spans="6:15" x14ac:dyDescent="0.3">
      <c r="F35" s="1">
        <f t="shared" si="8"/>
        <v>6.100000000000004E-2</v>
      </c>
      <c r="G35">
        <f t="shared" si="0"/>
        <v>0.12200000000000008</v>
      </c>
      <c r="H35">
        <f t="shared" si="9"/>
        <v>2.1219999999999999</v>
      </c>
      <c r="I35">
        <f t="shared" si="10"/>
        <v>5.7492931196984016E-2</v>
      </c>
      <c r="J35">
        <f t="shared" si="3"/>
        <v>0.29792455299508497</v>
      </c>
      <c r="K35">
        <f t="shared" si="11"/>
        <v>3.6346795465400393E-2</v>
      </c>
      <c r="L35">
        <f t="shared" si="12"/>
        <v>0.89141544471777689</v>
      </c>
      <c r="N35">
        <f t="shared" si="6"/>
        <v>5.9572205839305649E-2</v>
      </c>
      <c r="O35" s="1">
        <f t="shared" si="7"/>
        <v>-1.4277941606943914E-3</v>
      </c>
    </row>
    <row r="36" spans="6:15" x14ac:dyDescent="0.3">
      <c r="F36" s="1">
        <f t="shared" si="8"/>
        <v>6.3000000000000042E-2</v>
      </c>
      <c r="G36">
        <f t="shared" si="0"/>
        <v>0.12600000000000008</v>
      </c>
      <c r="H36">
        <f t="shared" si="9"/>
        <v>2.1259999999999999</v>
      </c>
      <c r="I36">
        <f t="shared" si="10"/>
        <v>5.9266227657572952E-2</v>
      </c>
      <c r="J36">
        <f t="shared" si="3"/>
        <v>0.30401955497359978</v>
      </c>
      <c r="K36">
        <f t="shared" si="11"/>
        <v>3.8306463926673598E-2</v>
      </c>
      <c r="L36">
        <f t="shared" si="12"/>
        <v>0.89208719729208363</v>
      </c>
      <c r="N36">
        <f t="shared" si="6"/>
        <v>6.1479063542371239E-2</v>
      </c>
      <c r="O36" s="1">
        <f t="shared" si="7"/>
        <v>-1.5209364576288034E-3</v>
      </c>
    </row>
    <row r="37" spans="6:15" x14ac:dyDescent="0.3">
      <c r="F37" s="1">
        <f t="shared" si="8"/>
        <v>6.5000000000000044E-2</v>
      </c>
      <c r="G37">
        <f t="shared" si="0"/>
        <v>0.13000000000000009</v>
      </c>
      <c r="H37">
        <f t="shared" si="9"/>
        <v>2.13</v>
      </c>
      <c r="I37">
        <f t="shared" si="10"/>
        <v>6.1032863849765299E-2</v>
      </c>
      <c r="J37">
        <f t="shared" si="3"/>
        <v>0.31003150480238206</v>
      </c>
      <c r="K37">
        <f t="shared" si="11"/>
        <v>4.0304095624309692E-2</v>
      </c>
      <c r="L37">
        <f t="shared" si="12"/>
        <v>0.89275819196527972</v>
      </c>
      <c r="N37">
        <f t="shared" si="6"/>
        <v>6.3383105440547746E-2</v>
      </c>
      <c r="O37" s="1">
        <f t="shared" si="7"/>
        <v>-1.6168945594522977E-3</v>
      </c>
    </row>
    <row r="38" spans="6:15" x14ac:dyDescent="0.3">
      <c r="F38" s="1">
        <f t="shared" si="8"/>
        <v>6.7000000000000046E-2</v>
      </c>
      <c r="G38">
        <f t="shared" si="0"/>
        <v>0.13400000000000009</v>
      </c>
      <c r="H38">
        <f t="shared" si="9"/>
        <v>2.1339999999999999</v>
      </c>
      <c r="I38">
        <f t="shared" si="10"/>
        <v>6.2792877225866961E-2</v>
      </c>
      <c r="J38">
        <f t="shared" si="3"/>
        <v>0.31596350137395551</v>
      </c>
      <c r="K38">
        <f t="shared" si="11"/>
        <v>4.2339109184110067E-2</v>
      </c>
      <c r="L38">
        <f t="shared" si="12"/>
        <v>0.89342843101334668</v>
      </c>
      <c r="N38">
        <f t="shared" si="6"/>
        <v>6.528434255744997E-2</v>
      </c>
      <c r="O38" s="1">
        <f t="shared" si="7"/>
        <v>-1.7156574425500754E-3</v>
      </c>
    </row>
    <row r="39" spans="6:15" x14ac:dyDescent="0.3">
      <c r="F39" s="1">
        <f t="shared" si="8"/>
        <v>6.9000000000000047E-2</v>
      </c>
      <c r="G39">
        <f t="shared" si="0"/>
        <v>0.13800000000000009</v>
      </c>
      <c r="H39">
        <f t="shared" si="9"/>
        <v>2.1379999999999999</v>
      </c>
      <c r="I39">
        <f t="shared" si="10"/>
        <v>6.4546304957904629E-2</v>
      </c>
      <c r="J39">
        <f t="shared" si="3"/>
        <v>0.32181843560220441</v>
      </c>
      <c r="K39">
        <f t="shared" si="11"/>
        <v>4.4410944113104242E-2</v>
      </c>
      <c r="L39">
        <f t="shared" si="12"/>
        <v>0.89409791670118044</v>
      </c>
      <c r="N39">
        <f t="shared" si="6"/>
        <v>6.7182785850856838E-2</v>
      </c>
      <c r="O39" s="1">
        <f t="shared" si="7"/>
        <v>-1.8172141491432092E-3</v>
      </c>
    </row>
    <row r="40" spans="6:15" x14ac:dyDescent="0.3">
      <c r="F40" s="1">
        <f t="shared" si="8"/>
        <v>7.1000000000000049E-2</v>
      </c>
      <c r="G40">
        <f t="shared" si="0"/>
        <v>0.1420000000000001</v>
      </c>
      <c r="H40">
        <f t="shared" si="9"/>
        <v>2.1419999999999999</v>
      </c>
      <c r="I40">
        <f t="shared" si="10"/>
        <v>6.6293183940242806E-2</v>
      </c>
      <c r="J40">
        <f t="shared" si="3"/>
        <v>0.32759901019922422</v>
      </c>
      <c r="K40">
        <f t="shared" si="11"/>
        <v>4.6519059448289872E-2</v>
      </c>
      <c r="L40">
        <f t="shared" si="12"/>
        <v>0.89476665128266597</v>
      </c>
      <c r="N40">
        <f t="shared" si="6"/>
        <v>6.9078446213233682E-2</v>
      </c>
      <c r="O40" s="1">
        <f t="shared" si="7"/>
        <v>-1.9215537867663668E-3</v>
      </c>
    </row>
    <row r="41" spans="6:15" x14ac:dyDescent="0.3">
      <c r="F41" s="1">
        <f t="shared" si="8"/>
        <v>7.3000000000000051E-2</v>
      </c>
      <c r="G41">
        <f t="shared" si="0"/>
        <v>0.1460000000000001</v>
      </c>
      <c r="H41">
        <f t="shared" si="9"/>
        <v>2.1459999999999999</v>
      </c>
      <c r="I41">
        <f t="shared" si="10"/>
        <v>6.8033550792171535E-2</v>
      </c>
      <c r="J41">
        <f t="shared" si="3"/>
        <v>0.33330775706121896</v>
      </c>
      <c r="K41">
        <f t="shared" si="11"/>
        <v>4.8662932530938001E-2</v>
      </c>
      <c r="L41">
        <f t="shared" si="12"/>
        <v>0.89543463700075088</v>
      </c>
      <c r="N41">
        <f t="shared" si="6"/>
        <v>7.0971334472248931E-2</v>
      </c>
      <c r="O41" s="1">
        <f t="shared" si="7"/>
        <v>-2.0286655277511195E-3</v>
      </c>
    </row>
    <row r="42" spans="6:15" x14ac:dyDescent="0.3">
      <c r="F42" s="1">
        <f t="shared" si="8"/>
        <v>7.5000000000000053E-2</v>
      </c>
      <c r="G42">
        <f t="shared" si="0"/>
        <v>0.15000000000000011</v>
      </c>
      <c r="H42">
        <f t="shared" si="9"/>
        <v>2.15</v>
      </c>
      <c r="I42">
        <f t="shared" si="10"/>
        <v>6.9767441860465171E-2</v>
      </c>
      <c r="J42">
        <f t="shared" si="3"/>
        <v>0.33894705261031849</v>
      </c>
      <c r="K42">
        <f t="shared" si="11"/>
        <v>5.0842057891547811E-2</v>
      </c>
      <c r="L42">
        <f t="shared" si="12"/>
        <v>0.89610187608751979</v>
      </c>
      <c r="N42">
        <f t="shared" si="6"/>
        <v>7.2861461391285534E-2</v>
      </c>
      <c r="O42" s="1">
        <f t="shared" si="7"/>
        <v>-2.1385386087145186E-3</v>
      </c>
    </row>
    <row r="43" spans="6:15" x14ac:dyDescent="0.3">
      <c r="F43" s="1">
        <f t="shared" si="8"/>
        <v>7.7000000000000055E-2</v>
      </c>
      <c r="G43">
        <f t="shared" si="0"/>
        <v>0.15400000000000011</v>
      </c>
      <c r="H43">
        <f t="shared" si="9"/>
        <v>2.1539999999999999</v>
      </c>
      <c r="I43">
        <f t="shared" si="10"/>
        <v>7.149489322191277E-2</v>
      </c>
      <c r="J43">
        <f t="shared" si="3"/>
        <v>0.34451913138095458</v>
      </c>
      <c r="K43">
        <f t="shared" si="11"/>
        <v>5.3055946232667045E-2</v>
      </c>
      <c r="L43">
        <f t="shared" si="12"/>
        <v>0.89676837076426508</v>
      </c>
      <c r="N43">
        <f t="shared" si="6"/>
        <v>7.4748837669947762E-2</v>
      </c>
      <c r="O43" s="1">
        <f t="shared" si="7"/>
        <v>-2.251162330052292E-3</v>
      </c>
    </row>
    <row r="44" spans="6:15" x14ac:dyDescent="0.3">
      <c r="F44" s="1">
        <f t="shared" si="8"/>
        <v>7.9000000000000056E-2</v>
      </c>
      <c r="G44">
        <f t="shared" si="0"/>
        <v>0.15800000000000011</v>
      </c>
      <c r="H44">
        <f t="shared" ref="H44:H65" si="13">2*F44+$G$2</f>
        <v>2.1579999999999999</v>
      </c>
      <c r="I44">
        <f t="shared" ref="I44:I65" si="14">G44/H44</f>
        <v>7.3215940685820255E-2</v>
      </c>
      <c r="J44">
        <f t="shared" si="3"/>
        <v>0.35002609809222496</v>
      </c>
      <c r="K44">
        <f t="shared" ref="K44:K65" si="15">J44*G44</f>
        <v>5.5304123498571583E-2</v>
      </c>
      <c r="L44">
        <f t="shared" ref="L44:L65" si="16">G44/(K44^0.6)</f>
        <v>0.89743412324156135</v>
      </c>
      <c r="N44">
        <f t="shared" si="6"/>
        <v>7.6633473944562921E-2</v>
      </c>
      <c r="O44" s="1">
        <f t="shared" si="7"/>
        <v>-2.3665260554371348E-3</v>
      </c>
    </row>
    <row r="45" spans="6:15" x14ac:dyDescent="0.3">
      <c r="F45" s="1">
        <f t="shared" si="8"/>
        <v>8.1000000000000058E-2</v>
      </c>
      <c r="G45">
        <f t="shared" si="0"/>
        <v>0.16200000000000012</v>
      </c>
      <c r="H45">
        <f t="shared" si="13"/>
        <v>2.1619999999999999</v>
      </c>
      <c r="I45">
        <f t="shared" si="14"/>
        <v>7.4930619796484799E-2</v>
      </c>
      <c r="J45">
        <f t="shared" si="3"/>
        <v>0.35546993840919183</v>
      </c>
      <c r="K45">
        <f t="shared" si="15"/>
        <v>5.7586130022289121E-2</v>
      </c>
      <c r="L45">
        <f t="shared" si="16"/>
        <v>0.89809913571933442</v>
      </c>
      <c r="N45">
        <f t="shared" si="6"/>
        <v>7.8515380788677966E-2</v>
      </c>
      <c r="O45" s="1">
        <f t="shared" si="7"/>
        <v>-2.4846192113220922E-3</v>
      </c>
    </row>
    <row r="46" spans="6:15" x14ac:dyDescent="0.3">
      <c r="F46" s="1">
        <f t="shared" si="8"/>
        <v>8.300000000000006E-2</v>
      </c>
      <c r="G46">
        <f t="shared" si="0"/>
        <v>0.16600000000000012</v>
      </c>
      <c r="H46">
        <f t="shared" si="13"/>
        <v>2.1659999999999999</v>
      </c>
      <c r="I46">
        <f t="shared" si="14"/>
        <v>7.6638965835641795E-2</v>
      </c>
      <c r="J46">
        <f t="shared" si="3"/>
        <v>0.36085252856451078</v>
      </c>
      <c r="K46">
        <f t="shared" si="15"/>
        <v>5.9901519741708834E-2</v>
      </c>
      <c r="L46">
        <f t="shared" si="16"/>
        <v>0.89876341038693464</v>
      </c>
      <c r="N46">
        <f t="shared" si="6"/>
        <v>8.0394568713551551E-2</v>
      </c>
      <c r="O46" s="1">
        <f t="shared" si="7"/>
        <v>-2.6054312864485091E-3</v>
      </c>
    </row>
    <row r="47" spans="6:15" x14ac:dyDescent="0.3">
      <c r="F47" s="1">
        <f t="shared" si="8"/>
        <v>8.5000000000000062E-2</v>
      </c>
      <c r="G47">
        <f t="shared" si="0"/>
        <v>0.17000000000000012</v>
      </c>
      <c r="H47">
        <f t="shared" si="13"/>
        <v>2.17</v>
      </c>
      <c r="I47">
        <f t="shared" si="14"/>
        <v>7.8341013824884856E-2</v>
      </c>
      <c r="J47">
        <f t="shared" si="3"/>
        <v>0.36617564398578278</v>
      </c>
      <c r="K47">
        <f t="shared" si="15"/>
        <v>6.2249859477583117E-2</v>
      </c>
      <c r="L47">
        <f t="shared" si="16"/>
        <v>0.899426949423206</v>
      </c>
      <c r="N47">
        <f t="shared" si="6"/>
        <v>8.2271048168641225E-2</v>
      </c>
      <c r="O47" s="1">
        <f t="shared" si="7"/>
        <v>-2.7289518313588362E-3</v>
      </c>
    </row>
    <row r="48" spans="6:15" x14ac:dyDescent="0.3">
      <c r="F48" s="1">
        <f t="shared" si="8"/>
        <v>8.7000000000000063E-2</v>
      </c>
      <c r="G48">
        <f t="shared" si="0"/>
        <v>0.17400000000000013</v>
      </c>
      <c r="H48">
        <f t="shared" si="13"/>
        <v>2.1739999999999999</v>
      </c>
      <c r="I48">
        <f t="shared" si="14"/>
        <v>8.0036798528058936E-2</v>
      </c>
      <c r="J48">
        <f t="shared" si="3"/>
        <v>0.37144096705247986</v>
      </c>
      <c r="K48">
        <f t="shared" si="15"/>
        <v>6.4630728267131538E-2</v>
      </c>
      <c r="L48">
        <f t="shared" si="16"/>
        <v>0.90008975499655486</v>
      </c>
      <c r="N48">
        <f t="shared" si="6"/>
        <v>8.4144829542085783E-2</v>
      </c>
      <c r="O48" s="1">
        <f t="shared" si="7"/>
        <v>-2.85517045791428E-3</v>
      </c>
    </row>
    <row r="49" spans="6:15" x14ac:dyDescent="0.3">
      <c r="F49" s="1">
        <f t="shared" si="8"/>
        <v>8.9000000000000065E-2</v>
      </c>
      <c r="G49">
        <f t="shared" si="0"/>
        <v>0.17800000000000013</v>
      </c>
      <c r="H49">
        <f t="shared" si="13"/>
        <v>2.1779999999999999</v>
      </c>
      <c r="I49">
        <f t="shared" si="14"/>
        <v>8.1726354453627248E-2</v>
      </c>
      <c r="J49">
        <f t="shared" si="3"/>
        <v>0.37665009408837397</v>
      </c>
      <c r="K49">
        <f t="shared" si="15"/>
        <v>6.7043716747730617E-2</v>
      </c>
      <c r="L49">
        <f t="shared" si="16"/>
        <v>0.9007518292650214</v>
      </c>
      <c r="N49">
        <f t="shared" si="6"/>
        <v>8.6015923161183006E-2</v>
      </c>
      <c r="O49" s="1">
        <f t="shared" si="7"/>
        <v>-2.9840768388170597E-3</v>
      </c>
    </row>
    <row r="50" spans="6:15" x14ac:dyDescent="0.3">
      <c r="F50" s="1">
        <f t="shared" si="8"/>
        <v>9.1000000000000067E-2</v>
      </c>
      <c r="G50">
        <f t="shared" si="0"/>
        <v>0.18200000000000013</v>
      </c>
      <c r="H50">
        <f t="shared" si="13"/>
        <v>2.1819999999999999</v>
      </c>
      <c r="I50">
        <f t="shared" si="14"/>
        <v>8.3409715857011985E-2</v>
      </c>
      <c r="J50">
        <f t="shared" si="3"/>
        <v>0.38180454168040673</v>
      </c>
      <c r="K50">
        <f t="shared" si="15"/>
        <v>6.9488426585834082E-2</v>
      </c>
      <c r="L50">
        <f t="shared" si="16"/>
        <v>0.90141317437634538</v>
      </c>
      <c r="N50">
        <f t="shared" si="6"/>
        <v>8.7884339292862934E-2</v>
      </c>
      <c r="O50" s="1">
        <f t="shared" si="7"/>
        <v>-3.1156607071371328E-3</v>
      </c>
    </row>
    <row r="51" spans="6:15" x14ac:dyDescent="0.3">
      <c r="F51" s="1">
        <f t="shared" si="8"/>
        <v>9.3000000000000069E-2</v>
      </c>
      <c r="G51">
        <f t="shared" si="0"/>
        <v>0.18600000000000014</v>
      </c>
      <c r="H51">
        <f t="shared" si="13"/>
        <v>2.1859999999999999</v>
      </c>
      <c r="I51">
        <f t="shared" si="14"/>
        <v>8.5086916742909482E-2</v>
      </c>
      <c r="J51">
        <f t="shared" si="3"/>
        <v>0.38690575240235714</v>
      </c>
      <c r="K51">
        <f t="shared" si="15"/>
        <v>7.1964469946838486E-2</v>
      </c>
      <c r="L51">
        <f t="shared" si="16"/>
        <v>0.90207379246803698</v>
      </c>
      <c r="N51">
        <f t="shared" si="6"/>
        <v>8.9750088144156248E-2</v>
      </c>
      <c r="O51" s="1">
        <f t="shared" si="7"/>
        <v>-3.2499118558438206E-3</v>
      </c>
    </row>
    <row r="52" spans="6:15" x14ac:dyDescent="0.3">
      <c r="F52" s="1">
        <f t="shared" si="8"/>
        <v>9.500000000000007E-2</v>
      </c>
      <c r="G52">
        <f t="shared" si="0"/>
        <v>0.19000000000000014</v>
      </c>
      <c r="H52">
        <f t="shared" si="13"/>
        <v>2.19</v>
      </c>
      <c r="I52">
        <f t="shared" si="14"/>
        <v>8.6757990867579973E-2</v>
      </c>
      <c r="J52">
        <f t="shared" si="3"/>
        <v>0.39195510001105577</v>
      </c>
      <c r="K52">
        <f t="shared" si="15"/>
        <v>7.4471469002100651E-2</v>
      </c>
      <c r="L52">
        <f t="shared" si="16"/>
        <v>0.90273368566744139</v>
      </c>
      <c r="N52">
        <f t="shared" si="6"/>
        <v>9.161317986265842E-2</v>
      </c>
      <c r="O52" s="1">
        <f t="shared" si="7"/>
        <v>-3.3868201373416507E-3</v>
      </c>
    </row>
    <row r="53" spans="6:15" x14ac:dyDescent="0.3">
      <c r="F53" s="1">
        <f t="shared" si="8"/>
        <v>9.7000000000000072E-2</v>
      </c>
      <c r="G53">
        <f t="shared" si="0"/>
        <v>0.19400000000000014</v>
      </c>
      <c r="H53">
        <f t="shared" si="13"/>
        <v>2.194</v>
      </c>
      <c r="I53">
        <f t="shared" si="14"/>
        <v>8.8422971741112188E-2</v>
      </c>
      <c r="J53">
        <f t="shared" si="3"/>
        <v>0.39695389417391413</v>
      </c>
      <c r="K53">
        <f t="shared" si="15"/>
        <v>7.7009055469739393E-2</v>
      </c>
      <c r="L53">
        <f t="shared" si="16"/>
        <v>0.90339285609180719</v>
      </c>
      <c r="N53">
        <f t="shared" si="6"/>
        <v>9.3473624536989416E-2</v>
      </c>
      <c r="O53" s="1">
        <f t="shared" si="7"/>
        <v>-3.5263754630106559E-3</v>
      </c>
    </row>
    <row r="54" spans="6:15" x14ac:dyDescent="0.3">
      <c r="F54" s="1">
        <f t="shared" si="8"/>
        <v>9.9000000000000074E-2</v>
      </c>
      <c r="G54">
        <f t="shared" si="0"/>
        <v>0.19800000000000015</v>
      </c>
      <c r="H54">
        <f t="shared" si="13"/>
        <v>2.198</v>
      </c>
      <c r="I54">
        <f t="shared" si="14"/>
        <v>9.0081892629663401E-2</v>
      </c>
      <c r="J54">
        <f t="shared" si="3"/>
        <v>0.40190338477890691</v>
      </c>
      <c r="K54">
        <f t="shared" si="15"/>
        <v>7.9576870186223628E-2</v>
      </c>
      <c r="L54">
        <f t="shared" si="16"/>
        <v>0.90405130584835225</v>
      </c>
      <c r="N54">
        <f t="shared" si="6"/>
        <v>9.5331432197248711E-2</v>
      </c>
      <c r="O54" s="1">
        <f t="shared" si="7"/>
        <v>-3.668567802751363E-3</v>
      </c>
    </row>
    <row r="55" spans="6:15" x14ac:dyDescent="0.3">
      <c r="F55" s="1">
        <f t="shared" si="8"/>
        <v>0.10100000000000008</v>
      </c>
      <c r="G55">
        <f t="shared" si="0"/>
        <v>0.20200000000000015</v>
      </c>
      <c r="H55">
        <f t="shared" si="13"/>
        <v>2.202</v>
      </c>
      <c r="I55">
        <f t="shared" si="14"/>
        <v>9.1734786557674905E-2</v>
      </c>
      <c r="J55">
        <f t="shared" si="3"/>
        <v>0.40680476587164727</v>
      </c>
      <c r="K55">
        <f t="shared" si="15"/>
        <v>8.2174562706072804E-2</v>
      </c>
      <c r="L55">
        <f t="shared" si="16"/>
        <v>0.90470903703433037</v>
      </c>
      <c r="N55">
        <f t="shared" si="6"/>
        <v>9.7186612815466061E-2</v>
      </c>
      <c r="O55" s="1">
        <f t="shared" si="7"/>
        <v>-3.8133871845340145E-3</v>
      </c>
    </row>
    <row r="56" spans="6:15" x14ac:dyDescent="0.3">
      <c r="F56" s="1">
        <f t="shared" si="8"/>
        <v>0.10300000000000008</v>
      </c>
      <c r="G56">
        <f t="shared" si="0"/>
        <v>0.20600000000000016</v>
      </c>
      <c r="H56">
        <f t="shared" si="13"/>
        <v>2.206</v>
      </c>
      <c r="I56">
        <f t="shared" si="14"/>
        <v>9.3381686310063536E-2</v>
      </c>
      <c r="J56">
        <f t="shared" si="3"/>
        <v>0.4116591792586265</v>
      </c>
      <c r="K56">
        <f t="shared" si="15"/>
        <v>8.4801790927277118E-2</v>
      </c>
      <c r="L56">
        <f t="shared" si="16"/>
        <v>0.90536605173709372</v>
      </c>
      <c r="N56">
        <f t="shared" si="6"/>
        <v>9.9039176306048304E-2</v>
      </c>
      <c r="O56" s="1">
        <f t="shared" si="7"/>
        <v>-3.9608236939517732E-3</v>
      </c>
    </row>
    <row r="57" spans="6:15" x14ac:dyDescent="0.3">
      <c r="F57" s="1">
        <f t="shared" si="8"/>
        <v>0.10500000000000008</v>
      </c>
      <c r="G57">
        <f t="shared" si="0"/>
        <v>0.21000000000000016</v>
      </c>
      <c r="H57">
        <f t="shared" si="13"/>
        <v>2.21</v>
      </c>
      <c r="I57">
        <f t="shared" si="14"/>
        <v>9.5022624434389219E-2</v>
      </c>
      <c r="J57">
        <f t="shared" si="3"/>
        <v>0.41646771781091196</v>
      </c>
      <c r="K57">
        <f t="shared" si="15"/>
        <v>8.7458220740291581E-2</v>
      </c>
      <c r="L57">
        <f t="shared" si="16"/>
        <v>0.90602235203416015</v>
      </c>
      <c r="N57">
        <f t="shared" si="6"/>
        <v>0.1008891325262213</v>
      </c>
      <c r="O57" s="1">
        <f t="shared" si="7"/>
        <v>-4.1108674737787843E-3</v>
      </c>
    </row>
    <row r="58" spans="6:15" x14ac:dyDescent="0.3">
      <c r="F58" s="1">
        <f t="shared" si="8"/>
        <v>0.10700000000000008</v>
      </c>
      <c r="G58">
        <f t="shared" si="0"/>
        <v>0.21400000000000016</v>
      </c>
      <c r="H58">
        <f t="shared" si="13"/>
        <v>2.214</v>
      </c>
      <c r="I58">
        <f t="shared" si="14"/>
        <v>9.6657633242999169E-2</v>
      </c>
      <c r="J58">
        <f t="shared" si="3"/>
        <v>0.42123142849849204</v>
      </c>
      <c r="K58">
        <f t="shared" si="15"/>
        <v>9.0143525698677368E-2</v>
      </c>
      <c r="L58">
        <f t="shared" si="16"/>
        <v>0.90667793999327639</v>
      </c>
      <c r="N58">
        <f t="shared" si="6"/>
        <v>0.10273649127646817</v>
      </c>
      <c r="O58" s="1">
        <f t="shared" si="7"/>
        <v>-4.2635087235319141E-3</v>
      </c>
    </row>
    <row r="59" spans="6:15" x14ac:dyDescent="0.3">
      <c r="F59" s="1">
        <f t="shared" si="8"/>
        <v>0.10900000000000008</v>
      </c>
      <c r="G59">
        <f t="shared" si="0"/>
        <v>0.21800000000000017</v>
      </c>
      <c r="H59">
        <f t="shared" si="13"/>
        <v>2.218</v>
      </c>
      <c r="I59">
        <f t="shared" si="14"/>
        <v>9.828674481514886E-2</v>
      </c>
      <c r="J59">
        <f t="shared" si="3"/>
        <v>0.42595131518189844</v>
      </c>
      <c r="K59">
        <f t="shared" si="15"/>
        <v>9.2857386709653933E-2</v>
      </c>
      <c r="L59">
        <f t="shared" si="16"/>
        <v>0.90733281767248153</v>
      </c>
      <c r="N59">
        <f t="shared" si="6"/>
        <v>0.10458126230096298</v>
      </c>
      <c r="O59" s="1">
        <f t="shared" si="7"/>
        <v>-4.418737699037098E-3</v>
      </c>
    </row>
    <row r="60" spans="6:15" x14ac:dyDescent="0.3">
      <c r="F60" s="1">
        <f t="shared" si="8"/>
        <v>0.11100000000000008</v>
      </c>
      <c r="G60">
        <f t="shared" si="0"/>
        <v>0.22200000000000017</v>
      </c>
      <c r="H60">
        <f t="shared" si="13"/>
        <v>2.222</v>
      </c>
      <c r="I60">
        <f t="shared" si="14"/>
        <v>9.9909990999099987E-2</v>
      </c>
      <c r="J60">
        <f t="shared" si="3"/>
        <v>0.43062834118466509</v>
      </c>
      <c r="K60">
        <f t="shared" si="15"/>
        <v>9.5599491742995715E-2</v>
      </c>
      <c r="L60">
        <f t="shared" si="16"/>
        <v>0.90798698712016845</v>
      </c>
      <c r="N60">
        <f t="shared" si="6"/>
        <v>0.10642345528800089</v>
      </c>
      <c r="O60" s="1">
        <f t="shared" si="7"/>
        <v>-4.5765447119991975E-3</v>
      </c>
    </row>
    <row r="61" spans="6:15" x14ac:dyDescent="0.3">
      <c r="F61" s="1">
        <f t="shared" si="8"/>
        <v>0.11300000000000009</v>
      </c>
      <c r="G61">
        <f t="shared" si="0"/>
        <v>0.22600000000000017</v>
      </c>
      <c r="H61">
        <f t="shared" si="13"/>
        <v>2.226</v>
      </c>
      <c r="I61">
        <f t="shared" si="14"/>
        <v>0.10152740341419594</v>
      </c>
      <c r="J61">
        <f t="shared" si="3"/>
        <v>0.43526343166750725</v>
      </c>
      <c r="K61">
        <f t="shared" si="15"/>
        <v>9.8369535556856708E-2</v>
      </c>
      <c r="L61">
        <f t="shared" si="16"/>
        <v>0.90864045037515007</v>
      </c>
      <c r="N61">
        <f t="shared" si="6"/>
        <v>0.10826307987042312</v>
      </c>
      <c r="O61" s="1">
        <f t="shared" si="7"/>
        <v>-4.7369201295769658E-3</v>
      </c>
    </row>
    <row r="62" spans="6:15" x14ac:dyDescent="0.3">
      <c r="F62" s="1">
        <f t="shared" si="8"/>
        <v>0.11500000000000009</v>
      </c>
      <c r="G62">
        <f t="shared" si="0"/>
        <v>0.23000000000000018</v>
      </c>
      <c r="H62">
        <f t="shared" si="13"/>
        <v>2.23</v>
      </c>
      <c r="I62">
        <f t="shared" si="14"/>
        <v>0.10313901345291487</v>
      </c>
      <c r="J62">
        <f t="shared" si="3"/>
        <v>0.43985747582278467</v>
      </c>
      <c r="K62">
        <f t="shared" si="15"/>
        <v>0.10116721943924055</v>
      </c>
      <c r="L62">
        <f t="shared" si="16"/>
        <v>0.90929320946671666</v>
      </c>
      <c r="N62">
        <f t="shared" si="6"/>
        <v>0.11010014562603949</v>
      </c>
      <c r="O62" s="1">
        <f t="shared" si="7"/>
        <v>-4.8998543739605938E-3</v>
      </c>
    </row>
    <row r="63" spans="6:15" x14ac:dyDescent="0.3">
      <c r="F63" s="1">
        <f t="shared" si="8"/>
        <v>0.11700000000000009</v>
      </c>
      <c r="G63">
        <f t="shared" si="0"/>
        <v>0.23400000000000018</v>
      </c>
      <c r="H63">
        <f t="shared" si="13"/>
        <v>2.234</v>
      </c>
      <c r="I63">
        <f t="shared" si="14"/>
        <v>0.1047448522829007</v>
      </c>
      <c r="J63">
        <f t="shared" si="3"/>
        <v>0.44441132890577051</v>
      </c>
      <c r="K63">
        <f t="shared" si="15"/>
        <v>0.10399225096395037</v>
      </c>
      <c r="L63">
        <f t="shared" si="16"/>
        <v>0.9099452664147013</v>
      </c>
      <c r="N63">
        <f t="shared" si="6"/>
        <v>0.11193466207804541</v>
      </c>
      <c r="O63" s="1">
        <f t="shared" si="7"/>
        <v>-5.0653379219546824E-3</v>
      </c>
    </row>
    <row r="64" spans="6:15" x14ac:dyDescent="0.3">
      <c r="F64" s="1">
        <f t="shared" si="8"/>
        <v>0.11900000000000009</v>
      </c>
      <c r="G64">
        <f t="shared" si="0"/>
        <v>0.23800000000000018</v>
      </c>
      <c r="H64">
        <f t="shared" si="13"/>
        <v>2.238</v>
      </c>
      <c r="I64">
        <f t="shared" si="14"/>
        <v>0.10634495084897239</v>
      </c>
      <c r="J64">
        <f t="shared" si="3"/>
        <v>0.44892581411748261</v>
      </c>
      <c r="K64">
        <f t="shared" si="15"/>
        <v>0.10684434375996095</v>
      </c>
      <c r="L64">
        <f t="shared" si="16"/>
        <v>0.91059662322953894</v>
      </c>
      <c r="N64">
        <f t="shared" si="6"/>
        <v>0.11376663869543582</v>
      </c>
      <c r="O64" s="1">
        <f t="shared" si="7"/>
        <v>-5.2333613045642685E-3</v>
      </c>
    </row>
    <row r="65" spans="6:15" x14ac:dyDescent="0.3">
      <c r="F65" s="1">
        <f t="shared" si="8"/>
        <v>0.12100000000000009</v>
      </c>
      <c r="G65">
        <f t="shared" si="0"/>
        <v>0.24200000000000019</v>
      </c>
      <c r="H65">
        <f t="shared" si="13"/>
        <v>2.242</v>
      </c>
      <c r="I65">
        <f t="shared" si="14"/>
        <v>0.10793933987511159</v>
      </c>
      <c r="J65">
        <f t="shared" si="3"/>
        <v>0.4534017243522635</v>
      </c>
      <c r="K65">
        <f t="shared" si="15"/>
        <v>0.10972321729324785</v>
      </c>
      <c r="L65">
        <f t="shared" si="16"/>
        <v>0.91124728191232618</v>
      </c>
      <c r="N65">
        <f t="shared" si="6"/>
        <v>0.1155960848934152</v>
      </c>
      <c r="O65" s="1">
        <f t="shared" si="7"/>
        <v>-5.4039151065848889E-3</v>
      </c>
    </row>
    <row r="66" spans="6:15" x14ac:dyDescent="0.3">
      <c r="F66" s="1"/>
    </row>
    <row r="67" spans="6:15" x14ac:dyDescent="0.3">
      <c r="F67" s="1"/>
    </row>
    <row r="68" spans="6:15" x14ac:dyDescent="0.3">
      <c r="F68" s="1"/>
    </row>
    <row r="69" spans="6:15" x14ac:dyDescent="0.3">
      <c r="F69" s="1"/>
    </row>
    <row r="70" spans="6:15" x14ac:dyDescent="0.3">
      <c r="F70" s="1"/>
    </row>
    <row r="71" spans="6:15" x14ac:dyDescent="0.3">
      <c r="F71" s="1"/>
    </row>
    <row r="72" spans="6:15" x14ac:dyDescent="0.3">
      <c r="F72" s="1"/>
    </row>
    <row r="73" spans="6:15" x14ac:dyDescent="0.3">
      <c r="F73" s="1"/>
    </row>
    <row r="74" spans="6:15" x14ac:dyDescent="0.3">
      <c r="F74" s="1"/>
    </row>
    <row r="75" spans="6:15" x14ac:dyDescent="0.3">
      <c r="F75" s="1"/>
    </row>
    <row r="76" spans="6:15" x14ac:dyDescent="0.3">
      <c r="F76" s="1"/>
    </row>
    <row r="77" spans="6:15" x14ac:dyDescent="0.3">
      <c r="F77" s="1"/>
    </row>
    <row r="78" spans="6:15" x14ac:dyDescent="0.3">
      <c r="F78" s="1"/>
    </row>
    <row r="79" spans="6:15" x14ac:dyDescent="0.3">
      <c r="F79" s="1"/>
    </row>
    <row r="80" spans="6:15" x14ac:dyDescent="0.3">
      <c r="F80" s="1"/>
    </row>
    <row r="81" spans="6:6" x14ac:dyDescent="0.3">
      <c r="F81" s="1"/>
    </row>
    <row r="82" spans="6:6" x14ac:dyDescent="0.3">
      <c r="F82" s="1"/>
    </row>
    <row r="83" spans="6:6" x14ac:dyDescent="0.3">
      <c r="F83" s="1"/>
    </row>
    <row r="84" spans="6:6" x14ac:dyDescent="0.3">
      <c r="F84" s="1"/>
    </row>
    <row r="85" spans="6:6" x14ac:dyDescent="0.3">
      <c r="F85" s="1"/>
    </row>
    <row r="86" spans="6:6" x14ac:dyDescent="0.3">
      <c r="F86" s="1"/>
    </row>
    <row r="87" spans="6:6" x14ac:dyDescent="0.3">
      <c r="F87" s="1"/>
    </row>
    <row r="88" spans="6:6" x14ac:dyDescent="0.3">
      <c r="F88" s="1"/>
    </row>
    <row r="89" spans="6:6" x14ac:dyDescent="0.3">
      <c r="F89" s="1"/>
    </row>
    <row r="90" spans="6:6" x14ac:dyDescent="0.3">
      <c r="F90" s="1"/>
    </row>
    <row r="91" spans="6:6" x14ac:dyDescent="0.3">
      <c r="F91" s="1"/>
    </row>
    <row r="92" spans="6:6" x14ac:dyDescent="0.3">
      <c r="F92" s="1"/>
    </row>
    <row r="93" spans="6:6" x14ac:dyDescent="0.3">
      <c r="F93" s="1"/>
    </row>
    <row r="94" spans="6:6" x14ac:dyDescent="0.3">
      <c r="F94" s="1"/>
    </row>
    <row r="95" spans="6:6" x14ac:dyDescent="0.3">
      <c r="F95" s="1"/>
    </row>
    <row r="96" spans="6:6" x14ac:dyDescent="0.3">
      <c r="F96" s="1"/>
    </row>
    <row r="97" spans="6:6" x14ac:dyDescent="0.3">
      <c r="F97" s="1"/>
    </row>
    <row r="98" spans="6:6" x14ac:dyDescent="0.3">
      <c r="F98" s="1"/>
    </row>
    <row r="99" spans="6:6" x14ac:dyDescent="0.3">
      <c r="F99" s="1"/>
    </row>
    <row r="100" spans="6:6" x14ac:dyDescent="0.3">
      <c r="F100" s="1"/>
    </row>
    <row r="101" spans="6:6" x14ac:dyDescent="0.3">
      <c r="F101" s="1"/>
    </row>
    <row r="102" spans="6:6" x14ac:dyDescent="0.3">
      <c r="F102" s="1"/>
    </row>
    <row r="103" spans="6:6" x14ac:dyDescent="0.3">
      <c r="F103" s="1"/>
    </row>
    <row r="104" spans="6:6" x14ac:dyDescent="0.3">
      <c r="F104" s="1"/>
    </row>
    <row r="105" spans="6:6" x14ac:dyDescent="0.3">
      <c r="F105" s="1"/>
    </row>
    <row r="106" spans="6:6" x14ac:dyDescent="0.3">
      <c r="F106" s="1"/>
    </row>
    <row r="107" spans="6:6" x14ac:dyDescent="0.3">
      <c r="F107" s="1"/>
    </row>
    <row r="108" spans="6:6" x14ac:dyDescent="0.3">
      <c r="F108" s="1"/>
    </row>
    <row r="109" spans="6:6" x14ac:dyDescent="0.3">
      <c r="F109" s="1"/>
    </row>
    <row r="110" spans="6:6" x14ac:dyDescent="0.3">
      <c r="F110" s="1"/>
    </row>
    <row r="111" spans="6:6" x14ac:dyDescent="0.3">
      <c r="F111" s="1"/>
    </row>
    <row r="112" spans="6:6" x14ac:dyDescent="0.3">
      <c r="F112" s="1"/>
    </row>
    <row r="113" spans="6:6" x14ac:dyDescent="0.3">
      <c r="F113" s="1"/>
    </row>
    <row r="114" spans="6:6" x14ac:dyDescent="0.3">
      <c r="F114" s="1"/>
    </row>
    <row r="115" spans="6:6" x14ac:dyDescent="0.3">
      <c r="F115" s="1"/>
    </row>
    <row r="116" spans="6:6" x14ac:dyDescent="0.3">
      <c r="F116" s="1"/>
    </row>
    <row r="117" spans="6:6" x14ac:dyDescent="0.3">
      <c r="F117" s="1"/>
    </row>
    <row r="118" spans="6:6" x14ac:dyDescent="0.3">
      <c r="F118" s="1"/>
    </row>
    <row r="119" spans="6:6" x14ac:dyDescent="0.3">
      <c r="F119" s="1"/>
    </row>
    <row r="120" spans="6:6" x14ac:dyDescent="0.3">
      <c r="F120" s="1"/>
    </row>
    <row r="121" spans="6:6" x14ac:dyDescent="0.3">
      <c r="F121" s="1"/>
    </row>
    <row r="122" spans="6:6" x14ac:dyDescent="0.3">
      <c r="F122" s="1"/>
    </row>
    <row r="123" spans="6:6" x14ac:dyDescent="0.3">
      <c r="F123" s="1"/>
    </row>
    <row r="124" spans="6:6" x14ac:dyDescent="0.3">
      <c r="F124" s="1"/>
    </row>
    <row r="125" spans="6:6" x14ac:dyDescent="0.3">
      <c r="F125" s="1"/>
    </row>
    <row r="126" spans="6:6" x14ac:dyDescent="0.3">
      <c r="F126" s="1"/>
    </row>
    <row r="127" spans="6:6" x14ac:dyDescent="0.3">
      <c r="F127" s="1"/>
    </row>
    <row r="128" spans="6:6" x14ac:dyDescent="0.3">
      <c r="F128" s="1"/>
    </row>
    <row r="129" spans="6:6" x14ac:dyDescent="0.3">
      <c r="F129" s="1"/>
    </row>
    <row r="130" spans="6:6" x14ac:dyDescent="0.3">
      <c r="F13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Jetten</dc:creator>
  <cp:lastModifiedBy>Victor Jetten</cp:lastModifiedBy>
  <dcterms:created xsi:type="dcterms:W3CDTF">2022-11-03T12:35:54Z</dcterms:created>
  <dcterms:modified xsi:type="dcterms:W3CDTF">2022-11-03T16:09:27Z</dcterms:modified>
</cp:coreProperties>
</file>