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pengxie/vjlab Dropbox/Ruopeng Xie/flub-china/VE revisions/figures/"/>
    </mc:Choice>
  </mc:AlternateContent>
  <xr:revisionPtr revIDLastSave="0" documentId="13_ncr:1_{414DC6E5-741F-6349-9748-7DE1DA7D6E9B}" xr6:coauthVersionLast="47" xr6:coauthVersionMax="47" xr10:uidLastSave="{00000000-0000-0000-0000-000000000000}"/>
  <bookViews>
    <workbookView xWindow="1320" yWindow="800" windowWidth="28980" windowHeight="16560" activeTab="1" xr2:uid="{21D7EA5E-03FD-4448-A4B1-90C56D8B7035}"/>
  </bookViews>
  <sheets>
    <sheet name="all sequence counts" sheetId="1" r:id="rId1"/>
    <sheet name="3a1" sheetId="3" r:id="rId2"/>
    <sheet name="3a2" sheetId="4" r:id="rId3"/>
    <sheet name="V1A.3-China" sheetId="5" r:id="rId4"/>
    <sheet name="summary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3" l="1"/>
  <c r="W4" i="3"/>
  <c r="W16" i="3"/>
  <c r="W25" i="3"/>
  <c r="W7" i="3"/>
  <c r="L4" i="4"/>
  <c r="L5" i="4"/>
  <c r="L6" i="4"/>
  <c r="L8" i="4"/>
  <c r="L9" i="4"/>
  <c r="L10" i="4"/>
  <c r="L11" i="4"/>
  <c r="L12" i="4"/>
  <c r="L13" i="4"/>
  <c r="L14" i="4"/>
  <c r="L16" i="4"/>
  <c r="L17" i="4"/>
  <c r="L18" i="4"/>
  <c r="L19" i="4"/>
  <c r="L21" i="4"/>
  <c r="L22" i="4"/>
  <c r="L23" i="4"/>
  <c r="L24" i="4"/>
  <c r="L2" i="4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W2" i="3"/>
  <c r="W3" i="3"/>
  <c r="W5" i="3"/>
  <c r="W6" i="3"/>
  <c r="W9" i="3"/>
  <c r="W11" i="3"/>
  <c r="W12" i="3"/>
  <c r="W13" i="3"/>
  <c r="W14" i="3"/>
  <c r="W17" i="3"/>
  <c r="W18" i="3"/>
  <c r="W19" i="3"/>
  <c r="W20" i="3"/>
  <c r="W21" i="3"/>
  <c r="W22" i="3"/>
  <c r="W24" i="3"/>
  <c r="W26" i="3"/>
  <c r="W23" i="3"/>
  <c r="F3" i="2"/>
  <c r="F4" i="2"/>
  <c r="F5" i="2"/>
  <c r="F6" i="2"/>
  <c r="F7" i="2"/>
  <c r="F2" i="2"/>
  <c r="E7" i="2"/>
  <c r="E6" i="2"/>
  <c r="E5" i="2"/>
  <c r="E4" i="2"/>
  <c r="E3" i="2"/>
  <c r="E2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2" i="1"/>
</calcChain>
</file>

<file path=xl/sharedStrings.xml><?xml version="1.0" encoding="utf-8"?>
<sst xmlns="http://schemas.openxmlformats.org/spreadsheetml/2006/main" count="342" uniqueCount="113">
  <si>
    <t>Chongqing</t>
  </si>
  <si>
    <t>Fujian</t>
  </si>
  <si>
    <t>Gansu</t>
  </si>
  <si>
    <t>Guangdong</t>
  </si>
  <si>
    <t>Guangxi</t>
  </si>
  <si>
    <t>Hainan</t>
  </si>
  <si>
    <t>Hebei</t>
  </si>
  <si>
    <t>Heilongjiang</t>
  </si>
  <si>
    <t>Henan</t>
  </si>
  <si>
    <t>Hubei</t>
  </si>
  <si>
    <t>Hunan</t>
  </si>
  <si>
    <t>Jiangxi</t>
  </si>
  <si>
    <t>Liaoning</t>
  </si>
  <si>
    <t>Neimenggu</t>
  </si>
  <si>
    <t>Ningxia</t>
  </si>
  <si>
    <t>Qinghai</t>
  </si>
  <si>
    <t>Shaanxi</t>
  </si>
  <si>
    <t>Shanghai</t>
  </si>
  <si>
    <t>Shanxi</t>
  </si>
  <si>
    <t>Sichuan</t>
  </si>
  <si>
    <t>Tianjin</t>
  </si>
  <si>
    <t>Yunnan</t>
  </si>
  <si>
    <t>Zhejiang</t>
  </si>
  <si>
    <t>Beijing</t>
  </si>
  <si>
    <t>Guizhou</t>
  </si>
  <si>
    <t>Jiangsu</t>
  </si>
  <si>
    <t>Shandong</t>
  </si>
  <si>
    <t>Province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</si>
  <si>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</si>
  <si>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</si>
  <si>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</si>
  <si>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</si>
  <si>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</si>
  <si>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</si>
  <si>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</si>
  <si>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</si>
  <si>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</si>
  <si>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Total</t>
  </si>
  <si>
    <t>Region</t>
  </si>
  <si>
    <t>Southwest</t>
  </si>
  <si>
    <t>East</t>
  </si>
  <si>
    <t>Northwest</t>
  </si>
  <si>
    <t>South</t>
  </si>
  <si>
    <t>North</t>
  </si>
  <si>
    <t>Central</t>
  </si>
  <si>
    <t>Area</t>
  </si>
  <si>
    <t>Population</t>
  </si>
  <si>
    <t>Population density</t>
  </si>
  <si>
    <t>795,837 km²</t>
  </si>
  <si>
    <t>483/km²</t>
  </si>
  <si>
    <t>2,365,900 km²</t>
  </si>
  <si>
    <t>82/km²</t>
  </si>
  <si>
    <t>3,107,900 km²</t>
  </si>
  <si>
    <t>32/km²</t>
  </si>
  <si>
    <t>564,700 km²</t>
  </si>
  <si>
    <t>384/km²</t>
  </si>
  <si>
    <t>449,654 km²</t>
  </si>
  <si>
    <t>371/km²</t>
  </si>
  <si>
    <t>total seqs / population</t>
  </si>
  <si>
    <t>3a1</t>
  </si>
  <si>
    <t>3a2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</si>
  <si>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</si>
  <si>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</si>
  <si>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</si>
  <si>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</si>
  <si>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</si>
  <si>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</si>
  <si>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</si>
  <si>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</si>
  <si>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</si>
  <si>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</si>
  <si>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</si>
  <si>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</si>
  <si>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</si>
  <si>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</si>
  <si>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</si>
  <si>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</si>
  <si>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</si>
  <si>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</si>
  <si>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</si>
  <si>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</si>
  <si>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</si>
  <si>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</si>
  <si>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2021-09</t>
  </si>
  <si>
    <t>Anhui</t>
  </si>
  <si>
    <t>Jilin</t>
  </si>
  <si>
    <t>Xinjiang</t>
  </si>
  <si>
    <t>2,349,361 km²</t>
  </si>
  <si>
    <t>117/km²</t>
  </si>
  <si>
    <t>2020-01</t>
  </si>
  <si>
    <t>V1A.3-China</t>
  </si>
  <si>
    <t>region</t>
  </si>
  <si>
    <t>province</t>
  </si>
  <si>
    <t>27 (5)</t>
  </si>
  <si>
    <t>12 (5)</t>
  </si>
  <si>
    <t>21 (5)</t>
  </si>
  <si>
    <t>17 (5)</t>
  </si>
  <si>
    <t>10 (5)</t>
  </si>
  <si>
    <t>11 (5)</t>
  </si>
  <si>
    <t>40 (9)</t>
  </si>
  <si>
    <t>50 (9)</t>
  </si>
  <si>
    <t>11 (8)</t>
  </si>
  <si>
    <t>25 (8)</t>
  </si>
  <si>
    <t>30 (7)</t>
  </si>
  <si>
    <t>67 (27)</t>
  </si>
  <si>
    <t>27 (20)</t>
  </si>
  <si>
    <t>47 (25)</t>
  </si>
  <si>
    <t>50 (22)</t>
  </si>
  <si>
    <t>13 (8)</t>
  </si>
  <si>
    <t>The numbers in parentheses in the shaded area represent the balanced sample size</t>
  </si>
  <si>
    <t>3a1-balance</t>
  </si>
  <si>
    <t>3a2-balance</t>
  </si>
  <si>
    <t>137 (49)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</si>
</sst>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D6F4-48D0-9C41-8F5D-FEBA8D3165C9}">
  <dimension ref="A1:AJ31"/>
  <sheetViews>
    <sheetView workbookViewId="0">
      <selection activeCell="A16" sqref="A16"/>
    </sheetView>
  </sheetViews>
  <sheetFormatPr baseColWidth="10" defaultRowHeight="16" x14ac:dyDescent="0.2"/>
  <cols>
    <col min="2" max="2" width="12.5" customWidth="1"/>
    <col min="14" max="16" width="10.83203125" customWidth="1"/>
    <col min="18" max="34" width="10.83203125" customWidth="1"/>
  </cols>
  <sheetData>
    <row r="1" spans="1:36" x14ac:dyDescent="0.2">
      <c r="A1" t="s">
        <v>27</v>
      </c>
      <c r="B1" t="s">
        <v>38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89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83</v>
      </c>
      <c r="AJ1" s="2" t="s">
        <v>37</v>
      </c>
    </row>
    <row r="2" spans="1:36" x14ac:dyDescent="0.2">
      <c r="A2" t="s">
        <v>8</v>
      </c>
      <c r="B2" t="s">
        <v>44</v>
      </c>
      <c r="C2">
        <v>1</v>
      </c>
      <c r="D2">
        <v>1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>
        <v>0</v>
      </c>
      <c r="Z2">
        <v>1</v>
      </c>
      <c r="AA2">
        <v>5</v>
      </c>
      <c r="AB2">
        <v>11</v>
      </c>
      <c r="AC2">
        <v>10</v>
      </c>
      <c r="AD2">
        <v>4</v>
      </c>
      <c r="AE2">
        <v>3</v>
      </c>
      <c r="AF2">
        <v>3</v>
      </c>
      <c r="AG2">
        <v>2</v>
      </c>
      <c r="AH2">
        <v>3</v>
      </c>
      <c r="AI2">
        <v>0</v>
      </c>
      <c r="AJ2">
        <f>SUM(C2:AI2)</f>
        <v>58</v>
      </c>
    </row>
    <row r="3" spans="1:36" x14ac:dyDescent="0.2">
      <c r="A3" t="s">
        <v>9</v>
      </c>
      <c r="B3" t="s">
        <v>44</v>
      </c>
      <c r="C3">
        <v>0</v>
      </c>
      <c r="D3">
        <v>1</v>
      </c>
      <c r="E3">
        <v>4</v>
      </c>
      <c r="F3">
        <v>2</v>
      </c>
      <c r="G3">
        <v>2</v>
      </c>
      <c r="H3">
        <v>4</v>
      </c>
      <c r="I3">
        <v>1</v>
      </c>
      <c r="J3">
        <v>0</v>
      </c>
      <c r="K3">
        <v>0</v>
      </c>
      <c r="L3">
        <v>1</v>
      </c>
      <c r="M3">
        <v>0</v>
      </c>
      <c r="N3">
        <v>4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12</v>
      </c>
      <c r="AB3">
        <v>10</v>
      </c>
      <c r="AC3">
        <v>15</v>
      </c>
      <c r="AD3">
        <v>8</v>
      </c>
      <c r="AE3">
        <v>7</v>
      </c>
      <c r="AF3">
        <v>7</v>
      </c>
      <c r="AG3">
        <v>4</v>
      </c>
      <c r="AH3">
        <v>14</v>
      </c>
      <c r="AI3">
        <v>2</v>
      </c>
      <c r="AJ3">
        <f t="shared" ref="AJ3:AJ31" si="0">SUM(C3:AI3)</f>
        <v>100</v>
      </c>
    </row>
    <row r="4" spans="1:36" x14ac:dyDescent="0.2">
      <c r="A4" t="s">
        <v>10</v>
      </c>
      <c r="B4" t="s">
        <v>44</v>
      </c>
      <c r="C4">
        <v>0</v>
      </c>
      <c r="D4">
        <v>1</v>
      </c>
      <c r="E4">
        <v>3</v>
      </c>
      <c r="F4">
        <v>2</v>
      </c>
      <c r="G4">
        <v>1</v>
      </c>
      <c r="H4">
        <v>4</v>
      </c>
      <c r="I4">
        <v>1</v>
      </c>
      <c r="J4">
        <v>1</v>
      </c>
      <c r="K4">
        <v>0</v>
      </c>
      <c r="L4">
        <v>2</v>
      </c>
      <c r="M4">
        <v>3</v>
      </c>
      <c r="N4">
        <v>5</v>
      </c>
      <c r="O4">
        <v>6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14</v>
      </c>
      <c r="AB4">
        <v>4</v>
      </c>
      <c r="AC4">
        <v>18</v>
      </c>
      <c r="AD4">
        <v>14</v>
      </c>
      <c r="AE4">
        <v>2</v>
      </c>
      <c r="AF4">
        <v>2</v>
      </c>
      <c r="AG4">
        <v>0</v>
      </c>
      <c r="AH4">
        <v>7</v>
      </c>
      <c r="AI4">
        <v>0</v>
      </c>
      <c r="AJ4">
        <f t="shared" si="0"/>
        <v>92</v>
      </c>
    </row>
    <row r="5" spans="1:36" x14ac:dyDescent="0.2">
      <c r="A5" t="s">
        <v>84</v>
      </c>
      <c r="B5" t="s">
        <v>40</v>
      </c>
      <c r="C5">
        <v>5</v>
      </c>
      <c r="D5">
        <v>1</v>
      </c>
      <c r="E5">
        <v>4</v>
      </c>
      <c r="F5">
        <v>1</v>
      </c>
      <c r="G5">
        <v>0</v>
      </c>
      <c r="H5">
        <v>2</v>
      </c>
      <c r="I5">
        <v>1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f t="shared" si="0"/>
        <v>18</v>
      </c>
    </row>
    <row r="6" spans="1:36" x14ac:dyDescent="0.2">
      <c r="A6" t="s">
        <v>1</v>
      </c>
      <c r="B6" t="s">
        <v>40</v>
      </c>
      <c r="C6">
        <v>0</v>
      </c>
      <c r="D6">
        <v>1</v>
      </c>
      <c r="E6">
        <v>1</v>
      </c>
      <c r="F6">
        <v>2</v>
      </c>
      <c r="G6">
        <v>2</v>
      </c>
      <c r="H6">
        <v>4</v>
      </c>
      <c r="I6">
        <v>2</v>
      </c>
      <c r="J6">
        <v>3</v>
      </c>
      <c r="K6">
        <v>1</v>
      </c>
      <c r="L6">
        <v>1</v>
      </c>
      <c r="M6">
        <v>0</v>
      </c>
      <c r="N6">
        <v>4</v>
      </c>
      <c r="O6">
        <v>2</v>
      </c>
      <c r="P6">
        <v>0</v>
      </c>
      <c r="Q6">
        <v>3</v>
      </c>
      <c r="R6">
        <v>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</v>
      </c>
      <c r="AC6">
        <v>8</v>
      </c>
      <c r="AD6">
        <v>5</v>
      </c>
      <c r="AE6">
        <v>2</v>
      </c>
      <c r="AF6">
        <v>3</v>
      </c>
      <c r="AG6">
        <v>5</v>
      </c>
      <c r="AH6">
        <v>5</v>
      </c>
      <c r="AI6">
        <v>0</v>
      </c>
      <c r="AJ6">
        <f t="shared" si="0"/>
        <v>64</v>
      </c>
    </row>
    <row r="7" spans="1:36" x14ac:dyDescent="0.2">
      <c r="A7" t="s">
        <v>25</v>
      </c>
      <c r="B7" t="s">
        <v>40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2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f t="shared" si="0"/>
        <v>13</v>
      </c>
    </row>
    <row r="8" spans="1:36" x14ac:dyDescent="0.2">
      <c r="A8" t="s">
        <v>11</v>
      </c>
      <c r="B8" t="s">
        <v>40</v>
      </c>
      <c r="C8">
        <v>1</v>
      </c>
      <c r="D8">
        <v>2</v>
      </c>
      <c r="E8">
        <v>5</v>
      </c>
      <c r="F8">
        <v>3</v>
      </c>
      <c r="G8">
        <v>2</v>
      </c>
      <c r="H8">
        <v>2</v>
      </c>
      <c r="I8">
        <v>1</v>
      </c>
      <c r="J8">
        <v>3</v>
      </c>
      <c r="K8">
        <v>0</v>
      </c>
      <c r="L8">
        <v>2</v>
      </c>
      <c r="M8">
        <v>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2</v>
      </c>
      <c r="W8">
        <v>3</v>
      </c>
      <c r="X8">
        <v>2</v>
      </c>
      <c r="Y8">
        <v>16</v>
      </c>
      <c r="Z8">
        <v>56</v>
      </c>
      <c r="AA8">
        <v>86</v>
      </c>
      <c r="AB8">
        <v>17</v>
      </c>
      <c r="AC8">
        <v>22</v>
      </c>
      <c r="AD8">
        <v>6</v>
      </c>
      <c r="AE8">
        <v>1</v>
      </c>
      <c r="AF8">
        <v>0</v>
      </c>
      <c r="AG8">
        <v>6</v>
      </c>
      <c r="AH8">
        <v>8</v>
      </c>
      <c r="AI8">
        <v>0</v>
      </c>
      <c r="AJ8">
        <f t="shared" si="0"/>
        <v>250</v>
      </c>
    </row>
    <row r="9" spans="1:36" x14ac:dyDescent="0.2">
      <c r="A9" t="s">
        <v>26</v>
      </c>
      <c r="B9" t="s">
        <v>40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9</v>
      </c>
      <c r="AC9">
        <v>0</v>
      </c>
      <c r="AD9">
        <v>4</v>
      </c>
      <c r="AE9">
        <v>3</v>
      </c>
      <c r="AF9">
        <v>0</v>
      </c>
      <c r="AG9">
        <v>0</v>
      </c>
      <c r="AH9">
        <v>0</v>
      </c>
      <c r="AI9">
        <v>0</v>
      </c>
      <c r="AJ9">
        <f t="shared" si="0"/>
        <v>23</v>
      </c>
    </row>
    <row r="10" spans="1:36" x14ac:dyDescent="0.2">
      <c r="A10" t="s">
        <v>17</v>
      </c>
      <c r="B10" t="s">
        <v>40</v>
      </c>
      <c r="C10">
        <v>2</v>
      </c>
      <c r="D10">
        <v>6</v>
      </c>
      <c r="E10">
        <v>2</v>
      </c>
      <c r="F10">
        <v>2</v>
      </c>
      <c r="G10">
        <v>3</v>
      </c>
      <c r="H10">
        <v>3</v>
      </c>
      <c r="I10">
        <v>2</v>
      </c>
      <c r="J10">
        <v>1</v>
      </c>
      <c r="K10">
        <v>3</v>
      </c>
      <c r="L10">
        <v>3</v>
      </c>
      <c r="M10">
        <v>4</v>
      </c>
      <c r="N10">
        <v>6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2</v>
      </c>
      <c r="AC10">
        <v>5</v>
      </c>
      <c r="AD10">
        <v>0</v>
      </c>
      <c r="AE10">
        <v>1</v>
      </c>
      <c r="AF10">
        <v>5</v>
      </c>
      <c r="AG10">
        <v>2</v>
      </c>
      <c r="AH10">
        <v>9</v>
      </c>
      <c r="AI10">
        <v>0</v>
      </c>
      <c r="AJ10">
        <f t="shared" si="0"/>
        <v>65</v>
      </c>
    </row>
    <row r="11" spans="1:36" x14ac:dyDescent="0.2">
      <c r="A11" t="s">
        <v>22</v>
      </c>
      <c r="B11" t="s">
        <v>40</v>
      </c>
      <c r="C11">
        <v>0</v>
      </c>
      <c r="D11">
        <v>1</v>
      </c>
      <c r="E11">
        <v>1</v>
      </c>
      <c r="F11">
        <v>0</v>
      </c>
      <c r="G11">
        <v>2</v>
      </c>
      <c r="H11">
        <v>1</v>
      </c>
      <c r="I11">
        <v>2</v>
      </c>
      <c r="J11">
        <v>0</v>
      </c>
      <c r="K11">
        <v>1</v>
      </c>
      <c r="L11">
        <v>4</v>
      </c>
      <c r="M11">
        <v>8</v>
      </c>
      <c r="N11">
        <v>11</v>
      </c>
      <c r="O11">
        <v>3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8</v>
      </c>
      <c r="AC11">
        <v>8</v>
      </c>
      <c r="AD11">
        <v>4</v>
      </c>
      <c r="AE11">
        <v>0</v>
      </c>
      <c r="AF11">
        <v>4</v>
      </c>
      <c r="AG11">
        <v>2</v>
      </c>
      <c r="AH11">
        <v>11</v>
      </c>
      <c r="AI11">
        <v>0</v>
      </c>
      <c r="AJ11">
        <f t="shared" si="0"/>
        <v>75</v>
      </c>
    </row>
    <row r="12" spans="1:36" x14ac:dyDescent="0.2">
      <c r="A12" t="s">
        <v>23</v>
      </c>
      <c r="B12" t="s">
        <v>43</v>
      </c>
      <c r="C12">
        <v>0</v>
      </c>
      <c r="D12">
        <v>1</v>
      </c>
      <c r="E12"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2</v>
      </c>
      <c r="AI12">
        <v>0</v>
      </c>
      <c r="AJ12">
        <f t="shared" si="0"/>
        <v>14</v>
      </c>
    </row>
    <row r="13" spans="1:36" x14ac:dyDescent="0.2">
      <c r="A13" t="s">
        <v>6</v>
      </c>
      <c r="B13" t="s">
        <v>43</v>
      </c>
      <c r="C13">
        <v>0</v>
      </c>
      <c r="D13">
        <v>0</v>
      </c>
      <c r="E13">
        <v>6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2</v>
      </c>
      <c r="AG13">
        <v>2</v>
      </c>
      <c r="AH13">
        <v>4</v>
      </c>
      <c r="AI13">
        <v>0</v>
      </c>
      <c r="AJ13">
        <f t="shared" si="0"/>
        <v>19</v>
      </c>
    </row>
    <row r="14" spans="1:36" x14ac:dyDescent="0.2">
      <c r="A14" t="s">
        <v>7</v>
      </c>
      <c r="B14" t="s">
        <v>43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0"/>
        <v>4</v>
      </c>
    </row>
    <row r="15" spans="1:36" x14ac:dyDescent="0.2">
      <c r="A15" t="s">
        <v>85</v>
      </c>
      <c r="B15" t="s">
        <v>43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0"/>
        <v>2</v>
      </c>
    </row>
    <row r="16" spans="1:36" x14ac:dyDescent="0.2">
      <c r="A16" t="s">
        <v>12</v>
      </c>
      <c r="B16" t="s">
        <v>43</v>
      </c>
      <c r="C16">
        <v>0</v>
      </c>
      <c r="D16">
        <v>1</v>
      </c>
      <c r="E16">
        <v>4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f t="shared" si="0"/>
        <v>12</v>
      </c>
    </row>
    <row r="17" spans="1:36" x14ac:dyDescent="0.2">
      <c r="A17" t="s">
        <v>13</v>
      </c>
      <c r="B17" t="s">
        <v>43</v>
      </c>
      <c r="C17">
        <v>0</v>
      </c>
      <c r="D17">
        <v>0</v>
      </c>
      <c r="E17">
        <v>3</v>
      </c>
      <c r="F17">
        <v>2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</v>
      </c>
      <c r="AD17">
        <v>4</v>
      </c>
      <c r="AE17">
        <v>2</v>
      </c>
      <c r="AF17">
        <v>3</v>
      </c>
      <c r="AG17">
        <v>0</v>
      </c>
      <c r="AH17">
        <v>0</v>
      </c>
      <c r="AI17">
        <v>0</v>
      </c>
      <c r="AJ17">
        <f t="shared" si="0"/>
        <v>21</v>
      </c>
    </row>
    <row r="18" spans="1:36" x14ac:dyDescent="0.2">
      <c r="A18" t="s">
        <v>18</v>
      </c>
      <c r="B18" t="s">
        <v>43</v>
      </c>
      <c r="C18">
        <v>11</v>
      </c>
      <c r="D18">
        <v>2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f t="shared" si="0"/>
        <v>18</v>
      </c>
    </row>
    <row r="19" spans="1:36" x14ac:dyDescent="0.2">
      <c r="A19" t="s">
        <v>20</v>
      </c>
      <c r="B19" t="s">
        <v>43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f t="shared" si="0"/>
        <v>9</v>
      </c>
    </row>
    <row r="20" spans="1:36" x14ac:dyDescent="0.2">
      <c r="A20" t="s">
        <v>2</v>
      </c>
      <c r="B20" t="s">
        <v>41</v>
      </c>
      <c r="C20">
        <v>0</v>
      </c>
      <c r="D20">
        <v>1</v>
      </c>
      <c r="E20">
        <v>3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</v>
      </c>
      <c r="AC20">
        <v>28</v>
      </c>
      <c r="AD20">
        <v>18</v>
      </c>
      <c r="AE20">
        <v>5</v>
      </c>
      <c r="AF20">
        <v>2</v>
      </c>
      <c r="AG20">
        <v>0</v>
      </c>
      <c r="AH20">
        <v>0</v>
      </c>
      <c r="AI20">
        <v>0</v>
      </c>
      <c r="AJ20">
        <f t="shared" si="0"/>
        <v>65</v>
      </c>
    </row>
    <row r="21" spans="1:36" x14ac:dyDescent="0.2">
      <c r="A21" t="s">
        <v>14</v>
      </c>
      <c r="B2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>
        <v>2</v>
      </c>
      <c r="AE21">
        <v>4</v>
      </c>
      <c r="AF21">
        <v>2</v>
      </c>
      <c r="AG21">
        <v>0</v>
      </c>
      <c r="AH21">
        <v>0</v>
      </c>
      <c r="AI21">
        <v>0</v>
      </c>
      <c r="AJ21">
        <f t="shared" si="0"/>
        <v>14</v>
      </c>
    </row>
    <row r="22" spans="1:36" x14ac:dyDescent="0.2">
      <c r="A22" t="s">
        <v>15</v>
      </c>
      <c r="B22" t="s">
        <v>41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</v>
      </c>
      <c r="AD22">
        <v>5</v>
      </c>
      <c r="AE22">
        <v>1</v>
      </c>
      <c r="AF22">
        <v>2</v>
      </c>
      <c r="AG22">
        <v>0</v>
      </c>
      <c r="AH22">
        <v>0</v>
      </c>
      <c r="AI22">
        <v>0</v>
      </c>
      <c r="AJ22">
        <f t="shared" si="0"/>
        <v>14</v>
      </c>
    </row>
    <row r="23" spans="1:36" x14ac:dyDescent="0.2">
      <c r="A23" t="s">
        <v>16</v>
      </c>
      <c r="B23" t="s">
        <v>41</v>
      </c>
      <c r="C23">
        <v>0</v>
      </c>
      <c r="D23">
        <v>3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0"/>
        <v>6</v>
      </c>
    </row>
    <row r="24" spans="1:36" x14ac:dyDescent="0.2">
      <c r="A24" t="s">
        <v>86</v>
      </c>
      <c r="B24" t="s">
        <v>41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0"/>
        <v>3</v>
      </c>
    </row>
    <row r="25" spans="1:36" x14ac:dyDescent="0.2">
      <c r="A25" t="s">
        <v>3</v>
      </c>
      <c r="B25" t="s">
        <v>42</v>
      </c>
      <c r="C25">
        <v>0</v>
      </c>
      <c r="D25">
        <v>1</v>
      </c>
      <c r="E25">
        <v>3</v>
      </c>
      <c r="F25">
        <v>2</v>
      </c>
      <c r="G25">
        <v>5</v>
      </c>
      <c r="H25">
        <v>4</v>
      </c>
      <c r="I25">
        <v>5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8</v>
      </c>
      <c r="AD25">
        <v>1</v>
      </c>
      <c r="AE25">
        <v>0</v>
      </c>
      <c r="AF25">
        <v>4</v>
      </c>
      <c r="AG25">
        <v>4</v>
      </c>
      <c r="AH25">
        <v>6</v>
      </c>
      <c r="AI25">
        <v>0</v>
      </c>
      <c r="AJ25">
        <f t="shared" si="0"/>
        <v>48</v>
      </c>
    </row>
    <row r="26" spans="1:36" x14ac:dyDescent="0.2">
      <c r="A26" t="s">
        <v>4</v>
      </c>
      <c r="B26" t="s">
        <v>42</v>
      </c>
      <c r="C26">
        <v>0</v>
      </c>
      <c r="D26">
        <v>0</v>
      </c>
      <c r="E26">
        <v>0</v>
      </c>
      <c r="F26">
        <v>2</v>
      </c>
      <c r="G26">
        <v>5</v>
      </c>
      <c r="H26">
        <v>4</v>
      </c>
      <c r="I26">
        <v>7</v>
      </c>
      <c r="J26">
        <v>2</v>
      </c>
      <c r="K26">
        <v>1</v>
      </c>
      <c r="L26">
        <v>2</v>
      </c>
      <c r="M26">
        <v>2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8</v>
      </c>
      <c r="AA26">
        <v>1</v>
      </c>
      <c r="AB26">
        <v>0</v>
      </c>
      <c r="AC26">
        <v>2</v>
      </c>
      <c r="AD26">
        <v>0</v>
      </c>
      <c r="AE26">
        <v>2</v>
      </c>
      <c r="AF26">
        <v>0</v>
      </c>
      <c r="AG26">
        <v>6</v>
      </c>
      <c r="AH26">
        <v>4</v>
      </c>
      <c r="AI26">
        <v>0</v>
      </c>
      <c r="AJ26">
        <f t="shared" si="0"/>
        <v>50</v>
      </c>
    </row>
    <row r="27" spans="1:36" x14ac:dyDescent="0.2">
      <c r="A27" t="s">
        <v>5</v>
      </c>
      <c r="B27" t="s">
        <v>42</v>
      </c>
      <c r="C27">
        <v>0</v>
      </c>
      <c r="D27">
        <v>0</v>
      </c>
      <c r="E27">
        <v>0</v>
      </c>
      <c r="F27">
        <v>0</v>
      </c>
      <c r="G27">
        <v>3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10</v>
      </c>
      <c r="AD27">
        <v>0</v>
      </c>
      <c r="AE27">
        <v>0</v>
      </c>
      <c r="AF27">
        <v>1</v>
      </c>
      <c r="AG27">
        <v>1</v>
      </c>
      <c r="AH27">
        <v>4</v>
      </c>
      <c r="AI27">
        <v>0</v>
      </c>
      <c r="AJ27">
        <f t="shared" si="0"/>
        <v>22</v>
      </c>
    </row>
    <row r="28" spans="1:36" x14ac:dyDescent="0.2">
      <c r="A28" t="s">
        <v>0</v>
      </c>
      <c r="B28" t="s">
        <v>39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2</v>
      </c>
      <c r="N28">
        <v>5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1</v>
      </c>
      <c r="AE28">
        <v>0</v>
      </c>
      <c r="AF28">
        <v>2</v>
      </c>
      <c r="AG28">
        <v>2</v>
      </c>
      <c r="AH28">
        <v>4</v>
      </c>
      <c r="AI28">
        <v>0</v>
      </c>
      <c r="AJ28">
        <f t="shared" si="0"/>
        <v>22</v>
      </c>
    </row>
    <row r="29" spans="1:36" x14ac:dyDescent="0.2">
      <c r="A29" t="s">
        <v>24</v>
      </c>
      <c r="B29" t="s">
        <v>39</v>
      </c>
      <c r="C29">
        <v>0</v>
      </c>
      <c r="D29">
        <v>2</v>
      </c>
      <c r="E29">
        <v>3</v>
      </c>
      <c r="F29">
        <v>2</v>
      </c>
      <c r="G29">
        <v>2</v>
      </c>
      <c r="H29">
        <v>2</v>
      </c>
      <c r="I29">
        <v>1</v>
      </c>
      <c r="J29">
        <v>0</v>
      </c>
      <c r="K29">
        <v>0</v>
      </c>
      <c r="L29">
        <v>0</v>
      </c>
      <c r="M29">
        <v>4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30</v>
      </c>
      <c r="AA29">
        <v>43</v>
      </c>
      <c r="AB29">
        <v>2</v>
      </c>
      <c r="AC29">
        <v>9</v>
      </c>
      <c r="AD29">
        <v>0</v>
      </c>
      <c r="AE29">
        <v>5</v>
      </c>
      <c r="AF29">
        <v>2</v>
      </c>
      <c r="AG29">
        <v>0</v>
      </c>
      <c r="AH29">
        <v>1</v>
      </c>
      <c r="AI29">
        <v>0</v>
      </c>
      <c r="AJ29">
        <f t="shared" si="0"/>
        <v>111</v>
      </c>
    </row>
    <row r="30" spans="1:36" x14ac:dyDescent="0.2">
      <c r="A30" t="s">
        <v>19</v>
      </c>
      <c r="B30" t="s">
        <v>39</v>
      </c>
      <c r="C30">
        <v>6</v>
      </c>
      <c r="D30">
        <v>3</v>
      </c>
      <c r="E30">
        <v>1</v>
      </c>
      <c r="F30">
        <v>2</v>
      </c>
      <c r="G30">
        <v>1</v>
      </c>
      <c r="H30">
        <v>1</v>
      </c>
      <c r="I30">
        <v>2</v>
      </c>
      <c r="J30">
        <v>1</v>
      </c>
      <c r="K30">
        <v>0</v>
      </c>
      <c r="L30">
        <v>4</v>
      </c>
      <c r="M30">
        <v>14</v>
      </c>
      <c r="N30">
        <v>4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8</v>
      </c>
      <c r="AF30">
        <v>5</v>
      </c>
      <c r="AG30">
        <v>4</v>
      </c>
      <c r="AH30">
        <v>2</v>
      </c>
      <c r="AI30">
        <v>0</v>
      </c>
      <c r="AJ30">
        <f t="shared" si="0"/>
        <v>63</v>
      </c>
    </row>
    <row r="31" spans="1:36" x14ac:dyDescent="0.2">
      <c r="A31" t="s">
        <v>21</v>
      </c>
      <c r="B31" t="s">
        <v>39</v>
      </c>
      <c r="C31">
        <v>0</v>
      </c>
      <c r="D31">
        <v>0</v>
      </c>
      <c r="E31">
        <v>2</v>
      </c>
      <c r="F31">
        <v>2</v>
      </c>
      <c r="G31">
        <v>0</v>
      </c>
      <c r="H31">
        <v>3</v>
      </c>
      <c r="I31">
        <v>1</v>
      </c>
      <c r="J31">
        <v>0</v>
      </c>
      <c r="K31">
        <v>1</v>
      </c>
      <c r="L31">
        <v>0</v>
      </c>
      <c r="M31">
        <v>3</v>
      </c>
      <c r="N31">
        <v>0</v>
      </c>
      <c r="O31">
        <v>2</v>
      </c>
      <c r="P31">
        <v>1</v>
      </c>
      <c r="Q31">
        <v>6</v>
      </c>
      <c r="R31">
        <v>0</v>
      </c>
      <c r="S31">
        <v>2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0</v>
      </c>
      <c r="AG31">
        <v>2</v>
      </c>
      <c r="AH31">
        <v>1</v>
      </c>
      <c r="AI31">
        <v>0</v>
      </c>
      <c r="AJ31">
        <f t="shared" si="0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261A-F088-A341-917D-AC7E533271B6}">
  <dimension ref="A1:Y29"/>
  <sheetViews>
    <sheetView tabSelected="1" workbookViewId="0">
      <selection activeCell="L29" sqref="L29"/>
    </sheetView>
  </sheetViews>
  <sheetFormatPr baseColWidth="10" defaultRowHeight="16" x14ac:dyDescent="0.2"/>
  <sheetData>
    <row r="1" spans="1:23" x14ac:dyDescent="0.2">
      <c r="A1" s="4" t="s">
        <v>91</v>
      </c>
      <c r="B1" s="4" t="s">
        <v>92</v>
      </c>
      <c r="C1" s="4" t="s">
        <v>69</v>
      </c>
      <c r="D1" s="4" t="s">
        <v>71</v>
      </c>
      <c r="E1" s="4" t="s">
        <v>72</v>
      </c>
      <c r="F1" s="4" t="s">
        <v>89</v>
      </c>
      <c r="G1" s="4" t="s">
        <v>74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83</v>
      </c>
      <c r="W1" t="s">
        <v>37</v>
      </c>
    </row>
    <row r="2" spans="1:23" x14ac:dyDescent="0.2">
      <c r="A2" s="4" t="s">
        <v>44</v>
      </c>
      <c r="B2" s="4" t="s">
        <v>9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9</v>
      </c>
      <c r="O2" s="4">
        <v>7</v>
      </c>
      <c r="P2" s="4">
        <v>6</v>
      </c>
      <c r="Q2" s="4">
        <v>6</v>
      </c>
      <c r="R2" s="4">
        <v>2</v>
      </c>
      <c r="S2" s="4">
        <v>1</v>
      </c>
      <c r="T2" s="4">
        <v>1</v>
      </c>
      <c r="U2" s="4">
        <v>0</v>
      </c>
      <c r="V2" s="4">
        <v>1</v>
      </c>
      <c r="W2">
        <f t="shared" ref="W2:W26" si="0">SUM(H2:V2)</f>
        <v>33</v>
      </c>
    </row>
    <row r="3" spans="1:23" x14ac:dyDescent="0.2">
      <c r="A3" s="4" t="s">
        <v>44</v>
      </c>
      <c r="B3" s="4" t="s">
        <v>10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7</v>
      </c>
      <c r="O3" s="4">
        <v>3</v>
      </c>
      <c r="P3" s="4">
        <v>7</v>
      </c>
      <c r="Q3" s="4">
        <v>9</v>
      </c>
      <c r="R3" s="4">
        <v>1</v>
      </c>
      <c r="S3" s="4">
        <v>1</v>
      </c>
      <c r="T3" s="4">
        <v>0</v>
      </c>
      <c r="U3" s="4">
        <v>2</v>
      </c>
      <c r="V3" s="4">
        <v>0</v>
      </c>
      <c r="W3">
        <f t="shared" si="0"/>
        <v>30</v>
      </c>
    </row>
    <row r="4" spans="1:23" x14ac:dyDescent="0.2">
      <c r="A4" s="4" t="s">
        <v>44</v>
      </c>
      <c r="B4" s="4" t="s">
        <v>8</v>
      </c>
      <c r="C4" s="4">
        <v>0</v>
      </c>
      <c r="D4" s="4">
        <v>0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5</v>
      </c>
      <c r="O4" s="4">
        <v>4</v>
      </c>
      <c r="P4" s="4">
        <v>2</v>
      </c>
      <c r="Q4" s="4">
        <v>3</v>
      </c>
      <c r="R4" s="4">
        <v>2</v>
      </c>
      <c r="S4" s="4">
        <v>1</v>
      </c>
      <c r="T4" s="4">
        <v>0</v>
      </c>
      <c r="U4" s="4">
        <v>0</v>
      </c>
      <c r="V4" s="4">
        <v>0</v>
      </c>
      <c r="W4">
        <f>SUM(C4:V4)</f>
        <v>20</v>
      </c>
    </row>
    <row r="5" spans="1:23" x14ac:dyDescent="0.2">
      <c r="A5" s="4" t="s">
        <v>40</v>
      </c>
      <c r="B5" s="4" t="s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4</v>
      </c>
      <c r="P5" s="4">
        <v>2</v>
      </c>
      <c r="Q5" s="4">
        <v>3</v>
      </c>
      <c r="R5" s="4">
        <v>2</v>
      </c>
      <c r="S5" s="4">
        <v>2</v>
      </c>
      <c r="T5" s="4">
        <v>3</v>
      </c>
      <c r="U5" s="4">
        <v>3</v>
      </c>
      <c r="V5" s="4">
        <v>0</v>
      </c>
      <c r="W5">
        <f t="shared" si="0"/>
        <v>19</v>
      </c>
    </row>
    <row r="6" spans="1:23" x14ac:dyDescent="0.2">
      <c r="A6" s="4" t="s">
        <v>40</v>
      </c>
      <c r="B6" s="4" t="s">
        <v>25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>
        <f t="shared" si="0"/>
        <v>1</v>
      </c>
    </row>
    <row r="7" spans="1:23" x14ac:dyDescent="0.2">
      <c r="A7" s="4" t="s">
        <v>40</v>
      </c>
      <c r="B7" s="4" t="s">
        <v>26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4</v>
      </c>
      <c r="P7" s="4">
        <v>0</v>
      </c>
      <c r="Q7" s="4">
        <v>1</v>
      </c>
      <c r="R7" s="4">
        <v>2</v>
      </c>
      <c r="S7" s="4">
        <v>0</v>
      </c>
      <c r="T7" s="4">
        <v>0</v>
      </c>
      <c r="U7" s="4">
        <v>0</v>
      </c>
      <c r="V7" s="4">
        <v>0</v>
      </c>
      <c r="W7">
        <f>SUM(H7:V7)</f>
        <v>7</v>
      </c>
    </row>
    <row r="8" spans="1:23" x14ac:dyDescent="0.2">
      <c r="A8" s="4" t="s">
        <v>40</v>
      </c>
      <c r="B8" s="4" t="s">
        <v>17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3</v>
      </c>
      <c r="O8" s="4">
        <v>1</v>
      </c>
      <c r="P8" s="4">
        <v>4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0</v>
      </c>
      <c r="W8">
        <f>SUM(C8:V8)</f>
        <v>10</v>
      </c>
    </row>
    <row r="9" spans="1:23" x14ac:dyDescent="0.2">
      <c r="A9" s="4" t="s">
        <v>40</v>
      </c>
      <c r="B9" s="4" t="s">
        <v>22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3</v>
      </c>
      <c r="O9" s="4">
        <v>3</v>
      </c>
      <c r="P9" s="4">
        <v>2</v>
      </c>
      <c r="Q9" s="4">
        <v>2</v>
      </c>
      <c r="R9" s="4">
        <v>0</v>
      </c>
      <c r="S9" s="4">
        <v>1</v>
      </c>
      <c r="T9" s="4">
        <v>1</v>
      </c>
      <c r="U9" s="4">
        <v>2</v>
      </c>
      <c r="V9" s="4">
        <v>0</v>
      </c>
      <c r="W9">
        <f t="shared" si="0"/>
        <v>14</v>
      </c>
    </row>
    <row r="10" spans="1:23" x14ac:dyDescent="0.2">
      <c r="A10" s="4" t="s">
        <v>40</v>
      </c>
      <c r="B10" s="4" t="s">
        <v>11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1</v>
      </c>
      <c r="I10" s="4">
        <v>2</v>
      </c>
      <c r="J10" s="4">
        <v>3</v>
      </c>
      <c r="K10" s="4">
        <v>1</v>
      </c>
      <c r="L10" s="6" t="s">
        <v>98</v>
      </c>
      <c r="M10" s="6" t="s">
        <v>99</v>
      </c>
      <c r="N10" s="6" t="s">
        <v>100</v>
      </c>
      <c r="O10" s="6" t="s">
        <v>94</v>
      </c>
      <c r="P10" s="6" t="s">
        <v>101</v>
      </c>
      <c r="Q10" s="4">
        <v>5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5" t="s">
        <v>112</v>
      </c>
    </row>
    <row r="11" spans="1:23" x14ac:dyDescent="0.2">
      <c r="A11" s="4" t="s">
        <v>43</v>
      </c>
      <c r="B11" s="4" t="s">
        <v>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2</v>
      </c>
      <c r="T11" s="4">
        <v>0</v>
      </c>
      <c r="U11" s="4">
        <v>0</v>
      </c>
      <c r="V11" s="4">
        <v>0</v>
      </c>
      <c r="W11">
        <f t="shared" si="0"/>
        <v>2</v>
      </c>
    </row>
    <row r="12" spans="1:23" x14ac:dyDescent="0.2">
      <c r="A12" s="4" t="s">
        <v>43</v>
      </c>
      <c r="B12" s="4" t="s">
        <v>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>
        <f t="shared" si="0"/>
        <v>1</v>
      </c>
    </row>
    <row r="13" spans="1:23" x14ac:dyDescent="0.2">
      <c r="A13" s="4" t="s">
        <v>43</v>
      </c>
      <c r="B13" s="4" t="s">
        <v>13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</v>
      </c>
      <c r="Q13" s="4">
        <v>3</v>
      </c>
      <c r="R13" s="4">
        <v>1</v>
      </c>
      <c r="S13" s="4">
        <v>1</v>
      </c>
      <c r="T13" s="4">
        <v>0</v>
      </c>
      <c r="U13" s="4">
        <v>0</v>
      </c>
      <c r="V13" s="4">
        <v>0</v>
      </c>
      <c r="W13">
        <f t="shared" si="0"/>
        <v>8</v>
      </c>
    </row>
    <row r="14" spans="1:23" x14ac:dyDescent="0.2">
      <c r="A14" s="4" t="s">
        <v>43</v>
      </c>
      <c r="B14" s="4" t="s">
        <v>18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>
        <f t="shared" si="0"/>
        <v>2</v>
      </c>
    </row>
    <row r="15" spans="1:23" x14ac:dyDescent="0.2">
      <c r="A15" s="4" t="s">
        <v>43</v>
      </c>
      <c r="B15" t="s">
        <v>12</v>
      </c>
      <c r="C15" s="4">
        <v>0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</row>
    <row r="16" spans="1:23" x14ac:dyDescent="0.2">
      <c r="A16" s="4" t="s">
        <v>43</v>
      </c>
      <c r="B16" s="4" t="s">
        <v>20</v>
      </c>
      <c r="C16" s="4">
        <v>0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>
        <f>SUM(C16:V16)</f>
        <v>2</v>
      </c>
    </row>
    <row r="17" spans="1:25" x14ac:dyDescent="0.2">
      <c r="A17" s="4" t="s">
        <v>41</v>
      </c>
      <c r="B17" s="4" t="s">
        <v>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>
        <f t="shared" si="0"/>
        <v>2</v>
      </c>
    </row>
    <row r="18" spans="1:25" x14ac:dyDescent="0.2">
      <c r="A18" s="4" t="s">
        <v>41</v>
      </c>
      <c r="B18" s="4" t="s">
        <v>14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6</v>
      </c>
      <c r="Q18" s="4">
        <v>1</v>
      </c>
      <c r="R18" s="4">
        <v>2</v>
      </c>
      <c r="S18" s="4">
        <v>2</v>
      </c>
      <c r="T18" s="4">
        <v>0</v>
      </c>
      <c r="U18" s="4">
        <v>0</v>
      </c>
      <c r="V18" s="4">
        <v>0</v>
      </c>
      <c r="W18">
        <f t="shared" si="0"/>
        <v>11</v>
      </c>
    </row>
    <row r="19" spans="1:25" x14ac:dyDescent="0.2">
      <c r="A19" s="4" t="s">
        <v>41</v>
      </c>
      <c r="B19" s="4" t="s">
        <v>15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4</v>
      </c>
      <c r="Q19" s="4">
        <v>2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>
        <f t="shared" si="0"/>
        <v>8</v>
      </c>
    </row>
    <row r="20" spans="1:25" x14ac:dyDescent="0.2">
      <c r="A20" s="4" t="s">
        <v>41</v>
      </c>
      <c r="B20" s="4" t="s">
        <v>16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>
        <f t="shared" si="0"/>
        <v>1</v>
      </c>
    </row>
    <row r="21" spans="1:25" x14ac:dyDescent="0.2">
      <c r="A21" s="4" t="s">
        <v>42</v>
      </c>
      <c r="B21" s="4" t="s">
        <v>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v>7</v>
      </c>
      <c r="Q21" s="4">
        <v>0</v>
      </c>
      <c r="R21" s="4">
        <v>0</v>
      </c>
      <c r="S21" s="4">
        <v>1</v>
      </c>
      <c r="T21" s="4">
        <v>2</v>
      </c>
      <c r="U21" s="4">
        <v>1</v>
      </c>
      <c r="V21" s="4">
        <v>0</v>
      </c>
      <c r="W21">
        <f t="shared" si="0"/>
        <v>12</v>
      </c>
    </row>
    <row r="22" spans="1:25" x14ac:dyDescent="0.2">
      <c r="A22" s="4" t="s">
        <v>42</v>
      </c>
      <c r="B22" s="4" t="s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2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2</v>
      </c>
      <c r="V22" s="4">
        <v>0</v>
      </c>
      <c r="W22">
        <f t="shared" si="0"/>
        <v>5</v>
      </c>
    </row>
    <row r="23" spans="1:25" x14ac:dyDescent="0.2">
      <c r="A23" s="4" t="s">
        <v>42</v>
      </c>
      <c r="B23" s="4" t="s">
        <v>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6</v>
      </c>
      <c r="N23" s="4">
        <v>1</v>
      </c>
      <c r="O23" s="4">
        <v>0</v>
      </c>
      <c r="P23" s="4">
        <v>2</v>
      </c>
      <c r="Q23" s="4">
        <v>0</v>
      </c>
      <c r="R23" s="4">
        <v>1</v>
      </c>
      <c r="S23" s="4">
        <v>0</v>
      </c>
      <c r="T23" s="4">
        <v>4</v>
      </c>
      <c r="U23" s="4">
        <v>3</v>
      </c>
      <c r="V23" s="4">
        <v>0</v>
      </c>
      <c r="W23">
        <f t="shared" si="0"/>
        <v>17</v>
      </c>
    </row>
    <row r="24" spans="1:25" x14ac:dyDescent="0.2">
      <c r="A24" s="4" t="s">
        <v>39</v>
      </c>
      <c r="B24" s="4" t="s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2</v>
      </c>
      <c r="U24" s="4">
        <v>0</v>
      </c>
      <c r="V24" s="4">
        <v>0</v>
      </c>
      <c r="W24">
        <f t="shared" si="0"/>
        <v>4</v>
      </c>
    </row>
    <row r="25" spans="1:25" x14ac:dyDescent="0.2">
      <c r="A25" s="4" t="s">
        <v>39</v>
      </c>
      <c r="B25" s="4" t="s">
        <v>19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6</v>
      </c>
      <c r="S25" s="4">
        <v>3</v>
      </c>
      <c r="T25" s="4">
        <v>1</v>
      </c>
      <c r="U25" s="4">
        <v>1</v>
      </c>
      <c r="V25" s="4">
        <v>0</v>
      </c>
      <c r="W25">
        <f>SUM(C25:V25)</f>
        <v>13</v>
      </c>
    </row>
    <row r="26" spans="1:25" x14ac:dyDescent="0.2">
      <c r="A26" s="4" t="s">
        <v>39</v>
      </c>
      <c r="B26" s="4" t="s">
        <v>21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2</v>
      </c>
      <c r="U26" s="4">
        <v>1</v>
      </c>
      <c r="V26" s="4">
        <v>0</v>
      </c>
      <c r="W26">
        <f t="shared" si="0"/>
        <v>3</v>
      </c>
    </row>
    <row r="27" spans="1:25" x14ac:dyDescent="0.2">
      <c r="A27" s="4" t="s">
        <v>39</v>
      </c>
      <c r="B27" s="4" t="s">
        <v>24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2</v>
      </c>
      <c r="M27" s="6" t="s">
        <v>102</v>
      </c>
      <c r="N27" s="6" t="s">
        <v>103</v>
      </c>
      <c r="O27" s="4">
        <v>2</v>
      </c>
      <c r="P27" s="4">
        <v>4</v>
      </c>
      <c r="Q27" s="4">
        <v>0</v>
      </c>
      <c r="R27" s="4">
        <v>3</v>
      </c>
      <c r="S27" s="4">
        <v>1</v>
      </c>
      <c r="T27" s="4">
        <v>0</v>
      </c>
      <c r="U27" s="4">
        <v>0</v>
      </c>
      <c r="V27" s="4">
        <v>0</v>
      </c>
      <c r="W27" s="5" t="s">
        <v>104</v>
      </c>
      <c r="Y27" s="4"/>
    </row>
    <row r="29" spans="1:25" x14ac:dyDescent="0.2">
      <c r="A29" t="s">
        <v>109</v>
      </c>
    </row>
  </sheetData>
  <sortState xmlns:xlrd2="http://schemas.microsoft.com/office/spreadsheetml/2017/richdata2" ref="A2:W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4B21-3CED-BD48-9759-874AFCF972AA}">
  <dimension ref="A1:Q26"/>
  <sheetViews>
    <sheetView workbookViewId="0">
      <selection activeCell="A15" sqref="A15:XFD17"/>
    </sheetView>
  </sheetViews>
  <sheetFormatPr baseColWidth="10" defaultRowHeight="16" x14ac:dyDescent="0.2"/>
  <sheetData>
    <row r="1" spans="1:17" x14ac:dyDescent="0.2">
      <c r="A1" t="s">
        <v>92</v>
      </c>
      <c r="B1" t="s">
        <v>91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83</v>
      </c>
      <c r="L1" t="s">
        <v>37</v>
      </c>
    </row>
    <row r="2" spans="1:17" x14ac:dyDescent="0.2">
      <c r="A2" t="s">
        <v>8</v>
      </c>
      <c r="B2" t="s">
        <v>44</v>
      </c>
      <c r="C2">
        <v>0</v>
      </c>
      <c r="D2">
        <v>6</v>
      </c>
      <c r="E2">
        <v>2</v>
      </c>
      <c r="F2">
        <v>0</v>
      </c>
      <c r="G2">
        <v>0</v>
      </c>
      <c r="H2">
        <v>1</v>
      </c>
      <c r="I2">
        <v>2</v>
      </c>
      <c r="J2">
        <v>3</v>
      </c>
      <c r="K2">
        <v>0</v>
      </c>
      <c r="L2" s="4">
        <f>SUM(C2:K2)</f>
        <v>14</v>
      </c>
      <c r="M2" s="4"/>
      <c r="N2" s="4"/>
      <c r="O2" s="4"/>
      <c r="P2" s="4"/>
      <c r="Q2" s="4"/>
    </row>
    <row r="3" spans="1:17" x14ac:dyDescent="0.2">
      <c r="A3" t="s">
        <v>9</v>
      </c>
      <c r="B3" t="s">
        <v>44</v>
      </c>
      <c r="C3">
        <v>0</v>
      </c>
      <c r="D3">
        <v>0</v>
      </c>
      <c r="E3">
        <v>2</v>
      </c>
      <c r="F3">
        <v>0</v>
      </c>
      <c r="G3">
        <v>3</v>
      </c>
      <c r="H3">
        <v>6</v>
      </c>
      <c r="I3">
        <v>3</v>
      </c>
      <c r="J3" s="5" t="s">
        <v>94</v>
      </c>
      <c r="K3">
        <v>1</v>
      </c>
      <c r="L3" s="6" t="s">
        <v>105</v>
      </c>
      <c r="M3" s="4"/>
      <c r="N3" s="4"/>
      <c r="O3" s="4"/>
      <c r="P3" s="4"/>
      <c r="Q3" s="4"/>
    </row>
    <row r="4" spans="1:17" x14ac:dyDescent="0.2">
      <c r="A4" t="s">
        <v>10</v>
      </c>
      <c r="B4" t="s">
        <v>44</v>
      </c>
      <c r="C4">
        <v>0</v>
      </c>
      <c r="D4">
        <v>0</v>
      </c>
      <c r="E4">
        <v>8</v>
      </c>
      <c r="F4">
        <v>1</v>
      </c>
      <c r="G4">
        <v>1</v>
      </c>
      <c r="H4">
        <v>0</v>
      </c>
      <c r="I4">
        <v>0</v>
      </c>
      <c r="J4">
        <v>5</v>
      </c>
      <c r="K4">
        <v>0</v>
      </c>
      <c r="L4" s="4">
        <f t="shared" ref="L4:L24" si="0">SUM(C4:K4)</f>
        <v>15</v>
      </c>
      <c r="M4" s="4"/>
      <c r="N4" s="4"/>
      <c r="O4" s="4"/>
      <c r="P4" s="4"/>
      <c r="Q4" s="4"/>
    </row>
    <row r="5" spans="1:17" x14ac:dyDescent="0.2">
      <c r="A5" t="s">
        <v>1</v>
      </c>
      <c r="B5" t="s">
        <v>40</v>
      </c>
      <c r="C5">
        <v>0</v>
      </c>
      <c r="D5">
        <v>1</v>
      </c>
      <c r="E5">
        <v>2</v>
      </c>
      <c r="F5">
        <v>0</v>
      </c>
      <c r="G5">
        <v>0</v>
      </c>
      <c r="H5">
        <v>0</v>
      </c>
      <c r="I5">
        <v>2</v>
      </c>
      <c r="J5">
        <v>2</v>
      </c>
      <c r="K5">
        <v>0</v>
      </c>
      <c r="L5" s="4">
        <f t="shared" si="0"/>
        <v>7</v>
      </c>
      <c r="M5" s="4"/>
      <c r="N5" s="4"/>
      <c r="O5" s="4"/>
      <c r="P5" s="4"/>
      <c r="Q5" s="4"/>
    </row>
    <row r="6" spans="1:17" x14ac:dyDescent="0.2">
      <c r="A6" t="s">
        <v>25</v>
      </c>
      <c r="B6" t="s">
        <v>40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 s="4">
        <f t="shared" si="0"/>
        <v>1</v>
      </c>
      <c r="M6" s="4"/>
      <c r="N6" s="4"/>
      <c r="O6" s="4"/>
      <c r="P6" s="4"/>
      <c r="Q6" s="4"/>
    </row>
    <row r="7" spans="1:17" x14ac:dyDescent="0.2">
      <c r="A7" t="s">
        <v>11</v>
      </c>
      <c r="B7" t="s">
        <v>40</v>
      </c>
      <c r="C7" s="5" t="s">
        <v>93</v>
      </c>
      <c r="D7">
        <v>0</v>
      </c>
      <c r="E7">
        <v>7</v>
      </c>
      <c r="F7">
        <v>0</v>
      </c>
      <c r="G7">
        <v>1</v>
      </c>
      <c r="H7">
        <v>0</v>
      </c>
      <c r="I7">
        <v>5</v>
      </c>
      <c r="J7">
        <v>7</v>
      </c>
      <c r="K7">
        <v>0</v>
      </c>
      <c r="L7" s="6" t="s">
        <v>106</v>
      </c>
      <c r="M7" s="4"/>
      <c r="N7" s="4"/>
      <c r="O7" s="4"/>
      <c r="P7" s="4"/>
      <c r="Q7" s="4"/>
    </row>
    <row r="8" spans="1:17" x14ac:dyDescent="0.2">
      <c r="A8" t="s">
        <v>26</v>
      </c>
      <c r="B8" t="s">
        <v>40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 s="4">
        <f t="shared" si="0"/>
        <v>1</v>
      </c>
      <c r="M8" s="4"/>
      <c r="N8" s="4"/>
      <c r="O8" s="4"/>
      <c r="P8" s="4"/>
      <c r="Q8" s="4"/>
    </row>
    <row r="9" spans="1:17" x14ac:dyDescent="0.2">
      <c r="A9" t="s">
        <v>17</v>
      </c>
      <c r="B9" t="s">
        <v>40</v>
      </c>
      <c r="C9">
        <v>0</v>
      </c>
      <c r="D9">
        <v>0</v>
      </c>
      <c r="E9">
        <v>0</v>
      </c>
      <c r="F9">
        <v>0</v>
      </c>
      <c r="G9">
        <v>1</v>
      </c>
      <c r="H9">
        <v>4</v>
      </c>
      <c r="I9">
        <v>1</v>
      </c>
      <c r="J9">
        <v>6</v>
      </c>
      <c r="K9">
        <v>0</v>
      </c>
      <c r="L9" s="4">
        <f t="shared" si="0"/>
        <v>12</v>
      </c>
      <c r="M9" s="4"/>
      <c r="N9" s="4"/>
      <c r="O9" s="4"/>
      <c r="P9" s="4"/>
      <c r="Q9" s="4"/>
    </row>
    <row r="10" spans="1:17" x14ac:dyDescent="0.2">
      <c r="A10" t="s">
        <v>22</v>
      </c>
      <c r="B10" t="s">
        <v>40</v>
      </c>
      <c r="C10">
        <v>0</v>
      </c>
      <c r="D10">
        <v>0</v>
      </c>
      <c r="E10">
        <v>1</v>
      </c>
      <c r="F10">
        <v>1</v>
      </c>
      <c r="G10">
        <v>0</v>
      </c>
      <c r="H10">
        <v>3</v>
      </c>
      <c r="I10">
        <v>1</v>
      </c>
      <c r="J10">
        <v>9</v>
      </c>
      <c r="K10">
        <v>0</v>
      </c>
      <c r="L10" s="4">
        <f t="shared" si="0"/>
        <v>15</v>
      </c>
      <c r="M10" s="4"/>
      <c r="N10" s="4"/>
      <c r="O10" s="4"/>
      <c r="P10" s="4"/>
      <c r="Q10" s="4"/>
    </row>
    <row r="11" spans="1:17" x14ac:dyDescent="0.2">
      <c r="A11" t="s">
        <v>23</v>
      </c>
      <c r="B11" t="s">
        <v>43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0</v>
      </c>
      <c r="L11" s="4">
        <f t="shared" si="0"/>
        <v>5</v>
      </c>
      <c r="M11" s="4"/>
      <c r="N11" s="4"/>
      <c r="O11" s="4"/>
      <c r="P11" s="4"/>
      <c r="Q11" s="4"/>
    </row>
    <row r="12" spans="1:17" x14ac:dyDescent="0.2">
      <c r="A12" t="s">
        <v>6</v>
      </c>
      <c r="B12" t="s">
        <v>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 s="4">
        <f t="shared" si="0"/>
        <v>1</v>
      </c>
      <c r="M12" s="4"/>
      <c r="N12" s="4"/>
      <c r="O12" s="4"/>
      <c r="P12" s="4"/>
      <c r="Q12" s="4"/>
    </row>
    <row r="13" spans="1:17" x14ac:dyDescent="0.2">
      <c r="A13" t="s">
        <v>12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 s="4">
        <f t="shared" si="0"/>
        <v>1</v>
      </c>
      <c r="M13" s="4"/>
      <c r="N13" s="4"/>
      <c r="O13" s="4"/>
      <c r="P13" s="4"/>
      <c r="Q13" s="4"/>
    </row>
    <row r="14" spans="1:17" x14ac:dyDescent="0.2">
      <c r="A14" t="s">
        <v>13</v>
      </c>
      <c r="B14" t="s">
        <v>43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 s="4">
        <f t="shared" si="0"/>
        <v>1</v>
      </c>
      <c r="M14" s="4"/>
      <c r="N14" s="4"/>
      <c r="O14" s="4"/>
      <c r="P14" s="4"/>
      <c r="Q14" s="4"/>
    </row>
    <row r="15" spans="1:17" x14ac:dyDescent="0.2">
      <c r="A15" t="s">
        <v>2</v>
      </c>
      <c r="B15" t="s">
        <v>41</v>
      </c>
      <c r="C15">
        <v>0</v>
      </c>
      <c r="D15">
        <v>5</v>
      </c>
      <c r="E15" s="5" t="s">
        <v>95</v>
      </c>
      <c r="F15" s="5" t="s">
        <v>96</v>
      </c>
      <c r="G15">
        <v>5</v>
      </c>
      <c r="H15">
        <v>2</v>
      </c>
      <c r="I15">
        <v>0</v>
      </c>
      <c r="J15">
        <v>0</v>
      </c>
      <c r="K15">
        <v>0</v>
      </c>
      <c r="L15" s="6" t="s">
        <v>107</v>
      </c>
      <c r="M15" s="4"/>
      <c r="N15" s="4"/>
      <c r="O15" s="4"/>
      <c r="P15" s="4"/>
      <c r="Q15" s="4"/>
    </row>
    <row r="16" spans="1:17" x14ac:dyDescent="0.2">
      <c r="A16" t="s">
        <v>14</v>
      </c>
      <c r="B16" t="s">
        <v>41</v>
      </c>
      <c r="C16">
        <v>0</v>
      </c>
      <c r="D16">
        <v>0</v>
      </c>
      <c r="E16">
        <v>0</v>
      </c>
      <c r="F16">
        <v>1</v>
      </c>
      <c r="G16">
        <v>2</v>
      </c>
      <c r="H16">
        <v>0</v>
      </c>
      <c r="I16">
        <v>0</v>
      </c>
      <c r="J16">
        <v>0</v>
      </c>
      <c r="K16">
        <v>0</v>
      </c>
      <c r="L16" s="4">
        <f t="shared" si="0"/>
        <v>3</v>
      </c>
      <c r="M16" s="4"/>
      <c r="N16" s="4"/>
      <c r="O16" s="4"/>
      <c r="P16" s="4"/>
      <c r="Q16" s="4"/>
    </row>
    <row r="17" spans="1:17" x14ac:dyDescent="0.2">
      <c r="A17" t="s">
        <v>15</v>
      </c>
      <c r="B17" t="s">
        <v>41</v>
      </c>
      <c r="C17">
        <v>0</v>
      </c>
      <c r="D17">
        <v>0</v>
      </c>
      <c r="E17">
        <v>0</v>
      </c>
      <c r="F17">
        <v>2</v>
      </c>
      <c r="G17">
        <v>0</v>
      </c>
      <c r="H17">
        <v>1</v>
      </c>
      <c r="I17">
        <v>0</v>
      </c>
      <c r="J17">
        <v>0</v>
      </c>
      <c r="K17">
        <v>0</v>
      </c>
      <c r="L17" s="4">
        <f t="shared" si="0"/>
        <v>3</v>
      </c>
      <c r="M17" s="4"/>
      <c r="N17" s="4"/>
      <c r="O17" s="4"/>
      <c r="P17" s="4"/>
      <c r="Q17" s="4"/>
    </row>
    <row r="18" spans="1:17" x14ac:dyDescent="0.2">
      <c r="A18" t="s">
        <v>3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2</v>
      </c>
      <c r="J18">
        <v>5</v>
      </c>
      <c r="K18">
        <v>0</v>
      </c>
      <c r="L18" s="4">
        <f t="shared" si="0"/>
        <v>10</v>
      </c>
      <c r="M18" s="4"/>
      <c r="N18" s="4"/>
      <c r="O18" s="4"/>
      <c r="P18" s="4"/>
      <c r="Q18" s="4"/>
    </row>
    <row r="19" spans="1:17" x14ac:dyDescent="0.2">
      <c r="A19" t="s">
        <v>4</v>
      </c>
      <c r="B19" t="s">
        <v>42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 s="4">
        <f t="shared" si="0"/>
        <v>3</v>
      </c>
      <c r="M19" s="4"/>
      <c r="N19" s="4"/>
      <c r="O19" s="4"/>
      <c r="P19" s="4"/>
      <c r="Q19" s="4"/>
    </row>
    <row r="20" spans="1:17" x14ac:dyDescent="0.2">
      <c r="A20" t="s">
        <v>5</v>
      </c>
      <c r="B20" t="s">
        <v>42</v>
      </c>
      <c r="C20">
        <v>0</v>
      </c>
      <c r="D20">
        <v>0</v>
      </c>
      <c r="E20" s="5" t="s">
        <v>97</v>
      </c>
      <c r="F20">
        <v>0</v>
      </c>
      <c r="G20">
        <v>0</v>
      </c>
      <c r="H20">
        <v>1</v>
      </c>
      <c r="I20">
        <v>0</v>
      </c>
      <c r="J20">
        <v>2</v>
      </c>
      <c r="K20">
        <v>0</v>
      </c>
      <c r="L20" s="6" t="s">
        <v>108</v>
      </c>
      <c r="M20" s="4"/>
      <c r="N20" s="4"/>
      <c r="O20" s="4"/>
      <c r="P20" s="4"/>
      <c r="Q20" s="4"/>
    </row>
    <row r="21" spans="1:17" x14ac:dyDescent="0.2">
      <c r="A21" t="s">
        <v>0</v>
      </c>
      <c r="B21" t="s">
        <v>39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4</v>
      </c>
      <c r="K21">
        <v>0</v>
      </c>
      <c r="L21" s="4">
        <f t="shared" si="0"/>
        <v>7</v>
      </c>
      <c r="M21" s="4"/>
      <c r="N21" s="4"/>
      <c r="O21" s="4"/>
      <c r="P21" s="4"/>
      <c r="Q21" s="4"/>
    </row>
    <row r="22" spans="1:17" x14ac:dyDescent="0.2">
      <c r="A22" t="s">
        <v>24</v>
      </c>
      <c r="B22" t="s">
        <v>39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 s="4">
        <f t="shared" si="0"/>
        <v>3</v>
      </c>
      <c r="M22" s="4"/>
      <c r="N22" s="4"/>
      <c r="O22" s="4"/>
      <c r="P22" s="4"/>
      <c r="Q22" s="4"/>
    </row>
    <row r="23" spans="1:17" x14ac:dyDescent="0.2">
      <c r="A23" t="s">
        <v>19</v>
      </c>
      <c r="B23" t="s">
        <v>39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 s="4">
        <f t="shared" si="0"/>
        <v>3</v>
      </c>
      <c r="M23" s="4"/>
      <c r="N23" s="4"/>
      <c r="O23" s="4"/>
      <c r="P23" s="4"/>
      <c r="Q23" s="4"/>
    </row>
    <row r="24" spans="1:17" x14ac:dyDescent="0.2">
      <c r="A24" t="s">
        <v>21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 s="4">
        <f t="shared" si="0"/>
        <v>1</v>
      </c>
      <c r="M24" s="4"/>
      <c r="N24" s="4"/>
      <c r="O24" s="4"/>
      <c r="P24" s="4"/>
      <c r="Q24" s="4"/>
    </row>
    <row r="25" spans="1:17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</row>
    <row r="26" spans="1:17" x14ac:dyDescent="0.2">
      <c r="A26" s="4" t="s">
        <v>109</v>
      </c>
      <c r="B26" s="4"/>
      <c r="C26" s="4"/>
      <c r="D26" s="4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</row>
  </sheetData>
  <sortState xmlns:xlrd2="http://schemas.microsoft.com/office/spreadsheetml/2017/richdata2" ref="A2:K24">
    <sortCondition ref="D1:D24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D3D4-AA1A-9640-B285-FB26AC1619C8}">
  <dimension ref="A1:R24"/>
  <sheetViews>
    <sheetView workbookViewId="0">
      <selection activeCell="F12" sqref="F12"/>
    </sheetView>
  </sheetViews>
  <sheetFormatPr baseColWidth="10" defaultRowHeight="16" x14ac:dyDescent="0.2"/>
  <sheetData>
    <row r="1" spans="1:18" x14ac:dyDescent="0.2">
      <c r="A1" t="s">
        <v>92</v>
      </c>
      <c r="B1" t="s">
        <v>91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89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31</v>
      </c>
      <c r="R1" t="s">
        <v>37</v>
      </c>
    </row>
    <row r="2" spans="1:18" x14ac:dyDescent="0.2">
      <c r="A2" t="s">
        <v>8</v>
      </c>
      <c r="B2" t="s">
        <v>44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SUM(C2:Q2)</f>
        <v>2</v>
      </c>
    </row>
    <row r="3" spans="1:18" x14ac:dyDescent="0.2">
      <c r="A3" t="s">
        <v>9</v>
      </c>
      <c r="B3" t="s">
        <v>44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4" si="0">SUM(C3:Q3)</f>
        <v>8</v>
      </c>
    </row>
    <row r="4" spans="1:18" x14ac:dyDescent="0.2">
      <c r="A4" t="s">
        <v>10</v>
      </c>
      <c r="B4" t="s">
        <v>44</v>
      </c>
      <c r="C4">
        <v>0</v>
      </c>
      <c r="D4">
        <v>1</v>
      </c>
      <c r="E4">
        <v>1</v>
      </c>
      <c r="F4">
        <v>1</v>
      </c>
      <c r="G4">
        <v>0</v>
      </c>
      <c r="H4">
        <v>2</v>
      </c>
      <c r="I4">
        <v>3</v>
      </c>
      <c r="J4">
        <v>2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2</v>
      </c>
      <c r="R4">
        <f t="shared" si="0"/>
        <v>15</v>
      </c>
    </row>
    <row r="5" spans="1:18" x14ac:dyDescent="0.2">
      <c r="A5" t="s">
        <v>84</v>
      </c>
      <c r="B5" t="s">
        <v>40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4</v>
      </c>
    </row>
    <row r="6" spans="1:18" x14ac:dyDescent="0.2">
      <c r="A6" t="s">
        <v>1</v>
      </c>
      <c r="B6" t="s">
        <v>40</v>
      </c>
      <c r="C6">
        <v>0</v>
      </c>
      <c r="D6">
        <v>3</v>
      </c>
      <c r="E6">
        <v>2</v>
      </c>
      <c r="F6">
        <v>0</v>
      </c>
      <c r="G6">
        <v>1</v>
      </c>
      <c r="H6">
        <v>1</v>
      </c>
      <c r="I6">
        <v>0</v>
      </c>
      <c r="J6">
        <v>2</v>
      </c>
      <c r="K6">
        <v>2</v>
      </c>
      <c r="L6">
        <v>0</v>
      </c>
      <c r="M6">
        <v>3</v>
      </c>
      <c r="N6">
        <v>3</v>
      </c>
      <c r="O6">
        <v>0</v>
      </c>
      <c r="P6">
        <v>0</v>
      </c>
      <c r="Q6">
        <v>0</v>
      </c>
      <c r="R6">
        <f t="shared" si="0"/>
        <v>17</v>
      </c>
    </row>
    <row r="7" spans="1:18" x14ac:dyDescent="0.2">
      <c r="A7" t="s">
        <v>25</v>
      </c>
      <c r="B7" t="s">
        <v>40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2</v>
      </c>
    </row>
    <row r="8" spans="1:18" x14ac:dyDescent="0.2">
      <c r="A8" t="s">
        <v>11</v>
      </c>
      <c r="B8" t="s">
        <v>40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5</v>
      </c>
    </row>
    <row r="9" spans="1:18" x14ac:dyDescent="0.2">
      <c r="A9" t="s">
        <v>26</v>
      </c>
      <c r="B9" t="s">
        <v>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2</v>
      </c>
    </row>
    <row r="10" spans="1:18" x14ac:dyDescent="0.2">
      <c r="A10" t="s">
        <v>17</v>
      </c>
      <c r="B10" t="s">
        <v>40</v>
      </c>
      <c r="C10">
        <v>0</v>
      </c>
      <c r="D10">
        <v>2</v>
      </c>
      <c r="E10">
        <v>2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7</v>
      </c>
    </row>
    <row r="11" spans="1:18" x14ac:dyDescent="0.2">
      <c r="A11" t="s">
        <v>22</v>
      </c>
      <c r="B11" t="s">
        <v>40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3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f t="shared" si="0"/>
        <v>12</v>
      </c>
    </row>
    <row r="12" spans="1:18" x14ac:dyDescent="0.2">
      <c r="A12" t="s">
        <v>23</v>
      </c>
      <c r="B12" t="s">
        <v>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1</v>
      </c>
    </row>
    <row r="13" spans="1:18" x14ac:dyDescent="0.2">
      <c r="A13" t="s">
        <v>12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1</v>
      </c>
    </row>
    <row r="14" spans="1:18" x14ac:dyDescent="0.2">
      <c r="A14" t="s">
        <v>13</v>
      </c>
      <c r="B14" t="s">
        <v>43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1</v>
      </c>
    </row>
    <row r="15" spans="1:18" x14ac:dyDescent="0.2">
      <c r="A15" t="s">
        <v>2</v>
      </c>
      <c r="B15" t="s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f t="shared" si="0"/>
        <v>2</v>
      </c>
    </row>
    <row r="16" spans="1:18" x14ac:dyDescent="0.2">
      <c r="A16" t="s">
        <v>16</v>
      </c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1</v>
      </c>
    </row>
    <row r="17" spans="1:18" x14ac:dyDescent="0.2">
      <c r="A17" t="s">
        <v>86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1</v>
      </c>
    </row>
    <row r="18" spans="1:18" x14ac:dyDescent="0.2">
      <c r="A18" t="s">
        <v>3</v>
      </c>
      <c r="B18" t="s">
        <v>42</v>
      </c>
      <c r="C18">
        <v>0</v>
      </c>
      <c r="D18">
        <v>2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f t="shared" si="0"/>
        <v>7</v>
      </c>
    </row>
    <row r="19" spans="1:18" x14ac:dyDescent="0.2">
      <c r="A19" t="s">
        <v>4</v>
      </c>
      <c r="B19" t="s">
        <v>42</v>
      </c>
      <c r="C19">
        <v>1</v>
      </c>
      <c r="D19">
        <v>3</v>
      </c>
      <c r="E19">
        <v>6</v>
      </c>
      <c r="F19">
        <v>2</v>
      </c>
      <c r="G19">
        <v>0</v>
      </c>
      <c r="H19">
        <v>2</v>
      </c>
      <c r="I19">
        <v>2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18</v>
      </c>
    </row>
    <row r="20" spans="1:18" x14ac:dyDescent="0.2">
      <c r="A20" t="s">
        <v>5</v>
      </c>
      <c r="B20" t="s">
        <v>42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2</v>
      </c>
    </row>
    <row r="21" spans="1:18" x14ac:dyDescent="0.2">
      <c r="A21" t="s">
        <v>0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2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5</v>
      </c>
    </row>
    <row r="22" spans="1:18" x14ac:dyDescent="0.2">
      <c r="A22" t="s">
        <v>24</v>
      </c>
      <c r="B22" t="s">
        <v>39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7</v>
      </c>
    </row>
    <row r="23" spans="1:18" x14ac:dyDescent="0.2">
      <c r="A23" t="s">
        <v>19</v>
      </c>
      <c r="B23" t="s">
        <v>39</v>
      </c>
      <c r="C23">
        <v>0</v>
      </c>
      <c r="D23">
        <v>0</v>
      </c>
      <c r="E23">
        <v>1</v>
      </c>
      <c r="F23">
        <v>1</v>
      </c>
      <c r="G23">
        <v>0</v>
      </c>
      <c r="H23">
        <v>3</v>
      </c>
      <c r="I23">
        <v>0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8</v>
      </c>
    </row>
    <row r="24" spans="1:18" x14ac:dyDescent="0.2">
      <c r="A24" t="s">
        <v>21</v>
      </c>
      <c r="B24" t="s">
        <v>39</v>
      </c>
      <c r="C24">
        <v>0</v>
      </c>
      <c r="D24">
        <v>2</v>
      </c>
      <c r="E24">
        <v>1</v>
      </c>
      <c r="F24">
        <v>0</v>
      </c>
      <c r="G24">
        <v>1</v>
      </c>
      <c r="H24">
        <v>0</v>
      </c>
      <c r="I24">
        <v>3</v>
      </c>
      <c r="J24">
        <v>0</v>
      </c>
      <c r="K24">
        <v>0</v>
      </c>
      <c r="L24">
        <v>1</v>
      </c>
      <c r="M24">
        <v>2</v>
      </c>
      <c r="N24">
        <v>0</v>
      </c>
      <c r="O24">
        <v>1</v>
      </c>
      <c r="P24">
        <v>1</v>
      </c>
      <c r="Q24">
        <v>0</v>
      </c>
      <c r="R24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9D2B-4E81-D743-951D-69A3112420E5}">
  <dimension ref="A1:K7"/>
  <sheetViews>
    <sheetView workbookViewId="0">
      <selection activeCell="K21" sqref="K20:K21"/>
    </sheetView>
  </sheetViews>
  <sheetFormatPr baseColWidth="10" defaultRowHeight="16" x14ac:dyDescent="0.2"/>
  <cols>
    <col min="2" max="2" width="13.83203125" customWidth="1"/>
    <col min="3" max="3" width="12.6640625" customWidth="1"/>
    <col min="4" max="4" width="17.33203125" customWidth="1"/>
    <col min="6" max="6" width="20.1640625" customWidth="1"/>
    <col min="9" max="9" width="15.83203125" customWidth="1"/>
  </cols>
  <sheetData>
    <row r="1" spans="1:11" x14ac:dyDescent="0.2">
      <c r="A1" t="s">
        <v>38</v>
      </c>
      <c r="B1" t="s">
        <v>45</v>
      </c>
      <c r="C1" t="s">
        <v>46</v>
      </c>
      <c r="D1" t="s">
        <v>47</v>
      </c>
      <c r="E1" t="s">
        <v>37</v>
      </c>
      <c r="F1" t="s">
        <v>58</v>
      </c>
      <c r="G1" t="s">
        <v>59</v>
      </c>
      <c r="H1" t="s">
        <v>60</v>
      </c>
      <c r="I1" t="s">
        <v>90</v>
      </c>
      <c r="J1" t="s">
        <v>110</v>
      </c>
      <c r="K1" t="s">
        <v>111</v>
      </c>
    </row>
    <row r="2" spans="1:11" x14ac:dyDescent="0.2">
      <c r="A2" t="s">
        <v>44</v>
      </c>
      <c r="B2" t="s">
        <v>54</v>
      </c>
      <c r="C2" s="1">
        <v>216945029</v>
      </c>
      <c r="D2" t="s">
        <v>55</v>
      </c>
      <c r="E2">
        <f>SUM('all sequence counts'!AJ2:AJ4)</f>
        <v>250</v>
      </c>
      <c r="F2">
        <f>E2/C2</f>
        <v>1.1523656529599487E-6</v>
      </c>
      <c r="G2">
        <v>83</v>
      </c>
      <c r="H2">
        <v>56</v>
      </c>
      <c r="I2">
        <v>25</v>
      </c>
      <c r="J2">
        <v>83</v>
      </c>
      <c r="K2">
        <v>49</v>
      </c>
    </row>
    <row r="3" spans="1:11" x14ac:dyDescent="0.2">
      <c r="A3" t="s">
        <v>40</v>
      </c>
      <c r="B3" t="s">
        <v>48</v>
      </c>
      <c r="C3" s="1">
        <v>384364968</v>
      </c>
      <c r="D3" t="s">
        <v>49</v>
      </c>
      <c r="E3">
        <f>SUM('all sequence counts'!AJ5:AJ11)</f>
        <v>508</v>
      </c>
      <c r="F3">
        <f>E3/C3</f>
        <v>1.321660510954786E-6</v>
      </c>
      <c r="G3">
        <v>188</v>
      </c>
      <c r="H3">
        <v>83</v>
      </c>
      <c r="I3">
        <v>49</v>
      </c>
      <c r="J3">
        <v>100</v>
      </c>
      <c r="K3">
        <v>61</v>
      </c>
    </row>
    <row r="4" spans="1:11" x14ac:dyDescent="0.2">
      <c r="A4" t="s">
        <v>43</v>
      </c>
      <c r="B4" s="1" t="s">
        <v>87</v>
      </c>
      <c r="C4" s="1">
        <v>274344070</v>
      </c>
      <c r="D4" s="3" t="s">
        <v>88</v>
      </c>
      <c r="E4">
        <f>SUM('all sequence counts'!AJ12:AJ19)</f>
        <v>99</v>
      </c>
      <c r="F4">
        <f t="shared" ref="F4:F7" si="0">E4/C4</f>
        <v>3.6086072500127304E-7</v>
      </c>
      <c r="G4">
        <v>16</v>
      </c>
      <c r="H4">
        <v>8</v>
      </c>
      <c r="I4">
        <v>3</v>
      </c>
      <c r="J4">
        <v>16</v>
      </c>
      <c r="K4">
        <v>8</v>
      </c>
    </row>
    <row r="5" spans="1:11" x14ac:dyDescent="0.2">
      <c r="A5" t="s">
        <v>41</v>
      </c>
      <c r="B5" t="s">
        <v>52</v>
      </c>
      <c r="C5" s="1">
        <v>100634038</v>
      </c>
      <c r="D5" t="s">
        <v>53</v>
      </c>
      <c r="E5">
        <f>SUM('all sequence counts'!AJ20:AJ24)</f>
        <v>102</v>
      </c>
      <c r="F5">
        <f t="shared" si="0"/>
        <v>1.0135735584812764E-6</v>
      </c>
      <c r="G5">
        <v>22</v>
      </c>
      <c r="H5">
        <v>56</v>
      </c>
      <c r="I5">
        <v>4</v>
      </c>
      <c r="J5">
        <v>22</v>
      </c>
      <c r="K5">
        <v>28</v>
      </c>
    </row>
    <row r="6" spans="1:11" x14ac:dyDescent="0.2">
      <c r="A6" t="s">
        <v>42</v>
      </c>
      <c r="B6" t="s">
        <v>56</v>
      </c>
      <c r="C6" s="1">
        <v>166614779</v>
      </c>
      <c r="D6" t="s">
        <v>57</v>
      </c>
      <c r="E6">
        <f>SUM('all sequence counts'!AJ25:AJ27)</f>
        <v>120</v>
      </c>
      <c r="F6">
        <f t="shared" si="0"/>
        <v>7.2022422452692511E-7</v>
      </c>
      <c r="G6">
        <v>34</v>
      </c>
      <c r="H6">
        <v>26</v>
      </c>
      <c r="I6">
        <v>27</v>
      </c>
      <c r="J6">
        <v>34</v>
      </c>
      <c r="K6">
        <v>21</v>
      </c>
    </row>
    <row r="7" spans="1:11" x14ac:dyDescent="0.2">
      <c r="A7" t="s">
        <v>39</v>
      </c>
      <c r="B7" t="s">
        <v>50</v>
      </c>
      <c r="C7" s="1">
        <v>192979243</v>
      </c>
      <c r="D7" t="s">
        <v>51</v>
      </c>
      <c r="E7">
        <f>SUM('all sequence counts'!AJ28:AJ31)</f>
        <v>226</v>
      </c>
      <c r="F7">
        <f t="shared" si="0"/>
        <v>1.1711104079727374E-6</v>
      </c>
      <c r="G7">
        <v>87</v>
      </c>
      <c r="H7">
        <v>14</v>
      </c>
      <c r="I7">
        <v>32</v>
      </c>
      <c r="J7">
        <v>47</v>
      </c>
      <c r="K7">
        <v>14</v>
      </c>
    </row>
  </sheetData>
  <sortState xmlns:xlrd2="http://schemas.microsoft.com/office/spreadsheetml/2017/richdata2" ref="A2:E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sequence counts</vt:lpstr>
      <vt:lpstr>3a1</vt:lpstr>
      <vt:lpstr>3a2</vt:lpstr>
      <vt:lpstr>V1A.3-China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Ruopeng</dc:creator>
  <cp:lastModifiedBy>Ruopeng</cp:lastModifiedBy>
  <dcterms:created xsi:type="dcterms:W3CDTF">2021-11-18T02:29:12Z</dcterms:created>
  <dcterms:modified xsi:type="dcterms:W3CDTF">2022-06-28T06:23:03Z</dcterms:modified>
</cp:coreProperties>
</file>