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60" windowWidth="15480" windowHeight="8250" tabRatio="878" firstSheet="9" activeTab="18"/>
  </bookViews>
  <sheets>
    <sheet name="Instructions" sheetId="8" state="hidden" r:id="rId1"/>
    <sheet name="x75-ViewUpdCustPrf" sheetId="1" state="hidden" r:id="rId2"/>
    <sheet name="x77-UpdChildCustDtl" sheetId="24" state="hidden" r:id="rId3"/>
    <sheet name="Summary" sheetId="4" r:id="rId4"/>
    <sheet name="MILsearch" sheetId="46" r:id="rId5"/>
    <sheet name="MILDivCust" sheetId="47" r:id="rId6"/>
    <sheet name="MILdelete" sheetId="70" r:id="rId7"/>
    <sheet name="MIL EditDetails" sheetId="68" r:id="rId8"/>
    <sheet name="MIL Import" sheetId="69" r:id="rId9"/>
    <sheet name="MIL Export" sheetId="71" r:id="rId10"/>
    <sheet name="MIL DeleteList" sheetId="72" r:id="rId11"/>
    <sheet name="MIL AddItems" sheetId="73" r:id="rId12"/>
    <sheet name="MIL ShareList" sheetId="74" r:id="rId13"/>
    <sheet name="MIL RemoveItems" sheetId="75" r:id="rId14"/>
    <sheet name="MIL Replace" sheetId="76" r:id="rId15"/>
    <sheet name="MIL Replace(div)" sheetId="77" r:id="rId16"/>
    <sheet name="AddLine" sheetId="25" r:id="rId17"/>
    <sheet name="84-LoadCustBtch" sheetId="29" state="hidden" r:id="rId18"/>
    <sheet name="94.7_94.8 CustProf_OrdHeadrLine" sheetId="45" r:id="rId19"/>
    <sheet name="0. Dropdown Values" sheetId="3" state="hidden" r:id="rId20"/>
  </sheets>
  <definedNames>
    <definedName name="PassFailStatus" localSheetId="19">'0. Dropdown Values'!$A$2:$A$4</definedName>
    <definedName name="_xlnm.Print_Titles" localSheetId="3">Summary!$1:$2</definedName>
  </definedNames>
  <calcPr calcId="125725"/>
</workbook>
</file>

<file path=xl/calcChain.xml><?xml version="1.0" encoding="utf-8"?>
<calcChain xmlns="http://schemas.openxmlformats.org/spreadsheetml/2006/main">
  <c r="A8" i="77"/>
  <c r="A9" s="1"/>
  <c r="A10" s="1"/>
  <c r="A11" s="1"/>
  <c r="A12" s="1"/>
  <c r="A13" s="1"/>
  <c r="A14" s="1"/>
  <c r="A15" s="1"/>
  <c r="A16" s="1"/>
  <c r="A17" s="1"/>
  <c r="A18" s="1"/>
  <c r="A10" i="76"/>
  <c r="A11" s="1"/>
  <c r="A12" s="1"/>
  <c r="A13" s="1"/>
  <c r="A14" s="1"/>
  <c r="A15" s="1"/>
  <c r="A16" s="1"/>
  <c r="A17" s="1"/>
  <c r="A18" s="1"/>
  <c r="A9"/>
  <c r="A8"/>
  <c r="A10" i="75"/>
  <c r="A11" s="1"/>
  <c r="A12" s="1"/>
  <c r="A13" s="1"/>
  <c r="A14" s="1"/>
  <c r="A15" s="1"/>
  <c r="A16" s="1"/>
  <c r="A17" s="1"/>
  <c r="A18" s="1"/>
  <c r="A9"/>
  <c r="A8"/>
  <c r="A10" i="74"/>
  <c r="A11" s="1"/>
  <c r="A12" s="1"/>
  <c r="A13" s="1"/>
  <c r="A14" s="1"/>
  <c r="A15" s="1"/>
  <c r="A16" s="1"/>
  <c r="A17" s="1"/>
  <c r="A18" s="1"/>
  <c r="A9"/>
  <c r="A8"/>
  <c r="A10" i="73"/>
  <c r="A11" s="1"/>
  <c r="A12" s="1"/>
  <c r="A13" s="1"/>
  <c r="A14" s="1"/>
  <c r="A15" s="1"/>
  <c r="A16" s="1"/>
  <c r="A17" s="1"/>
  <c r="A18" s="1"/>
  <c r="A9"/>
  <c r="A8"/>
  <c r="A11" i="72"/>
  <c r="A12" s="1"/>
  <c r="A13" s="1"/>
  <c r="A14" s="1"/>
  <c r="A15" s="1"/>
  <c r="A16" s="1"/>
  <c r="A17" s="1"/>
  <c r="A18" s="1"/>
  <c r="A10"/>
  <c r="A9"/>
  <c r="A8"/>
  <c r="A8" i="71"/>
  <c r="A9" s="1"/>
  <c r="A10" s="1"/>
  <c r="A11" s="1"/>
  <c r="A12" s="1"/>
  <c r="A13" s="1"/>
  <c r="A14" s="1"/>
  <c r="A15" s="1"/>
  <c r="A16" s="1"/>
  <c r="A17" s="1"/>
  <c r="A18" s="1"/>
  <c r="A15" i="68"/>
  <c r="A16" s="1"/>
  <c r="A17" s="1"/>
  <c r="A18" s="1"/>
  <c r="A14"/>
  <c r="A16" i="47"/>
  <c r="A17" s="1"/>
  <c r="A10" i="70"/>
  <c r="A11" s="1"/>
  <c r="A9" l="1"/>
  <c r="A8"/>
  <c r="A12" l="1"/>
  <c r="A13" s="1"/>
  <c r="A14" s="1"/>
  <c r="A8" i="69"/>
  <c r="A9" s="1"/>
  <c r="A10" s="1"/>
  <c r="A12" s="1"/>
  <c r="A13" s="1"/>
  <c r="A14" s="1"/>
  <c r="A15" s="1"/>
  <c r="A16" s="1"/>
  <c r="A17" s="1"/>
  <c r="A16" i="70" l="1"/>
  <c r="A17" s="1"/>
  <c r="A18" s="1"/>
  <c r="A19" s="1"/>
  <c r="A20" s="1"/>
  <c r="A21" s="1"/>
  <c r="A15"/>
  <c r="A8" i="68"/>
  <c r="A9" s="1"/>
  <c r="A10" s="1"/>
  <c r="A11" s="1"/>
  <c r="A12" l="1"/>
  <c r="A13" s="1"/>
  <c r="A27" i="70"/>
  <c r="A28" s="1"/>
  <c r="A22"/>
  <c r="A23" s="1"/>
  <c r="A24" s="1"/>
  <c r="A25" s="1"/>
  <c r="A26" s="1"/>
  <c r="A8" i="46"/>
  <c r="A9" i="47"/>
  <c r="A10" s="1"/>
  <c r="A11" s="1"/>
  <c r="A12" s="1"/>
  <c r="A13" s="1"/>
  <c r="A8"/>
  <c r="A18" l="1"/>
  <c r="A14"/>
  <c r="A15" s="1"/>
  <c r="A10" i="46"/>
  <c r="A11" s="1"/>
  <c r="A12" s="1"/>
  <c r="A13" s="1"/>
  <c r="A14" s="1"/>
  <c r="A15" s="1"/>
  <c r="A16" s="1"/>
  <c r="A9"/>
  <c r="O51" i="45"/>
  <c r="L51"/>
  <c r="I51"/>
  <c r="P47"/>
  <c r="P46"/>
  <c r="P45"/>
  <c r="P44"/>
  <c r="P43"/>
  <c r="P42"/>
  <c r="P41"/>
  <c r="P40"/>
  <c r="P39"/>
  <c r="P38"/>
  <c r="P37"/>
  <c r="P36"/>
  <c r="P33"/>
  <c r="P32"/>
  <c r="P31"/>
  <c r="P30"/>
  <c r="P29"/>
  <c r="P28"/>
  <c r="P27"/>
  <c r="P26"/>
  <c r="P25"/>
  <c r="P24"/>
  <c r="P23"/>
  <c r="P22"/>
  <c r="P21"/>
  <c r="P20"/>
  <c r="P19"/>
  <c r="P18"/>
  <c r="P17"/>
  <c r="P16"/>
  <c r="P15"/>
  <c r="P14"/>
  <c r="P13"/>
  <c r="P12"/>
  <c r="P11"/>
  <c r="P10"/>
  <c r="M47"/>
  <c r="M46"/>
  <c r="M45"/>
  <c r="M44"/>
  <c r="M43"/>
  <c r="M42"/>
  <c r="M41"/>
  <c r="M40"/>
  <c r="M39"/>
  <c r="M38"/>
  <c r="M37"/>
  <c r="M36"/>
  <c r="M33"/>
  <c r="M32"/>
  <c r="M31"/>
  <c r="M30"/>
  <c r="M29"/>
  <c r="M28"/>
  <c r="M27"/>
  <c r="M26"/>
  <c r="M25"/>
  <c r="M24"/>
  <c r="M23"/>
  <c r="M22"/>
  <c r="M21"/>
  <c r="M20"/>
  <c r="M19"/>
  <c r="M18"/>
  <c r="M17"/>
  <c r="M16"/>
  <c r="M15"/>
  <c r="M14"/>
  <c r="M13"/>
  <c r="M12"/>
  <c r="M11"/>
  <c r="M10"/>
  <c r="J47"/>
  <c r="J46"/>
  <c r="J45"/>
  <c r="J44"/>
  <c r="J43"/>
  <c r="J42"/>
  <c r="J41"/>
  <c r="J40"/>
  <c r="J39"/>
  <c r="J38"/>
  <c r="J37"/>
  <c r="J36"/>
  <c r="J33"/>
  <c r="J32"/>
  <c r="J31"/>
  <c r="J30"/>
  <c r="J29"/>
  <c r="J28"/>
  <c r="J27"/>
  <c r="J26"/>
  <c r="J25"/>
  <c r="J24"/>
  <c r="J23"/>
  <c r="J22"/>
  <c r="J21"/>
  <c r="J20"/>
  <c r="J19"/>
  <c r="J18"/>
  <c r="J17"/>
  <c r="J16"/>
  <c r="J15"/>
  <c r="J14"/>
  <c r="J13"/>
  <c r="J12"/>
  <c r="J11"/>
  <c r="J10"/>
  <c r="G47"/>
  <c r="G46"/>
  <c r="G45"/>
  <c r="G44"/>
  <c r="G43"/>
  <c r="G42"/>
  <c r="G41"/>
  <c r="G40"/>
  <c r="G39"/>
  <c r="G38"/>
  <c r="G37"/>
  <c r="G36"/>
  <c r="G18"/>
  <c r="G19"/>
  <c r="G20"/>
  <c r="G21"/>
  <c r="G22"/>
  <c r="G23"/>
  <c r="G24"/>
  <c r="G25"/>
  <c r="G26"/>
  <c r="G27"/>
  <c r="G28"/>
  <c r="G29"/>
  <c r="G30"/>
  <c r="G31"/>
  <c r="G32"/>
  <c r="G33"/>
  <c r="G11"/>
  <c r="G12"/>
  <c r="G13"/>
  <c r="G14"/>
  <c r="G15"/>
  <c r="G16"/>
  <c r="G17"/>
  <c r="G10"/>
  <c r="F51"/>
  <c r="L53" l="1"/>
  <c r="N53" s="1"/>
  <c r="O52"/>
  <c r="Q52" s="1"/>
  <c r="I52"/>
  <c r="K52" s="1"/>
  <c r="I53"/>
  <c r="K53" s="1"/>
  <c r="O53"/>
  <c r="Q53" s="1"/>
  <c r="L54"/>
  <c r="N54" s="1"/>
  <c r="I54"/>
  <c r="K54" s="1"/>
  <c r="O54"/>
  <c r="Q54" s="1"/>
  <c r="L52"/>
  <c r="N52" s="1"/>
  <c r="F52"/>
  <c r="F53"/>
  <c r="F54"/>
  <c r="H54" s="1"/>
  <c r="S51"/>
  <c r="S53" l="1"/>
  <c r="S52"/>
  <c r="T52" s="1"/>
  <c r="H52"/>
  <c r="H53"/>
  <c r="T53"/>
  <c r="S54"/>
  <c r="T54" s="1"/>
  <c r="A8" i="29" l="1"/>
  <c r="A9" s="1"/>
  <c r="A10" s="1"/>
  <c r="A11" s="1"/>
  <c r="A12" s="1"/>
  <c r="A13" s="1"/>
  <c r="A14" s="1"/>
  <c r="A15" s="1"/>
  <c r="A8" i="25"/>
  <c r="A9" s="1"/>
  <c r="A10" s="1"/>
  <c r="A11" s="1"/>
  <c r="A12" s="1"/>
  <c r="A13" s="1"/>
  <c r="A14" s="1"/>
  <c r="A15" s="1"/>
  <c r="A8" i="24"/>
  <c r="A9" s="1"/>
  <c r="A10" s="1"/>
  <c r="A11" s="1"/>
  <c r="A12" s="1"/>
  <c r="A13" s="1"/>
  <c r="A14" s="1"/>
  <c r="A15" s="1"/>
  <c r="A9" i="1"/>
  <c r="A10"/>
  <c r="A11"/>
  <c r="A8"/>
  <c r="D25" i="4" l="1"/>
  <c r="A12" i="1" l="1"/>
  <c r="A13"/>
  <c r="A14"/>
  <c r="A15"/>
  <c r="D24" i="4" l="1"/>
  <c r="D26"/>
  <c r="E26" l="1"/>
  <c r="D27"/>
  <c r="E27" s="1"/>
  <c r="E25"/>
</calcChain>
</file>

<file path=xl/comments1.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0.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1.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2.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3.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4.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5.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6.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7.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8.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9.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<sst xmlns="http://schemas.openxmlformats.org/spreadsheetml/2006/main" count="1039" uniqueCount="314">
  <si>
    <t>Test Case #</t>
  </si>
  <si>
    <t>Test Case Name:</t>
  </si>
  <si>
    <t>Use Case #</t>
  </si>
  <si>
    <t>DDD ID:</t>
  </si>
  <si>
    <t>Req. #</t>
  </si>
  <si>
    <t>Preconditions:</t>
  </si>
  <si>
    <t>Step #</t>
  </si>
  <si>
    <t>User Input</t>
  </si>
  <si>
    <t>Expected Results</t>
  </si>
  <si>
    <t>Date Executed</t>
  </si>
  <si>
    <t>Pass/Fail</t>
  </si>
  <si>
    <t>JIRA #</t>
  </si>
  <si>
    <t>Notes:</t>
  </si>
  <si>
    <t>Test Case Name</t>
  </si>
  <si>
    <t>Status</t>
  </si>
  <si>
    <t>Date</t>
  </si>
  <si>
    <t>Name of Tester</t>
  </si>
  <si>
    <t>Pass</t>
  </si>
  <si>
    <t>Fail</t>
  </si>
  <si>
    <t>Not Started</t>
  </si>
  <si>
    <t>Test Case Title:</t>
  </si>
  <si>
    <t>Coming Soon….</t>
  </si>
  <si>
    <t xml:space="preserve"> </t>
  </si>
  <si>
    <t>Passed</t>
  </si>
  <si>
    <t>Failed</t>
  </si>
  <si>
    <t>Remaining to Test</t>
  </si>
  <si>
    <t>Number</t>
  </si>
  <si>
    <t>Percent</t>
  </si>
  <si>
    <t xml:space="preserve">Other Considerations: </t>
  </si>
  <si>
    <t>Actual Results / Comments</t>
  </si>
  <si>
    <t xml:space="preserve">• </t>
  </si>
  <si>
    <t>Total Test Cases</t>
  </si>
  <si>
    <t>Naming Conventions - Chris</t>
  </si>
  <si>
    <t>How to use Summary Tab - Chris</t>
  </si>
  <si>
    <t>How to Use Test Case Tab - Barb</t>
  </si>
  <si>
    <t>Test Case Tab - Using the Table - Barry</t>
  </si>
  <si>
    <t xml:space="preserve">• Consider allocating dedicated space to identify predecessor Test Cases.  </t>
  </si>
  <si>
    <t>• Word wrap doesn't function in columns B-C because of merged cells.  (Column D works fine.) We could resolve by moving TestCase#, UseCase #, etc to the far right where lower cells are unlikely to require word wrap.</t>
  </si>
  <si>
    <t>• Consider a Status to identify follow-up needed.  (Suspend?)  Unexpected results may not indicate failure, but might justify conversation with the business, or disclose previously unforseen design considerations.  Follow-up for any step might keep the overall test in a "Suspended" status.  This would require complete documentation in JIRA.</t>
  </si>
  <si>
    <r>
      <rPr>
        <b/>
        <sz val="9"/>
        <color theme="1"/>
        <rFont val="Arial"/>
        <family val="2"/>
      </rPr>
      <t>HEADER</t>
    </r>
    <r>
      <rPr>
        <sz val="9"/>
        <color theme="1"/>
        <rFont val="Arial"/>
        <family val="2"/>
      </rPr>
      <t xml:space="preserve">: Populate header information including Use Case, DDD, and Requirement info to provide traceability.  Also be sure to identify any required PreConditions such as test cases which should already have been completed before starting the current test case.  Notes may be used for any instructions which may be relevant to the tester.  </t>
    </r>
  </si>
  <si>
    <r>
      <rPr>
        <b/>
        <sz val="9"/>
        <color theme="1"/>
        <rFont val="Arial"/>
        <family val="2"/>
      </rPr>
      <t>STEP #</t>
    </r>
    <r>
      <rPr>
        <sz val="9"/>
        <color theme="1"/>
        <rFont val="Arial"/>
        <family val="2"/>
      </rPr>
      <t xml:space="preserve">: </t>
    </r>
  </si>
  <si>
    <r>
      <rPr>
        <b/>
        <sz val="9"/>
        <color theme="1"/>
        <rFont val="Arial"/>
        <family val="2"/>
      </rPr>
      <t>USER INPUT</t>
    </r>
    <r>
      <rPr>
        <sz val="9"/>
        <color theme="1"/>
        <rFont val="Arial"/>
        <family val="2"/>
      </rPr>
      <t xml:space="preserve">: </t>
    </r>
  </si>
  <si>
    <r>
      <rPr>
        <b/>
        <sz val="9"/>
        <color theme="1"/>
        <rFont val="Arial"/>
        <family val="2"/>
      </rPr>
      <t>EXPECTED RESULTS</t>
    </r>
    <r>
      <rPr>
        <sz val="9"/>
        <color theme="1"/>
        <rFont val="Arial"/>
        <family val="2"/>
      </rPr>
      <t xml:space="preserve">: </t>
    </r>
  </si>
  <si>
    <r>
      <rPr>
        <b/>
        <sz val="9"/>
        <color theme="1"/>
        <rFont val="Arial"/>
        <family val="2"/>
      </rPr>
      <t>ACTUAL RESULTS / COMMENTS</t>
    </r>
    <r>
      <rPr>
        <sz val="9"/>
        <color theme="1"/>
        <rFont val="Arial"/>
        <family val="2"/>
      </rPr>
      <t xml:space="preserve">: </t>
    </r>
  </si>
  <si>
    <r>
      <rPr>
        <b/>
        <sz val="9"/>
        <color theme="1"/>
        <rFont val="Arial"/>
        <family val="2"/>
      </rPr>
      <t>PASS / FAIL</t>
    </r>
    <r>
      <rPr>
        <sz val="9"/>
        <color theme="1"/>
        <rFont val="Arial"/>
        <family val="2"/>
      </rPr>
      <t xml:space="preserve">: </t>
    </r>
  </si>
  <si>
    <r>
      <rPr>
        <b/>
        <sz val="9"/>
        <color theme="1"/>
        <rFont val="Arial"/>
        <family val="2"/>
      </rPr>
      <t>DATE EXECUTED</t>
    </r>
    <r>
      <rPr>
        <sz val="9"/>
        <color theme="1"/>
        <rFont val="Arial"/>
        <family val="2"/>
      </rPr>
      <t xml:space="preserve">: </t>
    </r>
  </si>
  <si>
    <r>
      <rPr>
        <b/>
        <sz val="9"/>
        <color theme="1"/>
        <rFont val="Arial"/>
        <family val="2"/>
      </rPr>
      <t>JIRA #</t>
    </r>
    <r>
      <rPr>
        <sz val="9"/>
        <color theme="1"/>
        <rFont val="Arial"/>
        <family val="2"/>
      </rPr>
      <t>: Any significant failure should be documented in JIRA.  "Significant" may be characterized as "   ".  Any departure from the expected result must be captured in the Actual Results / Comments field, but full details of "Significant" failures must be documented in JIRA for appropriate follow-up and assignment for resolution.  Enter the numeric portion of the JIRA ticket in the JIRA # cell.  This spreadsheet assumes all JIRA tickets will be associated with the XNGT (xpedx.com Next Gen Test Phase) project and assign that JIRA prefix.  If the relevant JIRA ticket should be associated with another JIRA project, simply type in the entire JIRA ticket ID.  (e.g. PCI Compliance might be PCI-123).</t>
    </r>
  </si>
  <si>
    <t>Add ExecutedBY field</t>
  </si>
  <si>
    <t>User Types (Roles)</t>
  </si>
  <si>
    <r>
      <t xml:space="preserve">External: </t>
    </r>
    <r>
      <rPr>
        <b/>
        <sz val="9"/>
        <color theme="1"/>
        <rFont val="Arial"/>
        <family val="2"/>
      </rPr>
      <t>Buyer</t>
    </r>
    <r>
      <rPr>
        <sz val="9"/>
        <color theme="1"/>
        <rFont val="Arial"/>
        <family val="2"/>
      </rPr>
      <t xml:space="preserve"> (Can checkout, view invoices, view reports, view prices)</t>
    </r>
  </si>
  <si>
    <r>
      <t xml:space="preserve">External: </t>
    </r>
    <r>
      <rPr>
        <b/>
        <sz val="9"/>
        <color theme="1"/>
        <rFont val="Arial"/>
        <family val="2"/>
      </rPr>
      <t>Customer Administrator</t>
    </r>
    <r>
      <rPr>
        <sz val="9"/>
        <color theme="1"/>
        <rFont val="Arial"/>
        <family val="2"/>
      </rPr>
      <t xml:space="preserve"> (Has all Buyer privileges AND can maintain subordinate users)</t>
    </r>
  </si>
  <si>
    <r>
      <t xml:space="preserve">User Profile </t>
    </r>
    <r>
      <rPr>
        <b/>
        <sz val="9"/>
        <color theme="1"/>
        <rFont val="Arial"/>
        <family val="2"/>
      </rPr>
      <t>Flags</t>
    </r>
    <r>
      <rPr>
        <sz val="9"/>
        <color theme="1"/>
        <rFont val="Arial"/>
        <family val="2"/>
      </rPr>
      <t>: Can checkout; Can view invoices online; Can view reports; Can view prices.  (All are checked by default)</t>
    </r>
  </si>
  <si>
    <r>
      <t xml:space="preserve">• Select Tasks &gt; </t>
    </r>
    <r>
      <rPr>
        <b/>
        <sz val="10"/>
        <color theme="1"/>
        <rFont val="Arial"/>
        <family val="2"/>
      </rPr>
      <t>Order</t>
    </r>
    <r>
      <rPr>
        <sz val="10"/>
        <color theme="1"/>
        <rFont val="Arial"/>
        <family val="2"/>
      </rPr>
      <t xml:space="preserve"> &gt; Create Order</t>
    </r>
  </si>
  <si>
    <t>• The Draft Order window is displayed.</t>
  </si>
  <si>
    <t>Incomplete</t>
  </si>
  <si>
    <t>Complete</t>
  </si>
  <si>
    <t>CSR is logged into Call Center and has navigated to a customer record.</t>
  </si>
  <si>
    <t>• Advanced Customer Search screen is displayed.
• Organization should default to 'xpedx.'</t>
  </si>
  <si>
    <t>• Confirm that Organzation is set to "xpedx".
• In the"User Starts With" field, enter "B" and click Search or press F7.</t>
  </si>
  <si>
    <t xml:space="preserve">• Customer Search Results panel displays.
• </t>
  </si>
  <si>
    <t>• Select a customer by double-clicking.</t>
  </si>
  <si>
    <t>• Customer screen displays.</t>
  </si>
  <si>
    <t>• Customer Profile screen displays.</t>
  </si>
  <si>
    <t>Call Center: Customer Profile - View and Update Customer Profile</t>
  </si>
  <si>
    <t>Call Center: Customer Profile - Update Child Customer Details</t>
  </si>
  <si>
    <t>Call Center: Customer Profile - Load Customer Batch??</t>
  </si>
  <si>
    <t>• From Quick Access, Customer Search, click Find Customer or press F9.</t>
  </si>
  <si>
    <t>• In the upper right corner of the Customer screen, click the "Manage Customer Profile" hyperlink.  (May need to click twice)</t>
  </si>
  <si>
    <r>
      <t xml:space="preserve">• Attempt to edit each of the following fields and confirm NONE can be edited: 
</t>
    </r>
    <r>
      <rPr>
        <sz val="10"/>
        <color rgb="FFFF0000"/>
        <rFont val="Arial"/>
        <family val="2"/>
      </rPr>
      <t>CustDivision; 
LegacyCust#; 
SuffixType; 
Suffix; 
CustOrderBranch; 
ShipFromBranch; 
CustStatus; 
CustName;</t>
    </r>
    <r>
      <rPr>
        <sz val="10"/>
        <color theme="1"/>
        <rFont val="Arial"/>
        <family val="2"/>
      </rPr>
      <t xml:space="preserve"> 
</t>
    </r>
    <r>
      <rPr>
        <sz val="10"/>
        <color rgb="FFFF0000"/>
        <rFont val="Arial"/>
        <family val="2"/>
      </rPr>
      <t>BrandCode (Territory Code); 
CustClass (Segment); 
ServiceOptCode (CustRank); 
CurrencyCode; 
CustNumber (SapNumber);</t>
    </r>
    <r>
      <rPr>
        <sz val="10"/>
        <rFont val="Arial"/>
        <family val="2"/>
      </rPr>
      <t xml:space="preserve"> 
</t>
    </r>
    <r>
      <rPr>
        <sz val="10"/>
        <color rgb="FFFF0000"/>
        <rFont val="Arial"/>
        <family val="2"/>
      </rPr>
      <t>MasterCustNumber (SapParentNumber)</t>
    </r>
    <r>
      <rPr>
        <sz val="10"/>
        <rFont val="Arial"/>
        <family val="2"/>
      </rPr>
      <t xml:space="preserve">; 
</t>
    </r>
    <r>
      <rPr>
        <sz val="10"/>
        <color rgb="FFFF0000"/>
        <rFont val="Arial"/>
        <family val="2"/>
      </rPr>
      <t>ShipComplete; 
OrderUpdateFlag</t>
    </r>
    <r>
      <rPr>
        <sz val="10"/>
        <color theme="1"/>
        <rFont val="Arial"/>
        <family val="2"/>
      </rPr>
      <t xml:space="preserve">; 
</t>
    </r>
    <r>
      <rPr>
        <sz val="10"/>
        <color rgb="FFFF0000"/>
        <rFont val="Arial"/>
        <family val="2"/>
      </rPr>
      <t>NaicsCode; 
NaicsName; 
ShipToOverride</t>
    </r>
    <r>
      <rPr>
        <sz val="10"/>
        <color theme="1"/>
        <rFont val="Arial"/>
        <family val="2"/>
      </rPr>
      <t>; 
• Click Update Profile</t>
    </r>
  </si>
  <si>
    <t>• None of the listed fields may be edited.</t>
  </si>
  <si>
    <r>
      <t xml:space="preserve">• Attempt to edit each of the following fields and confirm that each is displayed &amp; may be edited: 
CanRequestSample; 
CustomerEmailAddress; 
BuyerID; 
WmLocationID; WmOrgID; 
eTradingID; eCSR1/2; 
EmailConfirmFlagCsr1/2; 
MaxOrderAmt; MinOrderAmt; 
SmallOrderFee; ViewPricesFlag; 
CanOrder; ViewInventory; 
UseSKU (Customer / Mfr / MPC); 
UseOrderMultiple; InvoiceEdi; 
ViewInvoices; InvoiceDistMethod; 
CustLineAcct#Flag; CustLinePO#; 
CustLineSeq#; CustLineField1/2/3; 
AttnName; LocationID; 
Phone1/2; Fax1/2; 
OrderDashboardRules; 
Address1/2/3; 
City; State; CountryCode; ZipCode; Zip4; 
</t>
    </r>
    <r>
      <rPr>
        <sz val="10"/>
        <rFont val="Arial"/>
        <family val="2"/>
      </rPr>
      <t xml:space="preserve">CustName (SapName); 
MasterCustName (SapParentName);
</t>
    </r>
    <r>
      <rPr>
        <sz val="10"/>
        <color theme="1"/>
        <rFont val="Arial"/>
        <family val="2"/>
      </rPr>
      <t>PrimarySalesRep; 
EmailConfirmFlag-SalesRep; 
SalesRep1/2/3/4; 
PoAckFlag; 
EmailAddressForInvoice; 
• Click Update Profile</t>
    </r>
  </si>
  <si>
    <t>• Each field is displayed.  
• Each field may be edited.  
• Changes can be saved.</t>
  </si>
  <si>
    <r>
      <t xml:space="preserve">• Confirm that each of the following fields is displayed:
CanRequestSample; CustomerEmailAddress; BuyerID; WmLocationID; WmOrgID; eTradingID; eCSR1/2; EmailConfirmFlagCsr1/2; MaxOrderAmt; MinOrderAmt; SmallOrderFee; ViewPricesFlag; CanOrder; ViewInventory; UseSKU (Customer / Mfr / MPC); UseOrderMultiple; InvoiceEdi; ViewInvoices; InvoiceDistMethod; CustLineAcct#Flag; CustLinePO#; CustLineSeq#; CustLineField1/2/3; AttnName; LocationID; Phone1/2; Fax1/2; OrderDashboardRules; </t>
    </r>
    <r>
      <rPr>
        <sz val="10"/>
        <color rgb="FFFF0000"/>
        <rFont val="Arial"/>
        <family val="2"/>
      </rPr>
      <t>CustDivision; LegacyCust#; SuffixType; Suffix; CustOrderBranch; ShipFromBranch; CustStatus; CustName;</t>
    </r>
    <r>
      <rPr>
        <sz val="10"/>
        <color theme="1"/>
        <rFont val="Arial"/>
        <family val="2"/>
      </rPr>
      <t xml:space="preserve"> Address1/2/3; City; State; CountryCode; ZipCode; Zip4; </t>
    </r>
    <r>
      <rPr>
        <sz val="10"/>
        <color rgb="FFFF0000"/>
        <rFont val="Arial"/>
        <family val="2"/>
      </rPr>
      <t>BrandCode (Territory Code); CustClass (Segment); ServiceOptCode (CustRank); CurrencyCode; CustNumber (SapNumber);</t>
    </r>
    <r>
      <rPr>
        <sz val="10"/>
        <rFont val="Arial"/>
        <family val="2"/>
      </rPr>
      <t xml:space="preserve"> CustName (SapName); </t>
    </r>
    <r>
      <rPr>
        <sz val="10"/>
        <color rgb="FFFF0000"/>
        <rFont val="Arial"/>
        <family val="2"/>
      </rPr>
      <t>MasterCustNumber (SapParentNumber)</t>
    </r>
    <r>
      <rPr>
        <sz val="10"/>
        <rFont val="Arial"/>
        <family val="2"/>
      </rPr>
      <t xml:space="preserve">; MasterCustName (SapParentName); </t>
    </r>
    <r>
      <rPr>
        <sz val="10"/>
        <color rgb="FFFF0000"/>
        <rFont val="Arial"/>
        <family val="2"/>
      </rPr>
      <t>ShipComplete; OrderUpdateFlag</t>
    </r>
    <r>
      <rPr>
        <sz val="10"/>
        <color theme="1"/>
        <rFont val="Arial"/>
        <family val="2"/>
      </rPr>
      <t xml:space="preserve">; PrimarySalesRep; EmailConfirmFlag-SalesRep; SalesRep1/2/3/4; </t>
    </r>
    <r>
      <rPr>
        <sz val="10"/>
        <color rgb="FFFF0000"/>
        <rFont val="Arial"/>
        <family val="2"/>
      </rPr>
      <t>NaicsCode; NaicsName; ShipToOverride</t>
    </r>
    <r>
      <rPr>
        <sz val="10"/>
        <color theme="1"/>
        <rFont val="Arial"/>
        <family val="2"/>
      </rPr>
      <t>; PoAckFlag; EmailAddressForInvoice; 
• Click Update Profile
• Confirm that only the above fields display.</t>
    </r>
  </si>
  <si>
    <t xml:space="preserve">• Each field is displayed, and only these fields are displayed.  </t>
  </si>
  <si>
    <t xml:space="preserve">CSR is logged into Call Center and </t>
  </si>
  <si>
    <t>User is logged into Call Center as CSR; Division Admin; eBusiness Admin; or Support Desk Admin.  (Cust.Adm does not use Call Center.)</t>
  </si>
  <si>
    <t>N/A</t>
  </si>
  <si>
    <t xml:space="preserve"> Security?</t>
  </si>
  <si>
    <t>Order Header</t>
  </si>
  <si>
    <t>£</t>
  </si>
  <si>
    <t>Email Confirmation Flag – eCSR1</t>
  </si>
  <si>
    <t>Email Confirmation Flag – eCSR2</t>
  </si>
  <si>
    <t>$</t>
  </si>
  <si>
    <t>Small Order Fee</t>
  </si>
  <si>
    <t>Ship Complete</t>
  </si>
  <si>
    <t>Order Update Flag</t>
  </si>
  <si>
    <t>Ship To Override</t>
  </si>
  <si>
    <t>Currency Code</t>
  </si>
  <si>
    <t>Accept Price Override</t>
  </si>
  <si>
    <t xml:space="preserve">Prevent orders from being placed automatically on ordering system </t>
  </si>
  <si>
    <t>Header comments were sent by customer</t>
  </si>
  <si>
    <t>Non Standard Ship Method</t>
  </si>
  <si>
    <t>Prevent Backorders</t>
  </si>
  <si>
    <t>Cust.Selected ShipComplete?</t>
  </si>
  <si>
    <t>Validate Ship-To Zip Code</t>
  </si>
  <si>
    <t>Ship date not next business day</t>
  </si>
  <si>
    <t>Incorrect Buyer ID</t>
  </si>
  <si>
    <t>Incorrect eTrading ID</t>
  </si>
  <si>
    <t>Order Line</t>
  </si>
  <si>
    <t>Line comments were sent by customer</t>
  </si>
  <si>
    <t>Require customer line account number</t>
  </si>
  <si>
    <t>Require Customer Line Field-1</t>
  </si>
  <si>
    <t>Require Customer Line Field-2</t>
  </si>
  <si>
    <t>Require Customer Line Field-3</t>
  </si>
  <si>
    <t>All Requested Line Delivery Dates do not match</t>
  </si>
  <si>
    <t>Items not available for next day shipment</t>
  </si>
  <si>
    <t>Price Discrepancy</t>
  </si>
  <si>
    <t xml:space="preserve">Variance: </t>
  </si>
  <si>
    <t>%</t>
  </si>
  <si>
    <t>Line level code was sent by customer</t>
  </si>
  <si>
    <t>Prevent price below cost</t>
  </si>
  <si>
    <t>Master Customer</t>
  </si>
  <si>
    <t>Customer</t>
  </si>
  <si>
    <t>Bill-To</t>
  </si>
  <si>
    <t>Ship-To</t>
  </si>
  <si>
    <t>Display?</t>
  </si>
  <si>
    <t>Y</t>
  </si>
  <si>
    <t>N</t>
  </si>
  <si>
    <t>Result</t>
  </si>
  <si>
    <t>Total</t>
  </si>
  <si>
    <t>Email Confirmation Flag - Sales Professional</t>
  </si>
  <si>
    <t>Maximum Order Amount</t>
  </si>
  <si>
    <t>Minimum Order Amount</t>
  </si>
  <si>
    <t>Do Not Allow Duplicate PO#s</t>
  </si>
  <si>
    <t>Stock check xpedx brand item # first, Customer item # second</t>
  </si>
  <si>
    <t>Stock check Customer item # first, xpedx item # second</t>
  </si>
  <si>
    <t>Stock check catalog item # only</t>
  </si>
  <si>
    <t>Require Customer Line PO #</t>
  </si>
  <si>
    <t>Require Customer Line Sequence #</t>
  </si>
  <si>
    <t>Call Center: Customer Profile - Order Header &amp; Line</t>
  </si>
  <si>
    <t>TC-xx</t>
  </si>
  <si>
    <t>This test checks the following</t>
  </si>
  <si>
    <t xml:space="preserve">• Select Tasks &gt; </t>
  </si>
  <si>
    <t>Assume we're viewing an incoming order (not creating one)</t>
  </si>
  <si>
    <t>Cancel a line on a Customer Order</t>
  </si>
  <si>
    <t>Change Order Line type (Stock &gt; Direct) (Stock/Direct/Indirect/Multi-Supplier)</t>
  </si>
  <si>
    <t>Change Ship-From Branch, i.e. change sourcing</t>
  </si>
  <si>
    <t>Update Quantity on Customer Order Line (Increase/Decrease)</t>
  </si>
  <si>
    <t>Update UOM</t>
  </si>
  <si>
    <t>View &amp; update Customer Orders</t>
  </si>
  <si>
    <t>?? Copy Line ??  (Check Winston's customization list)</t>
  </si>
  <si>
    <t>Confirm appropriate Order fields can be modified in Call Center</t>
  </si>
  <si>
    <t>Confirm CSR can make updates to Fulfillment Order</t>
  </si>
  <si>
    <t>Status Test - Confirm whether Modify/Cancel is allowed</t>
  </si>
  <si>
    <t>Confirm Edits to Fulfillment Order are propagated to Cust Order</t>
  </si>
  <si>
    <t>Confirm Edits to Fulfillment Order are propagated to Legacy</t>
  </si>
  <si>
    <t>Confirm Status of Customer Order Line reflects Cancel of Fulfillment Line</t>
  </si>
  <si>
    <t>Split Line on an Order</t>
  </si>
  <si>
    <r>
      <t>Change Order (</t>
    </r>
    <r>
      <rPr>
        <strike/>
        <sz val="8"/>
        <color theme="1"/>
        <rFont val="Arial"/>
        <family val="2"/>
      </rPr>
      <t>line?</t>
    </r>
    <r>
      <rPr>
        <sz val="8"/>
        <color theme="1"/>
        <rFont val="Arial"/>
        <family val="2"/>
      </rPr>
      <t>) Status (Create/Placed/Web Hold/SysHold/Open/Released/</t>
    </r>
    <r>
      <rPr>
        <b/>
        <sz val="8"/>
        <color rgb="FFFF0000"/>
        <rFont val="Arial"/>
        <family val="2"/>
      </rPr>
      <t>Direct</t>
    </r>
    <r>
      <rPr>
        <sz val="8"/>
        <color theme="1"/>
        <rFont val="Arial"/>
        <family val="2"/>
      </rPr>
      <t>/Shipped/Delivered/Invoiced/Cancelled/BackOrdered)</t>
    </r>
  </si>
  <si>
    <t>Call Center: Order Mgmt - Add Line</t>
  </si>
  <si>
    <t>Should only be able to Add Line to an order in Open Status.  
Will also test to confirm that orders in other states cannot be edited.</t>
  </si>
  <si>
    <t>- Find an open order</t>
  </si>
  <si>
    <t>• Order Status field displays 'Open'</t>
  </si>
  <si>
    <t>• End</t>
  </si>
  <si>
    <t>Bill-To Name</t>
  </si>
  <si>
    <t>Bill-To Number</t>
  </si>
  <si>
    <t>Ship-To Name</t>
  </si>
  <si>
    <t>Ship-To Number</t>
  </si>
  <si>
    <t>Web Confirmation#</t>
  </si>
  <si>
    <t>Order #</t>
  </si>
  <si>
    <t>Customer PO</t>
  </si>
  <si>
    <t>Order Status</t>
  </si>
  <si>
    <t>Order Status Comment</t>
  </si>
  <si>
    <t>Order Hold Code</t>
  </si>
  <si>
    <t>Web Hold Flag</t>
  </si>
  <si>
    <t>Header Comments</t>
  </si>
  <si>
    <t>Internal Comments</t>
  </si>
  <si>
    <t>Bill-To City</t>
  </si>
  <si>
    <t>Bill-To Address 2</t>
  </si>
  <si>
    <t>Bill-To Address 3</t>
  </si>
  <si>
    <t>Bill-To Address 1</t>
  </si>
  <si>
    <t>Bill-To State</t>
  </si>
  <si>
    <t>Bill-To Zip</t>
  </si>
  <si>
    <t>Bill-To Country Code</t>
  </si>
  <si>
    <t>Ship-To Attention Name</t>
  </si>
  <si>
    <t>Ship-To Address 1</t>
  </si>
  <si>
    <t>Ship-To Address 2</t>
  </si>
  <si>
    <t>Ship-To Address 3</t>
  </si>
  <si>
    <t>Ship-To State</t>
  </si>
  <si>
    <t>Ship-To Zip</t>
  </si>
  <si>
    <t>Ship-To City</t>
  </si>
  <si>
    <t>Ship-To Country Code</t>
  </si>
  <si>
    <t>Store ID</t>
  </si>
  <si>
    <t>Order Create Date</t>
  </si>
  <si>
    <t>Ship Date</t>
  </si>
  <si>
    <t>Will Call (checkbox)</t>
  </si>
  <si>
    <t>Ship From Div (dropdown)</t>
  </si>
  <si>
    <t>eTrading ID</t>
  </si>
  <si>
    <t>Order Source</t>
  </si>
  <si>
    <t>Legacy Order Type</t>
  </si>
  <si>
    <t>Total Order Freight</t>
  </si>
  <si>
    <t>Total Order Tax</t>
  </si>
  <si>
    <t>Total Shippable Value</t>
  </si>
  <si>
    <t>Total Order Value (aks Total Sales)</t>
  </si>
  <si>
    <t>Line Count Item</t>
  </si>
  <si>
    <t>Line Count Other</t>
  </si>
  <si>
    <t>Ordered By</t>
  </si>
  <si>
    <t>Ordered By Email</t>
  </si>
  <si>
    <t>Approved By</t>
  </si>
  <si>
    <t>Approved Date</t>
  </si>
  <si>
    <t>Card Expiration Date</t>
  </si>
  <si>
    <t>Card Type</t>
  </si>
  <si>
    <t>Name on P-Card</t>
  </si>
  <si>
    <t>P-Card#</t>
  </si>
  <si>
    <t>Coupon</t>
  </si>
  <si>
    <t>Show "Needs Attention" lines only</t>
  </si>
  <si>
    <t>View Original Button</t>
  </si>
  <si>
    <t>Transaction Error Message (in top left)</t>
  </si>
  <si>
    <t>CSR is logged into Call Center</t>
  </si>
  <si>
    <t>Login to B2B System</t>
  </si>
  <si>
    <t>User should be able to see sterling call center</t>
  </si>
  <si>
    <t>User clicks on "My Items Search" tab</t>
  </si>
  <si>
    <t>User should be able to see Search Criteria information.</t>
  </si>
  <si>
    <t>User should able to see Enterprise (Dropdown), Division (Dropdown), Customer ID (Dropdown)</t>
  </si>
  <si>
    <t>User selects a Division</t>
  </si>
  <si>
    <t xml:space="preserve">User should be able to see a list of customers associated to the division selected </t>
  </si>
  <si>
    <t>User Clicks on Search button</t>
  </si>
  <si>
    <t>User should be able to see My Items Lists for the division selected. User should be able to see Following column headers List Name/Description, Created By, Last Modified Date</t>
  </si>
  <si>
    <t>Created By should display as first name, last name</t>
  </si>
  <si>
    <t>Last Modified Date  should display as MM/DD/YYYY format</t>
  </si>
  <si>
    <t>User should be able to see a dropdown for each list displayed in the grid with following options
"Edit"
"Delete"</t>
  </si>
  <si>
    <t>Call Center: My Items List Search</t>
  </si>
  <si>
    <t>Call Center: MIL Search Div/cust</t>
  </si>
  <si>
    <t>User selects a customer ID</t>
  </si>
  <si>
    <t>User should be able to see My Items Lists for the division and customer ID combination. User should be able to see Following column headers List Name/Description, Created By, Last Modified Date</t>
  </si>
  <si>
    <t>Call Center: Order Mgmt - MIL Delete</t>
  </si>
  <si>
    <t>User selects the Delete action for a list.</t>
  </si>
  <si>
    <t>User selects "No"</t>
  </si>
  <si>
    <t>User selects "Yes"</t>
  </si>
  <si>
    <t>User should be able to see a dialog box with "Yes" and "No" option</t>
  </si>
  <si>
    <t>The list should not be deleted</t>
  </si>
  <si>
    <t>The list should be deleted and a confirmation message is displayed.</t>
  </si>
  <si>
    <t>Call Center: Order Mgmt - MIL Edit/Details screen</t>
  </si>
  <si>
    <t>User selects the Edit action for a list.</t>
  </si>
  <si>
    <t xml:space="preserve">Edit/Details Screen should display for the selected list. List Name, List Description should display with the list information from the prior screen. </t>
  </si>
  <si>
    <t xml:space="preserve">User should be bale to see following buttons.
Remove Items  
Edit Share List 
Import List 
Export List 
Save Changes </t>
  </si>
  <si>
    <t>User should be able to see following column header Product Description, Quantity, UOM in a grid with grid header as "List of Items". User is able to see items for the list selected with check box in front of each item.</t>
  </si>
  <si>
    <t>Call Center: Order Mgmt - MIL Import List</t>
  </si>
  <si>
    <t>Follow Test case for My items list Search</t>
  </si>
  <si>
    <r>
      <t xml:space="preserve">User click on </t>
    </r>
    <r>
      <rPr>
        <b/>
        <sz val="11"/>
        <color theme="1"/>
        <rFont val="Calibri"/>
        <family val="2"/>
        <scheme val="minor"/>
      </rPr>
      <t xml:space="preserve"> Import List</t>
    </r>
    <r>
      <rPr>
        <sz val="11"/>
        <color theme="1"/>
        <rFont val="Calibri"/>
        <family val="2"/>
        <scheme val="minor"/>
      </rPr>
      <t xml:space="preserve"> Button</t>
    </r>
  </si>
  <si>
    <r>
      <t xml:space="preserve">User clicks </t>
    </r>
    <r>
      <rPr>
        <b/>
        <sz val="11"/>
        <color theme="1"/>
        <rFont val="Calibri"/>
        <family val="2"/>
        <scheme val="minor"/>
      </rPr>
      <t>open</t>
    </r>
    <r>
      <rPr>
        <sz val="11"/>
        <color theme="1"/>
        <rFont val="Calibri"/>
        <family val="2"/>
        <scheme val="minor"/>
      </rPr>
      <t xml:space="preserve"> button from the dialog box</t>
    </r>
  </si>
  <si>
    <r>
      <t xml:space="preserve">A dialog box should open allowing user to select a CSV file containing following information
</t>
    </r>
    <r>
      <rPr>
        <b/>
        <sz val="11"/>
        <color theme="1"/>
        <rFont val="Calibri"/>
        <family val="2"/>
        <scheme val="minor"/>
      </rPr>
      <t>- Customer Part # 
- Xpedx Part #  
- Quantity 
- UOM 
- Customer defined fields (based on the customer profile)  
- Description</t>
    </r>
    <r>
      <rPr>
        <sz val="11"/>
        <color theme="1"/>
        <rFont val="Calibri"/>
        <family val="2"/>
        <scheme val="minor"/>
      </rPr>
      <t xml:space="preserve">( This will be used for special items or the items which we did not find in the catalog) 
</t>
    </r>
  </si>
  <si>
    <t>all items from the file should be imported</t>
  </si>
  <si>
    <r>
      <t>User types a file name, selects a location and clicks on</t>
    </r>
    <r>
      <rPr>
        <b/>
        <sz val="11"/>
        <color theme="1"/>
        <rFont val="Calibri"/>
        <family val="2"/>
        <scheme val="minor"/>
      </rPr>
      <t xml:space="preserve"> Save</t>
    </r>
    <r>
      <rPr>
        <sz val="11"/>
        <color theme="1"/>
        <rFont val="Calibri"/>
        <family val="2"/>
        <scheme val="minor"/>
      </rPr>
      <t xml:space="preserve"> button</t>
    </r>
  </si>
  <si>
    <r>
      <t xml:space="preserve">User clicks on </t>
    </r>
    <r>
      <rPr>
        <b/>
        <sz val="11"/>
        <color theme="1"/>
        <rFont val="Calibri"/>
        <family val="2"/>
        <scheme val="minor"/>
      </rPr>
      <t>Expo</t>
    </r>
    <r>
      <rPr>
        <sz val="11"/>
        <color theme="1"/>
        <rFont val="Calibri"/>
        <family val="2"/>
        <scheme val="minor"/>
      </rPr>
      <t xml:space="preserve">rt </t>
    </r>
    <r>
      <rPr>
        <b/>
        <sz val="11"/>
        <color theme="1"/>
        <rFont val="Calibri"/>
        <family val="2"/>
        <scheme val="minor"/>
      </rPr>
      <t>List</t>
    </r>
    <r>
      <rPr>
        <sz val="11"/>
        <color theme="1"/>
        <rFont val="Calibri"/>
        <family val="2"/>
        <scheme val="minor"/>
      </rPr>
      <t xml:space="preserve"> button</t>
    </r>
  </si>
  <si>
    <t>User should able to see the Export List diaglog box with option to save a file</t>
  </si>
  <si>
    <t>File should be saved</t>
  </si>
  <si>
    <r>
      <t xml:space="preserve">User should be able to see following fields with data in the exported file
</t>
    </r>
    <r>
      <rPr>
        <b/>
        <sz val="11"/>
        <color theme="1"/>
        <rFont val="Calibri"/>
        <family val="2"/>
        <scheme val="minor"/>
      </rPr>
      <t xml:space="preserve">- Customer Part #  
- Xpedx Part # 
- Quantity 
- UOM 
- Customer defined fields ( based on the customer profile)  
- Description 
</t>
    </r>
  </si>
  <si>
    <t>Call Center: MIL Export List</t>
  </si>
  <si>
    <t>Call Center: MIL Delete List</t>
  </si>
  <si>
    <r>
      <t xml:space="preserve">User clicks on </t>
    </r>
    <r>
      <rPr>
        <b/>
        <sz val="11"/>
        <color theme="1"/>
        <rFont val="Calibri"/>
        <family val="2"/>
        <scheme val="minor"/>
      </rPr>
      <t>Delete list</t>
    </r>
    <r>
      <rPr>
        <sz val="11"/>
        <color theme="1"/>
        <rFont val="Calibri"/>
        <family val="2"/>
        <scheme val="minor"/>
      </rPr>
      <t xml:space="preserve"> button </t>
    </r>
  </si>
  <si>
    <t>User selects the  No option</t>
  </si>
  <si>
    <t xml:space="preserve">Again clicks on Delete list button </t>
  </si>
  <si>
    <r>
      <t>User selects the option</t>
    </r>
    <r>
      <rPr>
        <b/>
        <sz val="11"/>
        <color theme="1"/>
        <rFont val="Calibri"/>
        <family val="2"/>
        <scheme val="minor"/>
      </rPr>
      <t xml:space="preserve"> Yes</t>
    </r>
  </si>
  <si>
    <r>
      <t>User should be able to see the dialog box with</t>
    </r>
    <r>
      <rPr>
        <b/>
        <sz val="11"/>
        <color theme="1"/>
        <rFont val="Calibri"/>
        <family val="2"/>
        <scheme val="minor"/>
      </rPr>
      <t xml:space="preserve"> Yes</t>
    </r>
    <r>
      <rPr>
        <sz val="11"/>
        <color theme="1"/>
        <rFont val="Calibri"/>
        <family val="2"/>
        <scheme val="minor"/>
      </rPr>
      <t xml:space="preserve"> and </t>
    </r>
    <r>
      <rPr>
        <b/>
        <sz val="11"/>
        <color theme="1"/>
        <rFont val="Calibri"/>
        <family val="2"/>
        <scheme val="minor"/>
      </rPr>
      <t>No</t>
    </r>
    <r>
      <rPr>
        <sz val="11"/>
        <color theme="1"/>
        <rFont val="Calibri"/>
        <family val="2"/>
        <scheme val="minor"/>
      </rPr>
      <t xml:space="preserve"> option</t>
    </r>
  </si>
  <si>
    <t>User should be able to see the list is  not deleted.</t>
  </si>
  <si>
    <r>
      <t xml:space="preserve">User should be able to see the dialog box with </t>
    </r>
    <r>
      <rPr>
        <b/>
        <sz val="11"/>
        <color theme="1"/>
        <rFont val="Calibri"/>
        <family val="2"/>
        <scheme val="minor"/>
      </rPr>
      <t>Yes</t>
    </r>
    <r>
      <rPr>
        <sz val="11"/>
        <color theme="1"/>
        <rFont val="Calibri"/>
        <family val="2"/>
        <scheme val="minor"/>
      </rPr>
      <t xml:space="preserve"> and </t>
    </r>
    <r>
      <rPr>
        <b/>
        <sz val="11"/>
        <color theme="1"/>
        <rFont val="Calibri"/>
        <family val="2"/>
        <scheme val="minor"/>
      </rPr>
      <t>No</t>
    </r>
    <r>
      <rPr>
        <sz val="11"/>
        <color theme="1"/>
        <rFont val="Calibri"/>
        <family val="2"/>
        <scheme val="minor"/>
      </rPr>
      <t xml:space="preserve"> option</t>
    </r>
  </si>
  <si>
    <t>User should be able to see the list is deleted.</t>
  </si>
  <si>
    <t>Call Center: MIL Add Items</t>
  </si>
  <si>
    <r>
      <t xml:space="preserve">User clicks on </t>
    </r>
    <r>
      <rPr>
        <b/>
        <sz val="11"/>
        <color theme="1"/>
        <rFont val="Calibri"/>
        <family val="2"/>
        <scheme val="minor"/>
      </rPr>
      <t>Add Items</t>
    </r>
    <r>
      <rPr>
        <sz val="11"/>
        <color theme="1"/>
        <rFont val="Calibri"/>
        <family val="2"/>
        <scheme val="minor"/>
      </rPr>
      <t xml:space="preserve"> button</t>
    </r>
  </si>
  <si>
    <r>
      <t xml:space="preserve">Click on the </t>
    </r>
    <r>
      <rPr>
        <b/>
        <sz val="11"/>
        <color theme="1"/>
        <rFont val="Calibri"/>
        <family val="2"/>
        <scheme val="minor"/>
      </rPr>
      <t>item Type</t>
    </r>
    <r>
      <rPr>
        <sz val="11"/>
        <color theme="1"/>
        <rFont val="Calibri"/>
        <family val="2"/>
        <scheme val="minor"/>
      </rPr>
      <t xml:space="preserve"> dropdown.</t>
    </r>
  </si>
  <si>
    <r>
      <t>Select from the dropdown</t>
    </r>
    <r>
      <rPr>
        <b/>
        <sz val="11"/>
        <color theme="1"/>
        <rFont val="Calibri"/>
        <family val="2"/>
        <scheme val="minor"/>
      </rPr>
      <t xml:space="preserve"> Legacy Part #</t>
    </r>
    <r>
      <rPr>
        <sz val="11"/>
        <color theme="1"/>
        <rFont val="Calibri"/>
        <family val="2"/>
        <scheme val="minor"/>
      </rPr>
      <t xml:space="preserve"> and enter in the text field part # …..and click on Find button</t>
    </r>
  </si>
  <si>
    <r>
      <t>User clicks on</t>
    </r>
    <r>
      <rPr>
        <b/>
        <sz val="11"/>
        <color theme="1"/>
        <rFont val="Calibri"/>
        <family val="2"/>
        <scheme val="minor"/>
      </rPr>
      <t xml:space="preserve"> Add</t>
    </r>
    <r>
      <rPr>
        <sz val="11"/>
        <color theme="1"/>
        <rFont val="Calibri"/>
        <family val="2"/>
        <scheme val="minor"/>
      </rPr>
      <t xml:space="preserve"> button.</t>
    </r>
  </si>
  <si>
    <r>
      <t xml:space="preserve">User should be able to see light box with </t>
    </r>
    <r>
      <rPr>
        <b/>
        <sz val="11"/>
        <color theme="1"/>
        <rFont val="Calibri"/>
        <family val="2"/>
        <scheme val="minor"/>
      </rPr>
      <t xml:space="preserve">Item Type </t>
    </r>
    <r>
      <rPr>
        <sz val="11"/>
        <color theme="1"/>
        <rFont val="Calibri"/>
        <family val="2"/>
        <scheme val="minor"/>
      </rPr>
      <t>dropdown and</t>
    </r>
    <r>
      <rPr>
        <b/>
        <sz val="11"/>
        <color theme="1"/>
        <rFont val="Calibri"/>
        <family val="2"/>
        <scheme val="minor"/>
      </rPr>
      <t xml:space="preserve"> Find </t>
    </r>
    <r>
      <rPr>
        <sz val="11"/>
        <color theme="1"/>
        <rFont val="Calibri"/>
        <family val="2"/>
        <scheme val="minor"/>
      </rPr>
      <t>button.</t>
    </r>
  </si>
  <si>
    <r>
      <t>User should be able to see following options 
     -</t>
    </r>
    <r>
      <rPr>
        <b/>
        <sz val="11"/>
        <color theme="1"/>
        <rFont val="Calibri"/>
        <family val="2"/>
        <scheme val="minor"/>
      </rPr>
      <t>Legacy Part # 
     -Customer Part #  
      -Non-Catalog Part #</t>
    </r>
  </si>
  <si>
    <t>User should be able to see the item is added to the list and valid UOM should  populated in to the list.</t>
  </si>
  <si>
    <r>
      <t xml:space="preserve">User should be able to see following columns header                       </t>
    </r>
    <r>
      <rPr>
        <b/>
        <sz val="11"/>
        <color theme="1"/>
        <rFont val="Calibri"/>
        <family val="2"/>
        <scheme val="minor"/>
      </rPr>
      <t>Item# (Text field)
UOM (System populated for Customer/Legacy. Text field for Non-Catalog)
Quantity (Text field)
     -Description (System populated for      Customer/Legacy.                    Text field for Non-Catalog)
      -Cust. LineAcct#  (Text field)
      -Cust.Line Field 1  (Text field)
     -Cust.Line Field 2   (Text field)
    -Cust.Line Field 3  (Text field)
    -Sort (Dropdown, permits resequencing of lines)</t>
    </r>
  </si>
  <si>
    <t>User should be able to see Add and Cancel button.</t>
  </si>
  <si>
    <t>User should be able to see item is added to the list.</t>
  </si>
  <si>
    <r>
      <t xml:space="preserve">User clicks on </t>
    </r>
    <r>
      <rPr>
        <b/>
        <sz val="11"/>
        <color theme="1"/>
        <rFont val="Calibri"/>
        <family val="2"/>
        <scheme val="minor"/>
      </rPr>
      <t>Share List</t>
    </r>
    <r>
      <rPr>
        <sz val="11"/>
        <color theme="1"/>
        <rFont val="Calibri"/>
        <family val="2"/>
        <scheme val="minor"/>
      </rPr>
      <t xml:space="preserve"> button </t>
    </r>
  </si>
  <si>
    <t>User check the checkbox for Ship-to address and click on update button.</t>
  </si>
  <si>
    <t>User should be able to see the Share List hierchey</t>
  </si>
  <si>
    <t>User should be able to see the Master customer, Customer,  Bill-to and Ship-to addressess</t>
  </si>
  <si>
    <t>User should be able to see the list is shared with ship-to user.</t>
  </si>
  <si>
    <t>Call Center: MIL Share List</t>
  </si>
  <si>
    <t xml:space="preserve">Call Center: MIL Remove Items </t>
  </si>
  <si>
    <r>
      <t xml:space="preserve">User check the checkbox for item # and clicks on </t>
    </r>
    <r>
      <rPr>
        <b/>
        <sz val="11"/>
        <color theme="1"/>
        <rFont val="Calibri"/>
        <family val="2"/>
        <scheme val="minor"/>
      </rPr>
      <t>Remove Items</t>
    </r>
    <r>
      <rPr>
        <sz val="11"/>
        <color theme="1"/>
        <rFont val="Calibri"/>
        <family val="2"/>
        <scheme val="minor"/>
      </rPr>
      <t xml:space="preserve"> button.</t>
    </r>
  </si>
  <si>
    <t>User should be able to see the Item # is removed from the data grid and My items list page is displayed.</t>
  </si>
  <si>
    <t>Call Center: MIL Replace (By Customer)</t>
  </si>
  <si>
    <t>Login to sterling call center with user id and password</t>
  </si>
  <si>
    <r>
      <t xml:space="preserve">User clicks the </t>
    </r>
    <r>
      <rPr>
        <b/>
        <sz val="11"/>
        <color theme="1"/>
        <rFont val="Calibri"/>
        <family val="2"/>
        <scheme val="minor"/>
      </rPr>
      <t xml:space="preserve">Replace by Customer </t>
    </r>
    <r>
      <rPr>
        <sz val="11"/>
        <color theme="1"/>
        <rFont val="Calibri"/>
        <family val="2"/>
        <scheme val="minor"/>
      </rPr>
      <t xml:space="preserve"> link</t>
    </r>
  </si>
  <si>
    <r>
      <t xml:space="preserve">User enter Customer Search criteria and clicks </t>
    </r>
    <r>
      <rPr>
        <b/>
        <sz val="11"/>
        <color theme="1"/>
        <rFont val="Calibri"/>
        <family val="2"/>
        <scheme val="minor"/>
      </rPr>
      <t>"Find Customer"</t>
    </r>
    <r>
      <rPr>
        <sz val="11"/>
        <color theme="1"/>
        <rFont val="Calibri"/>
        <family val="2"/>
        <scheme val="minor"/>
      </rPr>
      <t xml:space="preserve"> button</t>
    </r>
  </si>
  <si>
    <r>
      <t xml:space="preserve">User clicks on </t>
    </r>
    <r>
      <rPr>
        <b/>
        <sz val="11"/>
        <color theme="1"/>
        <rFont val="Calibri"/>
        <family val="2"/>
        <scheme val="minor"/>
      </rPr>
      <t>Replace Item</t>
    </r>
    <r>
      <rPr>
        <sz val="11"/>
        <color theme="1"/>
        <rFont val="Calibri"/>
        <family val="2"/>
        <scheme val="minor"/>
      </rPr>
      <t xml:space="preserve"> button.</t>
    </r>
  </si>
  <si>
    <t>User should be able to see Quick Access screen.</t>
  </si>
  <si>
    <r>
      <t>User should be able to see the left menu with following links related to My items list - 
     -</t>
    </r>
    <r>
      <rPr>
        <b/>
        <sz val="11"/>
        <color theme="1"/>
        <rFont val="Calibri"/>
        <family val="2"/>
        <scheme val="minor"/>
      </rPr>
      <t>Search List  
      -Create List 
       -Replace by Customer
        -Replace by Division</t>
    </r>
  </si>
  <si>
    <t>User should be able to see Customer search screen with following fields</t>
  </si>
  <si>
    <r>
      <t xml:space="preserve">Customer text box
Type Dropdown with following options
 </t>
    </r>
    <r>
      <rPr>
        <b/>
        <sz val="11"/>
        <color theme="1"/>
        <rFont val="Calibri"/>
        <family val="2"/>
        <scheme val="minor"/>
      </rPr>
      <t xml:space="preserve">         -Master
          -Customer
          -Bill To
           -Ship To
           -Division text box
           -Login ID text Box
           -Find Customer Button</t>
    </r>
    <r>
      <rPr>
        <sz val="11"/>
        <color theme="1"/>
        <rFont val="Calibri"/>
        <family val="2"/>
        <scheme val="minor"/>
      </rPr>
      <t xml:space="preserve">
</t>
    </r>
  </si>
  <si>
    <t>User should be able to see the customer list based on the search criteria</t>
  </si>
  <si>
    <r>
      <t xml:space="preserve">User should be able to see following information for the customer displayed
      </t>
    </r>
    <r>
      <rPr>
        <b/>
        <sz val="11"/>
        <color theme="1"/>
        <rFont val="Calibri"/>
        <family val="2"/>
        <scheme val="minor"/>
      </rPr>
      <t xml:space="preserve"> -Type  (Master, Customer, Bill-To, Ship-to)
       -Number 
       -Name 
       -Address 
       -Ship - From Division</t>
    </r>
  </si>
  <si>
    <r>
      <t xml:space="preserve">User should be able to see </t>
    </r>
    <r>
      <rPr>
        <b/>
        <sz val="11"/>
        <color theme="1"/>
        <rFont val="Calibri"/>
        <family val="2"/>
        <scheme val="minor"/>
      </rPr>
      <t>Replace Item</t>
    </r>
    <r>
      <rPr>
        <sz val="11"/>
        <color theme="1"/>
        <rFont val="Calibri"/>
        <family val="2"/>
        <scheme val="minor"/>
      </rPr>
      <t xml:space="preserve"> button</t>
    </r>
  </si>
  <si>
    <t>User should be able to see the Replace item screen, to capture item to be replaced with another item</t>
  </si>
  <si>
    <t>User should be able to see list of My items list page to Replace</t>
  </si>
  <si>
    <t>User should be able to see following columns headers     Master Customer  
Customer 
Bill-to   
Ship-to at the Customer level and 
at xpedx level Ship from division</t>
  </si>
  <si>
    <t>User should be able to see List Name and List Description and # of Lines should display at right side of the page.</t>
  </si>
  <si>
    <r>
      <t xml:space="preserve">User should be able to see </t>
    </r>
    <r>
      <rPr>
        <b/>
        <sz val="11"/>
        <color theme="1"/>
        <rFont val="Calibri"/>
        <family val="2"/>
        <scheme val="minor"/>
      </rPr>
      <t>Replace button</t>
    </r>
    <r>
      <rPr>
        <sz val="11"/>
        <color theme="1"/>
        <rFont val="Calibri"/>
        <family val="2"/>
        <scheme val="minor"/>
      </rPr>
      <t xml:space="preserve"> on the page.</t>
    </r>
  </si>
  <si>
    <t>Call Center: MIL Replace (By Division)</t>
  </si>
  <si>
    <r>
      <t xml:space="preserve">User clicks the </t>
    </r>
    <r>
      <rPr>
        <b/>
        <sz val="11"/>
        <color theme="1"/>
        <rFont val="Calibri"/>
        <family val="2"/>
        <scheme val="minor"/>
      </rPr>
      <t xml:space="preserve">Replace by Division </t>
    </r>
    <r>
      <rPr>
        <sz val="11"/>
        <color theme="1"/>
        <rFont val="Calibri"/>
        <family val="2"/>
        <scheme val="minor"/>
      </rPr>
      <t xml:space="preserve"> link</t>
    </r>
  </si>
  <si>
    <r>
      <t>User should be able to see</t>
    </r>
    <r>
      <rPr>
        <b/>
        <sz val="11"/>
        <color theme="1"/>
        <rFont val="Calibri"/>
        <family val="2"/>
        <scheme val="minor"/>
      </rPr>
      <t xml:space="preserve"> Group </t>
    </r>
    <r>
      <rPr>
        <sz val="11"/>
        <color theme="1"/>
        <rFont val="Calibri"/>
        <family val="2"/>
        <scheme val="minor"/>
      </rPr>
      <t xml:space="preserve">dropdown(Option) with </t>
    </r>
    <r>
      <rPr>
        <b/>
        <sz val="11"/>
        <color theme="1"/>
        <rFont val="Calibri"/>
        <family val="2"/>
        <scheme val="minor"/>
      </rPr>
      <t xml:space="preserve">Available Division </t>
    </r>
    <r>
      <rPr>
        <sz val="11"/>
        <color theme="1"/>
        <rFont val="Calibri"/>
        <family val="2"/>
        <scheme val="minor"/>
      </rPr>
      <t xml:space="preserve">and </t>
    </r>
    <r>
      <rPr>
        <b/>
        <sz val="11"/>
        <color theme="1"/>
        <rFont val="Calibri"/>
        <family val="2"/>
        <scheme val="minor"/>
      </rPr>
      <t>Selected Division</t>
    </r>
    <r>
      <rPr>
        <sz val="11"/>
        <color theme="1"/>
        <rFont val="Calibri"/>
        <family val="2"/>
        <scheme val="minor"/>
      </rPr>
      <t>.</t>
    </r>
  </si>
  <si>
    <r>
      <t xml:space="preserve">User should be able to see </t>
    </r>
    <r>
      <rPr>
        <b/>
        <sz val="11"/>
        <color theme="1"/>
        <rFont val="Calibri"/>
        <family val="2"/>
        <scheme val="minor"/>
      </rPr>
      <t>Replace item</t>
    </r>
    <r>
      <rPr>
        <sz val="11"/>
        <color theme="1"/>
        <rFont val="Calibri"/>
        <family val="2"/>
        <scheme val="minor"/>
      </rPr>
      <t xml:space="preserve"> (Label) text field with empty text field</t>
    </r>
  </si>
  <si>
    <r>
      <t xml:space="preserve">User should be able to see </t>
    </r>
    <r>
      <rPr>
        <b/>
        <sz val="11"/>
        <color theme="1"/>
        <rFont val="Calibri"/>
        <family val="2"/>
        <scheme val="minor"/>
      </rPr>
      <t>Generate List</t>
    </r>
    <r>
      <rPr>
        <sz val="11"/>
        <color theme="1"/>
        <rFont val="Calibri"/>
        <family val="2"/>
        <scheme val="minor"/>
      </rPr>
      <t xml:space="preserve"> and </t>
    </r>
    <r>
      <rPr>
        <b/>
        <sz val="11"/>
        <color theme="1"/>
        <rFont val="Calibri"/>
        <family val="2"/>
        <scheme val="minor"/>
      </rPr>
      <t>Reset</t>
    </r>
    <r>
      <rPr>
        <sz val="11"/>
        <color theme="1"/>
        <rFont val="Calibri"/>
        <family val="2"/>
        <scheme val="minor"/>
      </rPr>
      <t xml:space="preserve"> button.</t>
    </r>
  </si>
  <si>
    <t>????????</t>
  </si>
  <si>
    <t>MIL Search</t>
  </si>
  <si>
    <t>MIL DivCust</t>
  </si>
  <si>
    <t>MIL Delete</t>
  </si>
  <si>
    <t>MIL EditDetails</t>
  </si>
  <si>
    <t>MIL Import</t>
  </si>
  <si>
    <t>MIL Export</t>
  </si>
  <si>
    <t>MIL Delete List</t>
  </si>
  <si>
    <t>MIL AddItems</t>
  </si>
  <si>
    <t>MIL ShareList</t>
  </si>
  <si>
    <t>MIL Remove Items</t>
  </si>
  <si>
    <t>MIL Replace (Division)</t>
  </si>
  <si>
    <t>MIL Replace (Customer)</t>
  </si>
  <si>
    <t>Call Center My Items List</t>
  </si>
</sst>
</file>

<file path=xl/styles.xml><?xml version="1.0" encoding="utf-8"?>
<styleSheet xmlns="http://schemas.openxmlformats.org/spreadsheetml/2006/main">
  <numFmts count="4">
    <numFmt numFmtId="43" formatCode="_(* #,##0.00_);_(* \(#,##0.00\);_(* &quot;-&quot;??_);_(@_)"/>
    <numFmt numFmtId="164" formatCode="mm/dd/yyyy"/>
    <numFmt numFmtId="165" formatCode="mm/dd/yyyy\,\ ddd"/>
    <numFmt numFmtId="166" formatCode="&quot;XNGT-&quot;##0"/>
  </numFmts>
  <fonts count="32">
    <font>
      <sz val="11"/>
      <color theme="1"/>
      <name val="Calibri"/>
      <family val="2"/>
      <scheme val="minor"/>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11"/>
      <color theme="1"/>
      <name val="Calibri"/>
      <family val="2"/>
      <scheme val="minor"/>
    </font>
    <font>
      <sz val="10"/>
      <color theme="1"/>
      <name val="Arial"/>
      <family val="2"/>
    </font>
    <font>
      <b/>
      <sz val="10"/>
      <color theme="1"/>
      <name val="Arial"/>
      <family val="2"/>
    </font>
    <font>
      <b/>
      <sz val="10"/>
      <color rgb="FF0070C0"/>
      <name val="Arial"/>
      <family val="2"/>
    </font>
    <font>
      <sz val="8"/>
      <color indexed="81"/>
      <name val="Tahoma"/>
      <family val="2"/>
    </font>
    <font>
      <sz val="9"/>
      <color theme="1"/>
      <name val="Arial"/>
      <family val="2"/>
    </font>
    <font>
      <b/>
      <sz val="9"/>
      <color theme="1"/>
      <name val="Arial"/>
      <family val="2"/>
    </font>
    <font>
      <u/>
      <sz val="11.2"/>
      <color theme="10"/>
      <name val="Calibri"/>
      <family val="2"/>
    </font>
    <font>
      <u/>
      <sz val="9"/>
      <color theme="10"/>
      <name val="Arial"/>
      <family val="2"/>
    </font>
    <font>
      <sz val="10"/>
      <color rgb="FFFF0000"/>
      <name val="Arial"/>
      <family val="2"/>
    </font>
    <font>
      <sz val="10"/>
      <name val="Arial"/>
      <family val="2"/>
    </font>
    <font>
      <i/>
      <sz val="9"/>
      <color theme="1"/>
      <name val="Arial"/>
      <family val="2"/>
    </font>
    <font>
      <sz val="10"/>
      <color rgb="FF0070C0"/>
      <name val="Arial"/>
      <family val="2"/>
    </font>
    <font>
      <u/>
      <sz val="8"/>
      <color theme="10"/>
      <name val="Arial"/>
      <family val="2"/>
    </font>
    <font>
      <b/>
      <sz val="10"/>
      <name val="Arial"/>
      <family val="2"/>
    </font>
    <font>
      <sz val="10"/>
      <name val="Wingdings 2"/>
      <family val="1"/>
      <charset val="2"/>
    </font>
    <font>
      <sz val="8"/>
      <color rgb="FFFF0000"/>
      <name val="Arial"/>
      <family val="2"/>
    </font>
    <font>
      <sz val="8"/>
      <name val="Arial"/>
      <family val="2"/>
    </font>
    <font>
      <strike/>
      <sz val="8"/>
      <color theme="1"/>
      <name val="Arial"/>
      <family val="2"/>
    </font>
    <font>
      <b/>
      <sz val="8"/>
      <color rgb="FFFF0000"/>
      <name val="Arial"/>
      <family val="2"/>
    </font>
    <font>
      <u/>
      <sz val="9"/>
      <color theme="8" tint="-0.249977111117893"/>
      <name val="Arial"/>
      <family val="2"/>
    </font>
    <font>
      <b/>
      <sz val="8"/>
      <color rgb="FF0070C0"/>
      <name val="Arial"/>
      <family val="2"/>
    </font>
    <font>
      <b/>
      <sz val="11"/>
      <color theme="1"/>
      <name val="Calibri"/>
      <family val="2"/>
      <scheme val="minor"/>
    </font>
    <font>
      <u/>
      <sz val="9"/>
      <color rgb="FF0070C0"/>
      <name val="Arial"/>
      <family val="2"/>
    </font>
  </fonts>
  <fills count="12">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7030A0"/>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rgb="FFFFFF99"/>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indexed="64"/>
      </bottom>
      <diagonal/>
    </border>
    <border>
      <left/>
      <right style="thin">
        <color auto="1"/>
      </right>
      <top/>
      <bottom style="thin">
        <color theme="0" tint="-0.34998626667073579"/>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style="thin">
        <color auto="1"/>
      </right>
      <top style="thin">
        <color theme="0" tint="-0.34998626667073579"/>
      </top>
      <bottom style="thin">
        <color theme="0" tint="-0.34998626667073579"/>
      </bottom>
      <diagonal/>
    </border>
    <border>
      <left style="thin">
        <color auto="1"/>
      </left>
      <right/>
      <top style="thin">
        <color theme="0" tint="-0.34998626667073579"/>
      </top>
      <bottom style="thin">
        <color theme="0" tint="-0.34998626667073579"/>
      </bottom>
      <diagonal/>
    </border>
    <border>
      <left style="thin">
        <color auto="1"/>
      </left>
      <right style="thin">
        <color auto="1"/>
      </right>
      <top style="thin">
        <color theme="0" tint="-0.34998626667073579"/>
      </top>
      <bottom style="thin">
        <color theme="0" tint="-0.34998626667073579"/>
      </bottom>
      <diagonal/>
    </border>
    <border>
      <left style="thin">
        <color auto="1"/>
      </left>
      <right style="thin">
        <color theme="0" tint="-0.14996795556505021"/>
      </right>
      <top/>
      <bottom style="thin">
        <color auto="1"/>
      </bottom>
      <diagonal/>
    </border>
    <border>
      <left/>
      <right/>
      <top style="thin">
        <color indexed="64"/>
      </top>
      <bottom style="thin">
        <color indexed="64"/>
      </bottom>
      <diagonal/>
    </border>
  </borders>
  <cellStyleXfs count="8">
    <xf numFmtId="0" fontId="0" fillId="0" borderId="0"/>
    <xf numFmtId="9" fontId="8" fillId="0" borderId="0" applyFont="0" applyFill="0" applyBorder="0" applyAlignment="0" applyProtection="0"/>
    <xf numFmtId="0" fontId="7" fillId="0" borderId="0"/>
    <xf numFmtId="0" fontId="15" fillId="0" borderId="0" applyNumberFormat="0" applyFill="0" applyBorder="0" applyAlignment="0" applyProtection="0">
      <alignment vertical="top"/>
      <protection locked="0"/>
    </xf>
    <xf numFmtId="0" fontId="6" fillId="0" borderId="0"/>
    <xf numFmtId="0" fontId="8" fillId="0" borderId="0"/>
    <xf numFmtId="0" fontId="21" fillId="0" borderId="0" applyNumberFormat="0" applyFill="0" applyBorder="0" applyAlignment="0" applyProtection="0">
      <alignment vertical="top"/>
      <protection locked="0"/>
    </xf>
    <xf numFmtId="43" fontId="8" fillId="0" borderId="0" applyFont="0" applyFill="0" applyBorder="0" applyAlignment="0" applyProtection="0"/>
  </cellStyleXfs>
  <cellXfs count="331">
    <xf numFmtId="0" fontId="0" fillId="0" borderId="0" xfId="0"/>
    <xf numFmtId="0" fontId="9" fillId="0" borderId="0" xfId="0" applyFont="1"/>
    <xf numFmtId="0" fontId="9" fillId="0" borderId="0" xfId="0" applyFont="1" applyAlignment="1">
      <alignment horizontal="left"/>
    </xf>
    <xf numFmtId="0" fontId="9" fillId="0" borderId="0" xfId="0" applyFont="1" applyAlignment="1">
      <alignment horizontal="center"/>
    </xf>
    <xf numFmtId="0" fontId="9" fillId="3" borderId="13" xfId="0" applyFont="1" applyFill="1" applyBorder="1"/>
    <xf numFmtId="2" fontId="9" fillId="0" borderId="14" xfId="0" applyNumberFormat="1" applyFont="1" applyBorder="1" applyAlignment="1">
      <alignment horizontal="center" vertical="top" wrapText="1"/>
    </xf>
    <xf numFmtId="0" fontId="9" fillId="3" borderId="14" xfId="0" applyFont="1" applyFill="1" applyBorder="1" applyAlignment="1">
      <alignment horizontal="right"/>
    </xf>
    <xf numFmtId="0" fontId="9" fillId="3" borderId="2" xfId="0" applyFont="1" applyFill="1" applyBorder="1"/>
    <xf numFmtId="0" fontId="9" fillId="0" borderId="1" xfId="0" applyNumberFormat="1" applyFont="1" applyBorder="1" applyAlignment="1">
      <alignment vertical="top" wrapText="1"/>
    </xf>
    <xf numFmtId="0" fontId="9" fillId="3" borderId="3" xfId="0" applyFont="1" applyFill="1" applyBorder="1"/>
    <xf numFmtId="0" fontId="9" fillId="0" borderId="4" xfId="0" applyNumberFormat="1" applyFont="1" applyBorder="1" applyAlignment="1">
      <alignment horizontal="center" vertical="top" wrapText="1"/>
    </xf>
    <xf numFmtId="0" fontId="9" fillId="3" borderId="4" xfId="0" applyFont="1" applyFill="1" applyBorder="1" applyAlignment="1">
      <alignment horizontal="right"/>
    </xf>
    <xf numFmtId="0" fontId="9" fillId="3" borderId="1" xfId="0" applyFont="1" applyFill="1" applyBorder="1" applyAlignment="1">
      <alignment horizontal="center"/>
    </xf>
    <xf numFmtId="0" fontId="9" fillId="3" borderId="1" xfId="0" applyFont="1" applyFill="1" applyBorder="1"/>
    <xf numFmtId="0" fontId="9" fillId="0" borderId="1" xfId="0" applyFont="1" applyBorder="1" applyAlignment="1">
      <alignment horizontal="center" vertical="top"/>
    </xf>
    <xf numFmtId="0" fontId="9" fillId="0" borderId="1" xfId="0" applyFont="1" applyBorder="1" applyAlignment="1">
      <alignment vertical="top"/>
    </xf>
    <xf numFmtId="165" fontId="9" fillId="0" borderId="1" xfId="0" applyNumberFormat="1" applyFont="1" applyBorder="1" applyAlignment="1">
      <alignment horizontal="left" vertical="top"/>
    </xf>
    <xf numFmtId="0" fontId="0" fillId="0" borderId="11" xfId="0" applyBorder="1"/>
    <xf numFmtId="0" fontId="0" fillId="0" borderId="18" xfId="0" applyFill="1" applyBorder="1"/>
    <xf numFmtId="0" fontId="0" fillId="0" borderId="12" xfId="0" applyBorder="1"/>
    <xf numFmtId="0" fontId="9" fillId="0" borderId="1" xfId="0" applyFont="1" applyBorder="1" applyAlignment="1">
      <alignment vertical="top" wrapText="1"/>
    </xf>
    <xf numFmtId="1" fontId="9" fillId="0" borderId="1" xfId="0" applyNumberFormat="1" applyFont="1" applyBorder="1" applyAlignment="1">
      <alignment horizontal="center" vertical="top" wrapText="1"/>
    </xf>
    <xf numFmtId="166" fontId="9" fillId="0" borderId="1" xfId="0" applyNumberFormat="1" applyFont="1" applyBorder="1" applyAlignment="1">
      <alignment horizontal="center" vertical="top"/>
    </xf>
    <xf numFmtId="0" fontId="13" fillId="0" borderId="0" xfId="0" applyFont="1" applyAlignment="1">
      <alignment vertical="top" wrapText="1"/>
    </xf>
    <xf numFmtId="0" fontId="14" fillId="0" borderId="0" xfId="0" applyFont="1" applyAlignment="1">
      <alignment vertical="top" wrapText="1"/>
    </xf>
    <xf numFmtId="0" fontId="13" fillId="4" borderId="0" xfId="0" applyFont="1" applyFill="1" applyAlignment="1">
      <alignment vertical="top" wrapText="1"/>
    </xf>
    <xf numFmtId="0" fontId="13" fillId="0" borderId="0" xfId="0" applyFont="1" applyAlignment="1">
      <alignment vertical="top" wrapText="1"/>
    </xf>
    <xf numFmtId="0" fontId="9" fillId="0" borderId="1" xfId="0" applyFont="1" applyFill="1" applyBorder="1" applyAlignment="1">
      <alignment vertical="top" wrapText="1"/>
    </xf>
    <xf numFmtId="1" fontId="13" fillId="0" borderId="1" xfId="0" applyNumberFormat="1" applyFont="1" applyFill="1" applyBorder="1" applyAlignment="1">
      <alignment horizontal="center"/>
    </xf>
    <xf numFmtId="1" fontId="16" fillId="0" borderId="1" xfId="3" applyNumberFormat="1" applyFont="1" applyFill="1" applyBorder="1" applyAlignment="1" applyProtection="1">
      <alignment horizontal="left"/>
    </xf>
    <xf numFmtId="0" fontId="13" fillId="0" borderId="1" xfId="0" applyFont="1" applyBorder="1"/>
    <xf numFmtId="0" fontId="13" fillId="0" borderId="0" xfId="0" applyFont="1"/>
    <xf numFmtId="0" fontId="13" fillId="0" borderId="0" xfId="0" applyFont="1" applyAlignment="1">
      <alignment horizontal="right"/>
    </xf>
    <xf numFmtId="0" fontId="14" fillId="0" borderId="0" xfId="0" applyFont="1"/>
    <xf numFmtId="0" fontId="13" fillId="2" borderId="1" xfId="0" applyFont="1" applyFill="1" applyBorder="1" applyAlignment="1">
      <alignment horizontal="center"/>
    </xf>
    <xf numFmtId="0" fontId="13" fillId="2" borderId="1" xfId="0" applyFont="1" applyFill="1" applyBorder="1"/>
    <xf numFmtId="0" fontId="19" fillId="0" borderId="0" xfId="0" applyFont="1"/>
    <xf numFmtId="164" fontId="13" fillId="0" borderId="1" xfId="0" applyNumberFormat="1" applyFont="1" applyBorder="1" applyAlignment="1">
      <alignment horizontal="center"/>
    </xf>
    <xf numFmtId="0" fontId="13" fillId="5" borderId="0" xfId="0" applyFont="1" applyFill="1"/>
    <xf numFmtId="0" fontId="13" fillId="6" borderId="0" xfId="0" applyFont="1" applyFill="1"/>
    <xf numFmtId="0" fontId="13" fillId="7" borderId="0" xfId="0" applyFont="1" applyFill="1"/>
    <xf numFmtId="2" fontId="13" fillId="0" borderId="0" xfId="0" applyNumberFormat="1" applyFont="1" applyBorder="1" applyAlignment="1">
      <alignment horizontal="center"/>
    </xf>
    <xf numFmtId="0" fontId="13" fillId="0" borderId="0" xfId="0" applyFont="1" applyBorder="1"/>
    <xf numFmtId="164" fontId="13" fillId="0" borderId="0" xfId="0" applyNumberFormat="1" applyFont="1" applyBorder="1" applyAlignment="1">
      <alignment horizontal="center"/>
    </xf>
    <xf numFmtId="0" fontId="14" fillId="2" borderId="0" xfId="0" applyFont="1" applyFill="1" applyAlignment="1">
      <alignment horizontal="right"/>
    </xf>
    <xf numFmtId="0" fontId="13" fillId="2" borderId="0" xfId="0" applyFont="1" applyFill="1" applyAlignment="1">
      <alignment horizontal="right"/>
    </xf>
    <xf numFmtId="0" fontId="13" fillId="2" borderId="0" xfId="0" applyFont="1" applyFill="1"/>
    <xf numFmtId="9" fontId="13" fillId="2" borderId="0" xfId="1" applyFont="1" applyFill="1"/>
    <xf numFmtId="9" fontId="13" fillId="2" borderId="0" xfId="0" applyNumberFormat="1" applyFont="1" applyFill="1"/>
    <xf numFmtId="0" fontId="0" fillId="0" borderId="18" xfId="0" applyBorder="1"/>
    <xf numFmtId="0" fontId="13" fillId="2" borderId="25" xfId="0" applyFont="1" applyFill="1" applyBorder="1" applyProtection="1"/>
    <xf numFmtId="0" fontId="13" fillId="2" borderId="0" xfId="0" applyFont="1" applyFill="1" applyBorder="1" applyProtection="1"/>
    <xf numFmtId="0" fontId="13" fillId="0" borderId="26" xfId="0" applyFont="1" applyBorder="1" applyProtection="1"/>
    <xf numFmtId="0" fontId="9" fillId="0" borderId="0" xfId="0" applyFont="1" applyProtection="1"/>
    <xf numFmtId="9" fontId="13" fillId="2" borderId="26" xfId="1" applyFont="1" applyFill="1" applyBorder="1" applyProtection="1"/>
    <xf numFmtId="9" fontId="13" fillId="2" borderId="26" xfId="0" applyNumberFormat="1" applyFont="1" applyFill="1" applyBorder="1" applyProtection="1"/>
    <xf numFmtId="0" fontId="13" fillId="2" borderId="8" xfId="0" applyFont="1" applyFill="1" applyBorder="1" applyProtection="1"/>
    <xf numFmtId="0" fontId="13" fillId="2" borderId="9" xfId="0" applyFont="1" applyFill="1" applyBorder="1" applyProtection="1"/>
    <xf numFmtId="9" fontId="13" fillId="2" borderId="27" xfId="1" applyFont="1" applyFill="1" applyBorder="1" applyProtection="1"/>
    <xf numFmtId="0" fontId="9" fillId="0" borderId="28" xfId="0" applyFont="1" applyBorder="1" applyAlignment="1" applyProtection="1">
      <alignment vertical="top"/>
      <protection locked="0"/>
    </xf>
    <xf numFmtId="0" fontId="9" fillId="0" borderId="29" xfId="0" applyFont="1" applyBorder="1" applyAlignment="1" applyProtection="1">
      <alignment vertical="top"/>
      <protection locked="0"/>
    </xf>
    <xf numFmtId="0" fontId="9" fillId="0" borderId="5" xfId="0" applyFont="1" applyBorder="1" applyAlignment="1" applyProtection="1">
      <alignment horizontal="center"/>
    </xf>
    <xf numFmtId="0" fontId="9" fillId="0" borderId="6" xfId="0" applyFont="1" applyBorder="1" applyAlignment="1" applyProtection="1">
      <alignment horizontal="center"/>
    </xf>
    <xf numFmtId="0" fontId="9" fillId="0" borderId="24" xfId="0" applyFont="1" applyBorder="1" applyAlignment="1" applyProtection="1">
      <alignment horizontal="center"/>
    </xf>
    <xf numFmtId="0" fontId="9" fillId="0" borderId="25" xfId="0" applyFont="1" applyBorder="1" applyAlignment="1" applyProtection="1">
      <alignment horizontal="center"/>
    </xf>
    <xf numFmtId="0" fontId="22" fillId="2" borderId="0" xfId="4" applyFont="1" applyFill="1" applyAlignment="1" applyProtection="1">
      <alignment vertical="top"/>
    </xf>
    <xf numFmtId="0" fontId="18" fillId="2" borderId="0" xfId="4" applyFont="1" applyFill="1" applyAlignment="1" applyProtection="1">
      <alignment vertical="top"/>
    </xf>
    <xf numFmtId="0" fontId="18" fillId="2" borderId="25" xfId="4" applyFont="1" applyFill="1" applyBorder="1" applyAlignment="1" applyProtection="1">
      <alignment horizontal="center" vertical="top"/>
    </xf>
    <xf numFmtId="0" fontId="18" fillId="2" borderId="0" xfId="4" applyFont="1" applyFill="1" applyBorder="1" applyAlignment="1" applyProtection="1">
      <alignment horizontal="center" vertical="top"/>
    </xf>
    <xf numFmtId="0" fontId="18" fillId="2" borderId="26" xfId="4" applyFont="1" applyFill="1" applyBorder="1" applyAlignment="1" applyProtection="1">
      <alignment vertical="top"/>
    </xf>
    <xf numFmtId="0" fontId="23" fillId="2" borderId="0" xfId="4" applyFont="1" applyFill="1" applyAlignment="1" applyProtection="1">
      <alignment horizontal="right" vertical="top"/>
    </xf>
    <xf numFmtId="0" fontId="18" fillId="2" borderId="31" xfId="4" applyFont="1" applyFill="1" applyBorder="1" applyAlignment="1" applyProtection="1">
      <alignment vertical="top"/>
    </xf>
    <xf numFmtId="0" fontId="18" fillId="2" borderId="30" xfId="4" applyFont="1" applyFill="1" applyBorder="1" applyAlignment="1" applyProtection="1">
      <alignment vertical="top"/>
    </xf>
    <xf numFmtId="0" fontId="9" fillId="0" borderId="0" xfId="0" applyFont="1" applyBorder="1" applyAlignment="1" applyProtection="1">
      <alignment horizontal="center"/>
    </xf>
    <xf numFmtId="0" fontId="18" fillId="2" borderId="32" xfId="4" applyFont="1" applyFill="1" applyBorder="1" applyAlignment="1" applyProtection="1">
      <alignment vertical="top"/>
    </xf>
    <xf numFmtId="0" fontId="18" fillId="2" borderId="33" xfId="4" applyFont="1" applyFill="1" applyBorder="1" applyAlignment="1" applyProtection="1">
      <alignment vertical="top"/>
    </xf>
    <xf numFmtId="0" fontId="18" fillId="0" borderId="34" xfId="4" applyFont="1" applyFill="1" applyBorder="1" applyAlignment="1" applyProtection="1">
      <alignment vertical="top"/>
    </xf>
    <xf numFmtId="0" fontId="18" fillId="0" borderId="33" xfId="4" applyFont="1" applyFill="1" applyBorder="1" applyAlignment="1" applyProtection="1">
      <alignment vertical="top"/>
    </xf>
    <xf numFmtId="0" fontId="18" fillId="2" borderId="0" xfId="4" applyFont="1" applyFill="1" applyBorder="1" applyAlignment="1" applyProtection="1">
      <alignment vertical="top"/>
    </xf>
    <xf numFmtId="0" fontId="20" fillId="2" borderId="32" xfId="4" applyFont="1" applyFill="1" applyBorder="1" applyAlignment="1" applyProtection="1">
      <alignment horizontal="right" vertical="top"/>
    </xf>
    <xf numFmtId="0" fontId="18" fillId="0" borderId="35" xfId="4" applyFont="1" applyFill="1" applyBorder="1" applyAlignment="1" applyProtection="1">
      <alignment vertical="top"/>
    </xf>
    <xf numFmtId="0" fontId="9" fillId="0" borderId="8" xfId="0" applyFont="1" applyBorder="1" applyAlignment="1" applyProtection="1">
      <alignment horizontal="center"/>
    </xf>
    <xf numFmtId="0" fontId="9" fillId="0" borderId="9" xfId="0" applyFont="1" applyBorder="1" applyAlignment="1" applyProtection="1">
      <alignment horizontal="center"/>
    </xf>
    <xf numFmtId="0" fontId="9" fillId="0" borderId="36" xfId="0" applyFont="1" applyBorder="1" applyAlignment="1" applyProtection="1">
      <alignment horizontal="center"/>
    </xf>
    <xf numFmtId="0" fontId="13" fillId="0" borderId="0" xfId="0" applyFont="1" applyProtection="1"/>
    <xf numFmtId="0" fontId="14" fillId="2" borderId="0" xfId="0" applyFont="1" applyFill="1" applyAlignment="1" applyProtection="1">
      <alignment horizontal="right"/>
    </xf>
    <xf numFmtId="0" fontId="14" fillId="2" borderId="5" xfId="0" applyFont="1" applyFill="1" applyBorder="1" applyAlignment="1" applyProtection="1">
      <alignment horizontal="right"/>
    </xf>
    <xf numFmtId="0" fontId="14" fillId="2" borderId="6" xfId="0" applyFont="1" applyFill="1" applyBorder="1" applyAlignment="1" applyProtection="1">
      <alignment horizontal="right"/>
    </xf>
    <xf numFmtId="0" fontId="14" fillId="2" borderId="24" xfId="0" applyFont="1" applyFill="1" applyBorder="1" applyAlignment="1" applyProtection="1">
      <alignment horizontal="right"/>
    </xf>
    <xf numFmtId="0" fontId="14" fillId="2" borderId="0" xfId="0" applyFont="1" applyFill="1" applyAlignment="1" applyProtection="1">
      <alignment horizontal="left"/>
    </xf>
    <xf numFmtId="0" fontId="13" fillId="2" borderId="0" xfId="0" applyFont="1" applyFill="1" applyProtection="1"/>
    <xf numFmtId="0" fontId="13" fillId="2" borderId="0" xfId="0" applyFont="1" applyFill="1" applyAlignment="1" applyProtection="1">
      <alignment horizontal="right"/>
    </xf>
    <xf numFmtId="0" fontId="13" fillId="2" borderId="0" xfId="0" applyFont="1" applyFill="1" applyAlignment="1" applyProtection="1">
      <alignment horizontal="left"/>
    </xf>
    <xf numFmtId="0" fontId="18" fillId="0" borderId="0" xfId="0" applyFont="1" applyProtection="1"/>
    <xf numFmtId="0" fontId="23" fillId="2" borderId="0" xfId="4" applyFont="1" applyFill="1" applyBorder="1" applyAlignment="1" applyProtection="1">
      <alignment horizontal="right" vertical="top"/>
    </xf>
    <xf numFmtId="0" fontId="5" fillId="0" borderId="1" xfId="0" applyFont="1" applyBorder="1" applyAlignment="1">
      <alignment horizontal="center" vertical="top"/>
    </xf>
    <xf numFmtId="0" fontId="5" fillId="0" borderId="1" xfId="0" applyFont="1" applyBorder="1" applyAlignment="1">
      <alignment vertical="top" wrapText="1"/>
    </xf>
    <xf numFmtId="0" fontId="5" fillId="0" borderId="1" xfId="0" applyFont="1" applyBorder="1" applyAlignment="1">
      <alignment vertical="top"/>
    </xf>
    <xf numFmtId="165" fontId="5" fillId="0" borderId="1" xfId="0" applyNumberFormat="1" applyFont="1" applyBorder="1" applyAlignment="1">
      <alignment horizontal="left" vertical="top"/>
    </xf>
    <xf numFmtId="166" fontId="5" fillId="0" borderId="1" xfId="0" applyNumberFormat="1" applyFont="1" applyBorder="1" applyAlignment="1">
      <alignment horizontal="center" vertical="top"/>
    </xf>
    <xf numFmtId="0" fontId="5" fillId="0" borderId="0" xfId="0" applyFont="1"/>
    <xf numFmtId="0" fontId="24" fillId="0" borderId="0" xfId="0" applyFont="1" applyFill="1"/>
    <xf numFmtId="0" fontId="25" fillId="0" borderId="0" xfId="0" applyFont="1" applyFill="1"/>
    <xf numFmtId="0" fontId="5" fillId="0" borderId="0" xfId="0" applyFont="1" applyFill="1"/>
    <xf numFmtId="0" fontId="13" fillId="0" borderId="0" xfId="0" quotePrefix="1" applyFont="1"/>
    <xf numFmtId="0" fontId="5" fillId="3" borderId="13" xfId="0" applyFont="1" applyFill="1" applyBorder="1"/>
    <xf numFmtId="2" fontId="5" fillId="0" borderId="14" xfId="0" applyNumberFormat="1" applyFont="1" applyBorder="1" applyAlignment="1">
      <alignment horizontal="center" vertical="top" wrapText="1"/>
    </xf>
    <xf numFmtId="0" fontId="5" fillId="3" borderId="14" xfId="0" applyFont="1" applyFill="1" applyBorder="1" applyAlignment="1">
      <alignment horizontal="right"/>
    </xf>
    <xf numFmtId="0" fontId="5" fillId="3" borderId="2" xfId="0" applyFont="1" applyFill="1" applyBorder="1"/>
    <xf numFmtId="1" fontId="5" fillId="0" borderId="1" xfId="0" applyNumberFormat="1" applyFont="1" applyBorder="1" applyAlignment="1">
      <alignment horizontal="center" vertical="top" wrapText="1"/>
    </xf>
    <xf numFmtId="0" fontId="5" fillId="0" borderId="1" xfId="0" applyNumberFormat="1" applyFont="1" applyBorder="1" applyAlignment="1">
      <alignment vertical="top" wrapText="1"/>
    </xf>
    <xf numFmtId="0" fontId="5" fillId="3" borderId="3" xfId="0" applyFont="1" applyFill="1" applyBorder="1"/>
    <xf numFmtId="0" fontId="5" fillId="0" borderId="4" xfId="0" applyNumberFormat="1" applyFont="1" applyBorder="1" applyAlignment="1">
      <alignment horizontal="center" vertical="top" wrapText="1"/>
    </xf>
    <xf numFmtId="0" fontId="5" fillId="3" borderId="4" xfId="0" applyFont="1" applyFill="1" applyBorder="1" applyAlignment="1">
      <alignment horizontal="right"/>
    </xf>
    <xf numFmtId="0" fontId="5" fillId="3" borderId="1" xfId="0" applyFont="1" applyFill="1" applyBorder="1" applyAlignment="1">
      <alignment horizontal="center"/>
    </xf>
    <xf numFmtId="0" fontId="5" fillId="3" borderId="1" xfId="0" applyFont="1" applyFill="1" applyBorder="1"/>
    <xf numFmtId="0" fontId="5" fillId="0" borderId="0" xfId="0" applyFont="1" applyAlignment="1">
      <alignment horizontal="left"/>
    </xf>
    <xf numFmtId="0" fontId="5" fillId="0" borderId="0" xfId="0" applyFont="1" applyAlignment="1">
      <alignment horizontal="center"/>
    </xf>
    <xf numFmtId="0" fontId="5" fillId="0" borderId="1" xfId="0" applyFont="1" applyFill="1" applyBorder="1" applyAlignment="1">
      <alignment horizontal="center" vertical="top"/>
    </xf>
    <xf numFmtId="0" fontId="5" fillId="0" borderId="1" xfId="0" applyFont="1" applyFill="1" applyBorder="1"/>
    <xf numFmtId="0" fontId="5" fillId="0" borderId="1" xfId="0" applyFont="1" applyFill="1" applyBorder="1" applyAlignment="1">
      <alignment horizontal="center"/>
    </xf>
    <xf numFmtId="43" fontId="13" fillId="0" borderId="0" xfId="7" applyFont="1"/>
    <xf numFmtId="43" fontId="13" fillId="0" borderId="1" xfId="7" applyFont="1" applyFill="1" applyBorder="1" applyAlignment="1">
      <alignment horizontal="center"/>
    </xf>
    <xf numFmtId="43" fontId="16" fillId="0" borderId="1" xfId="7" applyFont="1" applyFill="1" applyBorder="1" applyAlignment="1" applyProtection="1">
      <alignment horizontal="left"/>
    </xf>
    <xf numFmtId="43" fontId="13" fillId="0" borderId="1" xfId="7" applyFont="1" applyBorder="1"/>
    <xf numFmtId="43" fontId="13" fillId="0" borderId="1" xfId="7" applyFont="1" applyBorder="1" applyAlignment="1">
      <alignment horizontal="center"/>
    </xf>
    <xf numFmtId="43" fontId="13" fillId="8" borderId="0" xfId="7" applyFont="1" applyFill="1"/>
    <xf numFmtId="43" fontId="19" fillId="0" borderId="0" xfId="7" applyFont="1"/>
    <xf numFmtId="43" fontId="28" fillId="0" borderId="1" xfId="7" applyFont="1" applyFill="1" applyBorder="1" applyAlignment="1" applyProtection="1">
      <alignment horizontal="left"/>
    </xf>
    <xf numFmtId="0" fontId="4" fillId="0" borderId="1" xfId="0" applyFont="1" applyBorder="1" applyAlignment="1">
      <alignment vertical="top" wrapText="1"/>
    </xf>
    <xf numFmtId="0" fontId="24" fillId="11" borderId="1" xfId="0" applyFont="1" applyFill="1" applyBorder="1" applyAlignment="1">
      <alignment vertical="top" wrapText="1"/>
    </xf>
    <xf numFmtId="0" fontId="4" fillId="3" borderId="13" xfId="0" applyFont="1" applyFill="1" applyBorder="1"/>
    <xf numFmtId="2" fontId="4" fillId="0" borderId="14" xfId="0" applyNumberFormat="1" applyFont="1" applyBorder="1" applyAlignment="1">
      <alignment horizontal="center" vertical="top" wrapText="1"/>
    </xf>
    <xf numFmtId="0" fontId="4" fillId="3" borderId="14" xfId="0" applyFont="1" applyFill="1" applyBorder="1" applyAlignment="1">
      <alignment horizontal="right"/>
    </xf>
    <xf numFmtId="0" fontId="4" fillId="0" borderId="0" xfId="0" applyFont="1"/>
    <xf numFmtId="0" fontId="4" fillId="3" borderId="2" xfId="0" applyFont="1" applyFill="1" applyBorder="1"/>
    <xf numFmtId="1" fontId="4" fillId="0" borderId="1" xfId="0" applyNumberFormat="1" applyFont="1" applyBorder="1" applyAlignment="1">
      <alignment horizontal="center" vertical="top" wrapText="1"/>
    </xf>
    <xf numFmtId="0" fontId="4" fillId="0" borderId="1" xfId="0" applyNumberFormat="1" applyFont="1" applyBorder="1" applyAlignment="1">
      <alignment vertical="top" wrapText="1"/>
    </xf>
    <xf numFmtId="0" fontId="4" fillId="3" borderId="3" xfId="0" applyFont="1" applyFill="1" applyBorder="1"/>
    <xf numFmtId="0" fontId="4" fillId="0" borderId="4" xfId="0" applyNumberFormat="1" applyFont="1" applyBorder="1" applyAlignment="1">
      <alignment horizontal="center" vertical="top" wrapText="1"/>
    </xf>
    <xf numFmtId="0" fontId="4" fillId="3" borderId="4" xfId="0" applyFont="1" applyFill="1" applyBorder="1" applyAlignment="1">
      <alignment horizontal="right"/>
    </xf>
    <xf numFmtId="0" fontId="4" fillId="3" borderId="1" xfId="0" applyFont="1" applyFill="1" applyBorder="1" applyAlignment="1">
      <alignment horizontal="center"/>
    </xf>
    <xf numFmtId="0" fontId="4" fillId="3" borderId="1" xfId="0" applyFont="1" applyFill="1" applyBorder="1"/>
    <xf numFmtId="0" fontId="4" fillId="0" borderId="1" xfId="0" applyFont="1" applyBorder="1" applyAlignment="1">
      <alignment horizontal="center" vertical="top"/>
    </xf>
    <xf numFmtId="0" fontId="4" fillId="0" borderId="1" xfId="0" applyFont="1" applyBorder="1" applyAlignment="1">
      <alignment vertical="top"/>
    </xf>
    <xf numFmtId="165" fontId="4" fillId="0" borderId="1" xfId="0" applyNumberFormat="1" applyFont="1" applyBorder="1" applyAlignment="1">
      <alignment horizontal="left" vertical="top"/>
    </xf>
    <xf numFmtId="166" fontId="4" fillId="0" borderId="1" xfId="0" applyNumberFormat="1" applyFont="1" applyBorder="1" applyAlignment="1">
      <alignment horizontal="center" vertical="top"/>
    </xf>
    <xf numFmtId="0" fontId="4" fillId="0" borderId="0" xfId="0" applyFont="1" applyAlignment="1">
      <alignment horizontal="left"/>
    </xf>
    <xf numFmtId="0" fontId="4" fillId="0" borderId="0" xfId="0" applyFont="1" applyAlignment="1">
      <alignment horizontal="center"/>
    </xf>
    <xf numFmtId="0" fontId="4" fillId="0" borderId="1" xfId="0" applyFont="1" applyFill="1" applyBorder="1" applyAlignment="1">
      <alignment horizontal="center"/>
    </xf>
    <xf numFmtId="0" fontId="4" fillId="0" borderId="1" xfId="0" applyFont="1" applyFill="1" applyBorder="1"/>
    <xf numFmtId="0" fontId="3" fillId="0" borderId="1" xfId="0" applyFont="1" applyBorder="1" applyAlignment="1">
      <alignment vertical="top" wrapText="1"/>
    </xf>
    <xf numFmtId="0" fontId="3" fillId="3" borderId="13" xfId="0" applyFont="1" applyFill="1" applyBorder="1"/>
    <xf numFmtId="2" fontId="3" fillId="0" borderId="14" xfId="0" applyNumberFormat="1" applyFont="1" applyBorder="1" applyAlignment="1">
      <alignment horizontal="center" vertical="top" wrapText="1"/>
    </xf>
    <xf numFmtId="0" fontId="3" fillId="3" borderId="14" xfId="0" applyFont="1" applyFill="1" applyBorder="1" applyAlignment="1">
      <alignment horizontal="right"/>
    </xf>
    <xf numFmtId="0" fontId="3" fillId="0" borderId="0" xfId="0" applyFont="1"/>
    <xf numFmtId="0" fontId="3" fillId="3" borderId="2" xfId="0" applyFont="1" applyFill="1" applyBorder="1"/>
    <xf numFmtId="1" fontId="3" fillId="0" borderId="1" xfId="0" applyNumberFormat="1" applyFont="1" applyBorder="1" applyAlignment="1">
      <alignment horizontal="center" vertical="top" wrapText="1"/>
    </xf>
    <xf numFmtId="0" fontId="3" fillId="0" borderId="1" xfId="0" applyNumberFormat="1" applyFont="1" applyBorder="1" applyAlignment="1">
      <alignment vertical="top" wrapText="1"/>
    </xf>
    <xf numFmtId="0" fontId="3" fillId="3" borderId="3" xfId="0" applyFont="1" applyFill="1" applyBorder="1"/>
    <xf numFmtId="0" fontId="3" fillId="0" borderId="4" xfId="0" applyNumberFormat="1" applyFont="1" applyBorder="1" applyAlignment="1">
      <alignment horizontal="center" vertical="top" wrapText="1"/>
    </xf>
    <xf numFmtId="0" fontId="3" fillId="3" borderId="4" xfId="0" applyFont="1" applyFill="1" applyBorder="1" applyAlignment="1">
      <alignment horizontal="right"/>
    </xf>
    <xf numFmtId="0" fontId="3" fillId="3" borderId="1" xfId="0" applyFont="1" applyFill="1" applyBorder="1" applyAlignment="1">
      <alignment horizontal="center"/>
    </xf>
    <xf numFmtId="0" fontId="3" fillId="3" borderId="1" xfId="0" applyFont="1" applyFill="1" applyBorder="1"/>
    <xf numFmtId="0" fontId="3" fillId="0" borderId="1" xfId="0" applyFont="1" applyBorder="1" applyAlignment="1">
      <alignment horizontal="center" vertical="top"/>
    </xf>
    <xf numFmtId="0" fontId="3" fillId="0" borderId="1" xfId="0" applyFont="1" applyBorder="1" applyAlignment="1">
      <alignment vertical="top"/>
    </xf>
    <xf numFmtId="165" fontId="3" fillId="0" borderId="1" xfId="0" applyNumberFormat="1" applyFont="1" applyBorder="1" applyAlignment="1">
      <alignment horizontal="left" vertical="top"/>
    </xf>
    <xf numFmtId="166" fontId="3" fillId="0" borderId="1" xfId="0" applyNumberFormat="1" applyFont="1" applyBorder="1" applyAlignment="1">
      <alignment horizontal="center" vertical="top"/>
    </xf>
    <xf numFmtId="0" fontId="3" fillId="0" borderId="0" xfId="0" applyFont="1" applyAlignment="1">
      <alignment horizontal="left"/>
    </xf>
    <xf numFmtId="0" fontId="3" fillId="0" borderId="0" xfId="0" applyFont="1" applyAlignment="1">
      <alignment horizontal="center"/>
    </xf>
    <xf numFmtId="0" fontId="3" fillId="0" borderId="1" xfId="0" quotePrefix="1" applyFont="1" applyBorder="1" applyAlignment="1">
      <alignment vertical="top" wrapText="1"/>
    </xf>
    <xf numFmtId="0" fontId="2" fillId="0" borderId="1" xfId="0" applyFont="1" applyBorder="1" applyAlignment="1">
      <alignment vertical="top" wrapText="1"/>
    </xf>
    <xf numFmtId="0" fontId="2" fillId="0" borderId="1" xfId="0" quotePrefix="1" applyFont="1" applyBorder="1" applyAlignment="1">
      <alignment vertical="top" wrapText="1"/>
    </xf>
    <xf numFmtId="0" fontId="1" fillId="0" borderId="1" xfId="0" applyFont="1" applyBorder="1" applyAlignment="1">
      <alignment vertical="top" wrapText="1"/>
    </xf>
    <xf numFmtId="0" fontId="1" fillId="3" borderId="13" xfId="0" applyFont="1" applyFill="1" applyBorder="1"/>
    <xf numFmtId="2" fontId="1" fillId="0" borderId="14" xfId="0" applyNumberFormat="1" applyFont="1" applyBorder="1" applyAlignment="1">
      <alignment horizontal="center" vertical="top" wrapText="1"/>
    </xf>
    <xf numFmtId="0" fontId="1" fillId="3" borderId="14" xfId="0" applyFont="1" applyFill="1" applyBorder="1" applyAlignment="1">
      <alignment horizontal="right"/>
    </xf>
    <xf numFmtId="0" fontId="1" fillId="0" borderId="0" xfId="0" applyFont="1"/>
    <xf numFmtId="0" fontId="1" fillId="3" borderId="2" xfId="0" applyFont="1" applyFill="1" applyBorder="1"/>
    <xf numFmtId="1" fontId="1" fillId="0" borderId="1" xfId="0" applyNumberFormat="1" applyFont="1" applyBorder="1" applyAlignment="1">
      <alignment horizontal="center" vertical="top" wrapText="1"/>
    </xf>
    <xf numFmtId="0" fontId="1" fillId="0" borderId="1" xfId="0" applyNumberFormat="1" applyFont="1" applyBorder="1" applyAlignment="1">
      <alignment vertical="top" wrapText="1"/>
    </xf>
    <xf numFmtId="0" fontId="1" fillId="3" borderId="3" xfId="0" applyFont="1" applyFill="1" applyBorder="1"/>
    <xf numFmtId="0" fontId="1" fillId="0" borderId="4" xfId="0" applyNumberFormat="1" applyFont="1" applyBorder="1" applyAlignment="1">
      <alignment horizontal="center" vertical="top" wrapText="1"/>
    </xf>
    <xf numFmtId="0" fontId="1" fillId="3" borderId="4" xfId="0" applyFont="1" applyFill="1" applyBorder="1" applyAlignment="1">
      <alignment horizontal="right"/>
    </xf>
    <xf numFmtId="0" fontId="1" fillId="3" borderId="1" xfId="0" applyFont="1" applyFill="1" applyBorder="1" applyAlignment="1">
      <alignment horizontal="center"/>
    </xf>
    <xf numFmtId="0" fontId="1" fillId="3" borderId="1" xfId="0" applyFont="1" applyFill="1" applyBorder="1"/>
    <xf numFmtId="0" fontId="1" fillId="0" borderId="1" xfId="0" applyFont="1" applyBorder="1" applyAlignment="1">
      <alignment horizontal="center" vertical="top"/>
    </xf>
    <xf numFmtId="0" fontId="1" fillId="0" borderId="1" xfId="0" applyFont="1" applyBorder="1" applyAlignment="1">
      <alignment vertical="top"/>
    </xf>
    <xf numFmtId="165" fontId="1" fillId="0" borderId="1" xfId="0" applyNumberFormat="1" applyFont="1" applyBorder="1" applyAlignment="1">
      <alignment horizontal="left" vertical="top"/>
    </xf>
    <xf numFmtId="166" fontId="1" fillId="0" borderId="1" xfId="0" applyNumberFormat="1" applyFont="1" applyBorder="1" applyAlignment="1">
      <alignment horizontal="center" vertical="top"/>
    </xf>
    <xf numFmtId="0" fontId="1" fillId="0" borderId="0" xfId="0" applyFont="1" applyAlignment="1">
      <alignment horizontal="left"/>
    </xf>
    <xf numFmtId="0" fontId="1" fillId="0" borderId="0" xfId="0" applyFont="1" applyAlignment="1">
      <alignment horizontal="center"/>
    </xf>
    <xf numFmtId="0" fontId="4" fillId="3" borderId="19" xfId="0" applyFont="1" applyFill="1" applyBorder="1" applyAlignment="1"/>
    <xf numFmtId="0" fontId="4" fillId="3" borderId="20" xfId="0" applyFont="1" applyFill="1" applyBorder="1" applyAlignment="1"/>
    <xf numFmtId="0" fontId="0" fillId="0" borderId="1" xfId="0" applyBorder="1" applyAlignment="1">
      <alignment horizontal="left" vertical="top" wrapText="1"/>
    </xf>
    <xf numFmtId="0" fontId="0" fillId="0" borderId="1" xfId="0" applyBorder="1"/>
    <xf numFmtId="0" fontId="0" fillId="0" borderId="1" xfId="0" applyFill="1" applyBorder="1" applyAlignment="1">
      <alignment horizontal="left" vertical="top" wrapText="1"/>
    </xf>
    <xf numFmtId="0" fontId="0" fillId="0" borderId="1" xfId="0" applyBorder="1" applyAlignment="1">
      <alignment vertical="top"/>
    </xf>
    <xf numFmtId="0" fontId="0" fillId="0" borderId="1" xfId="0" applyBorder="1" applyAlignment="1">
      <alignment wrapText="1"/>
    </xf>
    <xf numFmtId="0" fontId="0" fillId="0" borderId="1" xfId="0" applyFill="1" applyBorder="1"/>
    <xf numFmtId="0" fontId="0" fillId="0" borderId="0" xfId="0" applyFill="1" applyAlignment="1">
      <alignment horizontal="left" vertical="top" wrapText="1"/>
    </xf>
    <xf numFmtId="1" fontId="31" fillId="0" borderId="1" xfId="3" applyNumberFormat="1" applyFont="1" applyFill="1" applyBorder="1" applyAlignment="1" applyProtection="1"/>
    <xf numFmtId="0" fontId="14" fillId="0" borderId="0" xfId="0" applyFont="1" applyAlignment="1">
      <alignment horizontal="left" vertical="top" wrapText="1"/>
    </xf>
    <xf numFmtId="0" fontId="13" fillId="0" borderId="0" xfId="0" applyFont="1" applyAlignment="1">
      <alignment vertical="top" wrapText="1"/>
    </xf>
    <xf numFmtId="0" fontId="14" fillId="0" borderId="0" xfId="0" applyFont="1" applyAlignment="1">
      <alignment vertical="top" wrapText="1"/>
    </xf>
    <xf numFmtId="0" fontId="9" fillId="0" borderId="19" xfId="0" applyFont="1" applyBorder="1" applyAlignment="1">
      <alignment vertical="top" wrapText="1"/>
    </xf>
    <xf numFmtId="0" fontId="9" fillId="0" borderId="20" xfId="0" applyFont="1" applyBorder="1" applyAlignment="1">
      <alignment vertical="top" wrapText="1"/>
    </xf>
    <xf numFmtId="0" fontId="9" fillId="0" borderId="19" xfId="0" applyFont="1" applyFill="1" applyBorder="1" applyAlignment="1">
      <alignment vertical="top" wrapText="1"/>
    </xf>
    <xf numFmtId="0" fontId="9" fillId="0" borderId="20" xfId="0" applyFont="1" applyFill="1" applyBorder="1" applyAlignment="1">
      <alignment vertical="top" wrapText="1"/>
    </xf>
    <xf numFmtId="0" fontId="11" fillId="0" borderId="15" xfId="0" applyFont="1" applyBorder="1" applyAlignment="1">
      <alignment vertical="top" wrapText="1"/>
    </xf>
    <xf numFmtId="0" fontId="11" fillId="0" borderId="16" xfId="0" applyFont="1" applyBorder="1" applyAlignment="1">
      <alignment vertical="top" wrapText="1"/>
    </xf>
    <xf numFmtId="0" fontId="11" fillId="0" borderId="17" xfId="0" applyFont="1" applyBorder="1" applyAlignment="1">
      <alignment vertical="top" wrapText="1"/>
    </xf>
    <xf numFmtId="0" fontId="9" fillId="3" borderId="11" xfId="0" applyFont="1" applyFill="1" applyBorder="1" applyAlignment="1">
      <alignment horizontal="right" vertical="top"/>
    </xf>
    <xf numFmtId="0" fontId="9" fillId="3" borderId="12" xfId="0" applyFont="1" applyFill="1" applyBorder="1" applyAlignment="1">
      <alignment horizontal="right" vertical="top"/>
    </xf>
    <xf numFmtId="0" fontId="9" fillId="0" borderId="5" xfId="0" applyFont="1" applyFill="1" applyBorder="1" applyAlignment="1">
      <alignment vertical="top" wrapText="1"/>
    </xf>
    <xf numFmtId="0" fontId="9" fillId="0" borderId="6" xfId="0" applyFont="1" applyFill="1" applyBorder="1" applyAlignment="1">
      <alignment vertical="top" wrapText="1"/>
    </xf>
    <xf numFmtId="0" fontId="9" fillId="0" borderId="7" xfId="0" applyFont="1" applyFill="1" applyBorder="1" applyAlignment="1">
      <alignment vertical="top" wrapText="1"/>
    </xf>
    <xf numFmtId="0" fontId="9" fillId="0" borderId="8" xfId="0" applyFont="1" applyFill="1" applyBorder="1" applyAlignment="1">
      <alignment vertical="top" wrapText="1"/>
    </xf>
    <xf numFmtId="0" fontId="9" fillId="0" borderId="9" xfId="0" applyFont="1" applyFill="1" applyBorder="1" applyAlignment="1">
      <alignment vertical="top" wrapText="1"/>
    </xf>
    <xf numFmtId="0" fontId="9" fillId="0" borderId="10" xfId="0" applyFont="1" applyFill="1" applyBorder="1" applyAlignment="1">
      <alignment vertical="top" wrapText="1"/>
    </xf>
    <xf numFmtId="0" fontId="9" fillId="0" borderId="21" xfId="0" applyFont="1" applyBorder="1" applyAlignment="1">
      <alignment vertical="top" wrapText="1"/>
    </xf>
    <xf numFmtId="0" fontId="9" fillId="0" borderId="22" xfId="0" applyFont="1" applyBorder="1" applyAlignment="1">
      <alignment vertical="top" wrapText="1"/>
    </xf>
    <xf numFmtId="0" fontId="9" fillId="0" borderId="23" xfId="0" applyFont="1" applyBorder="1" applyAlignment="1">
      <alignment vertical="top" wrapText="1"/>
    </xf>
    <xf numFmtId="0" fontId="9" fillId="3" borderId="19" xfId="0" applyFont="1" applyFill="1" applyBorder="1" applyAlignment="1">
      <alignment horizontal="left"/>
    </xf>
    <xf numFmtId="0" fontId="9" fillId="3" borderId="20" xfId="0" applyFont="1" applyFill="1" applyBorder="1" applyAlignment="1">
      <alignment horizontal="left"/>
    </xf>
    <xf numFmtId="0" fontId="29" fillId="0" borderId="15" xfId="0" applyFont="1" applyBorder="1" applyAlignment="1">
      <alignment vertical="top" wrapText="1"/>
    </xf>
    <xf numFmtId="0" fontId="29" fillId="0" borderId="16" xfId="0" applyFont="1" applyBorder="1" applyAlignment="1">
      <alignment vertical="top" wrapText="1"/>
    </xf>
    <xf numFmtId="0" fontId="29" fillId="0" borderId="17" xfId="0" applyFont="1" applyBorder="1" applyAlignment="1">
      <alignment vertical="top" wrapText="1"/>
    </xf>
    <xf numFmtId="0" fontId="4" fillId="3" borderId="11" xfId="0" applyFont="1" applyFill="1" applyBorder="1" applyAlignment="1">
      <alignment horizontal="right" vertical="top"/>
    </xf>
    <xf numFmtId="0" fontId="4" fillId="3" borderId="12" xfId="0" applyFont="1" applyFill="1" applyBorder="1" applyAlignment="1">
      <alignment horizontal="right" vertical="top"/>
    </xf>
    <xf numFmtId="0" fontId="2" fillId="0" borderId="5" xfId="0" applyFont="1" applyFill="1" applyBorder="1" applyAlignment="1">
      <alignment vertical="top" wrapText="1"/>
    </xf>
    <xf numFmtId="0" fontId="4" fillId="0" borderId="6" xfId="0" applyFont="1" applyFill="1" applyBorder="1" applyAlignment="1">
      <alignment vertical="top" wrapText="1"/>
    </xf>
    <xf numFmtId="0" fontId="4" fillId="0" borderId="7" xfId="0" applyFont="1" applyFill="1" applyBorder="1" applyAlignment="1">
      <alignment vertical="top" wrapText="1"/>
    </xf>
    <xf numFmtId="0" fontId="4" fillId="0" borderId="8" xfId="0" applyFont="1" applyFill="1" applyBorder="1" applyAlignment="1">
      <alignment vertical="top" wrapText="1"/>
    </xf>
    <xf numFmtId="0" fontId="4" fillId="0" borderId="9" xfId="0" applyFont="1" applyFill="1" applyBorder="1" applyAlignment="1">
      <alignment vertical="top" wrapText="1"/>
    </xf>
    <xf numFmtId="0" fontId="4" fillId="0" borderId="10" xfId="0" applyFont="1" applyFill="1" applyBorder="1" applyAlignment="1">
      <alignment vertical="top" wrapText="1"/>
    </xf>
    <xf numFmtId="0" fontId="4" fillId="0" borderId="21" xfId="0" applyFont="1" applyBorder="1" applyAlignment="1">
      <alignment vertical="top" wrapText="1"/>
    </xf>
    <xf numFmtId="0" fontId="4" fillId="0" borderId="22" xfId="0" applyFont="1" applyBorder="1" applyAlignment="1">
      <alignment vertical="top" wrapText="1"/>
    </xf>
    <xf numFmtId="0" fontId="4" fillId="0" borderId="23" xfId="0" applyFont="1" applyBorder="1" applyAlignment="1">
      <alignment vertical="top" wrapText="1"/>
    </xf>
    <xf numFmtId="0" fontId="4" fillId="0" borderId="19" xfId="0" applyFont="1" applyBorder="1" applyAlignment="1">
      <alignment horizontal="left" vertical="top" wrapText="1"/>
    </xf>
    <xf numFmtId="0" fontId="4" fillId="0" borderId="20" xfId="0" applyFont="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xf>
    <xf numFmtId="0" fontId="0" fillId="0" borderId="1" xfId="0" applyFill="1" applyBorder="1" applyAlignment="1">
      <alignment horizontal="left"/>
    </xf>
    <xf numFmtId="0" fontId="0" fillId="0" borderId="19" xfId="0" applyBorder="1" applyAlignment="1">
      <alignment horizontal="left" vertical="top"/>
    </xf>
    <xf numFmtId="0" fontId="0" fillId="0" borderId="20" xfId="0" applyBorder="1" applyAlignment="1">
      <alignment horizontal="left" vertical="top"/>
    </xf>
    <xf numFmtId="0" fontId="4" fillId="3" borderId="19" xfId="0" applyFont="1" applyFill="1" applyBorder="1" applyAlignment="1">
      <alignment horizontal="left"/>
    </xf>
    <xf numFmtId="0" fontId="4" fillId="3" borderId="20" xfId="0" applyFont="1" applyFill="1" applyBorder="1" applyAlignment="1">
      <alignment horizontal="left"/>
    </xf>
    <xf numFmtId="0" fontId="4" fillId="0" borderId="19" xfId="0" applyFont="1" applyBorder="1" applyAlignment="1">
      <alignment horizontal="left"/>
    </xf>
    <xf numFmtId="0" fontId="4" fillId="0" borderId="20" xfId="0" applyFont="1" applyBorder="1" applyAlignment="1">
      <alignment horizontal="left"/>
    </xf>
    <xf numFmtId="0" fontId="4" fillId="0" borderId="19" xfId="0" applyFont="1" applyBorder="1" applyAlignment="1">
      <alignment vertical="top" wrapText="1"/>
    </xf>
    <xf numFmtId="0" fontId="4" fillId="0" borderId="20" xfId="0" applyFont="1" applyBorder="1" applyAlignment="1">
      <alignment vertical="top" wrapText="1"/>
    </xf>
    <xf numFmtId="0" fontId="0" fillId="0" borderId="19" xfId="0" applyBorder="1" applyAlignment="1">
      <alignment horizontal="left"/>
    </xf>
    <xf numFmtId="0" fontId="0" fillId="0" borderId="20" xfId="0" applyBorder="1" applyAlignment="1">
      <alignment horizontal="left"/>
    </xf>
    <xf numFmtId="0" fontId="0" fillId="0" borderId="19" xfId="0" applyFill="1" applyBorder="1" applyAlignment="1">
      <alignment horizontal="left"/>
    </xf>
    <xf numFmtId="0" fontId="0" fillId="0" borderId="20" xfId="0" applyFill="1" applyBorder="1" applyAlignment="1">
      <alignment horizontal="left"/>
    </xf>
    <xf numFmtId="0" fontId="3" fillId="0" borderId="19" xfId="0" applyFont="1" applyBorder="1" applyAlignment="1">
      <alignment vertical="top" wrapText="1"/>
    </xf>
    <xf numFmtId="0" fontId="3" fillId="0" borderId="20" xfId="0" applyFont="1" applyBorder="1" applyAlignment="1">
      <alignment vertical="top" wrapText="1"/>
    </xf>
    <xf numFmtId="0" fontId="0" fillId="0" borderId="1" xfId="0" applyBorder="1" applyAlignment="1">
      <alignment horizontal="center"/>
    </xf>
    <xf numFmtId="0" fontId="0" fillId="0" borderId="1" xfId="0" applyFill="1" applyBorder="1" applyAlignment="1">
      <alignment horizontal="center"/>
    </xf>
    <xf numFmtId="0" fontId="3" fillId="0" borderId="1" xfId="0" applyFont="1" applyBorder="1" applyAlignment="1">
      <alignment horizontal="center"/>
    </xf>
    <xf numFmtId="0" fontId="3" fillId="3" borderId="11" xfId="0" applyFont="1" applyFill="1" applyBorder="1" applyAlignment="1">
      <alignment horizontal="right" vertical="top"/>
    </xf>
    <xf numFmtId="0" fontId="3" fillId="3" borderId="12" xfId="0" applyFont="1" applyFill="1" applyBorder="1" applyAlignment="1">
      <alignment horizontal="right" vertical="top"/>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3" fillId="0" borderId="7" xfId="0" applyFont="1" applyFill="1" applyBorder="1" applyAlignment="1">
      <alignment vertical="top" wrapText="1"/>
    </xf>
    <xf numFmtId="0" fontId="3" fillId="0" borderId="8" xfId="0" applyFont="1" applyFill="1" applyBorder="1" applyAlignment="1">
      <alignment vertical="top" wrapText="1"/>
    </xf>
    <xf numFmtId="0" fontId="3" fillId="0" borderId="9" xfId="0" applyFont="1" applyFill="1" applyBorder="1" applyAlignment="1">
      <alignment vertical="top" wrapText="1"/>
    </xf>
    <xf numFmtId="0" fontId="3" fillId="0" borderId="10" xfId="0" applyFont="1" applyFill="1" applyBorder="1" applyAlignment="1">
      <alignment vertical="top" wrapText="1"/>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3" fillId="3" borderId="19" xfId="0" applyFont="1" applyFill="1" applyBorder="1" applyAlignment="1">
      <alignment horizontal="left"/>
    </xf>
    <xf numFmtId="0" fontId="3" fillId="3" borderId="20" xfId="0" applyFont="1" applyFill="1" applyBorder="1" applyAlignment="1">
      <alignment horizontal="left"/>
    </xf>
    <xf numFmtId="0" fontId="0" fillId="0" borderId="1" xfId="0" applyBorder="1" applyAlignment="1">
      <alignment horizontal="center" vertical="top"/>
    </xf>
    <xf numFmtId="0" fontId="5" fillId="3" borderId="11" xfId="0" applyFont="1" applyFill="1" applyBorder="1" applyAlignment="1">
      <alignment horizontal="right" vertical="top"/>
    </xf>
    <xf numFmtId="0" fontId="5" fillId="3" borderId="12" xfId="0" applyFont="1" applyFill="1" applyBorder="1" applyAlignment="1">
      <alignment horizontal="right" vertical="top"/>
    </xf>
    <xf numFmtId="0" fontId="4" fillId="0" borderId="5" xfId="0" applyFont="1" applyFill="1" applyBorder="1" applyAlignment="1">
      <alignment vertical="top" wrapText="1"/>
    </xf>
    <xf numFmtId="0" fontId="5" fillId="0" borderId="6" xfId="0" applyFont="1" applyFill="1" applyBorder="1" applyAlignment="1">
      <alignment vertical="top" wrapText="1"/>
    </xf>
    <xf numFmtId="0" fontId="5" fillId="0" borderId="7" xfId="0" applyFont="1" applyFill="1" applyBorder="1" applyAlignment="1">
      <alignment vertical="top" wrapText="1"/>
    </xf>
    <xf numFmtId="0" fontId="5" fillId="0" borderId="8" xfId="0" applyFont="1" applyFill="1" applyBorder="1" applyAlignment="1">
      <alignment vertical="top" wrapText="1"/>
    </xf>
    <xf numFmtId="0" fontId="5" fillId="0" borderId="9" xfId="0" applyFont="1" applyFill="1" applyBorder="1" applyAlignment="1">
      <alignment vertical="top" wrapText="1"/>
    </xf>
    <xf numFmtId="0" fontId="5" fillId="0" borderId="10" xfId="0" applyFont="1" applyFill="1" applyBorder="1" applyAlignment="1">
      <alignment vertical="top" wrapText="1"/>
    </xf>
    <xf numFmtId="0" fontId="5" fillId="0" borderId="22" xfId="0" applyFont="1" applyBorder="1" applyAlignment="1">
      <alignment vertical="top" wrapText="1"/>
    </xf>
    <xf numFmtId="0" fontId="5" fillId="0" borderId="23" xfId="0" applyFont="1" applyBorder="1" applyAlignment="1">
      <alignment vertical="top" wrapText="1"/>
    </xf>
    <xf numFmtId="0" fontId="5" fillId="3" borderId="1" xfId="0" applyFont="1" applyFill="1" applyBorder="1" applyAlignment="1">
      <alignment horizontal="left"/>
    </xf>
    <xf numFmtId="0" fontId="5" fillId="0" borderId="1" xfId="0" applyFont="1" applyBorder="1" applyAlignment="1">
      <alignment horizontal="center"/>
    </xf>
    <xf numFmtId="0" fontId="5" fillId="0" borderId="5" xfId="0" applyFont="1" applyFill="1" applyBorder="1" applyAlignment="1">
      <alignment vertical="top" wrapText="1"/>
    </xf>
    <xf numFmtId="0" fontId="5" fillId="3" borderId="19" xfId="0" applyFont="1" applyFill="1" applyBorder="1" applyAlignment="1">
      <alignment horizontal="left"/>
    </xf>
    <xf numFmtId="0" fontId="5" fillId="3" borderId="20" xfId="0" applyFont="1" applyFill="1" applyBorder="1" applyAlignment="1">
      <alignment horizontal="left"/>
    </xf>
    <xf numFmtId="0" fontId="0" fillId="0" borderId="1" xfId="0" applyBorder="1" applyAlignment="1">
      <alignment horizontal="left" vertical="top" wrapText="1"/>
    </xf>
    <xf numFmtId="0" fontId="24" fillId="0" borderId="1" xfId="0" applyFont="1" applyBorder="1" applyAlignment="1">
      <alignment horizontal="center" vertical="top" wrapText="1"/>
    </xf>
    <xf numFmtId="0" fontId="4" fillId="0" borderId="1" xfId="0" applyFont="1" applyBorder="1" applyAlignment="1">
      <alignment horizontal="center" vertical="top" wrapText="1"/>
    </xf>
    <xf numFmtId="0" fontId="5" fillId="0" borderId="19" xfId="0" applyFont="1" applyBorder="1" applyAlignment="1">
      <alignment vertical="top" wrapText="1"/>
    </xf>
    <xf numFmtId="0" fontId="5" fillId="0" borderId="20" xfId="0" applyFont="1" applyBorder="1" applyAlignment="1">
      <alignment vertical="top" wrapText="1"/>
    </xf>
    <xf numFmtId="0" fontId="0" fillId="0" borderId="1" xfId="0" applyBorder="1" applyAlignment="1">
      <alignment horizontal="left" wrapText="1"/>
    </xf>
    <xf numFmtId="0" fontId="0" fillId="0" borderId="1" xfId="0" applyFill="1" applyBorder="1" applyAlignment="1">
      <alignment horizontal="left" vertical="top" wrapText="1"/>
    </xf>
    <xf numFmtId="0" fontId="0" fillId="0" borderId="1" xfId="0" applyBorder="1" applyAlignment="1">
      <alignment horizontal="center" vertical="top"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19" xfId="0" applyFill="1" applyBorder="1" applyAlignment="1">
      <alignment horizontal="left" vertical="top" wrapText="1"/>
    </xf>
    <xf numFmtId="0" fontId="0" fillId="0" borderId="20" xfId="0" applyFill="1" applyBorder="1" applyAlignment="1">
      <alignment horizontal="left" vertical="top" wrapText="1"/>
    </xf>
    <xf numFmtId="0" fontId="0" fillId="0" borderId="1" xfId="0" applyBorder="1"/>
    <xf numFmtId="0" fontId="4" fillId="0" borderId="1" xfId="0" applyFont="1" applyBorder="1" applyAlignment="1">
      <alignment horizontal="left"/>
    </xf>
    <xf numFmtId="0" fontId="4" fillId="0" borderId="1" xfId="0" applyFont="1" applyBorder="1" applyAlignment="1">
      <alignment vertical="top" wrapText="1"/>
    </xf>
    <xf numFmtId="0" fontId="1" fillId="0" borderId="19" xfId="0" applyFont="1" applyFill="1" applyBorder="1" applyAlignment="1">
      <alignment vertical="top" wrapText="1"/>
    </xf>
    <xf numFmtId="0" fontId="1" fillId="0" borderId="20" xfId="0" applyFont="1" applyFill="1" applyBorder="1" applyAlignment="1">
      <alignment vertical="top" wrapText="1"/>
    </xf>
    <xf numFmtId="0" fontId="1" fillId="3" borderId="11" xfId="0" applyFont="1" applyFill="1" applyBorder="1" applyAlignment="1">
      <alignment horizontal="right" vertical="top"/>
    </xf>
    <xf numFmtId="0" fontId="1" fillId="3" borderId="12" xfId="0" applyFont="1" applyFill="1" applyBorder="1" applyAlignment="1">
      <alignment horizontal="right" vertical="top"/>
    </xf>
    <xf numFmtId="0" fontId="1" fillId="0" borderId="5" xfId="0" applyFont="1" applyFill="1" applyBorder="1" applyAlignment="1">
      <alignment vertical="top" wrapText="1"/>
    </xf>
    <xf numFmtId="0" fontId="1" fillId="0" borderId="6" xfId="0" applyFont="1" applyFill="1" applyBorder="1" applyAlignment="1">
      <alignment vertical="top" wrapText="1"/>
    </xf>
    <xf numFmtId="0" fontId="1" fillId="0" borderId="7" xfId="0" applyFont="1" applyFill="1" applyBorder="1" applyAlignment="1">
      <alignment vertical="top" wrapText="1"/>
    </xf>
    <xf numFmtId="0" fontId="1" fillId="0" borderId="8" xfId="0" applyFont="1" applyFill="1" applyBorder="1" applyAlignment="1">
      <alignment vertical="top" wrapText="1"/>
    </xf>
    <xf numFmtId="0" fontId="1" fillId="0" borderId="9" xfId="0" applyFont="1" applyFill="1" applyBorder="1" applyAlignment="1">
      <alignment vertical="top" wrapText="1"/>
    </xf>
    <xf numFmtId="0" fontId="1" fillId="0" borderId="10" xfId="0" applyFont="1" applyFill="1" applyBorder="1" applyAlignment="1">
      <alignment vertical="top" wrapText="1"/>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3" xfId="0" applyFont="1" applyBorder="1" applyAlignment="1">
      <alignment vertical="top" wrapText="1"/>
    </xf>
    <xf numFmtId="0" fontId="1" fillId="3" borderId="19" xfId="0" applyFont="1" applyFill="1" applyBorder="1" applyAlignment="1">
      <alignment horizontal="left"/>
    </xf>
    <xf numFmtId="0" fontId="1" fillId="3" borderId="20" xfId="0" applyFont="1" applyFill="1" applyBorder="1" applyAlignment="1">
      <alignment horizontal="left"/>
    </xf>
    <xf numFmtId="0" fontId="1" fillId="0" borderId="19" xfId="0" applyFont="1" applyBorder="1" applyAlignment="1">
      <alignment vertical="top" wrapText="1"/>
    </xf>
    <xf numFmtId="0" fontId="1" fillId="0" borderId="20" xfId="0" applyFont="1" applyBorder="1" applyAlignment="1">
      <alignment vertical="top" wrapText="1"/>
    </xf>
    <xf numFmtId="0" fontId="1" fillId="0" borderId="19" xfId="0" quotePrefix="1" applyFont="1" applyBorder="1" applyAlignment="1">
      <alignment vertical="top" wrapText="1"/>
    </xf>
    <xf numFmtId="0" fontId="9" fillId="0" borderId="19" xfId="0" applyFont="1" applyBorder="1" applyAlignment="1" applyProtection="1">
      <alignment horizontal="center"/>
    </xf>
    <xf numFmtId="0" fontId="9" fillId="0" borderId="20" xfId="0" applyFont="1" applyBorder="1" applyAlignment="1" applyProtection="1">
      <alignment horizontal="center"/>
    </xf>
    <xf numFmtId="0" fontId="9" fillId="9" borderId="19" xfId="0" applyFont="1" applyFill="1" applyBorder="1" applyAlignment="1" applyProtection="1">
      <alignment horizontal="center"/>
    </xf>
    <xf numFmtId="0" fontId="9" fillId="9" borderId="37" xfId="0" applyFont="1" applyFill="1" applyBorder="1" applyAlignment="1" applyProtection="1">
      <alignment horizontal="center"/>
    </xf>
    <xf numFmtId="0" fontId="9" fillId="9" borderId="20" xfId="0" applyFont="1" applyFill="1" applyBorder="1" applyAlignment="1" applyProtection="1">
      <alignment horizontal="center"/>
    </xf>
    <xf numFmtId="0" fontId="9" fillId="10" borderId="19" xfId="0" applyFont="1" applyFill="1" applyBorder="1" applyAlignment="1" applyProtection="1">
      <alignment horizontal="center"/>
    </xf>
    <xf numFmtId="0" fontId="9" fillId="10" borderId="37" xfId="0" applyFont="1" applyFill="1" applyBorder="1" applyAlignment="1" applyProtection="1">
      <alignment horizontal="center"/>
    </xf>
    <xf numFmtId="0" fontId="9" fillId="10" borderId="20" xfId="0" applyFont="1" applyFill="1" applyBorder="1" applyAlignment="1" applyProtection="1">
      <alignment horizontal="center"/>
    </xf>
  </cellXfs>
  <cellStyles count="8">
    <cellStyle name="Comma" xfId="7" builtinId="3"/>
    <cellStyle name="Hyperlink" xfId="3" builtinId="8"/>
    <cellStyle name="Hyperlink 2" xfId="6"/>
    <cellStyle name="Normal" xfId="0" builtinId="0"/>
    <cellStyle name="Normal 2" xfId="2"/>
    <cellStyle name="Normal 2 2" xfId="5"/>
    <cellStyle name="Normal 3" xfId="4"/>
    <cellStyle name="Percent" xfId="1" builtinId="5"/>
  </cellStyles>
  <dxfs count="15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theme="6" tint="0.59996337778862885"/>
        </patternFill>
      </fill>
    </dxf>
    <dxf>
      <fill>
        <patternFill>
          <bgColor theme="9" tint="0.59996337778862885"/>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s>
  <tableStyles count="0" defaultTableStyle="TableStyleMedium9" defaultPivotStyle="PivotStyleLight16"/>
  <colors>
    <mruColors>
      <color rgb="FFFFFF99"/>
      <color rgb="FF163394"/>
      <color rgb="FFD0EBB3"/>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theme="1"/>
    <pageSetUpPr fitToPage="1"/>
  </sheetPr>
  <dimension ref="A1:B37"/>
  <sheetViews>
    <sheetView topLeftCell="A22" workbookViewId="0">
      <selection activeCell="B39" sqref="B39"/>
    </sheetView>
  </sheetViews>
  <sheetFormatPr defaultRowHeight="12"/>
  <cols>
    <col min="1" max="1" width="9.140625" style="23"/>
    <col min="2" max="2" width="100.5703125" style="23" customWidth="1"/>
    <col min="3" max="16384" width="9.140625" style="23"/>
  </cols>
  <sheetData>
    <row r="1" spans="1:2" ht="24">
      <c r="A1" s="23" t="s">
        <v>21</v>
      </c>
    </row>
    <row r="2" spans="1:2">
      <c r="A2" s="203"/>
      <c r="B2" s="203"/>
    </row>
    <row r="3" spans="1:2">
      <c r="A3" s="204" t="s">
        <v>32</v>
      </c>
      <c r="B3" s="204"/>
    </row>
    <row r="4" spans="1:2">
      <c r="A4" s="24"/>
      <c r="B4" s="24"/>
    </row>
    <row r="5" spans="1:2">
      <c r="A5" s="24"/>
      <c r="B5" s="24"/>
    </row>
    <row r="6" spans="1:2">
      <c r="A6" s="25"/>
      <c r="B6" s="25"/>
    </row>
    <row r="7" spans="1:2">
      <c r="A7" s="204" t="s">
        <v>33</v>
      </c>
      <c r="B7" s="204"/>
    </row>
    <row r="8" spans="1:2">
      <c r="A8" s="24"/>
      <c r="B8" s="24"/>
    </row>
    <row r="9" spans="1:2">
      <c r="A9" s="24"/>
      <c r="B9" s="24"/>
    </row>
    <row r="10" spans="1:2">
      <c r="A10" s="25"/>
      <c r="B10" s="25"/>
    </row>
    <row r="11" spans="1:2">
      <c r="A11" s="204" t="s">
        <v>34</v>
      </c>
      <c r="B11" s="204"/>
    </row>
    <row r="12" spans="1:2">
      <c r="A12" s="24"/>
      <c r="B12" s="24"/>
    </row>
    <row r="13" spans="1:2">
      <c r="A13" s="24"/>
      <c r="B13" s="24"/>
    </row>
    <row r="14" spans="1:2">
      <c r="A14" s="25"/>
      <c r="B14" s="25"/>
    </row>
    <row r="15" spans="1:2">
      <c r="A15" s="204" t="s">
        <v>35</v>
      </c>
      <c r="B15" s="204"/>
    </row>
    <row r="16" spans="1:2" ht="36">
      <c r="A16" s="24"/>
      <c r="B16" s="23" t="s">
        <v>39</v>
      </c>
    </row>
    <row r="17" spans="1:2">
      <c r="A17" s="24"/>
      <c r="B17" s="23" t="s">
        <v>40</v>
      </c>
    </row>
    <row r="18" spans="1:2">
      <c r="A18" s="24"/>
      <c r="B18" s="23" t="s">
        <v>41</v>
      </c>
    </row>
    <row r="19" spans="1:2">
      <c r="A19" s="24"/>
      <c r="B19" s="23" t="s">
        <v>42</v>
      </c>
    </row>
    <row r="20" spans="1:2">
      <c r="A20" s="24"/>
      <c r="B20" s="23" t="s">
        <v>43</v>
      </c>
    </row>
    <row r="21" spans="1:2">
      <c r="A21" s="24"/>
      <c r="B21" s="23" t="s">
        <v>44</v>
      </c>
    </row>
    <row r="22" spans="1:2">
      <c r="A22" s="24"/>
      <c r="B22" s="23" t="s">
        <v>45</v>
      </c>
    </row>
    <row r="23" spans="1:2" ht="72">
      <c r="B23" s="23" t="s">
        <v>46</v>
      </c>
    </row>
    <row r="26" spans="1:2">
      <c r="A26" s="25"/>
      <c r="B26" s="25"/>
    </row>
    <row r="27" spans="1:2">
      <c r="A27" s="202" t="s">
        <v>28</v>
      </c>
      <c r="B27" s="202"/>
    </row>
    <row r="28" spans="1:2">
      <c r="B28" s="23" t="s">
        <v>36</v>
      </c>
    </row>
    <row r="29" spans="1:2" ht="24">
      <c r="B29" s="23" t="s">
        <v>37</v>
      </c>
    </row>
    <row r="30" spans="1:2" ht="36">
      <c r="B30" s="23" t="s">
        <v>38</v>
      </c>
    </row>
    <row r="31" spans="1:2">
      <c r="B31" s="26" t="s">
        <v>47</v>
      </c>
    </row>
    <row r="33" spans="1:2" s="26" customFormat="1">
      <c r="A33" s="25"/>
      <c r="B33" s="25"/>
    </row>
    <row r="34" spans="1:2">
      <c r="A34" s="202" t="s">
        <v>48</v>
      </c>
      <c r="B34" s="202"/>
    </row>
    <row r="35" spans="1:2">
      <c r="B35" s="26" t="s">
        <v>49</v>
      </c>
    </row>
    <row r="36" spans="1:2">
      <c r="B36" s="26" t="s">
        <v>50</v>
      </c>
    </row>
    <row r="37" spans="1:2">
      <c r="B37" s="26" t="s">
        <v>51</v>
      </c>
    </row>
  </sheetData>
  <mergeCells count="7">
    <mergeCell ref="A34:B34"/>
    <mergeCell ref="A27:B27"/>
    <mergeCell ref="A2:B2"/>
    <mergeCell ref="A3:B3"/>
    <mergeCell ref="A7:B7"/>
    <mergeCell ref="A11:B11"/>
    <mergeCell ref="A15:B15"/>
  </mergeCells>
  <pageMargins left="0.75" right="0.75" top="0.75" bottom="0.75" header="0.3" footer="0.3"/>
  <pageSetup fitToHeight="0" orientation="landscape" r:id="rId1"/>
  <headerFooter>
    <oddFooter>&amp;L&amp;"Arial,Regular"&amp;8File: &amp;Z&amp;F
Tab: &amp;A&amp;R&amp;"Arial,Regular"&amp;8Page &amp;P of &amp;N
Printed &amp;D  @ &amp;T</oddFooter>
  </headerFooter>
</worksheet>
</file>

<file path=xl/worksheets/sheet10.xml><?xml version="1.0" encoding="utf-8"?>
<worksheet xmlns="http://schemas.openxmlformats.org/spreadsheetml/2006/main" xmlns:r="http://schemas.openxmlformats.org/officeDocument/2006/relationships">
  <sheetPr>
    <tabColor rgb="FF92D050"/>
  </sheetPr>
  <dimension ref="A1:H20"/>
  <sheetViews>
    <sheetView workbookViewId="0">
      <selection activeCell="D6" sqref="D6"/>
    </sheetView>
  </sheetViews>
  <sheetFormatPr defaultRowHeight="15"/>
  <cols>
    <col min="1" max="1" width="9.28515625" bestFit="1" customWidth="1"/>
    <col min="3" max="3" width="12.7109375" bestFit="1" customWidth="1"/>
    <col min="4" max="4" width="50.5703125" bestFit="1" customWidth="1"/>
    <col min="5" max="5" width="19.7109375" bestFit="1" customWidth="1"/>
    <col min="6" max="6" width="8.7109375" bestFit="1" customWidth="1"/>
    <col min="7" max="7" width="11" bestFit="1" customWidth="1"/>
    <col min="8" max="8" width="5.42578125" bestFit="1" customWidth="1"/>
  </cols>
  <sheetData>
    <row r="1" spans="1:8" ht="15.75" thickTop="1">
      <c r="A1" s="131" t="s">
        <v>0</v>
      </c>
      <c r="B1" s="132"/>
      <c r="C1" s="133" t="s">
        <v>1</v>
      </c>
      <c r="D1" s="225" t="s">
        <v>248</v>
      </c>
      <c r="E1" s="226"/>
      <c r="F1" s="226"/>
      <c r="G1" s="226"/>
      <c r="H1" s="227"/>
    </row>
    <row r="2" spans="1:8">
      <c r="A2" s="135" t="s">
        <v>2</v>
      </c>
      <c r="B2" s="136"/>
      <c r="C2" s="228" t="s">
        <v>5</v>
      </c>
      <c r="D2" s="230" t="s">
        <v>208</v>
      </c>
      <c r="E2" s="231"/>
      <c r="F2" s="231"/>
      <c r="G2" s="231"/>
      <c r="H2" s="232"/>
    </row>
    <row r="3" spans="1:8">
      <c r="A3" s="135" t="s">
        <v>3</v>
      </c>
      <c r="B3" s="137"/>
      <c r="C3" s="229"/>
      <c r="D3" s="233"/>
      <c r="E3" s="234"/>
      <c r="F3" s="234"/>
      <c r="G3" s="234"/>
      <c r="H3" s="235"/>
    </row>
    <row r="4" spans="1:8" ht="15.75" thickBot="1">
      <c r="A4" s="138" t="s">
        <v>4</v>
      </c>
      <c r="B4" s="139"/>
      <c r="C4" s="140" t="s">
        <v>12</v>
      </c>
      <c r="D4" s="236"/>
      <c r="E4" s="237"/>
      <c r="F4" s="237"/>
      <c r="G4" s="237"/>
      <c r="H4" s="238"/>
    </row>
    <row r="5" spans="1:8">
      <c r="A5" s="134"/>
      <c r="B5" s="134"/>
      <c r="C5" s="134"/>
      <c r="D5" s="134"/>
      <c r="E5" s="134"/>
      <c r="F5" s="134"/>
      <c r="G5" s="147"/>
      <c r="H5" s="148"/>
    </row>
    <row r="6" spans="1:8">
      <c r="A6" s="141" t="s">
        <v>6</v>
      </c>
      <c r="B6" s="246" t="s">
        <v>7</v>
      </c>
      <c r="C6" s="247"/>
      <c r="D6" s="142" t="s">
        <v>8</v>
      </c>
      <c r="E6" s="142" t="s">
        <v>29</v>
      </c>
      <c r="F6" s="142" t="s">
        <v>14</v>
      </c>
      <c r="G6" s="141" t="s">
        <v>9</v>
      </c>
      <c r="H6" s="141" t="s">
        <v>11</v>
      </c>
    </row>
    <row r="7" spans="1:8" ht="30">
      <c r="A7" s="143">
        <v>1</v>
      </c>
      <c r="B7" s="296" t="s">
        <v>244</v>
      </c>
      <c r="C7" s="296"/>
      <c r="D7" s="194" t="s">
        <v>245</v>
      </c>
      <c r="E7" s="129"/>
      <c r="F7" s="144"/>
      <c r="G7" s="145"/>
      <c r="H7" s="146"/>
    </row>
    <row r="8" spans="1:8">
      <c r="A8" s="143">
        <f>A7+1</f>
        <v>2</v>
      </c>
      <c r="B8" s="295" t="s">
        <v>243</v>
      </c>
      <c r="C8" s="295"/>
      <c r="D8" s="197" t="s">
        <v>246</v>
      </c>
      <c r="E8" s="129"/>
      <c r="F8" s="144"/>
      <c r="G8" s="145"/>
      <c r="H8" s="146"/>
    </row>
    <row r="9" spans="1:8" ht="150">
      <c r="A9" s="143">
        <f t="shared" ref="A9:A18" si="0">A8+1</f>
        <v>3</v>
      </c>
      <c r="B9" s="242"/>
      <c r="C9" s="242"/>
      <c r="D9" s="194" t="s">
        <v>247</v>
      </c>
      <c r="E9" s="129"/>
      <c r="F9" s="144"/>
      <c r="G9" s="145"/>
      <c r="H9" s="146"/>
    </row>
    <row r="10" spans="1:8">
      <c r="A10" s="143">
        <f t="shared" si="0"/>
        <v>4</v>
      </c>
      <c r="B10" s="252"/>
      <c r="C10" s="253"/>
      <c r="D10" s="194"/>
      <c r="E10" s="129"/>
      <c r="F10" s="144"/>
      <c r="G10" s="145"/>
      <c r="H10" s="146"/>
    </row>
    <row r="11" spans="1:8">
      <c r="A11" s="143">
        <f t="shared" si="0"/>
        <v>5</v>
      </c>
      <c r="B11" s="252"/>
      <c r="C11" s="253"/>
      <c r="D11" s="194"/>
      <c r="E11" s="129"/>
      <c r="F11" s="144"/>
      <c r="G11" s="145"/>
      <c r="H11" s="146"/>
    </row>
    <row r="12" spans="1:8">
      <c r="A12" s="143">
        <f t="shared" si="0"/>
        <v>6</v>
      </c>
      <c r="B12" s="254"/>
      <c r="C12" s="255"/>
      <c r="D12" s="196"/>
      <c r="E12" s="129"/>
      <c r="F12" s="144"/>
      <c r="G12" s="145"/>
      <c r="H12" s="146"/>
    </row>
    <row r="13" spans="1:8">
      <c r="A13" s="143">
        <f t="shared" si="0"/>
        <v>7</v>
      </c>
      <c r="B13" s="252"/>
      <c r="C13" s="253"/>
      <c r="D13" s="196"/>
      <c r="E13" s="129"/>
      <c r="F13" s="144"/>
      <c r="G13" s="145"/>
      <c r="H13" s="146"/>
    </row>
    <row r="14" spans="1:8">
      <c r="A14" s="143">
        <f t="shared" si="0"/>
        <v>8</v>
      </c>
      <c r="B14" s="252"/>
      <c r="C14" s="253"/>
      <c r="D14" s="196"/>
      <c r="E14" s="129"/>
      <c r="F14" s="144"/>
      <c r="G14" s="145"/>
      <c r="H14" s="146"/>
    </row>
    <row r="15" spans="1:8">
      <c r="A15" s="143">
        <f t="shared" si="0"/>
        <v>9</v>
      </c>
      <c r="B15" s="252"/>
      <c r="C15" s="253"/>
      <c r="D15" s="196"/>
      <c r="E15" s="129"/>
      <c r="F15" s="144"/>
      <c r="G15" s="145"/>
      <c r="H15" s="146"/>
    </row>
    <row r="16" spans="1:8">
      <c r="A16" s="143">
        <f t="shared" si="0"/>
        <v>10</v>
      </c>
      <c r="B16" s="248"/>
      <c r="C16" s="249"/>
      <c r="D16" s="173"/>
      <c r="E16" s="129"/>
      <c r="F16" s="144"/>
      <c r="G16" s="145"/>
      <c r="H16" s="146"/>
    </row>
    <row r="17" spans="1:8">
      <c r="A17" s="143">
        <f t="shared" si="0"/>
        <v>11</v>
      </c>
      <c r="B17" s="250" t="s">
        <v>30</v>
      </c>
      <c r="C17" s="251"/>
      <c r="D17" s="173"/>
      <c r="E17" s="129"/>
      <c r="F17" s="144"/>
      <c r="G17" s="145"/>
      <c r="H17" s="146"/>
    </row>
    <row r="18" spans="1:8">
      <c r="A18" s="143">
        <f t="shared" si="0"/>
        <v>12</v>
      </c>
      <c r="B18" s="250" t="s">
        <v>30</v>
      </c>
      <c r="C18" s="251"/>
      <c r="D18" s="130" t="s">
        <v>153</v>
      </c>
      <c r="E18" s="129"/>
      <c r="F18" s="144"/>
      <c r="G18" s="145"/>
      <c r="H18" s="146"/>
    </row>
    <row r="19" spans="1:8">
      <c r="A19" s="134"/>
      <c r="B19" s="134"/>
      <c r="C19" s="134"/>
      <c r="D19" s="134"/>
      <c r="E19" s="134"/>
      <c r="F19" s="134"/>
      <c r="G19" s="147"/>
      <c r="H19" s="148"/>
    </row>
    <row r="20" spans="1:8">
      <c r="A20" s="134"/>
      <c r="B20" s="134"/>
      <c r="C20" s="134"/>
      <c r="D20" s="134"/>
      <c r="E20" s="134"/>
      <c r="F20" s="134"/>
      <c r="G20" s="147"/>
      <c r="H20" s="148"/>
    </row>
  </sheetData>
  <mergeCells count="17">
    <mergeCell ref="B13:C13"/>
    <mergeCell ref="D1:H1"/>
    <mergeCell ref="C2:C3"/>
    <mergeCell ref="D2:H3"/>
    <mergeCell ref="D4:H4"/>
    <mergeCell ref="B6:C6"/>
    <mergeCell ref="B7:C7"/>
    <mergeCell ref="B8:C8"/>
    <mergeCell ref="B9:C9"/>
    <mergeCell ref="B10:C10"/>
    <mergeCell ref="B11:C11"/>
    <mergeCell ref="B12:C12"/>
    <mergeCell ref="B14:C14"/>
    <mergeCell ref="B15:C15"/>
    <mergeCell ref="B16:C16"/>
    <mergeCell ref="B17:C17"/>
    <mergeCell ref="B18:C18"/>
  </mergeCells>
  <conditionalFormatting sqref="F7:F18">
    <cfRule type="expression" dxfId="89" priority="8">
      <formula>IF(F7="Pass",1,0)</formula>
    </cfRule>
    <cfRule type="expression" dxfId="88" priority="9">
      <formula>IF(F7="Fail",1,0)</formula>
    </cfRule>
  </conditionalFormatting>
  <conditionalFormatting sqref="H7:H18">
    <cfRule type="expression" dxfId="87" priority="7">
      <formula>IF(H7&lt;&gt;"",1,0)</formula>
    </cfRule>
  </conditionalFormatting>
  <conditionalFormatting sqref="B1">
    <cfRule type="expression" dxfId="86" priority="4">
      <formula>IF(COUNTIF(F7:F18,"Fail")&gt;0,1,0)</formula>
    </cfRule>
    <cfRule type="expression" dxfId="85" priority="5">
      <formula>IF(COUNTIF(F7:F18,"Not Started")&gt;0,1,0)</formula>
    </cfRule>
    <cfRule type="expression" dxfId="84" priority="6">
      <formula>IF(COUNTIF(F7:F18,"Pass")&gt;0,1,0)</formula>
    </cfRule>
  </conditionalFormatting>
  <conditionalFormatting sqref="B2">
    <cfRule type="expression" dxfId="83" priority="1">
      <formula>IF(COUNTIF(F8:F18,"Fail")&gt;0,1,0)</formula>
    </cfRule>
    <cfRule type="expression" dxfId="82" priority="2">
      <formula>IF(COUNTIF(F8:F18,"Not Started")&gt;0,1,0)</formula>
    </cfRule>
    <cfRule type="expression" dxfId="81" priority="3">
      <formula>IF(COUNTIF(F8:F18,"Pass")&gt;0,1,0)</formula>
    </cfRule>
  </conditionalFormatting>
  <dataValidations count="1">
    <dataValidation type="list" allowBlank="1" showInputMessage="1" showErrorMessage="1" sqref="F7:F18">
      <formula1>'0. Dropdown Values'!$A$1:$A$4</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sheetPr>
    <tabColor rgb="FF92D050"/>
  </sheetPr>
  <dimension ref="A1:H20"/>
  <sheetViews>
    <sheetView workbookViewId="0">
      <selection activeCell="B9" sqref="B9:C9"/>
    </sheetView>
  </sheetViews>
  <sheetFormatPr defaultRowHeight="15"/>
  <cols>
    <col min="1" max="1" width="9.28515625" bestFit="1" customWidth="1"/>
    <col min="3" max="3" width="15.7109375" customWidth="1"/>
    <col min="4" max="4" width="50.5703125" bestFit="1" customWidth="1"/>
    <col min="8" max="8" width="5.42578125" bestFit="1" customWidth="1"/>
  </cols>
  <sheetData>
    <row r="1" spans="1:8" ht="15.75" thickTop="1">
      <c r="A1" s="131" t="s">
        <v>0</v>
      </c>
      <c r="B1" s="132"/>
      <c r="C1" s="133" t="s">
        <v>1</v>
      </c>
      <c r="D1" s="225" t="s">
        <v>249</v>
      </c>
      <c r="E1" s="226"/>
      <c r="F1" s="226"/>
      <c r="G1" s="226"/>
      <c r="H1" s="227"/>
    </row>
    <row r="2" spans="1:8">
      <c r="A2" s="135" t="s">
        <v>2</v>
      </c>
      <c r="B2" s="136"/>
      <c r="C2" s="228" t="s">
        <v>5</v>
      </c>
      <c r="D2" s="230" t="s">
        <v>208</v>
      </c>
      <c r="E2" s="231"/>
      <c r="F2" s="231"/>
      <c r="G2" s="231"/>
      <c r="H2" s="232"/>
    </row>
    <row r="3" spans="1:8">
      <c r="A3" s="135" t="s">
        <v>3</v>
      </c>
      <c r="B3" s="137"/>
      <c r="C3" s="229"/>
      <c r="D3" s="233"/>
      <c r="E3" s="234"/>
      <c r="F3" s="234"/>
      <c r="G3" s="234"/>
      <c r="H3" s="235"/>
    </row>
    <row r="4" spans="1:8" ht="15.75" thickBot="1">
      <c r="A4" s="138" t="s">
        <v>4</v>
      </c>
      <c r="B4" s="139"/>
      <c r="C4" s="140" t="s">
        <v>12</v>
      </c>
      <c r="D4" s="236"/>
      <c r="E4" s="237"/>
      <c r="F4" s="237"/>
      <c r="G4" s="237"/>
      <c r="H4" s="238"/>
    </row>
    <row r="5" spans="1:8">
      <c r="A5" s="134"/>
      <c r="B5" s="134"/>
      <c r="C5" s="134"/>
      <c r="D5" s="134"/>
      <c r="E5" s="134"/>
      <c r="F5" s="134"/>
      <c r="G5" s="147"/>
      <c r="H5" s="148"/>
    </row>
    <row r="6" spans="1:8">
      <c r="A6" s="141" t="s">
        <v>6</v>
      </c>
      <c r="B6" s="246" t="s">
        <v>7</v>
      </c>
      <c r="C6" s="247"/>
      <c r="D6" s="142" t="s">
        <v>8</v>
      </c>
      <c r="E6" s="142" t="s">
        <v>29</v>
      </c>
      <c r="F6" s="142" t="s">
        <v>14</v>
      </c>
      <c r="G6" s="141" t="s">
        <v>9</v>
      </c>
      <c r="H6" s="141" t="s">
        <v>11</v>
      </c>
    </row>
    <row r="7" spans="1:8">
      <c r="A7" s="143">
        <v>1</v>
      </c>
      <c r="B7" s="242" t="s">
        <v>238</v>
      </c>
      <c r="C7" s="242"/>
      <c r="D7" s="194"/>
      <c r="E7" s="129"/>
      <c r="F7" s="144"/>
      <c r="G7" s="145"/>
      <c r="H7" s="146"/>
    </row>
    <row r="8" spans="1:8" ht="30">
      <c r="A8" s="143">
        <f>A7+1</f>
        <v>2</v>
      </c>
      <c r="B8" s="290" t="s">
        <v>250</v>
      </c>
      <c r="C8" s="290"/>
      <c r="D8" s="194" t="s">
        <v>254</v>
      </c>
      <c r="E8" s="129"/>
      <c r="F8" s="144"/>
      <c r="G8" s="145"/>
      <c r="H8" s="146"/>
    </row>
    <row r="9" spans="1:8">
      <c r="A9" s="143">
        <f t="shared" ref="A9:A18" si="0">A8+1</f>
        <v>3</v>
      </c>
      <c r="B9" s="242" t="s">
        <v>251</v>
      </c>
      <c r="C9" s="242"/>
      <c r="D9" s="195" t="s">
        <v>255</v>
      </c>
      <c r="E9" s="129"/>
      <c r="F9" s="144"/>
      <c r="G9" s="145"/>
      <c r="H9" s="146"/>
    </row>
    <row r="10" spans="1:8" ht="30">
      <c r="A10" s="143">
        <f t="shared" si="0"/>
        <v>4</v>
      </c>
      <c r="B10" s="290" t="s">
        <v>252</v>
      </c>
      <c r="C10" s="290"/>
      <c r="D10" s="194" t="s">
        <v>256</v>
      </c>
      <c r="E10" s="129"/>
      <c r="F10" s="144"/>
      <c r="G10" s="145"/>
      <c r="H10" s="146"/>
    </row>
    <row r="11" spans="1:8">
      <c r="A11" s="143">
        <f t="shared" si="0"/>
        <v>5</v>
      </c>
      <c r="B11" s="242" t="s">
        <v>253</v>
      </c>
      <c r="C11" s="242"/>
      <c r="D11" s="195" t="s">
        <v>257</v>
      </c>
      <c r="E11" s="129"/>
      <c r="F11" s="144"/>
      <c r="G11" s="145"/>
      <c r="H11" s="146"/>
    </row>
    <row r="12" spans="1:8">
      <c r="A12" s="143">
        <f t="shared" si="0"/>
        <v>6</v>
      </c>
      <c r="B12" s="254"/>
      <c r="C12" s="255"/>
      <c r="D12" s="196"/>
      <c r="E12" s="129"/>
      <c r="F12" s="144"/>
      <c r="G12" s="145"/>
      <c r="H12" s="146"/>
    </row>
    <row r="13" spans="1:8">
      <c r="A13" s="143">
        <f t="shared" si="0"/>
        <v>7</v>
      </c>
      <c r="B13" s="252"/>
      <c r="C13" s="253"/>
      <c r="D13" s="196"/>
      <c r="E13" s="129"/>
      <c r="F13" s="144"/>
      <c r="G13" s="145"/>
      <c r="H13" s="146"/>
    </row>
    <row r="14" spans="1:8">
      <c r="A14" s="143">
        <f t="shared" si="0"/>
        <v>8</v>
      </c>
      <c r="B14" s="252"/>
      <c r="C14" s="253"/>
      <c r="D14" s="196"/>
      <c r="E14" s="129"/>
      <c r="F14" s="144"/>
      <c r="G14" s="145"/>
      <c r="H14" s="146"/>
    </row>
    <row r="15" spans="1:8">
      <c r="A15" s="143">
        <f t="shared" si="0"/>
        <v>9</v>
      </c>
      <c r="B15" s="252"/>
      <c r="C15" s="253"/>
      <c r="D15" s="196"/>
      <c r="E15" s="129"/>
      <c r="F15" s="144"/>
      <c r="G15" s="145"/>
      <c r="H15" s="146"/>
    </row>
    <row r="16" spans="1:8">
      <c r="A16" s="143">
        <f t="shared" si="0"/>
        <v>10</v>
      </c>
      <c r="B16" s="248"/>
      <c r="C16" s="249"/>
      <c r="D16" s="173"/>
      <c r="E16" s="129"/>
      <c r="F16" s="144"/>
      <c r="G16" s="145"/>
      <c r="H16" s="146"/>
    </row>
    <row r="17" spans="1:8">
      <c r="A17" s="143">
        <f t="shared" si="0"/>
        <v>11</v>
      </c>
      <c r="B17" s="250"/>
      <c r="C17" s="251"/>
      <c r="D17" s="173"/>
      <c r="E17" s="129"/>
      <c r="F17" s="144"/>
      <c r="G17" s="145"/>
      <c r="H17" s="146"/>
    </row>
    <row r="18" spans="1:8">
      <c r="A18" s="143">
        <f t="shared" si="0"/>
        <v>12</v>
      </c>
      <c r="B18" s="250"/>
      <c r="C18" s="251"/>
      <c r="D18" s="130"/>
      <c r="E18" s="129"/>
      <c r="F18" s="144"/>
      <c r="G18" s="145"/>
      <c r="H18" s="146"/>
    </row>
    <row r="19" spans="1:8">
      <c r="A19" s="134"/>
      <c r="B19" s="134"/>
      <c r="C19" s="134"/>
      <c r="D19" s="134"/>
      <c r="E19" s="134"/>
      <c r="F19" s="134"/>
      <c r="G19" s="147"/>
      <c r="H19" s="148"/>
    </row>
    <row r="20" spans="1:8">
      <c r="A20" s="134"/>
      <c r="B20" s="134"/>
      <c r="C20" s="134"/>
      <c r="D20" s="134"/>
      <c r="E20" s="134"/>
      <c r="F20" s="134"/>
      <c r="G20" s="147"/>
      <c r="H20" s="148"/>
    </row>
  </sheetData>
  <mergeCells count="17">
    <mergeCell ref="B13:C13"/>
    <mergeCell ref="D1:H1"/>
    <mergeCell ref="C2:C3"/>
    <mergeCell ref="D2:H3"/>
    <mergeCell ref="D4:H4"/>
    <mergeCell ref="B6:C6"/>
    <mergeCell ref="B7:C7"/>
    <mergeCell ref="B8:C8"/>
    <mergeCell ref="B9:C9"/>
    <mergeCell ref="B10:C10"/>
    <mergeCell ref="B11:C11"/>
    <mergeCell ref="B12:C12"/>
    <mergeCell ref="B14:C14"/>
    <mergeCell ref="B15:C15"/>
    <mergeCell ref="B16:C16"/>
    <mergeCell ref="B17:C17"/>
    <mergeCell ref="B18:C18"/>
  </mergeCells>
  <conditionalFormatting sqref="F7:F18">
    <cfRule type="expression" dxfId="80" priority="8">
      <formula>IF(F7="Pass",1,0)</formula>
    </cfRule>
    <cfRule type="expression" dxfId="79" priority="9">
      <formula>IF(F7="Fail",1,0)</formula>
    </cfRule>
  </conditionalFormatting>
  <conditionalFormatting sqref="H7:H18">
    <cfRule type="expression" dxfId="78" priority="7">
      <formula>IF(H7&lt;&gt;"",1,0)</formula>
    </cfRule>
  </conditionalFormatting>
  <conditionalFormatting sqref="B1">
    <cfRule type="expression" dxfId="77" priority="4">
      <formula>IF(COUNTIF(F7:F18,"Fail")&gt;0,1,0)</formula>
    </cfRule>
    <cfRule type="expression" dxfId="76" priority="5">
      <formula>IF(COUNTIF(F7:F18,"Not Started")&gt;0,1,0)</formula>
    </cfRule>
    <cfRule type="expression" dxfId="75" priority="6">
      <formula>IF(COUNTIF(F7:F18,"Pass")&gt;0,1,0)</formula>
    </cfRule>
  </conditionalFormatting>
  <conditionalFormatting sqref="B2">
    <cfRule type="expression" dxfId="74" priority="1">
      <formula>IF(COUNTIF(F8:F18,"Fail")&gt;0,1,0)</formula>
    </cfRule>
    <cfRule type="expression" dxfId="73" priority="2">
      <formula>IF(COUNTIF(F8:F18,"Not Started")&gt;0,1,0)</formula>
    </cfRule>
    <cfRule type="expression" dxfId="72" priority="3">
      <formula>IF(COUNTIF(F8:F18,"Pass")&gt;0,1,0)</formula>
    </cfRule>
  </conditionalFormatting>
  <dataValidations count="1">
    <dataValidation type="list" allowBlank="1" showInputMessage="1" showErrorMessage="1" sqref="F7:F18">
      <formula1>'0. Dropdown Values'!$A$1:$A$4</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sheetPr>
    <tabColor rgb="FF92D050"/>
  </sheetPr>
  <dimension ref="A1:H20"/>
  <sheetViews>
    <sheetView workbookViewId="0">
      <selection activeCell="I10" sqref="I10"/>
    </sheetView>
  </sheetViews>
  <sheetFormatPr defaultRowHeight="15"/>
  <cols>
    <col min="4" max="4" width="50.5703125" bestFit="1" customWidth="1"/>
  </cols>
  <sheetData>
    <row r="1" spans="1:8" ht="15.75" thickTop="1">
      <c r="A1" s="131" t="s">
        <v>0</v>
      </c>
      <c r="B1" s="132"/>
      <c r="C1" s="133" t="s">
        <v>1</v>
      </c>
      <c r="D1" s="225" t="s">
        <v>258</v>
      </c>
      <c r="E1" s="226"/>
      <c r="F1" s="226"/>
      <c r="G1" s="226"/>
      <c r="H1" s="227"/>
    </row>
    <row r="2" spans="1:8">
      <c r="A2" s="135" t="s">
        <v>2</v>
      </c>
      <c r="B2" s="136"/>
      <c r="C2" s="228" t="s">
        <v>5</v>
      </c>
      <c r="D2" s="230" t="s">
        <v>208</v>
      </c>
      <c r="E2" s="231"/>
      <c r="F2" s="231"/>
      <c r="G2" s="231"/>
      <c r="H2" s="232"/>
    </row>
    <row r="3" spans="1:8">
      <c r="A3" s="135" t="s">
        <v>3</v>
      </c>
      <c r="B3" s="137"/>
      <c r="C3" s="229"/>
      <c r="D3" s="233"/>
      <c r="E3" s="234"/>
      <c r="F3" s="234"/>
      <c r="G3" s="234"/>
      <c r="H3" s="235"/>
    </row>
    <row r="4" spans="1:8" ht="15.75" thickBot="1">
      <c r="A4" s="138" t="s">
        <v>4</v>
      </c>
      <c r="B4" s="139"/>
      <c r="C4" s="140" t="s">
        <v>12</v>
      </c>
      <c r="D4" s="236"/>
      <c r="E4" s="237"/>
      <c r="F4" s="237"/>
      <c r="G4" s="237"/>
      <c r="H4" s="238"/>
    </row>
    <row r="5" spans="1:8">
      <c r="A5" s="134"/>
      <c r="B5" s="134"/>
      <c r="C5" s="134"/>
      <c r="D5" s="134"/>
      <c r="E5" s="134"/>
      <c r="F5" s="134"/>
      <c r="G5" s="147"/>
      <c r="H5" s="148"/>
    </row>
    <row r="6" spans="1:8">
      <c r="A6" s="141" t="s">
        <v>6</v>
      </c>
      <c r="B6" s="246" t="s">
        <v>7</v>
      </c>
      <c r="C6" s="247"/>
      <c r="D6" s="142" t="s">
        <v>8</v>
      </c>
      <c r="E6" s="142" t="s">
        <v>29</v>
      </c>
      <c r="F6" s="142" t="s">
        <v>14</v>
      </c>
      <c r="G6" s="141" t="s">
        <v>9</v>
      </c>
      <c r="H6" s="141" t="s">
        <v>11</v>
      </c>
    </row>
    <row r="7" spans="1:8" ht="30">
      <c r="A7" s="143">
        <v>1</v>
      </c>
      <c r="B7" s="297" t="s">
        <v>259</v>
      </c>
      <c r="C7" s="297"/>
      <c r="D7" s="194" t="s">
        <v>263</v>
      </c>
      <c r="E7" s="129"/>
      <c r="F7" s="144"/>
      <c r="G7" s="145"/>
      <c r="H7" s="146"/>
    </row>
    <row r="8" spans="1:8" ht="60">
      <c r="A8" s="143">
        <f>A7+1</f>
        <v>2</v>
      </c>
      <c r="B8" s="297" t="s">
        <v>260</v>
      </c>
      <c r="C8" s="297"/>
      <c r="D8" s="198" t="s">
        <v>264</v>
      </c>
      <c r="E8" s="129"/>
      <c r="F8" s="144"/>
      <c r="G8" s="145"/>
      <c r="H8" s="146"/>
    </row>
    <row r="9" spans="1:8" ht="30">
      <c r="A9" s="143">
        <f t="shared" ref="A9:A18" si="0">A8+1</f>
        <v>3</v>
      </c>
      <c r="B9" s="297" t="s">
        <v>261</v>
      </c>
      <c r="C9" s="297"/>
      <c r="D9" s="194" t="s">
        <v>265</v>
      </c>
      <c r="E9" s="129"/>
      <c r="F9" s="144"/>
      <c r="G9" s="145"/>
      <c r="H9" s="146"/>
    </row>
    <row r="10" spans="1:8" ht="180">
      <c r="A10" s="143">
        <f t="shared" si="0"/>
        <v>4</v>
      </c>
      <c r="B10" s="258"/>
      <c r="C10" s="258"/>
      <c r="D10" s="194" t="s">
        <v>266</v>
      </c>
      <c r="E10" s="129"/>
      <c r="F10" s="144"/>
      <c r="G10" s="145"/>
      <c r="H10" s="146"/>
    </row>
    <row r="11" spans="1:8">
      <c r="A11" s="143">
        <f t="shared" si="0"/>
        <v>5</v>
      </c>
      <c r="B11" s="258"/>
      <c r="C11" s="258"/>
      <c r="D11" s="194" t="s">
        <v>267</v>
      </c>
      <c r="E11" s="129"/>
      <c r="F11" s="144"/>
      <c r="G11" s="145"/>
      <c r="H11" s="146"/>
    </row>
    <row r="12" spans="1:8" ht="60" customHeight="1">
      <c r="A12" s="143">
        <f t="shared" si="0"/>
        <v>6</v>
      </c>
      <c r="B12" s="297" t="s">
        <v>262</v>
      </c>
      <c r="C12" s="297"/>
      <c r="D12" s="194" t="s">
        <v>268</v>
      </c>
      <c r="E12" s="129"/>
      <c r="F12" s="144"/>
      <c r="G12" s="145"/>
      <c r="H12" s="146"/>
    </row>
    <row r="13" spans="1:8">
      <c r="A13" s="143">
        <f t="shared" si="0"/>
        <v>7</v>
      </c>
      <c r="B13" s="252"/>
      <c r="C13" s="253"/>
      <c r="D13" s="196"/>
      <c r="E13" s="129"/>
      <c r="F13" s="144"/>
      <c r="G13" s="145"/>
      <c r="H13" s="146"/>
    </row>
    <row r="14" spans="1:8">
      <c r="A14" s="143">
        <f t="shared" si="0"/>
        <v>8</v>
      </c>
      <c r="B14" s="252"/>
      <c r="C14" s="253"/>
      <c r="D14" s="196"/>
      <c r="E14" s="129"/>
      <c r="F14" s="144"/>
      <c r="G14" s="145"/>
      <c r="H14" s="146"/>
    </row>
    <row r="15" spans="1:8">
      <c r="A15" s="143">
        <f t="shared" si="0"/>
        <v>9</v>
      </c>
      <c r="B15" s="252"/>
      <c r="C15" s="253"/>
      <c r="D15" s="196"/>
      <c r="E15" s="129"/>
      <c r="F15" s="144"/>
      <c r="G15" s="145"/>
      <c r="H15" s="146"/>
    </row>
    <row r="16" spans="1:8">
      <c r="A16" s="143">
        <f t="shared" si="0"/>
        <v>10</v>
      </c>
      <c r="B16" s="248"/>
      <c r="C16" s="249"/>
      <c r="D16" s="173"/>
      <c r="E16" s="129"/>
      <c r="F16" s="144"/>
      <c r="G16" s="145"/>
      <c r="H16" s="146"/>
    </row>
    <row r="17" spans="1:8">
      <c r="A17" s="143">
        <f t="shared" si="0"/>
        <v>11</v>
      </c>
      <c r="B17" s="250"/>
      <c r="C17" s="251"/>
      <c r="D17" s="173"/>
      <c r="E17" s="129"/>
      <c r="F17" s="144"/>
      <c r="G17" s="145"/>
      <c r="H17" s="146"/>
    </row>
    <row r="18" spans="1:8">
      <c r="A18" s="143">
        <f t="shared" si="0"/>
        <v>12</v>
      </c>
      <c r="B18" s="250"/>
      <c r="C18" s="251"/>
      <c r="D18" s="130"/>
      <c r="E18" s="129"/>
      <c r="F18" s="144"/>
      <c r="G18" s="145"/>
      <c r="H18" s="146"/>
    </row>
    <row r="19" spans="1:8">
      <c r="A19" s="134"/>
      <c r="B19" s="134"/>
      <c r="C19" s="134"/>
      <c r="D19" s="134"/>
      <c r="E19" s="134"/>
      <c r="F19" s="134"/>
      <c r="G19" s="147"/>
      <c r="H19" s="148"/>
    </row>
    <row r="20" spans="1:8">
      <c r="A20" s="134"/>
      <c r="B20" s="134"/>
      <c r="C20" s="134"/>
      <c r="D20" s="134"/>
      <c r="E20" s="134"/>
      <c r="F20" s="134"/>
      <c r="G20" s="147"/>
      <c r="H20" s="148"/>
    </row>
  </sheetData>
  <mergeCells count="17">
    <mergeCell ref="B13:C13"/>
    <mergeCell ref="D1:H1"/>
    <mergeCell ref="C2:C3"/>
    <mergeCell ref="D2:H3"/>
    <mergeCell ref="D4:H4"/>
    <mergeCell ref="B6:C6"/>
    <mergeCell ref="B7:C7"/>
    <mergeCell ref="B8:C8"/>
    <mergeCell ref="B9:C9"/>
    <mergeCell ref="B10:C10"/>
    <mergeCell ref="B11:C11"/>
    <mergeCell ref="B12:C12"/>
    <mergeCell ref="B14:C14"/>
    <mergeCell ref="B15:C15"/>
    <mergeCell ref="B16:C16"/>
    <mergeCell ref="B17:C17"/>
    <mergeCell ref="B18:C18"/>
  </mergeCells>
  <conditionalFormatting sqref="F7:F18">
    <cfRule type="expression" dxfId="71" priority="8">
      <formula>IF(F7="Pass",1,0)</formula>
    </cfRule>
    <cfRule type="expression" dxfId="70" priority="9">
      <formula>IF(F7="Fail",1,0)</formula>
    </cfRule>
  </conditionalFormatting>
  <conditionalFormatting sqref="H7:H18">
    <cfRule type="expression" dxfId="69" priority="7">
      <formula>IF(H7&lt;&gt;"",1,0)</formula>
    </cfRule>
  </conditionalFormatting>
  <conditionalFormatting sqref="B1">
    <cfRule type="expression" dxfId="68" priority="4">
      <formula>IF(COUNTIF(F7:F18,"Fail")&gt;0,1,0)</formula>
    </cfRule>
    <cfRule type="expression" dxfId="67" priority="5">
      <formula>IF(COUNTIF(F7:F18,"Not Started")&gt;0,1,0)</formula>
    </cfRule>
    <cfRule type="expression" dxfId="66" priority="6">
      <formula>IF(COUNTIF(F7:F18,"Pass")&gt;0,1,0)</formula>
    </cfRule>
  </conditionalFormatting>
  <conditionalFormatting sqref="B2">
    <cfRule type="expression" dxfId="65" priority="1">
      <formula>IF(COUNTIF(F8:F18,"Fail")&gt;0,1,0)</formula>
    </cfRule>
    <cfRule type="expression" dxfId="64" priority="2">
      <formula>IF(COUNTIF(F8:F18,"Not Started")&gt;0,1,0)</formula>
    </cfRule>
    <cfRule type="expression" dxfId="63" priority="3">
      <formula>IF(COUNTIF(F8:F18,"Pass")&gt;0,1,0)</formula>
    </cfRule>
  </conditionalFormatting>
  <dataValidations count="1">
    <dataValidation type="list" allowBlank="1" showInputMessage="1" showErrorMessage="1" sqref="F7:F18">
      <formula1>'0. Dropdown Values'!$A$1:$A$4</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sheetPr>
    <tabColor rgb="FF92D050"/>
  </sheetPr>
  <dimension ref="A1:H20"/>
  <sheetViews>
    <sheetView workbookViewId="0">
      <selection activeCell="B7" sqref="B7:C7"/>
    </sheetView>
  </sheetViews>
  <sheetFormatPr defaultRowHeight="15"/>
  <cols>
    <col min="2" max="2" width="10.7109375" customWidth="1"/>
    <col min="3" max="3" width="14.140625" customWidth="1"/>
    <col min="4" max="4" width="50.5703125" bestFit="1" customWidth="1"/>
  </cols>
  <sheetData>
    <row r="1" spans="1:8" ht="15.75" thickTop="1">
      <c r="A1" s="131" t="s">
        <v>0</v>
      </c>
      <c r="B1" s="132"/>
      <c r="C1" s="133" t="s">
        <v>1</v>
      </c>
      <c r="D1" s="225" t="s">
        <v>274</v>
      </c>
      <c r="E1" s="226"/>
      <c r="F1" s="226"/>
      <c r="G1" s="226"/>
      <c r="H1" s="227"/>
    </row>
    <row r="2" spans="1:8">
      <c r="A2" s="135" t="s">
        <v>2</v>
      </c>
      <c r="B2" s="136"/>
      <c r="C2" s="228" t="s">
        <v>5</v>
      </c>
      <c r="D2" s="230" t="s">
        <v>208</v>
      </c>
      <c r="E2" s="231"/>
      <c r="F2" s="231"/>
      <c r="G2" s="231"/>
      <c r="H2" s="232"/>
    </row>
    <row r="3" spans="1:8">
      <c r="A3" s="135" t="s">
        <v>3</v>
      </c>
      <c r="B3" s="137"/>
      <c r="C3" s="229"/>
      <c r="D3" s="233"/>
      <c r="E3" s="234"/>
      <c r="F3" s="234"/>
      <c r="G3" s="234"/>
      <c r="H3" s="235"/>
    </row>
    <row r="4" spans="1:8" ht="15.75" thickBot="1">
      <c r="A4" s="138" t="s">
        <v>4</v>
      </c>
      <c r="B4" s="139"/>
      <c r="C4" s="140" t="s">
        <v>12</v>
      </c>
      <c r="D4" s="236"/>
      <c r="E4" s="237"/>
      <c r="F4" s="237"/>
      <c r="G4" s="237"/>
      <c r="H4" s="238"/>
    </row>
    <row r="5" spans="1:8">
      <c r="A5" s="134"/>
      <c r="B5" s="134"/>
      <c r="C5" s="134"/>
      <c r="D5" s="134"/>
      <c r="E5" s="134"/>
      <c r="F5" s="134"/>
      <c r="G5" s="147"/>
      <c r="H5" s="148"/>
    </row>
    <row r="6" spans="1:8">
      <c r="A6" s="141" t="s">
        <v>6</v>
      </c>
      <c r="B6" s="246" t="s">
        <v>7</v>
      </c>
      <c r="C6" s="247"/>
      <c r="D6" s="142" t="s">
        <v>8</v>
      </c>
      <c r="E6" s="142" t="s">
        <v>29</v>
      </c>
      <c r="F6" s="142" t="s">
        <v>14</v>
      </c>
      <c r="G6" s="141" t="s">
        <v>9</v>
      </c>
      <c r="H6" s="141" t="s">
        <v>11</v>
      </c>
    </row>
    <row r="7" spans="1:8" ht="30.75" customHeight="1">
      <c r="A7" s="143">
        <v>1</v>
      </c>
      <c r="B7" s="298" t="s">
        <v>269</v>
      </c>
      <c r="C7" s="299"/>
      <c r="D7" s="199" t="s">
        <v>271</v>
      </c>
      <c r="E7" s="129"/>
      <c r="F7" s="144"/>
      <c r="G7" s="145"/>
      <c r="H7" s="146"/>
    </row>
    <row r="8" spans="1:8" ht="30">
      <c r="A8" s="143">
        <f>A7+1</f>
        <v>2</v>
      </c>
      <c r="B8" s="243"/>
      <c r="C8" s="243"/>
      <c r="D8" s="196" t="s">
        <v>272</v>
      </c>
      <c r="E8" s="129"/>
      <c r="F8" s="144"/>
      <c r="G8" s="145"/>
      <c r="H8" s="146"/>
    </row>
    <row r="9" spans="1:8" ht="30">
      <c r="A9" s="143">
        <f t="shared" ref="A9:A18" si="0">A8+1</f>
        <v>3</v>
      </c>
      <c r="B9" s="296" t="s">
        <v>270</v>
      </c>
      <c r="C9" s="296"/>
      <c r="D9" s="196" t="s">
        <v>273</v>
      </c>
      <c r="E9" s="129"/>
      <c r="F9" s="144"/>
      <c r="G9" s="145"/>
      <c r="H9" s="146"/>
    </row>
    <row r="10" spans="1:8">
      <c r="A10" s="143">
        <f t="shared" si="0"/>
        <v>4</v>
      </c>
      <c r="B10" s="252"/>
      <c r="C10" s="253"/>
      <c r="D10" s="194"/>
      <c r="E10" s="129"/>
      <c r="F10" s="144"/>
      <c r="G10" s="145"/>
      <c r="H10" s="146"/>
    </row>
    <row r="11" spans="1:8">
      <c r="A11" s="143">
        <f t="shared" si="0"/>
        <v>5</v>
      </c>
      <c r="B11" s="252"/>
      <c r="C11" s="253"/>
      <c r="D11" s="194"/>
      <c r="E11" s="129"/>
      <c r="F11" s="144"/>
      <c r="G11" s="145"/>
      <c r="H11" s="146"/>
    </row>
    <row r="12" spans="1:8">
      <c r="A12" s="143">
        <f t="shared" si="0"/>
        <v>6</v>
      </c>
      <c r="B12" s="254"/>
      <c r="C12" s="255"/>
      <c r="D12" s="196"/>
      <c r="E12" s="129"/>
      <c r="F12" s="144"/>
      <c r="G12" s="145"/>
      <c r="H12" s="146"/>
    </row>
    <row r="13" spans="1:8">
      <c r="A13" s="143">
        <f t="shared" si="0"/>
        <v>7</v>
      </c>
      <c r="B13" s="252"/>
      <c r="C13" s="253"/>
      <c r="D13" s="196"/>
      <c r="E13" s="129"/>
      <c r="F13" s="144"/>
      <c r="G13" s="145"/>
      <c r="H13" s="146"/>
    </row>
    <row r="14" spans="1:8">
      <c r="A14" s="143">
        <f t="shared" si="0"/>
        <v>8</v>
      </c>
      <c r="B14" s="252"/>
      <c r="C14" s="253"/>
      <c r="D14" s="196"/>
      <c r="E14" s="129"/>
      <c r="F14" s="144"/>
      <c r="G14" s="145"/>
      <c r="H14" s="146"/>
    </row>
    <row r="15" spans="1:8">
      <c r="A15" s="143">
        <f t="shared" si="0"/>
        <v>9</v>
      </c>
      <c r="B15" s="252"/>
      <c r="C15" s="253"/>
      <c r="D15" s="196"/>
      <c r="E15" s="129"/>
      <c r="F15" s="144"/>
      <c r="G15" s="145"/>
      <c r="H15" s="146"/>
    </row>
    <row r="16" spans="1:8">
      <c r="A16" s="143">
        <f t="shared" si="0"/>
        <v>10</v>
      </c>
      <c r="B16" s="248"/>
      <c r="C16" s="249"/>
      <c r="D16" s="173"/>
      <c r="E16" s="129"/>
      <c r="F16" s="144"/>
      <c r="G16" s="145"/>
      <c r="H16" s="146"/>
    </row>
    <row r="17" spans="1:8">
      <c r="A17" s="143">
        <f t="shared" si="0"/>
        <v>11</v>
      </c>
      <c r="B17" s="250"/>
      <c r="C17" s="251"/>
      <c r="D17" s="173"/>
      <c r="E17" s="129"/>
      <c r="F17" s="144"/>
      <c r="G17" s="145"/>
      <c r="H17" s="146"/>
    </row>
    <row r="18" spans="1:8">
      <c r="A18" s="143">
        <f t="shared" si="0"/>
        <v>12</v>
      </c>
      <c r="B18" s="250"/>
      <c r="C18" s="251"/>
      <c r="D18" s="130"/>
      <c r="E18" s="129"/>
      <c r="F18" s="144"/>
      <c r="G18" s="145"/>
      <c r="H18" s="146"/>
    </row>
    <row r="19" spans="1:8">
      <c r="A19" s="134"/>
      <c r="B19" s="134"/>
      <c r="C19" s="134"/>
      <c r="D19" s="134"/>
      <c r="E19" s="134"/>
      <c r="F19" s="134"/>
      <c r="G19" s="147"/>
      <c r="H19" s="148"/>
    </row>
    <row r="20" spans="1:8">
      <c r="A20" s="134"/>
      <c r="B20" s="134"/>
      <c r="C20" s="134"/>
      <c r="D20" s="134"/>
      <c r="E20" s="134"/>
      <c r="F20" s="134"/>
      <c r="G20" s="147"/>
      <c r="H20" s="148"/>
    </row>
  </sheetData>
  <mergeCells count="17">
    <mergeCell ref="B13:C13"/>
    <mergeCell ref="D1:H1"/>
    <mergeCell ref="C2:C3"/>
    <mergeCell ref="D2:H3"/>
    <mergeCell ref="D4:H4"/>
    <mergeCell ref="B6:C6"/>
    <mergeCell ref="B7:C7"/>
    <mergeCell ref="B8:C8"/>
    <mergeCell ref="B9:C9"/>
    <mergeCell ref="B10:C10"/>
    <mergeCell ref="B11:C11"/>
    <mergeCell ref="B12:C12"/>
    <mergeCell ref="B14:C14"/>
    <mergeCell ref="B15:C15"/>
    <mergeCell ref="B16:C16"/>
    <mergeCell ref="B17:C17"/>
    <mergeCell ref="B18:C18"/>
  </mergeCells>
  <conditionalFormatting sqref="F7:F18">
    <cfRule type="expression" dxfId="62" priority="8">
      <formula>IF(F7="Pass",1,0)</formula>
    </cfRule>
    <cfRule type="expression" dxfId="61" priority="9">
      <formula>IF(F7="Fail",1,0)</formula>
    </cfRule>
  </conditionalFormatting>
  <conditionalFormatting sqref="H7:H18">
    <cfRule type="expression" dxfId="60" priority="7">
      <formula>IF(H7&lt;&gt;"",1,0)</formula>
    </cfRule>
  </conditionalFormatting>
  <conditionalFormatting sqref="B1">
    <cfRule type="expression" dxfId="59" priority="4">
      <formula>IF(COUNTIF(F7:F18,"Fail")&gt;0,1,0)</formula>
    </cfRule>
    <cfRule type="expression" dxfId="58" priority="5">
      <formula>IF(COUNTIF(F7:F18,"Not Started")&gt;0,1,0)</formula>
    </cfRule>
    <cfRule type="expression" dxfId="57" priority="6">
      <formula>IF(COUNTIF(F7:F18,"Pass")&gt;0,1,0)</formula>
    </cfRule>
  </conditionalFormatting>
  <conditionalFormatting sqref="B2">
    <cfRule type="expression" dxfId="56" priority="1">
      <formula>IF(COUNTIF(F8:F18,"Fail")&gt;0,1,0)</formula>
    </cfRule>
    <cfRule type="expression" dxfId="55" priority="2">
      <formula>IF(COUNTIF(F8:F18,"Not Started")&gt;0,1,0)</formula>
    </cfRule>
    <cfRule type="expression" dxfId="54" priority="3">
      <formula>IF(COUNTIF(F8:F18,"Pass")&gt;0,1,0)</formula>
    </cfRule>
  </conditionalFormatting>
  <dataValidations count="1">
    <dataValidation type="list" allowBlank="1" showInputMessage="1" showErrorMessage="1" sqref="F7:F18">
      <formula1>'0. Dropdown Values'!$A$1:$A$4</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sheetPr>
    <tabColor rgb="FF92D050"/>
  </sheetPr>
  <dimension ref="A1:H20"/>
  <sheetViews>
    <sheetView workbookViewId="0">
      <selection activeCell="E7" sqref="E7"/>
    </sheetView>
  </sheetViews>
  <sheetFormatPr defaultRowHeight="15"/>
  <cols>
    <col min="4" max="4" width="50.5703125" bestFit="1" customWidth="1"/>
  </cols>
  <sheetData>
    <row r="1" spans="1:8" ht="15.75" thickTop="1">
      <c r="A1" s="131" t="s">
        <v>0</v>
      </c>
      <c r="B1" s="132"/>
      <c r="C1" s="133" t="s">
        <v>1</v>
      </c>
      <c r="D1" s="225" t="s">
        <v>275</v>
      </c>
      <c r="E1" s="226"/>
      <c r="F1" s="226"/>
      <c r="G1" s="226"/>
      <c r="H1" s="227"/>
    </row>
    <row r="2" spans="1:8">
      <c r="A2" s="135" t="s">
        <v>2</v>
      </c>
      <c r="B2" s="136"/>
      <c r="C2" s="228" t="s">
        <v>5</v>
      </c>
      <c r="D2" s="230" t="s">
        <v>208</v>
      </c>
      <c r="E2" s="231"/>
      <c r="F2" s="231"/>
      <c r="G2" s="231"/>
      <c r="H2" s="232"/>
    </row>
    <row r="3" spans="1:8">
      <c r="A3" s="135" t="s">
        <v>3</v>
      </c>
      <c r="B3" s="137"/>
      <c r="C3" s="229"/>
      <c r="D3" s="233"/>
      <c r="E3" s="234"/>
      <c r="F3" s="234"/>
      <c r="G3" s="234"/>
      <c r="H3" s="235"/>
    </row>
    <row r="4" spans="1:8" ht="15.75" thickBot="1">
      <c r="A4" s="138" t="s">
        <v>4</v>
      </c>
      <c r="B4" s="139"/>
      <c r="C4" s="140" t="s">
        <v>12</v>
      </c>
      <c r="D4" s="236"/>
      <c r="E4" s="237"/>
      <c r="F4" s="237"/>
      <c r="G4" s="237"/>
      <c r="H4" s="238"/>
    </row>
    <row r="5" spans="1:8">
      <c r="A5" s="134"/>
      <c r="B5" s="134"/>
      <c r="C5" s="134"/>
      <c r="D5" s="134"/>
      <c r="E5" s="134"/>
      <c r="F5" s="134"/>
      <c r="G5" s="147"/>
      <c r="H5" s="148"/>
    </row>
    <row r="6" spans="1:8">
      <c r="A6" s="141" t="s">
        <v>6</v>
      </c>
      <c r="B6" s="246" t="s">
        <v>7</v>
      </c>
      <c r="C6" s="247"/>
      <c r="D6" s="142" t="s">
        <v>8</v>
      </c>
      <c r="E6" s="142" t="s">
        <v>29</v>
      </c>
      <c r="F6" s="142" t="s">
        <v>14</v>
      </c>
      <c r="G6" s="141" t="s">
        <v>9</v>
      </c>
      <c r="H6" s="141" t="s">
        <v>11</v>
      </c>
    </row>
    <row r="7" spans="1:8" ht="84" customHeight="1">
      <c r="A7" s="143">
        <v>1</v>
      </c>
      <c r="B7" s="300" t="s">
        <v>276</v>
      </c>
      <c r="C7" s="301"/>
      <c r="D7" s="200" t="s">
        <v>277</v>
      </c>
      <c r="E7" s="129"/>
      <c r="F7" s="144"/>
      <c r="G7" s="145"/>
      <c r="H7" s="146"/>
    </row>
    <row r="8" spans="1:8">
      <c r="A8" s="143">
        <f>A7+1</f>
        <v>2</v>
      </c>
      <c r="B8" s="252"/>
      <c r="C8" s="253"/>
      <c r="D8" s="195"/>
      <c r="E8" s="129"/>
      <c r="F8" s="144"/>
      <c r="G8" s="145"/>
      <c r="H8" s="146"/>
    </row>
    <row r="9" spans="1:8">
      <c r="A9" s="143">
        <f t="shared" ref="A9:A18" si="0">A8+1</f>
        <v>3</v>
      </c>
      <c r="B9" s="252"/>
      <c r="C9" s="253"/>
      <c r="D9" s="194"/>
      <c r="E9" s="129"/>
      <c r="F9" s="144"/>
      <c r="G9" s="145"/>
      <c r="H9" s="146"/>
    </row>
    <row r="10" spans="1:8">
      <c r="A10" s="143">
        <f t="shared" si="0"/>
        <v>4</v>
      </c>
      <c r="B10" s="252"/>
      <c r="C10" s="253"/>
      <c r="D10" s="194"/>
      <c r="E10" s="129"/>
      <c r="F10" s="144"/>
      <c r="G10" s="145"/>
      <c r="H10" s="146"/>
    </row>
    <row r="11" spans="1:8">
      <c r="A11" s="143">
        <f t="shared" si="0"/>
        <v>5</v>
      </c>
      <c r="B11" s="252"/>
      <c r="C11" s="253"/>
      <c r="D11" s="194"/>
      <c r="E11" s="129"/>
      <c r="F11" s="144"/>
      <c r="G11" s="145"/>
      <c r="H11" s="146"/>
    </row>
    <row r="12" spans="1:8">
      <c r="A12" s="143">
        <f t="shared" si="0"/>
        <v>6</v>
      </c>
      <c r="B12" s="254"/>
      <c r="C12" s="255"/>
      <c r="D12" s="196"/>
      <c r="E12" s="129"/>
      <c r="F12" s="144"/>
      <c r="G12" s="145"/>
      <c r="H12" s="146"/>
    </row>
    <row r="13" spans="1:8">
      <c r="A13" s="143">
        <f t="shared" si="0"/>
        <v>7</v>
      </c>
      <c r="B13" s="252"/>
      <c r="C13" s="253"/>
      <c r="D13" s="196"/>
      <c r="E13" s="129"/>
      <c r="F13" s="144"/>
      <c r="G13" s="145"/>
      <c r="H13" s="146"/>
    </row>
    <row r="14" spans="1:8">
      <c r="A14" s="143">
        <f t="shared" si="0"/>
        <v>8</v>
      </c>
      <c r="B14" s="252"/>
      <c r="C14" s="253"/>
      <c r="D14" s="196"/>
      <c r="E14" s="129"/>
      <c r="F14" s="144"/>
      <c r="G14" s="145"/>
      <c r="H14" s="146"/>
    </row>
    <row r="15" spans="1:8">
      <c r="A15" s="143">
        <f t="shared" si="0"/>
        <v>9</v>
      </c>
      <c r="B15" s="252"/>
      <c r="C15" s="253"/>
      <c r="D15" s="196"/>
      <c r="E15" s="129"/>
      <c r="F15" s="144"/>
      <c r="G15" s="145"/>
      <c r="H15" s="146"/>
    </row>
    <row r="16" spans="1:8">
      <c r="A16" s="143">
        <f t="shared" si="0"/>
        <v>10</v>
      </c>
      <c r="B16" s="248"/>
      <c r="C16" s="249"/>
      <c r="D16" s="173"/>
      <c r="E16" s="129"/>
      <c r="F16" s="144"/>
      <c r="G16" s="145"/>
      <c r="H16" s="146"/>
    </row>
    <row r="17" spans="1:8">
      <c r="A17" s="143">
        <f t="shared" si="0"/>
        <v>11</v>
      </c>
      <c r="B17" s="250"/>
      <c r="C17" s="251"/>
      <c r="D17" s="173"/>
      <c r="E17" s="129"/>
      <c r="F17" s="144"/>
      <c r="G17" s="145"/>
      <c r="H17" s="146"/>
    </row>
    <row r="18" spans="1:8">
      <c r="A18" s="143">
        <f t="shared" si="0"/>
        <v>12</v>
      </c>
      <c r="B18" s="250"/>
      <c r="C18" s="251"/>
      <c r="D18" s="130"/>
      <c r="E18" s="129"/>
      <c r="F18" s="144"/>
      <c r="G18" s="145"/>
      <c r="H18" s="146"/>
    </row>
    <row r="19" spans="1:8">
      <c r="A19" s="134"/>
      <c r="B19" s="134"/>
      <c r="C19" s="134"/>
      <c r="D19" s="134"/>
      <c r="E19" s="134"/>
      <c r="F19" s="134"/>
      <c r="G19" s="147"/>
      <c r="H19" s="148"/>
    </row>
    <row r="20" spans="1:8">
      <c r="A20" s="134"/>
      <c r="B20" s="134"/>
      <c r="C20" s="134"/>
      <c r="D20" s="134"/>
      <c r="E20" s="134"/>
      <c r="F20" s="134"/>
      <c r="G20" s="147"/>
      <c r="H20" s="148"/>
    </row>
  </sheetData>
  <mergeCells count="17">
    <mergeCell ref="B13:C13"/>
    <mergeCell ref="D1:H1"/>
    <mergeCell ref="C2:C3"/>
    <mergeCell ref="D2:H3"/>
    <mergeCell ref="D4:H4"/>
    <mergeCell ref="B6:C6"/>
    <mergeCell ref="B7:C7"/>
    <mergeCell ref="B8:C8"/>
    <mergeCell ref="B9:C9"/>
    <mergeCell ref="B10:C10"/>
    <mergeCell ref="B11:C11"/>
    <mergeCell ref="B12:C12"/>
    <mergeCell ref="B14:C14"/>
    <mergeCell ref="B15:C15"/>
    <mergeCell ref="B16:C16"/>
    <mergeCell ref="B17:C17"/>
    <mergeCell ref="B18:C18"/>
  </mergeCells>
  <conditionalFormatting sqref="F7:F18">
    <cfRule type="expression" dxfId="53" priority="8">
      <formula>IF(F7="Pass",1,0)</formula>
    </cfRule>
    <cfRule type="expression" dxfId="52" priority="9">
      <formula>IF(F7="Fail",1,0)</formula>
    </cfRule>
  </conditionalFormatting>
  <conditionalFormatting sqref="H7:H18">
    <cfRule type="expression" dxfId="51" priority="7">
      <formula>IF(H7&lt;&gt;"",1,0)</formula>
    </cfRule>
  </conditionalFormatting>
  <conditionalFormatting sqref="B1">
    <cfRule type="expression" dxfId="50" priority="4">
      <formula>IF(COUNTIF(F7:F18,"Fail")&gt;0,1,0)</formula>
    </cfRule>
    <cfRule type="expression" dxfId="49" priority="5">
      <formula>IF(COUNTIF(F7:F18,"Not Started")&gt;0,1,0)</formula>
    </cfRule>
    <cfRule type="expression" dxfId="48" priority="6">
      <formula>IF(COUNTIF(F7:F18,"Pass")&gt;0,1,0)</formula>
    </cfRule>
  </conditionalFormatting>
  <conditionalFormatting sqref="B2">
    <cfRule type="expression" dxfId="47" priority="1">
      <formula>IF(COUNTIF(F8:F18,"Fail")&gt;0,1,0)</formula>
    </cfRule>
    <cfRule type="expression" dxfId="46" priority="2">
      <formula>IF(COUNTIF(F8:F18,"Not Started")&gt;0,1,0)</formula>
    </cfRule>
    <cfRule type="expression" dxfId="45" priority="3">
      <formula>IF(COUNTIF(F8:F18,"Pass")&gt;0,1,0)</formula>
    </cfRule>
  </conditionalFormatting>
  <dataValidations count="1">
    <dataValidation type="list" allowBlank="1" showInputMessage="1" showErrorMessage="1" sqref="F7:F18">
      <formula1>'0. Dropdown Values'!$A$1:$A$4</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sheetPr>
    <tabColor rgb="FF92D050"/>
  </sheetPr>
  <dimension ref="A1:H20"/>
  <sheetViews>
    <sheetView workbookViewId="0">
      <selection activeCell="F10" sqref="F10"/>
    </sheetView>
  </sheetViews>
  <sheetFormatPr defaultRowHeight="15"/>
  <cols>
    <col min="4" max="4" width="50.5703125" bestFit="1" customWidth="1"/>
  </cols>
  <sheetData>
    <row r="1" spans="1:8" ht="15.75" thickTop="1">
      <c r="A1" s="131" t="s">
        <v>0</v>
      </c>
      <c r="B1" s="132"/>
      <c r="C1" s="133" t="s">
        <v>1</v>
      </c>
      <c r="D1" s="225" t="s">
        <v>278</v>
      </c>
      <c r="E1" s="226"/>
      <c r="F1" s="226"/>
      <c r="G1" s="226"/>
      <c r="H1" s="227"/>
    </row>
    <row r="2" spans="1:8">
      <c r="A2" s="135" t="s">
        <v>2</v>
      </c>
      <c r="B2" s="136"/>
      <c r="C2" s="228" t="s">
        <v>5</v>
      </c>
      <c r="D2" s="230" t="s">
        <v>208</v>
      </c>
      <c r="E2" s="231"/>
      <c r="F2" s="231"/>
      <c r="G2" s="231"/>
      <c r="H2" s="232"/>
    </row>
    <row r="3" spans="1:8">
      <c r="A3" s="135" t="s">
        <v>3</v>
      </c>
      <c r="B3" s="137"/>
      <c r="C3" s="229"/>
      <c r="D3" s="233"/>
      <c r="E3" s="234"/>
      <c r="F3" s="234"/>
      <c r="G3" s="234"/>
      <c r="H3" s="235"/>
    </row>
    <row r="4" spans="1:8" ht="15.75" thickBot="1">
      <c r="A4" s="138" t="s">
        <v>4</v>
      </c>
      <c r="B4" s="139"/>
      <c r="C4" s="140" t="s">
        <v>12</v>
      </c>
      <c r="D4" s="236"/>
      <c r="E4" s="237"/>
      <c r="F4" s="237"/>
      <c r="G4" s="237"/>
      <c r="H4" s="238"/>
    </row>
    <row r="5" spans="1:8">
      <c r="A5" s="134"/>
      <c r="B5" s="134"/>
      <c r="C5" s="134"/>
      <c r="D5" s="134"/>
      <c r="E5" s="134"/>
      <c r="F5" s="134"/>
      <c r="G5" s="147"/>
      <c r="H5" s="148"/>
    </row>
    <row r="6" spans="1:8">
      <c r="A6" s="141" t="s">
        <v>6</v>
      </c>
      <c r="B6" s="246" t="s">
        <v>7</v>
      </c>
      <c r="C6" s="247"/>
      <c r="D6" s="142" t="s">
        <v>8</v>
      </c>
      <c r="E6" s="142" t="s">
        <v>29</v>
      </c>
      <c r="F6" s="142" t="s">
        <v>14</v>
      </c>
      <c r="G6" s="141" t="s">
        <v>9</v>
      </c>
      <c r="H6" s="141" t="s">
        <v>11</v>
      </c>
    </row>
    <row r="7" spans="1:8">
      <c r="A7" s="143">
        <v>1</v>
      </c>
      <c r="B7" s="297" t="s">
        <v>279</v>
      </c>
      <c r="C7" s="297"/>
      <c r="D7" s="194" t="s">
        <v>283</v>
      </c>
      <c r="E7" s="129"/>
      <c r="F7" s="144"/>
      <c r="G7" s="145"/>
      <c r="H7" s="146"/>
    </row>
    <row r="8" spans="1:8" ht="90">
      <c r="A8" s="143">
        <f>A7+1</f>
        <v>2</v>
      </c>
      <c r="B8" s="258"/>
      <c r="C8" s="258"/>
      <c r="D8" s="194" t="s">
        <v>284</v>
      </c>
      <c r="E8" s="129"/>
      <c r="F8" s="144"/>
      <c r="G8" s="145"/>
      <c r="H8" s="146"/>
    </row>
    <row r="9" spans="1:8" ht="30">
      <c r="A9" s="143">
        <f t="shared" ref="A9:A18" si="0">A8+1</f>
        <v>3</v>
      </c>
      <c r="B9" s="297" t="s">
        <v>280</v>
      </c>
      <c r="C9" s="297"/>
      <c r="D9" s="194" t="s">
        <v>285</v>
      </c>
      <c r="E9" s="129"/>
      <c r="F9" s="144"/>
      <c r="G9" s="145"/>
      <c r="H9" s="146"/>
    </row>
    <row r="10" spans="1:8" ht="150">
      <c r="A10" s="143">
        <f t="shared" si="0"/>
        <v>4</v>
      </c>
      <c r="B10" s="258"/>
      <c r="C10" s="258"/>
      <c r="D10" s="194" t="s">
        <v>286</v>
      </c>
      <c r="E10" s="129"/>
      <c r="F10" s="144"/>
      <c r="G10" s="145"/>
      <c r="H10" s="146"/>
    </row>
    <row r="11" spans="1:8" ht="30">
      <c r="A11" s="143">
        <f t="shared" si="0"/>
        <v>5</v>
      </c>
      <c r="B11" s="297" t="s">
        <v>281</v>
      </c>
      <c r="C11" s="297"/>
      <c r="D11" s="194" t="s">
        <v>287</v>
      </c>
      <c r="E11" s="129"/>
      <c r="F11" s="144"/>
      <c r="G11" s="145"/>
      <c r="H11" s="146"/>
    </row>
    <row r="12" spans="1:8" ht="105">
      <c r="A12" s="143">
        <f t="shared" si="0"/>
        <v>6</v>
      </c>
      <c r="B12" s="258"/>
      <c r="C12" s="258"/>
      <c r="D12" s="194" t="s">
        <v>288</v>
      </c>
      <c r="E12" s="129"/>
      <c r="F12" s="144"/>
      <c r="G12" s="145"/>
      <c r="H12" s="146"/>
    </row>
    <row r="13" spans="1:8">
      <c r="A13" s="143">
        <f t="shared" si="0"/>
        <v>7</v>
      </c>
      <c r="B13" s="258"/>
      <c r="C13" s="258"/>
      <c r="D13" s="194" t="s">
        <v>289</v>
      </c>
      <c r="E13" s="129"/>
      <c r="F13" s="144"/>
      <c r="G13" s="145"/>
      <c r="H13" s="146"/>
    </row>
    <row r="14" spans="1:8" ht="30">
      <c r="A14" s="143">
        <f t="shared" si="0"/>
        <v>8</v>
      </c>
      <c r="B14" s="297" t="s">
        <v>282</v>
      </c>
      <c r="C14" s="297"/>
      <c r="D14" s="194" t="s">
        <v>290</v>
      </c>
      <c r="E14" s="129"/>
      <c r="F14" s="144"/>
      <c r="G14" s="145"/>
      <c r="H14" s="146"/>
    </row>
    <row r="15" spans="1:8" ht="30">
      <c r="A15" s="143">
        <f t="shared" si="0"/>
        <v>9</v>
      </c>
      <c r="B15" s="242"/>
      <c r="C15" s="302"/>
      <c r="D15" s="194" t="s">
        <v>291</v>
      </c>
      <c r="E15" s="129"/>
      <c r="F15" s="144"/>
      <c r="G15" s="145"/>
      <c r="H15" s="146"/>
    </row>
    <row r="16" spans="1:8" ht="90">
      <c r="A16" s="143">
        <f t="shared" si="0"/>
        <v>10</v>
      </c>
      <c r="B16" s="303"/>
      <c r="C16" s="302"/>
      <c r="D16" s="194" t="s">
        <v>292</v>
      </c>
      <c r="E16" s="129"/>
      <c r="F16" s="144"/>
      <c r="G16" s="145"/>
      <c r="H16" s="146"/>
    </row>
    <row r="17" spans="1:8" ht="45">
      <c r="A17" s="143">
        <f t="shared" si="0"/>
        <v>11</v>
      </c>
      <c r="B17" s="304"/>
      <c r="C17" s="302"/>
      <c r="D17" s="194" t="s">
        <v>293</v>
      </c>
      <c r="E17" s="129"/>
      <c r="F17" s="144"/>
      <c r="G17" s="145"/>
      <c r="H17" s="146"/>
    </row>
    <row r="18" spans="1:8" ht="30">
      <c r="A18" s="143">
        <f t="shared" si="0"/>
        <v>12</v>
      </c>
      <c r="B18" s="304"/>
      <c r="C18" s="302"/>
      <c r="D18" s="194" t="s">
        <v>294</v>
      </c>
      <c r="E18" s="129"/>
      <c r="F18" s="144"/>
      <c r="G18" s="145"/>
      <c r="H18" s="146"/>
    </row>
    <row r="19" spans="1:8">
      <c r="A19" s="134"/>
      <c r="B19" s="134"/>
      <c r="C19" s="134"/>
      <c r="D19" s="134"/>
      <c r="E19" s="134"/>
      <c r="F19" s="134"/>
      <c r="G19" s="147"/>
      <c r="H19" s="148"/>
    </row>
    <row r="20" spans="1:8">
      <c r="A20" s="134"/>
      <c r="B20" s="134"/>
      <c r="C20" s="134"/>
      <c r="D20" s="134"/>
      <c r="E20" s="134"/>
      <c r="F20" s="134"/>
      <c r="G20" s="147"/>
      <c r="H20" s="148"/>
    </row>
  </sheetData>
  <mergeCells count="17">
    <mergeCell ref="B13:C13"/>
    <mergeCell ref="D1:H1"/>
    <mergeCell ref="C2:C3"/>
    <mergeCell ref="D2:H3"/>
    <mergeCell ref="D4:H4"/>
    <mergeCell ref="B6:C6"/>
    <mergeCell ref="B7:C7"/>
    <mergeCell ref="B8:C8"/>
    <mergeCell ref="B9:C9"/>
    <mergeCell ref="B10:C10"/>
    <mergeCell ref="B11:C11"/>
    <mergeCell ref="B12:C12"/>
    <mergeCell ref="B14:C14"/>
    <mergeCell ref="B15:C15"/>
    <mergeCell ref="B16:C16"/>
    <mergeCell ref="B17:C17"/>
    <mergeCell ref="B18:C18"/>
  </mergeCells>
  <conditionalFormatting sqref="F7:F18">
    <cfRule type="expression" dxfId="44" priority="8">
      <formula>IF(F7="Pass",1,0)</formula>
    </cfRule>
    <cfRule type="expression" dxfId="43" priority="9">
      <formula>IF(F7="Fail",1,0)</formula>
    </cfRule>
  </conditionalFormatting>
  <conditionalFormatting sqref="H7:H18">
    <cfRule type="expression" dxfId="42" priority="7">
      <formula>IF(H7&lt;&gt;"",1,0)</formula>
    </cfRule>
  </conditionalFormatting>
  <conditionalFormatting sqref="B1">
    <cfRule type="expression" dxfId="41" priority="4">
      <formula>IF(COUNTIF(F7:F18,"Fail")&gt;0,1,0)</formula>
    </cfRule>
    <cfRule type="expression" dxfId="40" priority="5">
      <formula>IF(COUNTIF(F7:F18,"Not Started")&gt;0,1,0)</formula>
    </cfRule>
    <cfRule type="expression" dxfId="39" priority="6">
      <formula>IF(COUNTIF(F7:F18,"Pass")&gt;0,1,0)</formula>
    </cfRule>
  </conditionalFormatting>
  <conditionalFormatting sqref="B2">
    <cfRule type="expression" dxfId="38" priority="1">
      <formula>IF(COUNTIF(F8:F18,"Fail")&gt;0,1,0)</formula>
    </cfRule>
    <cfRule type="expression" dxfId="37" priority="2">
      <formula>IF(COUNTIF(F8:F18,"Not Started")&gt;0,1,0)</formula>
    </cfRule>
    <cfRule type="expression" dxfId="36" priority="3">
      <formula>IF(COUNTIF(F8:F18,"Pass")&gt;0,1,0)</formula>
    </cfRule>
  </conditionalFormatting>
  <dataValidations count="1">
    <dataValidation type="list" allowBlank="1" showInputMessage="1" showErrorMessage="1" sqref="F7:F18">
      <formula1>'0. Dropdown Values'!$A$1:$A$4</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sheetPr>
    <tabColor rgb="FF92D050"/>
  </sheetPr>
  <dimension ref="A1:H20"/>
  <sheetViews>
    <sheetView workbookViewId="0">
      <selection activeCell="F12" sqref="F12"/>
    </sheetView>
  </sheetViews>
  <sheetFormatPr defaultRowHeight="15"/>
  <cols>
    <col min="1" max="1" width="9.28515625" bestFit="1" customWidth="1"/>
    <col min="3" max="3" width="12.7109375" bestFit="1" customWidth="1"/>
    <col min="4" max="4" width="50.5703125" bestFit="1" customWidth="1"/>
    <col min="5" max="5" width="19.7109375" bestFit="1" customWidth="1"/>
    <col min="6" max="6" width="8.7109375" bestFit="1" customWidth="1"/>
    <col min="7" max="7" width="11" bestFit="1" customWidth="1"/>
    <col min="8" max="8" width="5.42578125" bestFit="1" customWidth="1"/>
  </cols>
  <sheetData>
    <row r="1" spans="1:8" ht="15.75" thickTop="1">
      <c r="A1" s="131" t="s">
        <v>0</v>
      </c>
      <c r="B1" s="132"/>
      <c r="C1" s="133" t="s">
        <v>1</v>
      </c>
      <c r="D1" s="225" t="s">
        <v>295</v>
      </c>
      <c r="E1" s="226"/>
      <c r="F1" s="226"/>
      <c r="G1" s="226"/>
      <c r="H1" s="227"/>
    </row>
    <row r="2" spans="1:8">
      <c r="A2" s="135" t="s">
        <v>2</v>
      </c>
      <c r="B2" s="136"/>
      <c r="C2" s="228" t="s">
        <v>5</v>
      </c>
      <c r="D2" s="230" t="s">
        <v>208</v>
      </c>
      <c r="E2" s="231"/>
      <c r="F2" s="231"/>
      <c r="G2" s="231"/>
      <c r="H2" s="232"/>
    </row>
    <row r="3" spans="1:8">
      <c r="A3" s="135" t="s">
        <v>3</v>
      </c>
      <c r="B3" s="137"/>
      <c r="C3" s="229"/>
      <c r="D3" s="233"/>
      <c r="E3" s="234"/>
      <c r="F3" s="234"/>
      <c r="G3" s="234"/>
      <c r="H3" s="235"/>
    </row>
    <row r="4" spans="1:8" ht="15.75" thickBot="1">
      <c r="A4" s="138" t="s">
        <v>4</v>
      </c>
      <c r="B4" s="139"/>
      <c r="C4" s="140" t="s">
        <v>12</v>
      </c>
      <c r="D4" s="236"/>
      <c r="E4" s="237"/>
      <c r="F4" s="237"/>
      <c r="G4" s="237"/>
      <c r="H4" s="238"/>
    </row>
    <row r="5" spans="1:8">
      <c r="A5" s="134"/>
      <c r="B5" s="134"/>
      <c r="C5" s="134"/>
      <c r="D5" s="134"/>
      <c r="E5" s="134"/>
      <c r="F5" s="134"/>
      <c r="G5" s="147"/>
      <c r="H5" s="148"/>
    </row>
    <row r="6" spans="1:8">
      <c r="A6" s="141" t="s">
        <v>6</v>
      </c>
      <c r="B6" s="246" t="s">
        <v>7</v>
      </c>
      <c r="C6" s="247"/>
      <c r="D6" s="142" t="s">
        <v>8</v>
      </c>
      <c r="E6" s="142" t="s">
        <v>29</v>
      </c>
      <c r="F6" s="142" t="s">
        <v>14</v>
      </c>
      <c r="G6" s="141" t="s">
        <v>9</v>
      </c>
      <c r="H6" s="141" t="s">
        <v>11</v>
      </c>
    </row>
    <row r="7" spans="1:8">
      <c r="A7" s="143">
        <v>1</v>
      </c>
      <c r="B7" s="297" t="s">
        <v>279</v>
      </c>
      <c r="C7" s="297"/>
      <c r="D7" s="194" t="s">
        <v>283</v>
      </c>
      <c r="E7" s="129"/>
      <c r="F7" s="144"/>
      <c r="G7" s="145"/>
      <c r="H7" s="146"/>
    </row>
    <row r="8" spans="1:8" ht="90">
      <c r="A8" s="143">
        <f>A7+1</f>
        <v>2</v>
      </c>
      <c r="B8" s="242"/>
      <c r="C8" s="242"/>
      <c r="D8" s="194" t="s">
        <v>284</v>
      </c>
      <c r="E8" s="129"/>
      <c r="F8" s="144"/>
      <c r="G8" s="145"/>
      <c r="H8" s="146"/>
    </row>
    <row r="9" spans="1:8" ht="30">
      <c r="A9" s="143">
        <f t="shared" ref="A9:A18" si="0">A8+1</f>
        <v>3</v>
      </c>
      <c r="B9" s="297" t="s">
        <v>296</v>
      </c>
      <c r="C9" s="297"/>
      <c r="D9" s="194" t="s">
        <v>297</v>
      </c>
      <c r="E9" s="129"/>
      <c r="F9" s="144"/>
      <c r="G9" s="145"/>
      <c r="H9" s="146"/>
    </row>
    <row r="10" spans="1:8" ht="30">
      <c r="A10" s="143">
        <f t="shared" si="0"/>
        <v>4</v>
      </c>
      <c r="B10" s="242"/>
      <c r="C10" s="242"/>
      <c r="D10" s="194" t="s">
        <v>298</v>
      </c>
      <c r="E10" s="129"/>
      <c r="F10" s="144"/>
      <c r="G10" s="145"/>
      <c r="H10" s="146"/>
    </row>
    <row r="11" spans="1:8" ht="30">
      <c r="A11" s="143">
        <f t="shared" si="0"/>
        <v>5</v>
      </c>
      <c r="B11" s="242"/>
      <c r="C11" s="242"/>
      <c r="D11" s="194" t="s">
        <v>299</v>
      </c>
      <c r="E11" s="129"/>
      <c r="F11" s="144"/>
      <c r="G11" s="145"/>
      <c r="H11" s="146"/>
    </row>
    <row r="12" spans="1:8">
      <c r="A12" s="143">
        <f t="shared" si="0"/>
        <v>6</v>
      </c>
      <c r="B12" s="243"/>
      <c r="C12" s="243"/>
      <c r="D12" s="194" t="s">
        <v>300</v>
      </c>
      <c r="E12" s="129"/>
      <c r="F12" s="144"/>
      <c r="G12" s="145"/>
      <c r="H12" s="146"/>
    </row>
    <row r="13" spans="1:8">
      <c r="A13" s="143">
        <f t="shared" si="0"/>
        <v>7</v>
      </c>
      <c r="B13" s="252"/>
      <c r="C13" s="253"/>
      <c r="D13" s="196"/>
      <c r="E13" s="129"/>
      <c r="F13" s="144"/>
      <c r="G13" s="145"/>
      <c r="H13" s="146"/>
    </row>
    <row r="14" spans="1:8">
      <c r="A14" s="143">
        <f t="shared" si="0"/>
        <v>8</v>
      </c>
      <c r="B14" s="252"/>
      <c r="C14" s="253"/>
      <c r="D14" s="196"/>
      <c r="E14" s="129"/>
      <c r="F14" s="144"/>
      <c r="G14" s="145"/>
      <c r="H14" s="146"/>
    </row>
    <row r="15" spans="1:8">
      <c r="A15" s="143">
        <f t="shared" si="0"/>
        <v>9</v>
      </c>
      <c r="B15" s="252"/>
      <c r="C15" s="253"/>
      <c r="D15" s="196"/>
      <c r="E15" s="129"/>
      <c r="F15" s="144"/>
      <c r="G15" s="145"/>
      <c r="H15" s="146"/>
    </row>
    <row r="16" spans="1:8">
      <c r="A16" s="143">
        <f t="shared" si="0"/>
        <v>10</v>
      </c>
      <c r="B16" s="248"/>
      <c r="C16" s="249"/>
      <c r="D16" s="173"/>
      <c r="E16" s="129"/>
      <c r="F16" s="144"/>
      <c r="G16" s="145"/>
      <c r="H16" s="146"/>
    </row>
    <row r="17" spans="1:8">
      <c r="A17" s="143">
        <f t="shared" si="0"/>
        <v>11</v>
      </c>
      <c r="B17" s="250"/>
      <c r="C17" s="251"/>
      <c r="D17" s="173"/>
      <c r="E17" s="129"/>
      <c r="F17" s="144"/>
      <c r="G17" s="145"/>
      <c r="H17" s="146"/>
    </row>
    <row r="18" spans="1:8">
      <c r="A18" s="143">
        <f t="shared" si="0"/>
        <v>12</v>
      </c>
      <c r="B18" s="250"/>
      <c r="C18" s="251"/>
      <c r="D18" s="130"/>
      <c r="E18" s="129"/>
      <c r="F18" s="144"/>
      <c r="G18" s="145"/>
      <c r="H18" s="146"/>
    </row>
    <row r="19" spans="1:8">
      <c r="A19" s="134"/>
      <c r="B19" s="134"/>
      <c r="C19" s="134"/>
      <c r="D19" s="134"/>
      <c r="E19" s="134"/>
      <c r="F19" s="134"/>
      <c r="G19" s="147"/>
      <c r="H19" s="148"/>
    </row>
    <row r="20" spans="1:8">
      <c r="A20" s="134"/>
      <c r="B20" s="134"/>
      <c r="C20" s="134"/>
      <c r="D20" s="134"/>
      <c r="E20" s="134"/>
      <c r="F20" s="134"/>
      <c r="G20" s="147"/>
      <c r="H20" s="148"/>
    </row>
  </sheetData>
  <mergeCells count="17">
    <mergeCell ref="B13:C13"/>
    <mergeCell ref="D1:H1"/>
    <mergeCell ref="C2:C3"/>
    <mergeCell ref="D2:H3"/>
    <mergeCell ref="D4:H4"/>
    <mergeCell ref="B6:C6"/>
    <mergeCell ref="B7:C7"/>
    <mergeCell ref="B8:C8"/>
    <mergeCell ref="B9:C9"/>
    <mergeCell ref="B10:C10"/>
    <mergeCell ref="B11:C11"/>
    <mergeCell ref="B12:C12"/>
    <mergeCell ref="B14:C14"/>
    <mergeCell ref="B15:C15"/>
    <mergeCell ref="B16:C16"/>
    <mergeCell ref="B17:C17"/>
    <mergeCell ref="B18:C18"/>
  </mergeCells>
  <conditionalFormatting sqref="F7:F18">
    <cfRule type="expression" dxfId="35" priority="8">
      <formula>IF(F7="Pass",1,0)</formula>
    </cfRule>
    <cfRule type="expression" dxfId="34" priority="9">
      <formula>IF(F7="Fail",1,0)</formula>
    </cfRule>
  </conditionalFormatting>
  <conditionalFormatting sqref="H7:H18">
    <cfRule type="expression" dxfId="33" priority="7">
      <formula>IF(H7&lt;&gt;"",1,0)</formula>
    </cfRule>
  </conditionalFormatting>
  <conditionalFormatting sqref="B1">
    <cfRule type="expression" dxfId="32" priority="4">
      <formula>IF(COUNTIF(F7:F18,"Fail")&gt;0,1,0)</formula>
    </cfRule>
    <cfRule type="expression" dxfId="31" priority="5">
      <formula>IF(COUNTIF(F7:F18,"Not Started")&gt;0,1,0)</formula>
    </cfRule>
    <cfRule type="expression" dxfId="30" priority="6">
      <formula>IF(COUNTIF(F7:F18,"Pass")&gt;0,1,0)</formula>
    </cfRule>
  </conditionalFormatting>
  <conditionalFormatting sqref="B2">
    <cfRule type="expression" dxfId="29" priority="1">
      <formula>IF(COUNTIF(F8:F18,"Fail")&gt;0,1,0)</formula>
    </cfRule>
    <cfRule type="expression" dxfId="28" priority="2">
      <formula>IF(COUNTIF(F8:F18,"Not Started")&gt;0,1,0)</formula>
    </cfRule>
    <cfRule type="expression" dxfId="27" priority="3">
      <formula>IF(COUNTIF(F8:F18,"Pass")&gt;0,1,0)</formula>
    </cfRule>
  </conditionalFormatting>
  <dataValidations count="1">
    <dataValidation type="list" allowBlank="1" showInputMessage="1" showErrorMessage="1" sqref="F7:F18">
      <formula1>'0. Dropdown Values'!$A$1:$A$4</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sheetPr>
    <tabColor theme="9" tint="0.59999389629810485"/>
    <pageSetUpPr fitToPage="1"/>
  </sheetPr>
  <dimension ref="A1:H15"/>
  <sheetViews>
    <sheetView zoomScale="108" zoomScaleNormal="108" workbookViewId="0"/>
  </sheetViews>
  <sheetFormatPr defaultRowHeight="11.25"/>
  <cols>
    <col min="1" max="1" width="10.7109375" style="177" bestFit="1" customWidth="1"/>
    <col min="2" max="2" width="13.140625" style="177" customWidth="1"/>
    <col min="3" max="3" width="24" style="177" customWidth="1"/>
    <col min="4" max="4" width="41.5703125" style="177" customWidth="1"/>
    <col min="5" max="5" width="34.85546875" style="177" customWidth="1"/>
    <col min="6" max="6" width="10.42578125" style="177" bestFit="1" customWidth="1"/>
    <col min="7" max="7" width="16" style="190" bestFit="1" customWidth="1"/>
    <col min="8" max="8" width="11.5703125" style="191" bestFit="1" customWidth="1"/>
    <col min="9" max="16384" width="9.140625" style="177"/>
  </cols>
  <sheetData>
    <row r="1" spans="1:8" ht="12" thickTop="1">
      <c r="A1" s="174" t="s">
        <v>0</v>
      </c>
      <c r="B1" s="175"/>
      <c r="C1" s="176" t="s">
        <v>1</v>
      </c>
      <c r="D1" s="225" t="s">
        <v>149</v>
      </c>
      <c r="E1" s="226"/>
      <c r="F1" s="226"/>
      <c r="G1" s="226"/>
      <c r="H1" s="227"/>
    </row>
    <row r="2" spans="1:8" ht="12.75" customHeight="1">
      <c r="A2" s="178" t="s">
        <v>2</v>
      </c>
      <c r="B2" s="179"/>
      <c r="C2" s="307" t="s">
        <v>5</v>
      </c>
      <c r="D2" s="309" t="s">
        <v>74</v>
      </c>
      <c r="E2" s="310"/>
      <c r="F2" s="310"/>
      <c r="G2" s="310"/>
      <c r="H2" s="311"/>
    </row>
    <row r="3" spans="1:8">
      <c r="A3" s="178" t="s">
        <v>3</v>
      </c>
      <c r="B3" s="180"/>
      <c r="C3" s="308"/>
      <c r="D3" s="312"/>
      <c r="E3" s="313"/>
      <c r="F3" s="313"/>
      <c r="G3" s="313"/>
      <c r="H3" s="314"/>
    </row>
    <row r="4" spans="1:8" ht="24.75" customHeight="1" thickBot="1">
      <c r="A4" s="181" t="s">
        <v>4</v>
      </c>
      <c r="B4" s="182"/>
      <c r="C4" s="183" t="s">
        <v>12</v>
      </c>
      <c r="D4" s="315" t="s">
        <v>150</v>
      </c>
      <c r="E4" s="316"/>
      <c r="F4" s="316"/>
      <c r="G4" s="316"/>
      <c r="H4" s="317"/>
    </row>
    <row r="6" spans="1:8">
      <c r="A6" s="184" t="s">
        <v>6</v>
      </c>
      <c r="B6" s="318" t="s">
        <v>7</v>
      </c>
      <c r="C6" s="319"/>
      <c r="D6" s="185" t="s">
        <v>8</v>
      </c>
      <c r="E6" s="185" t="s">
        <v>29</v>
      </c>
      <c r="F6" s="185" t="s">
        <v>14</v>
      </c>
      <c r="G6" s="184" t="s">
        <v>9</v>
      </c>
      <c r="H6" s="184" t="s">
        <v>11</v>
      </c>
    </row>
    <row r="7" spans="1:8" ht="12.75" customHeight="1">
      <c r="A7" s="186">
        <v>1</v>
      </c>
      <c r="B7" s="305" t="s">
        <v>132</v>
      </c>
      <c r="C7" s="306"/>
      <c r="D7" s="173" t="s">
        <v>30</v>
      </c>
      <c r="E7" s="173"/>
      <c r="F7" s="187" t="s">
        <v>19</v>
      </c>
      <c r="G7" s="188"/>
      <c r="H7" s="189"/>
    </row>
    <row r="8" spans="1:8">
      <c r="A8" s="186">
        <f>A7+1</f>
        <v>2</v>
      </c>
      <c r="B8" s="322" t="s">
        <v>151</v>
      </c>
      <c r="C8" s="321"/>
      <c r="D8" s="173" t="s">
        <v>152</v>
      </c>
      <c r="E8" s="173"/>
      <c r="F8" s="187" t="s">
        <v>19</v>
      </c>
      <c r="G8" s="188"/>
      <c r="H8" s="189"/>
    </row>
    <row r="9" spans="1:8">
      <c r="A9" s="186">
        <f t="shared" ref="A9:A15" si="0">A8+1</f>
        <v>3</v>
      </c>
      <c r="B9" s="320" t="s">
        <v>30</v>
      </c>
      <c r="C9" s="321"/>
      <c r="D9" s="173" t="s">
        <v>30</v>
      </c>
      <c r="E9" s="173"/>
      <c r="F9" s="187" t="s">
        <v>19</v>
      </c>
      <c r="G9" s="188"/>
      <c r="H9" s="189"/>
    </row>
    <row r="10" spans="1:8">
      <c r="A10" s="186">
        <f t="shared" si="0"/>
        <v>4</v>
      </c>
      <c r="B10" s="320" t="s">
        <v>30</v>
      </c>
      <c r="C10" s="321"/>
      <c r="D10" s="173" t="s">
        <v>30</v>
      </c>
      <c r="E10" s="173"/>
      <c r="F10" s="187" t="s">
        <v>19</v>
      </c>
      <c r="G10" s="188"/>
      <c r="H10" s="189"/>
    </row>
    <row r="11" spans="1:8">
      <c r="A11" s="186">
        <f t="shared" si="0"/>
        <v>5</v>
      </c>
      <c r="B11" s="320" t="s">
        <v>30</v>
      </c>
      <c r="C11" s="321"/>
      <c r="D11" s="173" t="s">
        <v>30</v>
      </c>
      <c r="E11" s="173"/>
      <c r="F11" s="187" t="s">
        <v>19</v>
      </c>
      <c r="G11" s="188"/>
      <c r="H11" s="189"/>
    </row>
    <row r="12" spans="1:8">
      <c r="A12" s="186">
        <f t="shared" si="0"/>
        <v>6</v>
      </c>
      <c r="B12" s="320" t="s">
        <v>30</v>
      </c>
      <c r="C12" s="321"/>
      <c r="D12" s="173" t="s">
        <v>30</v>
      </c>
      <c r="E12" s="173"/>
      <c r="F12" s="187" t="s">
        <v>19</v>
      </c>
      <c r="G12" s="188"/>
      <c r="H12" s="189"/>
    </row>
    <row r="13" spans="1:8">
      <c r="A13" s="186">
        <f t="shared" si="0"/>
        <v>7</v>
      </c>
      <c r="B13" s="320" t="s">
        <v>30</v>
      </c>
      <c r="C13" s="321"/>
      <c r="D13" s="173" t="s">
        <v>30</v>
      </c>
      <c r="E13" s="173"/>
      <c r="F13" s="187" t="s">
        <v>19</v>
      </c>
      <c r="G13" s="188"/>
      <c r="H13" s="189"/>
    </row>
    <row r="14" spans="1:8">
      <c r="A14" s="186">
        <f t="shared" si="0"/>
        <v>8</v>
      </c>
      <c r="B14" s="320" t="s">
        <v>30</v>
      </c>
      <c r="C14" s="321"/>
      <c r="D14" s="173" t="s">
        <v>30</v>
      </c>
      <c r="E14" s="173"/>
      <c r="F14" s="187" t="s">
        <v>19</v>
      </c>
      <c r="G14" s="188"/>
      <c r="H14" s="189"/>
    </row>
    <row r="15" spans="1:8">
      <c r="A15" s="186">
        <f t="shared" si="0"/>
        <v>9</v>
      </c>
      <c r="B15" s="320" t="s">
        <v>30</v>
      </c>
      <c r="C15" s="321"/>
      <c r="D15" s="173" t="s">
        <v>30</v>
      </c>
      <c r="E15" s="173"/>
      <c r="F15" s="187" t="s">
        <v>19</v>
      </c>
      <c r="G15" s="188"/>
      <c r="H15" s="189"/>
    </row>
  </sheetData>
  <mergeCells count="14">
    <mergeCell ref="B14:C14"/>
    <mergeCell ref="B15:C15"/>
    <mergeCell ref="B8:C8"/>
    <mergeCell ref="B9:C9"/>
    <mergeCell ref="B10:C10"/>
    <mergeCell ref="B11:C11"/>
    <mergeCell ref="B12:C12"/>
    <mergeCell ref="B13:C13"/>
    <mergeCell ref="B7:C7"/>
    <mergeCell ref="D1:H1"/>
    <mergeCell ref="C2:C3"/>
    <mergeCell ref="D2:H3"/>
    <mergeCell ref="D4:H4"/>
    <mergeCell ref="B6:C6"/>
  </mergeCells>
  <conditionalFormatting sqref="F7:F15">
    <cfRule type="expression" dxfId="26" priority="8">
      <formula>IF(F7="Pass",1,0)</formula>
    </cfRule>
    <cfRule type="expression" dxfId="25" priority="9">
      <formula>IF(F7="Fail",1,0)</formula>
    </cfRule>
  </conditionalFormatting>
  <conditionalFormatting sqref="H7:H15">
    <cfRule type="expression" dxfId="24" priority="7">
      <formula>IF(H7&lt;&gt;"",1,0)</formula>
    </cfRule>
  </conditionalFormatting>
  <conditionalFormatting sqref="B1">
    <cfRule type="expression" dxfId="23" priority="4">
      <formula>IF(COUNTIF(F7:F15,"Fail")&gt;0,1,0)</formula>
    </cfRule>
    <cfRule type="expression" dxfId="22" priority="5">
      <formula>IF(COUNTIF(F7:F15,"Not Started")&gt;0,1,0)</formula>
    </cfRule>
    <cfRule type="expression" dxfId="21" priority="6">
      <formula>IF(COUNTIF(F7:F15,"Pass")&gt;0,1,0)</formula>
    </cfRule>
  </conditionalFormatting>
  <conditionalFormatting sqref="B2">
    <cfRule type="expression" dxfId="20" priority="1">
      <formula>IF(COUNTIF(F8:F15,"Fail")&gt;0,1,0)</formula>
    </cfRule>
    <cfRule type="expression" dxfId="19" priority="2">
      <formula>IF(COUNTIF(F8:F15,"Not Started")&gt;0,1,0)</formula>
    </cfRule>
    <cfRule type="expression" dxfId="18" priority="3">
      <formula>IF(COUNTIF(F8:F15,"Pass")&gt;0,1,0)</formula>
    </cfRule>
  </conditionalFormatting>
  <dataValidations count="1">
    <dataValidation type="list" allowBlank="1" showInputMessage="1" showErrorMessage="1" sqref="F7:F15">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18.xml><?xml version="1.0" encoding="utf-8"?>
<worksheet xmlns="http://schemas.openxmlformats.org/spreadsheetml/2006/main" xmlns:r="http://schemas.openxmlformats.org/officeDocument/2006/relationships">
  <sheetPr>
    <tabColor rgb="FFFF0000"/>
    <pageSetUpPr fitToPage="1"/>
  </sheetPr>
  <dimension ref="A1:H15"/>
  <sheetViews>
    <sheetView zoomScale="85" zoomScaleNormal="85" workbookViewId="0">
      <selection activeCell="D2" sqref="D2:H3"/>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thickTop="1">
      <c r="A1" s="4" t="s">
        <v>0</v>
      </c>
      <c r="B1" s="5"/>
      <c r="C1" s="6" t="s">
        <v>1</v>
      </c>
      <c r="D1" s="209" t="s">
        <v>65</v>
      </c>
      <c r="E1" s="210"/>
      <c r="F1" s="210"/>
      <c r="G1" s="210"/>
      <c r="H1" s="211"/>
    </row>
    <row r="2" spans="1:8">
      <c r="A2" s="7" t="s">
        <v>2</v>
      </c>
      <c r="B2" s="21">
        <v>84</v>
      </c>
      <c r="C2" s="212" t="s">
        <v>5</v>
      </c>
      <c r="D2" s="214" t="s">
        <v>74</v>
      </c>
      <c r="E2" s="215"/>
      <c r="F2" s="215"/>
      <c r="G2" s="215"/>
      <c r="H2" s="216"/>
    </row>
    <row r="3" spans="1:8">
      <c r="A3" s="7" t="s">
        <v>3</v>
      </c>
      <c r="B3" s="8"/>
      <c r="C3" s="213"/>
      <c r="D3" s="217"/>
      <c r="E3" s="218"/>
      <c r="F3" s="218"/>
      <c r="G3" s="218"/>
      <c r="H3" s="219"/>
    </row>
    <row r="4" spans="1:8" ht="24.75" customHeight="1" thickBot="1">
      <c r="A4" s="9" t="s">
        <v>4</v>
      </c>
      <c r="B4" s="10"/>
      <c r="C4" s="11" t="s">
        <v>12</v>
      </c>
      <c r="D4" s="220"/>
      <c r="E4" s="221"/>
      <c r="F4" s="221"/>
      <c r="G4" s="221"/>
      <c r="H4" s="222"/>
    </row>
    <row r="6" spans="1:8">
      <c r="A6" s="12" t="s">
        <v>6</v>
      </c>
      <c r="B6" s="223" t="s">
        <v>7</v>
      </c>
      <c r="C6" s="224"/>
      <c r="D6" s="13" t="s">
        <v>8</v>
      </c>
      <c r="E6" s="13" t="s">
        <v>29</v>
      </c>
      <c r="F6" s="13" t="s">
        <v>10</v>
      </c>
      <c r="G6" s="12" t="s">
        <v>9</v>
      </c>
      <c r="H6" s="12" t="s">
        <v>11</v>
      </c>
    </row>
    <row r="7" spans="1:8">
      <c r="A7" s="14">
        <v>1</v>
      </c>
      <c r="B7" s="205" t="s">
        <v>30</v>
      </c>
      <c r="C7" s="206"/>
      <c r="D7" s="20" t="s">
        <v>30</v>
      </c>
      <c r="E7" s="20"/>
      <c r="F7" s="15" t="s">
        <v>19</v>
      </c>
      <c r="G7" s="16"/>
      <c r="H7" s="22"/>
    </row>
    <row r="8" spans="1:8">
      <c r="A8" s="14">
        <f>A7+1</f>
        <v>2</v>
      </c>
      <c r="B8" s="205" t="s">
        <v>30</v>
      </c>
      <c r="C8" s="206"/>
      <c r="D8" s="20" t="s">
        <v>30</v>
      </c>
      <c r="E8" s="27"/>
      <c r="F8" s="15" t="s">
        <v>19</v>
      </c>
      <c r="G8" s="16"/>
      <c r="H8" s="22"/>
    </row>
    <row r="9" spans="1:8">
      <c r="A9" s="14">
        <f t="shared" ref="A9:A15" si="0">A8+1</f>
        <v>3</v>
      </c>
      <c r="B9" s="205" t="s">
        <v>30</v>
      </c>
      <c r="C9" s="206"/>
      <c r="D9" s="20" t="s">
        <v>30</v>
      </c>
      <c r="E9" s="20"/>
      <c r="F9" s="15" t="s">
        <v>19</v>
      </c>
      <c r="G9" s="16"/>
      <c r="H9" s="22"/>
    </row>
    <row r="10" spans="1:8">
      <c r="A10" s="14">
        <f t="shared" si="0"/>
        <v>4</v>
      </c>
      <c r="B10" s="205" t="s">
        <v>30</v>
      </c>
      <c r="C10" s="206"/>
      <c r="D10" s="20" t="s">
        <v>30</v>
      </c>
      <c r="E10" s="20"/>
      <c r="F10" s="15" t="s">
        <v>19</v>
      </c>
      <c r="G10" s="16"/>
      <c r="H10" s="22"/>
    </row>
    <row r="11" spans="1:8">
      <c r="A11" s="14">
        <f t="shared" si="0"/>
        <v>5</v>
      </c>
      <c r="B11" s="205" t="s">
        <v>30</v>
      </c>
      <c r="C11" s="206"/>
      <c r="D11" s="20" t="s">
        <v>30</v>
      </c>
      <c r="E11" s="20"/>
      <c r="F11" s="15" t="s">
        <v>19</v>
      </c>
      <c r="G11" s="16"/>
      <c r="H11" s="22"/>
    </row>
    <row r="12" spans="1:8">
      <c r="A12" s="14">
        <f t="shared" si="0"/>
        <v>6</v>
      </c>
      <c r="B12" s="205" t="s">
        <v>30</v>
      </c>
      <c r="C12" s="206"/>
      <c r="D12" s="20" t="s">
        <v>30</v>
      </c>
      <c r="E12" s="20"/>
      <c r="F12" s="15" t="s">
        <v>19</v>
      </c>
      <c r="G12" s="16"/>
      <c r="H12" s="22"/>
    </row>
    <row r="13" spans="1:8">
      <c r="A13" s="14">
        <f t="shared" si="0"/>
        <v>7</v>
      </c>
      <c r="B13" s="205" t="s">
        <v>30</v>
      </c>
      <c r="C13" s="206"/>
      <c r="D13" s="20" t="s">
        <v>30</v>
      </c>
      <c r="E13" s="20"/>
      <c r="F13" s="15" t="s">
        <v>19</v>
      </c>
      <c r="G13" s="16"/>
      <c r="H13" s="22"/>
    </row>
    <row r="14" spans="1:8">
      <c r="A14" s="14">
        <f t="shared" si="0"/>
        <v>8</v>
      </c>
      <c r="B14" s="205" t="s">
        <v>30</v>
      </c>
      <c r="C14" s="206"/>
      <c r="D14" s="20" t="s">
        <v>30</v>
      </c>
      <c r="E14" s="20"/>
      <c r="F14" s="15" t="s">
        <v>19</v>
      </c>
      <c r="G14" s="16"/>
      <c r="H14" s="22"/>
    </row>
    <row r="15" spans="1:8">
      <c r="A15" s="14">
        <f t="shared" si="0"/>
        <v>9</v>
      </c>
      <c r="B15" s="205" t="s">
        <v>30</v>
      </c>
      <c r="C15" s="206"/>
      <c r="D15" s="20" t="s">
        <v>30</v>
      </c>
      <c r="E15" s="20"/>
      <c r="F15" s="15" t="s">
        <v>19</v>
      </c>
      <c r="G15" s="16"/>
      <c r="H15" s="22"/>
    </row>
  </sheetData>
  <mergeCells count="14">
    <mergeCell ref="B14:C14"/>
    <mergeCell ref="B15:C15"/>
    <mergeCell ref="B8:C8"/>
    <mergeCell ref="B9:C9"/>
    <mergeCell ref="B10:C10"/>
    <mergeCell ref="B11:C11"/>
    <mergeCell ref="B12:C12"/>
    <mergeCell ref="B13:C13"/>
    <mergeCell ref="B7:C7"/>
    <mergeCell ref="D1:H1"/>
    <mergeCell ref="C2:C3"/>
    <mergeCell ref="D2:H3"/>
    <mergeCell ref="D4:H4"/>
    <mergeCell ref="B6:C6"/>
  </mergeCells>
  <conditionalFormatting sqref="F7:F15">
    <cfRule type="expression" dxfId="17" priority="8">
      <formula>IF(F7="Pass",1,0)</formula>
    </cfRule>
    <cfRule type="expression" dxfId="16" priority="9">
      <formula>IF(F7="Fail",1,0)</formula>
    </cfRule>
  </conditionalFormatting>
  <conditionalFormatting sqref="H7:H15">
    <cfRule type="expression" dxfId="15" priority="7">
      <formula>IF(H7&lt;&gt;"",1,0)</formula>
    </cfRule>
  </conditionalFormatting>
  <conditionalFormatting sqref="B1">
    <cfRule type="expression" dxfId="14" priority="4">
      <formula>IF(COUNTIF(F7:F15,"Fail")&gt;0,1,0)</formula>
    </cfRule>
    <cfRule type="expression" dxfId="13" priority="5">
      <formula>IF(COUNTIF(F7:F15,"Not Started")&gt;0,1,0)</formula>
    </cfRule>
    <cfRule type="expression" dxfId="12" priority="6">
      <formula>IF(COUNTIF(F7:F15,"Pass")&gt;0,1,0)</formula>
    </cfRule>
  </conditionalFormatting>
  <conditionalFormatting sqref="B2">
    <cfRule type="expression" dxfId="11" priority="1">
      <formula>IF(COUNTIF(F8:F15,"Fail")&gt;0,1,0)</formula>
    </cfRule>
    <cfRule type="expression" dxfId="10" priority="2">
      <formula>IF(COUNTIF(F8:F15,"Not Started")&gt;0,1,0)</formula>
    </cfRule>
    <cfRule type="expression" dxfId="9" priority="3">
      <formula>IF(COUNTIF(F8:F15,"Pass")&gt;0,1,0)</formula>
    </cfRule>
  </conditionalFormatting>
  <dataValidations count="1">
    <dataValidation type="list" allowBlank="1" showInputMessage="1" showErrorMessage="1" sqref="F7:F15">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19.xml><?xml version="1.0" encoding="utf-8"?>
<worksheet xmlns="http://schemas.openxmlformats.org/spreadsheetml/2006/main" xmlns:r="http://schemas.openxmlformats.org/officeDocument/2006/relationships">
  <sheetPr>
    <tabColor theme="9" tint="0.39997558519241921"/>
    <pageSetUpPr fitToPage="1"/>
  </sheetPr>
  <dimension ref="A1:U112"/>
  <sheetViews>
    <sheetView tabSelected="1" zoomScale="85" zoomScaleNormal="85" workbookViewId="0"/>
  </sheetViews>
  <sheetFormatPr defaultRowHeight="12.75"/>
  <cols>
    <col min="1" max="1" width="3.7109375" style="53" customWidth="1"/>
    <col min="2" max="2" width="2.85546875" style="93" bestFit="1" customWidth="1"/>
    <col min="3" max="3" width="37.42578125" style="53" customWidth="1"/>
    <col min="4" max="4" width="9.140625" style="53"/>
    <col min="5" max="5" width="9.140625" style="53" customWidth="1"/>
    <col min="6" max="6" width="9.140625" style="53"/>
    <col min="7" max="7" width="9.140625" style="53" hidden="1" customWidth="1"/>
    <col min="8" max="8" width="10.42578125" style="53" bestFit="1" customWidth="1"/>
    <col min="9" max="9" width="9.140625" style="53"/>
    <col min="10" max="10" width="9.140625" style="53" hidden="1" customWidth="1"/>
    <col min="11" max="11" width="10.42578125" style="53" bestFit="1" customWidth="1"/>
    <col min="12" max="12" width="9.140625" style="53"/>
    <col min="13" max="13" width="9.140625" style="53" hidden="1" customWidth="1"/>
    <col min="14" max="14" width="10.42578125" style="53" bestFit="1" customWidth="1"/>
    <col min="15" max="15" width="9.140625" style="53"/>
    <col min="16" max="16" width="9.140625" style="53" hidden="1" customWidth="1"/>
    <col min="17" max="17" width="10.42578125" style="53" bestFit="1" customWidth="1"/>
    <col min="18" max="18" width="1.7109375" style="53" customWidth="1"/>
    <col min="19" max="20" width="9.140625" style="53"/>
    <col min="21" max="21" width="15.7109375" style="53" bestFit="1" customWidth="1"/>
    <col min="22" max="16384" width="9.140625" style="53"/>
  </cols>
  <sheetData>
    <row r="1" spans="1:17" ht="13.5" thickTop="1">
      <c r="C1" s="209" t="s">
        <v>129</v>
      </c>
      <c r="D1" s="210"/>
      <c r="E1" s="210"/>
      <c r="F1" s="210"/>
      <c r="G1" s="211"/>
    </row>
    <row r="2" spans="1:17">
      <c r="C2" s="214" t="s">
        <v>75</v>
      </c>
      <c r="D2" s="215"/>
      <c r="E2" s="215"/>
      <c r="F2" s="215"/>
      <c r="G2" s="216"/>
    </row>
    <row r="3" spans="1:17">
      <c r="C3" s="217"/>
      <c r="D3" s="218"/>
      <c r="E3" s="218"/>
      <c r="F3" s="218"/>
      <c r="G3" s="219"/>
    </row>
    <row r="7" spans="1:17">
      <c r="F7" s="325" t="s">
        <v>111</v>
      </c>
      <c r="G7" s="326"/>
      <c r="H7" s="327"/>
      <c r="I7" s="328" t="s">
        <v>112</v>
      </c>
      <c r="J7" s="329"/>
      <c r="K7" s="330"/>
      <c r="L7" s="325" t="s">
        <v>113</v>
      </c>
      <c r="M7" s="326"/>
      <c r="N7" s="327"/>
      <c r="O7" s="328" t="s">
        <v>114</v>
      </c>
      <c r="P7" s="329"/>
      <c r="Q7" s="330"/>
    </row>
    <row r="8" spans="1:17">
      <c r="F8" s="61" t="s">
        <v>115</v>
      </c>
      <c r="G8" s="62"/>
      <c r="H8" s="63" t="s">
        <v>118</v>
      </c>
      <c r="I8" s="61" t="s">
        <v>115</v>
      </c>
      <c r="J8" s="62"/>
      <c r="K8" s="63" t="s">
        <v>118</v>
      </c>
      <c r="L8" s="64" t="s">
        <v>115</v>
      </c>
      <c r="M8" s="62"/>
      <c r="N8" s="63" t="s">
        <v>118</v>
      </c>
      <c r="O8" s="64" t="s">
        <v>115</v>
      </c>
      <c r="P8" s="62"/>
      <c r="Q8" s="63" t="s">
        <v>118</v>
      </c>
    </row>
    <row r="9" spans="1:17">
      <c r="A9" s="65" t="s">
        <v>78</v>
      </c>
      <c r="B9" s="65"/>
      <c r="C9" s="66"/>
      <c r="D9" s="66"/>
      <c r="E9" s="66"/>
      <c r="F9" s="67"/>
      <c r="G9" s="68"/>
      <c r="H9" s="69"/>
      <c r="I9" s="67"/>
      <c r="J9" s="68"/>
      <c r="K9" s="69"/>
      <c r="L9" s="67"/>
      <c r="M9" s="68"/>
      <c r="N9" s="69"/>
      <c r="O9" s="67"/>
      <c r="P9" s="68"/>
      <c r="Q9" s="69"/>
    </row>
    <row r="10" spans="1:17">
      <c r="A10" s="66"/>
      <c r="B10" s="70" t="s">
        <v>79</v>
      </c>
      <c r="C10" s="71" t="s">
        <v>80</v>
      </c>
      <c r="D10" s="71"/>
      <c r="E10" s="72"/>
      <c r="F10" s="64"/>
      <c r="G10" s="73" t="b">
        <f>IF(AND(F10="Y",H10="Pass"),"P",IF(AND(F10="Y",H10="Fail"),"F",IF(AND(F10="Y",H10="Not Started"),"NS")))</f>
        <v>0</v>
      </c>
      <c r="H10" s="59" t="s">
        <v>22</v>
      </c>
      <c r="I10" s="64"/>
      <c r="J10" s="73" t="b">
        <f>IF(AND(I10="Y",K10="Pass"),"P",IF(AND(I10="Y",K10="Fail"),"F",IF(AND(I10="Y",K10="Not Started"),"NS")))</f>
        <v>0</v>
      </c>
      <c r="K10" s="59" t="s">
        <v>22</v>
      </c>
      <c r="L10" s="64" t="s">
        <v>116</v>
      </c>
      <c r="M10" s="73" t="str">
        <f>IF(AND(L10="Y",N10="Pass"),"P",IF(AND(L10="Y",N10="Fail"),"F",IF(AND(L10="Y",N10="Not Started"),"NS")))</f>
        <v>NS</v>
      </c>
      <c r="N10" s="59" t="s">
        <v>19</v>
      </c>
      <c r="O10" s="64"/>
      <c r="P10" s="73" t="b">
        <f>IF(AND(O10="Y",Q10="Pass"),"P",IF(AND(O10="Y",Q10="Fail"),"F",IF(AND(O10="Y",Q10="Not Started"),"NS")))</f>
        <v>0</v>
      </c>
      <c r="Q10" s="59" t="s">
        <v>22</v>
      </c>
    </row>
    <row r="11" spans="1:17" ht="12.75" customHeight="1">
      <c r="A11" s="66"/>
      <c r="B11" s="70" t="s">
        <v>79</v>
      </c>
      <c r="C11" s="74" t="s">
        <v>81</v>
      </c>
      <c r="D11" s="74"/>
      <c r="E11" s="75"/>
      <c r="F11" s="64"/>
      <c r="G11" s="73" t="b">
        <f t="shared" ref="G11:G33" si="0">IF(AND(F11="Y",H11="Pass"),"P",IF(AND(F11="Y",H11="Fail"),"F",IF(AND(F11="Y",H11="Not Started"),"NS")))</f>
        <v>0</v>
      </c>
      <c r="H11" s="59" t="s">
        <v>22</v>
      </c>
      <c r="I11" s="64"/>
      <c r="J11" s="73" t="b">
        <f t="shared" ref="J11:J33" si="1">IF(AND(I11="Y",K11="Pass"),"P",IF(AND(I11="Y",K11="Fail"),"F",IF(AND(I11="Y",K11="Not Started"),"NS")))</f>
        <v>0</v>
      </c>
      <c r="K11" s="59" t="s">
        <v>22</v>
      </c>
      <c r="L11" s="64" t="s">
        <v>116</v>
      </c>
      <c r="M11" s="73" t="str">
        <f t="shared" ref="M11:M33" si="2">IF(AND(L11="Y",N11="Pass"),"P",IF(AND(L11="Y",N11="Fail"),"F",IF(AND(L11="Y",N11="Not Started"),"NS")))</f>
        <v>NS</v>
      </c>
      <c r="N11" s="59" t="s">
        <v>19</v>
      </c>
      <c r="O11" s="64"/>
      <c r="P11" s="73" t="b">
        <f t="shared" ref="P11:P33" si="3">IF(AND(O11="Y",Q11="Pass"),"P",IF(AND(O11="Y",Q11="Fail"),"F",IF(AND(O11="Y",Q11="Not Started"),"NS")))</f>
        <v>0</v>
      </c>
      <c r="Q11" s="59" t="s">
        <v>22</v>
      </c>
    </row>
    <row r="12" spans="1:17" ht="12.75" customHeight="1">
      <c r="A12" s="66"/>
      <c r="B12" s="70" t="s">
        <v>79</v>
      </c>
      <c r="C12" s="74" t="s">
        <v>120</v>
      </c>
      <c r="D12" s="74"/>
      <c r="E12" s="75"/>
      <c r="F12" s="64"/>
      <c r="G12" s="73" t="b">
        <f t="shared" si="0"/>
        <v>0</v>
      </c>
      <c r="H12" s="59" t="s">
        <v>22</v>
      </c>
      <c r="I12" s="64"/>
      <c r="J12" s="73" t="b">
        <f t="shared" si="1"/>
        <v>0</v>
      </c>
      <c r="K12" s="59" t="s">
        <v>22</v>
      </c>
      <c r="L12" s="64" t="s">
        <v>116</v>
      </c>
      <c r="M12" s="73" t="str">
        <f t="shared" si="2"/>
        <v>NS</v>
      </c>
      <c r="N12" s="59" t="s">
        <v>19</v>
      </c>
      <c r="O12" s="64"/>
      <c r="P12" s="73" t="b">
        <f t="shared" si="3"/>
        <v>0</v>
      </c>
      <c r="Q12" s="59" t="s">
        <v>22</v>
      </c>
    </row>
    <row r="13" spans="1:17" ht="12.75" customHeight="1">
      <c r="A13" s="66"/>
      <c r="B13" s="65"/>
      <c r="C13" s="74" t="s">
        <v>121</v>
      </c>
      <c r="D13" s="76" t="s">
        <v>82</v>
      </c>
      <c r="E13" s="77"/>
      <c r="F13" s="64" t="s">
        <v>116</v>
      </c>
      <c r="G13" s="73" t="str">
        <f t="shared" si="0"/>
        <v>NS</v>
      </c>
      <c r="H13" s="59" t="s">
        <v>19</v>
      </c>
      <c r="I13" s="64" t="s">
        <v>116</v>
      </c>
      <c r="J13" s="73" t="str">
        <f t="shared" si="1"/>
        <v>NS</v>
      </c>
      <c r="K13" s="59" t="s">
        <v>19</v>
      </c>
      <c r="L13" s="64" t="s">
        <v>116</v>
      </c>
      <c r="M13" s="73" t="str">
        <f t="shared" si="2"/>
        <v>NS</v>
      </c>
      <c r="N13" s="59" t="s">
        <v>19</v>
      </c>
      <c r="O13" s="64" t="s">
        <v>116</v>
      </c>
      <c r="P13" s="73" t="str">
        <f t="shared" si="3"/>
        <v>NS</v>
      </c>
      <c r="Q13" s="59" t="s">
        <v>19</v>
      </c>
    </row>
    <row r="14" spans="1:17" ht="12.75" customHeight="1">
      <c r="A14" s="66"/>
      <c r="B14" s="65"/>
      <c r="C14" s="74" t="s">
        <v>122</v>
      </c>
      <c r="D14" s="76" t="s">
        <v>82</v>
      </c>
      <c r="E14" s="77"/>
      <c r="F14" s="64" t="s">
        <v>116</v>
      </c>
      <c r="G14" s="73" t="str">
        <f t="shared" si="0"/>
        <v>NS</v>
      </c>
      <c r="H14" s="59" t="s">
        <v>19</v>
      </c>
      <c r="I14" s="64" t="s">
        <v>116</v>
      </c>
      <c r="J14" s="73" t="str">
        <f t="shared" si="1"/>
        <v>NS</v>
      </c>
      <c r="K14" s="59" t="s">
        <v>19</v>
      </c>
      <c r="L14" s="64" t="s">
        <v>116</v>
      </c>
      <c r="M14" s="73" t="str">
        <f t="shared" si="2"/>
        <v>NS</v>
      </c>
      <c r="N14" s="59" t="s">
        <v>19</v>
      </c>
      <c r="O14" s="64" t="s">
        <v>116</v>
      </c>
      <c r="P14" s="73" t="str">
        <f t="shared" si="3"/>
        <v>NS</v>
      </c>
      <c r="Q14" s="59" t="s">
        <v>19</v>
      </c>
    </row>
    <row r="15" spans="1:17" ht="12.75" customHeight="1">
      <c r="A15" s="66"/>
      <c r="B15" s="65"/>
      <c r="C15" s="74" t="s">
        <v>83</v>
      </c>
      <c r="D15" s="76" t="s">
        <v>82</v>
      </c>
      <c r="E15" s="77"/>
      <c r="F15" s="64" t="s">
        <v>116</v>
      </c>
      <c r="G15" s="73" t="str">
        <f t="shared" si="0"/>
        <v>NS</v>
      </c>
      <c r="H15" s="59" t="s">
        <v>19</v>
      </c>
      <c r="I15" s="64" t="s">
        <v>116</v>
      </c>
      <c r="J15" s="73" t="str">
        <f t="shared" si="1"/>
        <v>NS</v>
      </c>
      <c r="K15" s="59" t="s">
        <v>19</v>
      </c>
      <c r="L15" s="64" t="s">
        <v>116</v>
      </c>
      <c r="M15" s="73" t="str">
        <f t="shared" si="2"/>
        <v>NS</v>
      </c>
      <c r="N15" s="59" t="s">
        <v>19</v>
      </c>
      <c r="O15" s="64" t="s">
        <v>116</v>
      </c>
      <c r="P15" s="73" t="str">
        <f t="shared" si="3"/>
        <v>NS</v>
      </c>
      <c r="Q15" s="59" t="s">
        <v>19</v>
      </c>
    </row>
    <row r="16" spans="1:17" ht="12.75" customHeight="1">
      <c r="A16" s="66"/>
      <c r="B16" s="65"/>
      <c r="C16" s="74" t="s">
        <v>84</v>
      </c>
      <c r="D16" s="74"/>
      <c r="E16" s="75"/>
      <c r="F16" s="64"/>
      <c r="G16" s="73" t="b">
        <f t="shared" si="0"/>
        <v>0</v>
      </c>
      <c r="H16" s="59" t="s">
        <v>22</v>
      </c>
      <c r="I16" s="64"/>
      <c r="J16" s="73" t="b">
        <f t="shared" si="1"/>
        <v>0</v>
      </c>
      <c r="K16" s="59" t="s">
        <v>22</v>
      </c>
      <c r="L16" s="64" t="s">
        <v>116</v>
      </c>
      <c r="M16" s="73" t="str">
        <f t="shared" si="2"/>
        <v>NS</v>
      </c>
      <c r="N16" s="59" t="s">
        <v>19</v>
      </c>
      <c r="O16" s="64" t="s">
        <v>116</v>
      </c>
      <c r="P16" s="73" t="str">
        <f t="shared" si="3"/>
        <v>NS</v>
      </c>
      <c r="Q16" s="59" t="s">
        <v>19</v>
      </c>
    </row>
    <row r="17" spans="1:17" ht="12.75" customHeight="1">
      <c r="A17" s="66"/>
      <c r="B17" s="65"/>
      <c r="C17" s="74" t="s">
        <v>85</v>
      </c>
      <c r="D17" s="74"/>
      <c r="E17" s="75"/>
      <c r="F17" s="64"/>
      <c r="G17" s="73" t="b">
        <f t="shared" si="0"/>
        <v>0</v>
      </c>
      <c r="H17" s="59" t="s">
        <v>22</v>
      </c>
      <c r="I17" s="64"/>
      <c r="J17" s="73" t="b">
        <f t="shared" si="1"/>
        <v>0</v>
      </c>
      <c r="K17" s="59" t="s">
        <v>22</v>
      </c>
      <c r="L17" s="64" t="s">
        <v>116</v>
      </c>
      <c r="M17" s="73" t="str">
        <f t="shared" si="2"/>
        <v>NS</v>
      </c>
      <c r="N17" s="59" t="s">
        <v>19</v>
      </c>
      <c r="O17" s="64" t="s">
        <v>116</v>
      </c>
      <c r="P17" s="73" t="str">
        <f t="shared" si="3"/>
        <v>NS</v>
      </c>
      <c r="Q17" s="59" t="s">
        <v>19</v>
      </c>
    </row>
    <row r="18" spans="1:17">
      <c r="A18" s="66"/>
      <c r="B18" s="65"/>
      <c r="C18" s="74" t="s">
        <v>86</v>
      </c>
      <c r="D18" s="74"/>
      <c r="E18" s="75"/>
      <c r="F18" s="64"/>
      <c r="G18" s="73" t="b">
        <f t="shared" si="0"/>
        <v>0</v>
      </c>
      <c r="H18" s="59" t="s">
        <v>22</v>
      </c>
      <c r="I18" s="64"/>
      <c r="J18" s="73" t="b">
        <f t="shared" si="1"/>
        <v>0</v>
      </c>
      <c r="K18" s="59" t="s">
        <v>22</v>
      </c>
      <c r="L18" s="64"/>
      <c r="M18" s="73" t="b">
        <f t="shared" si="2"/>
        <v>0</v>
      </c>
      <c r="N18" s="59" t="s">
        <v>22</v>
      </c>
      <c r="O18" s="64" t="s">
        <v>116</v>
      </c>
      <c r="P18" s="73" t="str">
        <f t="shared" si="3"/>
        <v>NS</v>
      </c>
      <c r="Q18" s="59" t="s">
        <v>19</v>
      </c>
    </row>
    <row r="19" spans="1:17">
      <c r="A19" s="66"/>
      <c r="B19" s="65"/>
      <c r="C19" s="74" t="s">
        <v>87</v>
      </c>
      <c r="D19" s="74"/>
      <c r="E19" s="75"/>
      <c r="F19" s="64"/>
      <c r="G19" s="73" t="b">
        <f t="shared" si="0"/>
        <v>0</v>
      </c>
      <c r="H19" s="59" t="s">
        <v>22</v>
      </c>
      <c r="I19" s="64"/>
      <c r="J19" s="73" t="b">
        <f t="shared" si="1"/>
        <v>0</v>
      </c>
      <c r="K19" s="59" t="s">
        <v>22</v>
      </c>
      <c r="L19" s="64" t="s">
        <v>116</v>
      </c>
      <c r="M19" s="73" t="str">
        <f t="shared" si="2"/>
        <v>NS</v>
      </c>
      <c r="N19" s="59" t="s">
        <v>19</v>
      </c>
      <c r="O19" s="64" t="s">
        <v>116</v>
      </c>
      <c r="P19" s="73" t="str">
        <f t="shared" si="3"/>
        <v>NS</v>
      </c>
      <c r="Q19" s="59" t="s">
        <v>19</v>
      </c>
    </row>
    <row r="20" spans="1:17">
      <c r="A20" s="66"/>
      <c r="B20" s="94" t="s">
        <v>79</v>
      </c>
      <c r="C20" s="74" t="s">
        <v>88</v>
      </c>
      <c r="D20" s="74"/>
      <c r="E20" s="75"/>
      <c r="F20" s="64"/>
      <c r="G20" s="73" t="b">
        <f t="shared" si="0"/>
        <v>0</v>
      </c>
      <c r="H20" s="59" t="s">
        <v>22</v>
      </c>
      <c r="I20" s="64" t="s">
        <v>116</v>
      </c>
      <c r="J20" s="73" t="str">
        <f t="shared" si="1"/>
        <v>NS</v>
      </c>
      <c r="K20" s="59" t="s">
        <v>19</v>
      </c>
      <c r="L20" s="64"/>
      <c r="M20" s="73" t="b">
        <f t="shared" si="2"/>
        <v>0</v>
      </c>
      <c r="N20" s="59" t="s">
        <v>22</v>
      </c>
      <c r="O20" s="64"/>
      <c r="P20" s="73" t="b">
        <f t="shared" si="3"/>
        <v>0</v>
      </c>
      <c r="Q20" s="59" t="s">
        <v>22</v>
      </c>
    </row>
    <row r="21" spans="1:17">
      <c r="A21" s="66"/>
      <c r="B21" s="94" t="s">
        <v>79</v>
      </c>
      <c r="C21" s="74" t="s">
        <v>89</v>
      </c>
      <c r="D21" s="74"/>
      <c r="E21" s="75"/>
      <c r="F21" s="64"/>
      <c r="G21" s="73" t="b">
        <f t="shared" si="0"/>
        <v>0</v>
      </c>
      <c r="H21" s="59" t="s">
        <v>22</v>
      </c>
      <c r="I21" s="64" t="s">
        <v>116</v>
      </c>
      <c r="J21" s="73" t="str">
        <f t="shared" si="1"/>
        <v>NS</v>
      </c>
      <c r="K21" s="59" t="s">
        <v>19</v>
      </c>
      <c r="L21" s="64"/>
      <c r="M21" s="73" t="b">
        <f t="shared" si="2"/>
        <v>0</v>
      </c>
      <c r="N21" s="59" t="s">
        <v>22</v>
      </c>
      <c r="O21" s="64"/>
      <c r="P21" s="73" t="b">
        <f t="shared" si="3"/>
        <v>0</v>
      </c>
      <c r="Q21" s="59" t="s">
        <v>22</v>
      </c>
    </row>
    <row r="22" spans="1:17">
      <c r="A22" s="66"/>
      <c r="B22" s="94" t="s">
        <v>79</v>
      </c>
      <c r="C22" s="74" t="s">
        <v>90</v>
      </c>
      <c r="D22" s="74"/>
      <c r="E22" s="75"/>
      <c r="F22" s="64"/>
      <c r="G22" s="73" t="b">
        <f t="shared" si="0"/>
        <v>0</v>
      </c>
      <c r="H22" s="59" t="s">
        <v>22</v>
      </c>
      <c r="I22" s="64" t="s">
        <v>116</v>
      </c>
      <c r="J22" s="73" t="str">
        <f t="shared" si="1"/>
        <v>NS</v>
      </c>
      <c r="K22" s="59" t="s">
        <v>19</v>
      </c>
      <c r="L22" s="64"/>
      <c r="M22" s="73" t="b">
        <f t="shared" si="2"/>
        <v>0</v>
      </c>
      <c r="N22" s="59" t="s">
        <v>22</v>
      </c>
      <c r="O22" s="64"/>
      <c r="P22" s="73" t="b">
        <f t="shared" si="3"/>
        <v>0</v>
      </c>
      <c r="Q22" s="59" t="s">
        <v>22</v>
      </c>
    </row>
    <row r="23" spans="1:17">
      <c r="A23" s="66"/>
      <c r="B23" s="94" t="s">
        <v>79</v>
      </c>
      <c r="C23" s="74" t="s">
        <v>123</v>
      </c>
      <c r="D23" s="74"/>
      <c r="E23" s="75"/>
      <c r="F23" s="64"/>
      <c r="G23" s="73" t="b">
        <f t="shared" si="0"/>
        <v>0</v>
      </c>
      <c r="H23" s="59" t="s">
        <v>22</v>
      </c>
      <c r="I23" s="64" t="s">
        <v>116</v>
      </c>
      <c r="J23" s="73" t="str">
        <f t="shared" si="1"/>
        <v>NS</v>
      </c>
      <c r="K23" s="59" t="s">
        <v>19</v>
      </c>
      <c r="L23" s="64"/>
      <c r="M23" s="73" t="b">
        <f t="shared" si="2"/>
        <v>0</v>
      </c>
      <c r="N23" s="59" t="s">
        <v>22</v>
      </c>
      <c r="O23" s="64"/>
      <c r="P23" s="73" t="b">
        <f t="shared" si="3"/>
        <v>0</v>
      </c>
      <c r="Q23" s="59" t="s">
        <v>22</v>
      </c>
    </row>
    <row r="24" spans="1:17">
      <c r="A24" s="66"/>
      <c r="B24" s="94" t="s">
        <v>79</v>
      </c>
      <c r="C24" s="74" t="s">
        <v>91</v>
      </c>
      <c r="D24" s="74"/>
      <c r="E24" s="75"/>
      <c r="F24" s="64"/>
      <c r="G24" s="73" t="b">
        <f t="shared" si="0"/>
        <v>0</v>
      </c>
      <c r="H24" s="59" t="s">
        <v>22</v>
      </c>
      <c r="I24" s="64" t="s">
        <v>116</v>
      </c>
      <c r="J24" s="73" t="str">
        <f t="shared" si="1"/>
        <v>NS</v>
      </c>
      <c r="K24" s="59" t="s">
        <v>19</v>
      </c>
      <c r="L24" s="64"/>
      <c r="M24" s="73" t="b">
        <f t="shared" si="2"/>
        <v>0</v>
      </c>
      <c r="N24" s="59" t="s">
        <v>22</v>
      </c>
      <c r="O24" s="64"/>
      <c r="P24" s="73" t="b">
        <f t="shared" si="3"/>
        <v>0</v>
      </c>
      <c r="Q24" s="59" t="s">
        <v>22</v>
      </c>
    </row>
    <row r="25" spans="1:17">
      <c r="A25" s="66"/>
      <c r="B25" s="94" t="s">
        <v>79</v>
      </c>
      <c r="C25" s="74" t="s">
        <v>124</v>
      </c>
      <c r="D25" s="74"/>
      <c r="E25" s="75"/>
      <c r="F25" s="64"/>
      <c r="G25" s="73" t="b">
        <f t="shared" si="0"/>
        <v>0</v>
      </c>
      <c r="H25" s="59" t="s">
        <v>22</v>
      </c>
      <c r="I25" s="64" t="s">
        <v>116</v>
      </c>
      <c r="J25" s="73" t="str">
        <f t="shared" si="1"/>
        <v>NS</v>
      </c>
      <c r="K25" s="59" t="s">
        <v>19</v>
      </c>
      <c r="L25" s="64"/>
      <c r="M25" s="73" t="b">
        <f t="shared" si="2"/>
        <v>0</v>
      </c>
      <c r="N25" s="59" t="s">
        <v>22</v>
      </c>
      <c r="O25" s="64"/>
      <c r="P25" s="73" t="b">
        <f t="shared" si="3"/>
        <v>0</v>
      </c>
      <c r="Q25" s="59" t="s">
        <v>22</v>
      </c>
    </row>
    <row r="26" spans="1:17">
      <c r="A26" s="66"/>
      <c r="B26" s="94" t="s">
        <v>79</v>
      </c>
      <c r="C26" s="74" t="s">
        <v>125</v>
      </c>
      <c r="D26" s="74"/>
      <c r="E26" s="75"/>
      <c r="F26" s="64"/>
      <c r="G26" s="73" t="b">
        <f t="shared" si="0"/>
        <v>0</v>
      </c>
      <c r="H26" s="59" t="s">
        <v>22</v>
      </c>
      <c r="I26" s="64" t="s">
        <v>116</v>
      </c>
      <c r="J26" s="73" t="str">
        <f t="shared" si="1"/>
        <v>NS</v>
      </c>
      <c r="K26" s="59" t="s">
        <v>19</v>
      </c>
      <c r="L26" s="64"/>
      <c r="M26" s="73" t="b">
        <f t="shared" si="2"/>
        <v>0</v>
      </c>
      <c r="N26" s="59" t="s">
        <v>22</v>
      </c>
      <c r="O26" s="64"/>
      <c r="P26" s="73" t="b">
        <f t="shared" si="3"/>
        <v>0</v>
      </c>
      <c r="Q26" s="59" t="s">
        <v>22</v>
      </c>
    </row>
    <row r="27" spans="1:17">
      <c r="A27" s="66"/>
      <c r="B27" s="94" t="s">
        <v>79</v>
      </c>
      <c r="C27" s="74" t="s">
        <v>126</v>
      </c>
      <c r="D27" s="74"/>
      <c r="E27" s="75"/>
      <c r="F27" s="64"/>
      <c r="G27" s="73" t="b">
        <f t="shared" si="0"/>
        <v>0</v>
      </c>
      <c r="H27" s="59" t="s">
        <v>22</v>
      </c>
      <c r="I27" s="64" t="s">
        <v>116</v>
      </c>
      <c r="J27" s="73" t="str">
        <f t="shared" si="1"/>
        <v>NS</v>
      </c>
      <c r="K27" s="59" t="s">
        <v>19</v>
      </c>
      <c r="L27" s="64"/>
      <c r="M27" s="73" t="b">
        <f t="shared" si="2"/>
        <v>0</v>
      </c>
      <c r="N27" s="59" t="s">
        <v>22</v>
      </c>
      <c r="O27" s="64"/>
      <c r="P27" s="73" t="b">
        <f t="shared" si="3"/>
        <v>0</v>
      </c>
      <c r="Q27" s="59" t="s">
        <v>22</v>
      </c>
    </row>
    <row r="28" spans="1:17">
      <c r="A28" s="66"/>
      <c r="B28" s="94" t="s">
        <v>79</v>
      </c>
      <c r="C28" s="74" t="s">
        <v>92</v>
      </c>
      <c r="D28" s="74"/>
      <c r="E28" s="75"/>
      <c r="F28" s="64"/>
      <c r="G28" s="73" t="b">
        <f t="shared" si="0"/>
        <v>0</v>
      </c>
      <c r="H28" s="59" t="s">
        <v>22</v>
      </c>
      <c r="I28" s="64" t="s">
        <v>116</v>
      </c>
      <c r="J28" s="73" t="str">
        <f t="shared" si="1"/>
        <v>NS</v>
      </c>
      <c r="K28" s="59" t="s">
        <v>19</v>
      </c>
      <c r="L28" s="64"/>
      <c r="M28" s="73" t="b">
        <f t="shared" si="2"/>
        <v>0</v>
      </c>
      <c r="N28" s="59" t="s">
        <v>22</v>
      </c>
      <c r="O28" s="64"/>
      <c r="P28" s="73" t="b">
        <f t="shared" si="3"/>
        <v>0</v>
      </c>
      <c r="Q28" s="59" t="s">
        <v>22</v>
      </c>
    </row>
    <row r="29" spans="1:17">
      <c r="A29" s="66"/>
      <c r="B29" s="94" t="s">
        <v>79</v>
      </c>
      <c r="C29" s="74" t="s">
        <v>93</v>
      </c>
      <c r="D29" s="74"/>
      <c r="E29" s="75"/>
      <c r="F29" s="64"/>
      <c r="G29" s="73" t="b">
        <f t="shared" si="0"/>
        <v>0</v>
      </c>
      <c r="H29" s="59" t="s">
        <v>22</v>
      </c>
      <c r="I29" s="64" t="s">
        <v>116</v>
      </c>
      <c r="J29" s="73" t="str">
        <f t="shared" si="1"/>
        <v>NS</v>
      </c>
      <c r="K29" s="59" t="s">
        <v>19</v>
      </c>
      <c r="L29" s="64"/>
      <c r="M29" s="73" t="b">
        <f t="shared" si="2"/>
        <v>0</v>
      </c>
      <c r="N29" s="59" t="s">
        <v>22</v>
      </c>
      <c r="O29" s="64"/>
      <c r="P29" s="73" t="b">
        <f t="shared" si="3"/>
        <v>0</v>
      </c>
      <c r="Q29" s="59" t="s">
        <v>22</v>
      </c>
    </row>
    <row r="30" spans="1:17">
      <c r="A30" s="66"/>
      <c r="B30" s="94" t="s">
        <v>79</v>
      </c>
      <c r="C30" s="74" t="s">
        <v>94</v>
      </c>
      <c r="D30" s="74"/>
      <c r="E30" s="75"/>
      <c r="F30" s="64"/>
      <c r="G30" s="73" t="b">
        <f t="shared" si="0"/>
        <v>0</v>
      </c>
      <c r="H30" s="59" t="s">
        <v>22</v>
      </c>
      <c r="I30" s="64" t="s">
        <v>116</v>
      </c>
      <c r="J30" s="73" t="str">
        <f t="shared" si="1"/>
        <v>NS</v>
      </c>
      <c r="K30" s="59" t="s">
        <v>19</v>
      </c>
      <c r="L30" s="64"/>
      <c r="M30" s="73" t="b">
        <f t="shared" si="2"/>
        <v>0</v>
      </c>
      <c r="N30" s="59" t="s">
        <v>22</v>
      </c>
      <c r="O30" s="64"/>
      <c r="P30" s="73" t="b">
        <f t="shared" si="3"/>
        <v>0</v>
      </c>
      <c r="Q30" s="59" t="s">
        <v>22</v>
      </c>
    </row>
    <row r="31" spans="1:17">
      <c r="A31" s="66"/>
      <c r="B31" s="94" t="s">
        <v>79</v>
      </c>
      <c r="C31" s="74" t="s">
        <v>95</v>
      </c>
      <c r="D31" s="74"/>
      <c r="E31" s="75"/>
      <c r="F31" s="64"/>
      <c r="G31" s="73" t="b">
        <f t="shared" si="0"/>
        <v>0</v>
      </c>
      <c r="H31" s="59" t="s">
        <v>22</v>
      </c>
      <c r="I31" s="64" t="s">
        <v>116</v>
      </c>
      <c r="J31" s="73" t="str">
        <f t="shared" si="1"/>
        <v>NS</v>
      </c>
      <c r="K31" s="59" t="s">
        <v>19</v>
      </c>
      <c r="L31" s="64"/>
      <c r="M31" s="73" t="b">
        <f t="shared" si="2"/>
        <v>0</v>
      </c>
      <c r="N31" s="59" t="s">
        <v>22</v>
      </c>
      <c r="O31" s="64"/>
      <c r="P31" s="73" t="b">
        <f t="shared" si="3"/>
        <v>0</v>
      </c>
      <c r="Q31" s="59" t="s">
        <v>22</v>
      </c>
    </row>
    <row r="32" spans="1:17">
      <c r="A32" s="66"/>
      <c r="B32" s="94" t="s">
        <v>79</v>
      </c>
      <c r="C32" s="74" t="s">
        <v>96</v>
      </c>
      <c r="D32" s="74"/>
      <c r="E32" s="75"/>
      <c r="F32" s="64"/>
      <c r="G32" s="73" t="b">
        <f t="shared" si="0"/>
        <v>0</v>
      </c>
      <c r="H32" s="59" t="s">
        <v>22</v>
      </c>
      <c r="I32" s="64" t="s">
        <v>116</v>
      </c>
      <c r="J32" s="73" t="str">
        <f t="shared" si="1"/>
        <v>NS</v>
      </c>
      <c r="K32" s="59" t="s">
        <v>19</v>
      </c>
      <c r="L32" s="64"/>
      <c r="M32" s="73" t="b">
        <f t="shared" si="2"/>
        <v>0</v>
      </c>
      <c r="N32" s="59" t="s">
        <v>22</v>
      </c>
      <c r="O32" s="64"/>
      <c r="P32" s="73" t="b">
        <f t="shared" si="3"/>
        <v>0</v>
      </c>
      <c r="Q32" s="59" t="s">
        <v>22</v>
      </c>
    </row>
    <row r="33" spans="1:17">
      <c r="A33" s="66"/>
      <c r="B33" s="94" t="s">
        <v>79</v>
      </c>
      <c r="C33" s="74" t="s">
        <v>97</v>
      </c>
      <c r="D33" s="74"/>
      <c r="E33" s="75"/>
      <c r="F33" s="64"/>
      <c r="G33" s="73" t="b">
        <f t="shared" si="0"/>
        <v>0</v>
      </c>
      <c r="H33" s="59" t="s">
        <v>22</v>
      </c>
      <c r="I33" s="64" t="s">
        <v>116</v>
      </c>
      <c r="J33" s="73" t="str">
        <f t="shared" si="1"/>
        <v>NS</v>
      </c>
      <c r="K33" s="59" t="s">
        <v>19</v>
      </c>
      <c r="L33" s="64"/>
      <c r="M33" s="73" t="b">
        <f t="shared" si="2"/>
        <v>0</v>
      </c>
      <c r="N33" s="59" t="s">
        <v>22</v>
      </c>
      <c r="O33" s="64"/>
      <c r="P33" s="73" t="b">
        <f t="shared" si="3"/>
        <v>0</v>
      </c>
      <c r="Q33" s="59" t="s">
        <v>22</v>
      </c>
    </row>
    <row r="34" spans="1:17">
      <c r="A34" s="66"/>
      <c r="B34" s="94"/>
      <c r="C34" s="78"/>
      <c r="D34" s="78"/>
      <c r="E34" s="66"/>
      <c r="F34" s="67"/>
      <c r="G34" s="68"/>
      <c r="H34" s="69"/>
      <c r="I34" s="67"/>
      <c r="J34" s="68"/>
      <c r="K34" s="69"/>
      <c r="L34" s="67"/>
      <c r="M34" s="68"/>
      <c r="N34" s="69"/>
      <c r="O34" s="67"/>
      <c r="P34" s="68"/>
      <c r="Q34" s="69"/>
    </row>
    <row r="35" spans="1:17">
      <c r="A35" s="65" t="s">
        <v>98</v>
      </c>
      <c r="B35" s="65"/>
      <c r="C35" s="66"/>
      <c r="D35" s="66"/>
      <c r="E35" s="66"/>
      <c r="F35" s="67"/>
      <c r="G35" s="68"/>
      <c r="H35" s="69"/>
      <c r="I35" s="67"/>
      <c r="J35" s="68"/>
      <c r="K35" s="69"/>
      <c r="L35" s="67"/>
      <c r="M35" s="68"/>
      <c r="N35" s="69"/>
      <c r="O35" s="67"/>
      <c r="P35" s="68"/>
      <c r="Q35" s="69"/>
    </row>
    <row r="36" spans="1:17">
      <c r="A36" s="66"/>
      <c r="B36" s="94" t="s">
        <v>79</v>
      </c>
      <c r="C36" s="71" t="s">
        <v>99</v>
      </c>
      <c r="D36" s="71"/>
      <c r="E36" s="72"/>
      <c r="F36" s="64"/>
      <c r="G36" s="73" t="b">
        <f t="shared" ref="G36:G47" si="4">IF(AND(F36="Y",H36="Pass"),"P",IF(AND(F36="Y",H36="Fail"),"F",IF(AND(F36="Y",H36="Not Started"),"NS")))</f>
        <v>0</v>
      </c>
      <c r="H36" s="59" t="s">
        <v>22</v>
      </c>
      <c r="I36" s="64" t="s">
        <v>116</v>
      </c>
      <c r="J36" s="73" t="str">
        <f t="shared" ref="J36:J47" si="5">IF(AND(I36="Y",K36="Pass"),"P",IF(AND(I36="Y",K36="Fail"),"F",IF(AND(I36="Y",K36="Not Started"),"NS")))</f>
        <v>NS</v>
      </c>
      <c r="K36" s="59" t="s">
        <v>19</v>
      </c>
      <c r="L36" s="64"/>
      <c r="M36" s="73" t="b">
        <f t="shared" ref="M36:M47" si="6">IF(AND(L36="Y",N36="Pass"),"P",IF(AND(L36="Y",N36="Fail"),"F",IF(AND(L36="Y",N36="Not Started"),"NS")))</f>
        <v>0</v>
      </c>
      <c r="N36" s="59" t="s">
        <v>22</v>
      </c>
      <c r="O36" s="64"/>
      <c r="P36" s="73" t="b">
        <f t="shared" ref="P36:P47" si="7">IF(AND(O36="Y",Q36="Pass"),"P",IF(AND(O36="Y",Q36="Fail"),"F",IF(AND(O36="Y",Q36="Not Started"),"NS")))</f>
        <v>0</v>
      </c>
      <c r="Q36" s="59" t="s">
        <v>22</v>
      </c>
    </row>
    <row r="37" spans="1:17">
      <c r="A37" s="66"/>
      <c r="B37" s="70" t="s">
        <v>79</v>
      </c>
      <c r="C37" s="74" t="s">
        <v>127</v>
      </c>
      <c r="D37" s="74"/>
      <c r="E37" s="75"/>
      <c r="F37" s="64" t="s">
        <v>116</v>
      </c>
      <c r="G37" s="73" t="str">
        <f t="shared" si="4"/>
        <v>NS</v>
      </c>
      <c r="H37" s="59" t="s">
        <v>19</v>
      </c>
      <c r="I37" s="64" t="s">
        <v>116</v>
      </c>
      <c r="J37" s="73" t="str">
        <f t="shared" si="5"/>
        <v>NS</v>
      </c>
      <c r="K37" s="59" t="s">
        <v>19</v>
      </c>
      <c r="L37" s="64" t="s">
        <v>116</v>
      </c>
      <c r="M37" s="73" t="str">
        <f t="shared" si="6"/>
        <v>NS</v>
      </c>
      <c r="N37" s="59" t="s">
        <v>19</v>
      </c>
      <c r="O37" s="64" t="s">
        <v>116</v>
      </c>
      <c r="P37" s="73" t="str">
        <f t="shared" si="7"/>
        <v>NS</v>
      </c>
      <c r="Q37" s="59" t="s">
        <v>19</v>
      </c>
    </row>
    <row r="38" spans="1:17">
      <c r="A38" s="66"/>
      <c r="B38" s="70" t="s">
        <v>79</v>
      </c>
      <c r="C38" s="74" t="s">
        <v>128</v>
      </c>
      <c r="D38" s="74"/>
      <c r="E38" s="75"/>
      <c r="F38" s="64" t="s">
        <v>116</v>
      </c>
      <c r="G38" s="73" t="str">
        <f t="shared" si="4"/>
        <v>NS</v>
      </c>
      <c r="H38" s="59" t="s">
        <v>19</v>
      </c>
      <c r="I38" s="64" t="s">
        <v>116</v>
      </c>
      <c r="J38" s="73" t="str">
        <f t="shared" si="5"/>
        <v>NS</v>
      </c>
      <c r="K38" s="59" t="s">
        <v>19</v>
      </c>
      <c r="L38" s="64" t="s">
        <v>116</v>
      </c>
      <c r="M38" s="73" t="str">
        <f t="shared" si="6"/>
        <v>NS</v>
      </c>
      <c r="N38" s="59" t="s">
        <v>19</v>
      </c>
      <c r="O38" s="64" t="s">
        <v>116</v>
      </c>
      <c r="P38" s="73" t="str">
        <f t="shared" si="7"/>
        <v>NS</v>
      </c>
      <c r="Q38" s="59" t="s">
        <v>19</v>
      </c>
    </row>
    <row r="39" spans="1:17">
      <c r="A39" s="66"/>
      <c r="B39" s="94" t="s">
        <v>79</v>
      </c>
      <c r="C39" s="74" t="s">
        <v>100</v>
      </c>
      <c r="D39" s="74"/>
      <c r="E39" s="75"/>
      <c r="F39" s="64"/>
      <c r="G39" s="73" t="b">
        <f t="shared" si="4"/>
        <v>0</v>
      </c>
      <c r="H39" s="59" t="s">
        <v>22</v>
      </c>
      <c r="I39" s="64" t="s">
        <v>116</v>
      </c>
      <c r="J39" s="73" t="str">
        <f t="shared" si="5"/>
        <v>NS</v>
      </c>
      <c r="K39" s="59" t="s">
        <v>19</v>
      </c>
      <c r="L39" s="64"/>
      <c r="M39" s="73" t="b">
        <f t="shared" si="6"/>
        <v>0</v>
      </c>
      <c r="N39" s="59" t="s">
        <v>22</v>
      </c>
      <c r="O39" s="64"/>
      <c r="P39" s="73" t="b">
        <f t="shared" si="7"/>
        <v>0</v>
      </c>
      <c r="Q39" s="59" t="s">
        <v>22</v>
      </c>
    </row>
    <row r="40" spans="1:17">
      <c r="A40" s="66"/>
      <c r="B40" s="94" t="s">
        <v>79</v>
      </c>
      <c r="C40" s="74" t="s">
        <v>101</v>
      </c>
      <c r="D40" s="74"/>
      <c r="E40" s="75"/>
      <c r="F40" s="64"/>
      <c r="G40" s="73" t="b">
        <f t="shared" si="4"/>
        <v>0</v>
      </c>
      <c r="H40" s="59" t="s">
        <v>22</v>
      </c>
      <c r="I40" s="64" t="s">
        <v>116</v>
      </c>
      <c r="J40" s="73" t="str">
        <f t="shared" si="5"/>
        <v>NS</v>
      </c>
      <c r="K40" s="59" t="s">
        <v>19</v>
      </c>
      <c r="L40" s="64"/>
      <c r="M40" s="73" t="b">
        <f t="shared" si="6"/>
        <v>0</v>
      </c>
      <c r="N40" s="59" t="s">
        <v>22</v>
      </c>
      <c r="O40" s="64"/>
      <c r="P40" s="73" t="b">
        <f t="shared" si="7"/>
        <v>0</v>
      </c>
      <c r="Q40" s="59" t="s">
        <v>22</v>
      </c>
    </row>
    <row r="41" spans="1:17">
      <c r="A41" s="66"/>
      <c r="B41" s="94" t="s">
        <v>79</v>
      </c>
      <c r="C41" s="74" t="s">
        <v>102</v>
      </c>
      <c r="D41" s="74"/>
      <c r="E41" s="75"/>
      <c r="F41" s="64"/>
      <c r="G41" s="73" t="b">
        <f t="shared" si="4"/>
        <v>0</v>
      </c>
      <c r="H41" s="59" t="s">
        <v>22</v>
      </c>
      <c r="I41" s="64" t="s">
        <v>116</v>
      </c>
      <c r="J41" s="73" t="str">
        <f t="shared" si="5"/>
        <v>NS</v>
      </c>
      <c r="K41" s="59" t="s">
        <v>19</v>
      </c>
      <c r="L41" s="64"/>
      <c r="M41" s="73" t="b">
        <f t="shared" si="6"/>
        <v>0</v>
      </c>
      <c r="N41" s="59" t="s">
        <v>22</v>
      </c>
      <c r="O41" s="64"/>
      <c r="P41" s="73" t="b">
        <f t="shared" si="7"/>
        <v>0</v>
      </c>
      <c r="Q41" s="59" t="s">
        <v>22</v>
      </c>
    </row>
    <row r="42" spans="1:17">
      <c r="A42" s="66"/>
      <c r="B42" s="94" t="s">
        <v>79</v>
      </c>
      <c r="C42" s="74" t="s">
        <v>103</v>
      </c>
      <c r="D42" s="74"/>
      <c r="E42" s="75"/>
      <c r="F42" s="64"/>
      <c r="G42" s="73" t="b">
        <f t="shared" si="4"/>
        <v>0</v>
      </c>
      <c r="H42" s="59" t="s">
        <v>22</v>
      </c>
      <c r="I42" s="64" t="s">
        <v>116</v>
      </c>
      <c r="J42" s="73" t="str">
        <f t="shared" si="5"/>
        <v>NS</v>
      </c>
      <c r="K42" s="59" t="s">
        <v>19</v>
      </c>
      <c r="L42" s="64"/>
      <c r="M42" s="73" t="b">
        <f t="shared" si="6"/>
        <v>0</v>
      </c>
      <c r="N42" s="59" t="s">
        <v>22</v>
      </c>
      <c r="O42" s="64"/>
      <c r="P42" s="73" t="b">
        <f t="shared" si="7"/>
        <v>0</v>
      </c>
      <c r="Q42" s="59" t="s">
        <v>22</v>
      </c>
    </row>
    <row r="43" spans="1:17">
      <c r="A43" s="66"/>
      <c r="B43" s="94" t="s">
        <v>79</v>
      </c>
      <c r="C43" s="74" t="s">
        <v>104</v>
      </c>
      <c r="D43" s="74"/>
      <c r="E43" s="75"/>
      <c r="F43" s="64"/>
      <c r="G43" s="73" t="b">
        <f t="shared" si="4"/>
        <v>0</v>
      </c>
      <c r="H43" s="59" t="s">
        <v>22</v>
      </c>
      <c r="I43" s="64" t="s">
        <v>116</v>
      </c>
      <c r="J43" s="73" t="str">
        <f t="shared" si="5"/>
        <v>NS</v>
      </c>
      <c r="K43" s="59" t="s">
        <v>19</v>
      </c>
      <c r="L43" s="64"/>
      <c r="M43" s="73" t="b">
        <f t="shared" si="6"/>
        <v>0</v>
      </c>
      <c r="N43" s="59" t="s">
        <v>22</v>
      </c>
      <c r="O43" s="64"/>
      <c r="P43" s="73" t="b">
        <f t="shared" si="7"/>
        <v>0</v>
      </c>
      <c r="Q43" s="59" t="s">
        <v>22</v>
      </c>
    </row>
    <row r="44" spans="1:17">
      <c r="A44" s="66"/>
      <c r="B44" s="94" t="s">
        <v>79</v>
      </c>
      <c r="C44" s="74" t="s">
        <v>105</v>
      </c>
      <c r="D44" s="74"/>
      <c r="E44" s="75"/>
      <c r="F44" s="64"/>
      <c r="G44" s="73" t="b">
        <f t="shared" si="4"/>
        <v>0</v>
      </c>
      <c r="H44" s="59" t="s">
        <v>22</v>
      </c>
      <c r="I44" s="64" t="s">
        <v>116</v>
      </c>
      <c r="J44" s="73" t="str">
        <f t="shared" si="5"/>
        <v>NS</v>
      </c>
      <c r="K44" s="59" t="s">
        <v>19</v>
      </c>
      <c r="L44" s="64"/>
      <c r="M44" s="73" t="b">
        <f t="shared" si="6"/>
        <v>0</v>
      </c>
      <c r="N44" s="59" t="s">
        <v>22</v>
      </c>
      <c r="O44" s="64"/>
      <c r="P44" s="73" t="b">
        <f t="shared" si="7"/>
        <v>0</v>
      </c>
      <c r="Q44" s="59" t="s">
        <v>22</v>
      </c>
    </row>
    <row r="45" spans="1:17">
      <c r="A45" s="66"/>
      <c r="B45" s="94" t="s">
        <v>79</v>
      </c>
      <c r="C45" s="74" t="s">
        <v>106</v>
      </c>
      <c r="D45" s="79" t="s">
        <v>107</v>
      </c>
      <c r="E45" s="80" t="s">
        <v>108</v>
      </c>
      <c r="F45" s="64"/>
      <c r="G45" s="73" t="b">
        <f t="shared" si="4"/>
        <v>0</v>
      </c>
      <c r="H45" s="59" t="s">
        <v>22</v>
      </c>
      <c r="I45" s="64" t="s">
        <v>116</v>
      </c>
      <c r="J45" s="73" t="str">
        <f t="shared" si="5"/>
        <v>NS</v>
      </c>
      <c r="K45" s="59" t="s">
        <v>19</v>
      </c>
      <c r="L45" s="64"/>
      <c r="M45" s="73" t="b">
        <f t="shared" si="6"/>
        <v>0</v>
      </c>
      <c r="N45" s="59" t="s">
        <v>22</v>
      </c>
      <c r="O45" s="64"/>
      <c r="P45" s="73" t="b">
        <f t="shared" si="7"/>
        <v>0</v>
      </c>
      <c r="Q45" s="59" t="s">
        <v>22</v>
      </c>
    </row>
    <row r="46" spans="1:17">
      <c r="A46" s="66"/>
      <c r="B46" s="94" t="s">
        <v>79</v>
      </c>
      <c r="C46" s="74" t="s">
        <v>109</v>
      </c>
      <c r="D46" s="74"/>
      <c r="E46" s="75"/>
      <c r="F46" s="64"/>
      <c r="G46" s="73" t="b">
        <f t="shared" si="4"/>
        <v>0</v>
      </c>
      <c r="H46" s="59" t="s">
        <v>22</v>
      </c>
      <c r="I46" s="64" t="s">
        <v>116</v>
      </c>
      <c r="J46" s="73" t="str">
        <f t="shared" si="5"/>
        <v>NS</v>
      </c>
      <c r="K46" s="59" t="s">
        <v>19</v>
      </c>
      <c r="L46" s="64"/>
      <c r="M46" s="73" t="b">
        <f t="shared" si="6"/>
        <v>0</v>
      </c>
      <c r="N46" s="59" t="s">
        <v>22</v>
      </c>
      <c r="O46" s="64"/>
      <c r="P46" s="73" t="b">
        <f t="shared" si="7"/>
        <v>0</v>
      </c>
      <c r="Q46" s="59" t="s">
        <v>22</v>
      </c>
    </row>
    <row r="47" spans="1:17">
      <c r="A47" s="66"/>
      <c r="B47" s="94" t="s">
        <v>79</v>
      </c>
      <c r="C47" s="74" t="s">
        <v>110</v>
      </c>
      <c r="D47" s="74"/>
      <c r="E47" s="75"/>
      <c r="F47" s="81"/>
      <c r="G47" s="82" t="b">
        <f t="shared" si="4"/>
        <v>0</v>
      </c>
      <c r="H47" s="60" t="s">
        <v>22</v>
      </c>
      <c r="I47" s="81" t="s">
        <v>116</v>
      </c>
      <c r="J47" s="82" t="str">
        <f t="shared" si="5"/>
        <v>NS</v>
      </c>
      <c r="K47" s="60" t="s">
        <v>19</v>
      </c>
      <c r="L47" s="83"/>
      <c r="M47" s="82" t="b">
        <f t="shared" si="6"/>
        <v>0</v>
      </c>
      <c r="N47" s="60" t="s">
        <v>22</v>
      </c>
      <c r="O47" s="83"/>
      <c r="P47" s="82" t="b">
        <f t="shared" si="7"/>
        <v>0</v>
      </c>
      <c r="Q47" s="60" t="s">
        <v>22</v>
      </c>
    </row>
    <row r="49" spans="3:21">
      <c r="F49" s="325" t="s">
        <v>111</v>
      </c>
      <c r="G49" s="326"/>
      <c r="H49" s="327"/>
      <c r="I49" s="328" t="s">
        <v>112</v>
      </c>
      <c r="J49" s="329"/>
      <c r="K49" s="330"/>
      <c r="L49" s="325" t="s">
        <v>113</v>
      </c>
      <c r="M49" s="326"/>
      <c r="N49" s="327"/>
      <c r="O49" s="328" t="s">
        <v>114</v>
      </c>
      <c r="P49" s="329"/>
      <c r="Q49" s="330"/>
      <c r="S49" s="323" t="s">
        <v>119</v>
      </c>
      <c r="T49" s="324"/>
    </row>
    <row r="50" spans="3:21">
      <c r="C50" s="84"/>
      <c r="D50" s="85"/>
      <c r="E50" s="85"/>
      <c r="F50" s="86" t="s">
        <v>26</v>
      </c>
      <c r="G50" s="87"/>
      <c r="H50" s="88" t="s">
        <v>27</v>
      </c>
      <c r="I50" s="86" t="s">
        <v>26</v>
      </c>
      <c r="J50" s="87"/>
      <c r="K50" s="88" t="s">
        <v>27</v>
      </c>
      <c r="L50" s="86" t="s">
        <v>26</v>
      </c>
      <c r="M50" s="87"/>
      <c r="N50" s="88" t="s">
        <v>27</v>
      </c>
      <c r="O50" s="86" t="s">
        <v>26</v>
      </c>
      <c r="P50" s="87"/>
      <c r="Q50" s="88" t="s">
        <v>27</v>
      </c>
      <c r="S50" s="86" t="s">
        <v>26</v>
      </c>
      <c r="T50" s="88" t="s">
        <v>27</v>
      </c>
      <c r="U50" s="89"/>
    </row>
    <row r="51" spans="3:21">
      <c r="D51" s="90"/>
      <c r="E51" s="91" t="s">
        <v>31</v>
      </c>
      <c r="F51" s="50">
        <f>COUNTIF(F10:F47,"Y")</f>
        <v>5</v>
      </c>
      <c r="G51" s="51"/>
      <c r="H51" s="52"/>
      <c r="I51" s="50">
        <f>COUNTIF(I10:I47,"Y")</f>
        <v>29</v>
      </c>
      <c r="J51" s="51"/>
      <c r="K51" s="52"/>
      <c r="L51" s="50">
        <f>COUNTIF(L10:L47,"Y")</f>
        <v>11</v>
      </c>
      <c r="M51" s="51"/>
      <c r="N51" s="52"/>
      <c r="O51" s="50">
        <f>COUNTIF(O10:O47,"Y")</f>
        <v>9</v>
      </c>
      <c r="P51" s="51"/>
      <c r="Q51" s="52"/>
      <c r="S51" s="50">
        <f>O51+L51+I51+F51</f>
        <v>54</v>
      </c>
      <c r="T51" s="52"/>
      <c r="U51" s="92" t="s">
        <v>31</v>
      </c>
    </row>
    <row r="52" spans="3:21">
      <c r="D52" s="90"/>
      <c r="E52" s="91" t="s">
        <v>23</v>
      </c>
      <c r="F52" s="50">
        <f>COUNTIF(G10:G47,"P")</f>
        <v>0</v>
      </c>
      <c r="G52" s="51"/>
      <c r="H52" s="54">
        <f>F52/F51</f>
        <v>0</v>
      </c>
      <c r="I52" s="50">
        <f>COUNTIF(J10:J47,"P")</f>
        <v>0</v>
      </c>
      <c r="J52" s="51"/>
      <c r="K52" s="54">
        <f>I52/I51</f>
        <v>0</v>
      </c>
      <c r="L52" s="50">
        <f>COUNTIF(M10:M47,"P")</f>
        <v>0</v>
      </c>
      <c r="M52" s="51"/>
      <c r="N52" s="54">
        <f>L52/L51</f>
        <v>0</v>
      </c>
      <c r="O52" s="50">
        <f>COUNTIF(P10:P47,"P")</f>
        <v>0</v>
      </c>
      <c r="P52" s="51"/>
      <c r="Q52" s="54">
        <f>O52/O51</f>
        <v>0</v>
      </c>
      <c r="S52" s="50">
        <f>O52+L52+I52+F52</f>
        <v>0</v>
      </c>
      <c r="T52" s="54">
        <f>S52/S51</f>
        <v>0</v>
      </c>
      <c r="U52" s="92" t="s">
        <v>23</v>
      </c>
    </row>
    <row r="53" spans="3:21">
      <c r="D53" s="90"/>
      <c r="E53" s="91" t="s">
        <v>24</v>
      </c>
      <c r="F53" s="50">
        <f>COUNTIF(G10:G47,"F")</f>
        <v>0</v>
      </c>
      <c r="G53" s="51"/>
      <c r="H53" s="55">
        <f>F53/F51</f>
        <v>0</v>
      </c>
      <c r="I53" s="50">
        <f>COUNTIF(J10:J47,"F")</f>
        <v>0</v>
      </c>
      <c r="J53" s="51"/>
      <c r="K53" s="55">
        <f>I53/I51</f>
        <v>0</v>
      </c>
      <c r="L53" s="50">
        <f>COUNTIF(M10:M47,"F")</f>
        <v>0</v>
      </c>
      <c r="M53" s="51"/>
      <c r="N53" s="55">
        <f>L53/L51</f>
        <v>0</v>
      </c>
      <c r="O53" s="50">
        <f>COUNTIF(P10:P47,"F")</f>
        <v>0</v>
      </c>
      <c r="P53" s="51"/>
      <c r="Q53" s="55">
        <f>O53/O51</f>
        <v>0</v>
      </c>
      <c r="S53" s="50">
        <f>O53+L53+I53+F53</f>
        <v>0</v>
      </c>
      <c r="T53" s="55">
        <f>S53/S51</f>
        <v>0</v>
      </c>
      <c r="U53" s="92" t="s">
        <v>24</v>
      </c>
    </row>
    <row r="54" spans="3:21">
      <c r="D54" s="90"/>
      <c r="E54" s="91" t="s">
        <v>25</v>
      </c>
      <c r="F54" s="56">
        <f>COUNTIF(G10:G47,"NS")</f>
        <v>5</v>
      </c>
      <c r="G54" s="57"/>
      <c r="H54" s="58">
        <f>F54/F51</f>
        <v>1</v>
      </c>
      <c r="I54" s="56">
        <f>COUNTIF(J10:J47,"NS")</f>
        <v>29</v>
      </c>
      <c r="J54" s="57"/>
      <c r="K54" s="58">
        <f>I54/I51</f>
        <v>1</v>
      </c>
      <c r="L54" s="56">
        <f>COUNTIF(M10:M47,"NS")</f>
        <v>11</v>
      </c>
      <c r="M54" s="57"/>
      <c r="N54" s="58">
        <f>L54/L51</f>
        <v>1</v>
      </c>
      <c r="O54" s="56">
        <f>COUNTIF(P10:P47,"NS")</f>
        <v>9</v>
      </c>
      <c r="P54" s="57"/>
      <c r="Q54" s="58">
        <f>O54/O51</f>
        <v>1</v>
      </c>
      <c r="S54" s="56">
        <f>O54+L54+I54+F54</f>
        <v>54</v>
      </c>
      <c r="T54" s="58">
        <f>S54/S51</f>
        <v>1</v>
      </c>
      <c r="U54" s="92" t="s">
        <v>25</v>
      </c>
    </row>
    <row r="57" spans="3:21">
      <c r="C57" s="53" t="s">
        <v>155</v>
      </c>
    </row>
    <row r="58" spans="3:21">
      <c r="C58" s="53" t="s">
        <v>154</v>
      </c>
    </row>
    <row r="59" spans="3:21">
      <c r="C59" s="53" t="s">
        <v>157</v>
      </c>
    </row>
    <row r="60" spans="3:21">
      <c r="C60" s="53" t="s">
        <v>156</v>
      </c>
    </row>
    <row r="61" spans="3:21">
      <c r="C61" s="53" t="s">
        <v>182</v>
      </c>
    </row>
    <row r="62" spans="3:21">
      <c r="C62" s="53" t="s">
        <v>158</v>
      </c>
    </row>
    <row r="63" spans="3:21">
      <c r="C63" s="53" t="s">
        <v>159</v>
      </c>
    </row>
    <row r="64" spans="3:21">
      <c r="C64" s="53" t="s">
        <v>160</v>
      </c>
    </row>
    <row r="65" spans="3:3">
      <c r="C65" s="53" t="s">
        <v>161</v>
      </c>
    </row>
    <row r="66" spans="3:3">
      <c r="C66" s="53" t="s">
        <v>162</v>
      </c>
    </row>
    <row r="67" spans="3:3">
      <c r="C67" s="53" t="s">
        <v>163</v>
      </c>
    </row>
    <row r="68" spans="3:3">
      <c r="C68" s="53" t="s">
        <v>164</v>
      </c>
    </row>
    <row r="69" spans="3:3">
      <c r="C69" s="53" t="s">
        <v>165</v>
      </c>
    </row>
    <row r="70" spans="3:3">
      <c r="C70" s="53" t="s">
        <v>166</v>
      </c>
    </row>
    <row r="71" spans="3:3">
      <c r="C71" s="53" t="s">
        <v>170</v>
      </c>
    </row>
    <row r="72" spans="3:3">
      <c r="C72" s="53" t="s">
        <v>168</v>
      </c>
    </row>
    <row r="73" spans="3:3">
      <c r="C73" s="53" t="s">
        <v>169</v>
      </c>
    </row>
    <row r="74" spans="3:3">
      <c r="C74" s="53" t="s">
        <v>167</v>
      </c>
    </row>
    <row r="75" spans="3:3">
      <c r="C75" s="53" t="s">
        <v>171</v>
      </c>
    </row>
    <row r="76" spans="3:3">
      <c r="C76" s="53" t="s">
        <v>172</v>
      </c>
    </row>
    <row r="77" spans="3:3">
      <c r="C77" s="53" t="s">
        <v>173</v>
      </c>
    </row>
    <row r="78" spans="3:3">
      <c r="C78" s="53" t="s">
        <v>174</v>
      </c>
    </row>
    <row r="79" spans="3:3">
      <c r="C79" s="53" t="s">
        <v>175</v>
      </c>
    </row>
    <row r="80" spans="3:3">
      <c r="C80" s="53" t="s">
        <v>176</v>
      </c>
    </row>
    <row r="81" spans="3:3">
      <c r="C81" s="53" t="s">
        <v>177</v>
      </c>
    </row>
    <row r="82" spans="3:3">
      <c r="C82" s="53" t="s">
        <v>180</v>
      </c>
    </row>
    <row r="83" spans="3:3">
      <c r="C83" s="53" t="s">
        <v>178</v>
      </c>
    </row>
    <row r="84" spans="3:3">
      <c r="C84" s="53" t="s">
        <v>179</v>
      </c>
    </row>
    <row r="85" spans="3:3">
      <c r="C85" s="53" t="s">
        <v>181</v>
      </c>
    </row>
    <row r="86" spans="3:3">
      <c r="C86" s="53" t="s">
        <v>183</v>
      </c>
    </row>
    <row r="87" spans="3:3">
      <c r="C87" s="53" t="s">
        <v>184</v>
      </c>
    </row>
    <row r="88" spans="3:3">
      <c r="C88" s="53" t="s">
        <v>84</v>
      </c>
    </row>
    <row r="89" spans="3:3">
      <c r="C89" s="53" t="s">
        <v>185</v>
      </c>
    </row>
    <row r="90" spans="3:3">
      <c r="C90" s="53" t="s">
        <v>186</v>
      </c>
    </row>
    <row r="91" spans="3:3">
      <c r="C91" s="53" t="s">
        <v>187</v>
      </c>
    </row>
    <row r="92" spans="3:3">
      <c r="C92" s="53" t="s">
        <v>188</v>
      </c>
    </row>
    <row r="93" spans="3:3">
      <c r="C93" s="53" t="s">
        <v>189</v>
      </c>
    </row>
    <row r="94" spans="3:3">
      <c r="C94" s="53" t="s">
        <v>190</v>
      </c>
    </row>
    <row r="95" spans="3:3">
      <c r="C95" s="53" t="s">
        <v>191</v>
      </c>
    </row>
    <row r="96" spans="3:3">
      <c r="C96" s="53" t="s">
        <v>192</v>
      </c>
    </row>
    <row r="97" spans="3:3">
      <c r="C97" s="53" t="s">
        <v>193</v>
      </c>
    </row>
    <row r="98" spans="3:3">
      <c r="C98" s="53" t="s">
        <v>194</v>
      </c>
    </row>
    <row r="99" spans="3:3">
      <c r="C99" s="53" t="s">
        <v>195</v>
      </c>
    </row>
    <row r="100" spans="3:3">
      <c r="C100" s="53" t="s">
        <v>87</v>
      </c>
    </row>
    <row r="101" spans="3:3">
      <c r="C101" s="53" t="s">
        <v>196</v>
      </c>
    </row>
    <row r="102" spans="3:3">
      <c r="C102" s="53" t="s">
        <v>197</v>
      </c>
    </row>
    <row r="103" spans="3:3">
      <c r="C103" s="53" t="s">
        <v>198</v>
      </c>
    </row>
    <row r="104" spans="3:3">
      <c r="C104" s="53" t="s">
        <v>199</v>
      </c>
    </row>
    <row r="105" spans="3:3">
      <c r="C105" s="53" t="s">
        <v>203</v>
      </c>
    </row>
    <row r="106" spans="3:3">
      <c r="C106" s="53" t="s">
        <v>200</v>
      </c>
    </row>
    <row r="107" spans="3:3">
      <c r="C107" s="53" t="s">
        <v>201</v>
      </c>
    </row>
    <row r="108" spans="3:3">
      <c r="C108" s="53" t="s">
        <v>202</v>
      </c>
    </row>
    <row r="109" spans="3:3">
      <c r="C109" s="53" t="s">
        <v>204</v>
      </c>
    </row>
    <row r="110" spans="3:3">
      <c r="C110" s="53" t="s">
        <v>205</v>
      </c>
    </row>
    <row r="111" spans="3:3">
      <c r="C111" s="53" t="s">
        <v>206</v>
      </c>
    </row>
    <row r="112" spans="3:3">
      <c r="C112" s="53" t="s">
        <v>207</v>
      </c>
    </row>
  </sheetData>
  <mergeCells count="11">
    <mergeCell ref="C1:G1"/>
    <mergeCell ref="C2:G3"/>
    <mergeCell ref="S49:T49"/>
    <mergeCell ref="F7:H7"/>
    <mergeCell ref="I7:K7"/>
    <mergeCell ref="O7:Q7"/>
    <mergeCell ref="L7:N7"/>
    <mergeCell ref="F49:H49"/>
    <mergeCell ref="I49:K49"/>
    <mergeCell ref="L49:N49"/>
    <mergeCell ref="O49:Q49"/>
  </mergeCells>
  <conditionalFormatting sqref="H36:H47 K10:K33 K36:K47 N36:N47 Q36:Q47 Q10:Q33 N10:N33 H10:H33">
    <cfRule type="expression" dxfId="8" priority="114">
      <formula>IF(H10="Pass",1,0)</formula>
    </cfRule>
    <cfRule type="expression" dxfId="7" priority="115">
      <formula>IF(H10="Fail",1,0)</formula>
    </cfRule>
  </conditionalFormatting>
  <conditionalFormatting sqref="F10:G33 F36:G47 L36:M47 O36:P47 I10:J33 I36:J47 L10:M33 O10:P33">
    <cfRule type="expression" dxfId="6" priority="98">
      <formula>IF(F10="N",1,0)</formula>
    </cfRule>
    <cfRule type="expression" dxfId="5" priority="99">
      <formula>IF(F10="Y",1,0)</formula>
    </cfRule>
  </conditionalFormatting>
  <conditionalFormatting sqref="H54">
    <cfRule type="expression" dxfId="4" priority="5">
      <formula>IF(H54&gt;0,1,0)</formula>
    </cfRule>
  </conditionalFormatting>
  <conditionalFormatting sqref="K54">
    <cfRule type="expression" dxfId="3" priority="4">
      <formula>IF(K54&gt;0,1,0)</formula>
    </cfRule>
  </conditionalFormatting>
  <conditionalFormatting sqref="N54">
    <cfRule type="expression" dxfId="2" priority="3">
      <formula>IF(N54&gt;0,1,0)</formula>
    </cfRule>
  </conditionalFormatting>
  <conditionalFormatting sqref="Q54">
    <cfRule type="expression" dxfId="1" priority="2">
      <formula>IF(Q54&gt;0,1,0)</formula>
    </cfRule>
  </conditionalFormatting>
  <conditionalFormatting sqref="T54">
    <cfRule type="expression" dxfId="0" priority="1">
      <formula>IF(T54&gt;0,1,0)</formula>
    </cfRule>
  </conditionalFormatting>
  <dataValidations count="2">
    <dataValidation type="list" allowBlank="1" showInputMessage="1" showErrorMessage="1" sqref="H36:H47 H10:H33 N36:N47 K36:K47 K10:K33 N10:N33 Q36:Q47 Q10:Q33">
      <formula1>'0. Dropdown Values'!$A$1:$A$4</formula1>
    </dataValidation>
    <dataValidation type="list" allowBlank="1" showInputMessage="1" showErrorMessage="1" sqref="I36:I47 L10:L33 I10:I33 F10:F33 F36:F47 L36:L47 O36:O47 O10:O33">
      <formula1>'0. Dropdown Values'!$A$8:$A$10</formula1>
    </dataValidation>
  </dataValidations>
  <printOptions horizontalCentered="1"/>
  <pageMargins left="0.75" right="0.75" top="0.75" bottom="0.75" header="0.3" footer="0.3"/>
  <pageSetup scale="68" fitToHeight="0" orientation="landscape" r:id="rId1"/>
  <headerFooter>
    <oddFooter>&amp;L&amp;"Arial,Regular"&amp;8File: &amp;Z&amp;F
Tab: &amp;A&amp;R&amp;"Arial,Regular"&amp;8Page &amp;P of &amp;N
Printed &amp;D  @ &amp;T</oddFooter>
  </headerFooter>
</worksheet>
</file>

<file path=xl/worksheets/sheet2.xml><?xml version="1.0" encoding="utf-8"?>
<worksheet xmlns="http://schemas.openxmlformats.org/spreadsheetml/2006/main" xmlns:r="http://schemas.openxmlformats.org/officeDocument/2006/relationships">
  <sheetPr>
    <tabColor rgb="FFFF0000"/>
    <pageSetUpPr fitToPage="1"/>
  </sheetPr>
  <dimension ref="A1:H15"/>
  <sheetViews>
    <sheetView zoomScale="85" zoomScaleNormal="85" workbookViewId="0">
      <selection activeCell="E11" sqref="E11"/>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thickTop="1">
      <c r="A1" s="4" t="s">
        <v>0</v>
      </c>
      <c r="B1" s="5"/>
      <c r="C1" s="6" t="s">
        <v>1</v>
      </c>
      <c r="D1" s="209" t="s">
        <v>63</v>
      </c>
      <c r="E1" s="210"/>
      <c r="F1" s="210"/>
      <c r="G1" s="210"/>
      <c r="H1" s="211"/>
    </row>
    <row r="2" spans="1:8" ht="12.75" customHeight="1">
      <c r="A2" s="7" t="s">
        <v>2</v>
      </c>
      <c r="B2" s="21">
        <v>75</v>
      </c>
      <c r="C2" s="212" t="s">
        <v>5</v>
      </c>
      <c r="D2" s="214" t="s">
        <v>56</v>
      </c>
      <c r="E2" s="215"/>
      <c r="F2" s="215"/>
      <c r="G2" s="215"/>
      <c r="H2" s="216"/>
    </row>
    <row r="3" spans="1:8">
      <c r="A3" s="7" t="s">
        <v>3</v>
      </c>
      <c r="B3" s="8"/>
      <c r="C3" s="213"/>
      <c r="D3" s="217"/>
      <c r="E3" s="218"/>
      <c r="F3" s="218"/>
      <c r="G3" s="218"/>
      <c r="H3" s="219"/>
    </row>
    <row r="4" spans="1:8" ht="24.75" customHeight="1" thickBot="1">
      <c r="A4" s="9" t="s">
        <v>4</v>
      </c>
      <c r="B4" s="10"/>
      <c r="C4" s="11" t="s">
        <v>12</v>
      </c>
      <c r="D4" s="220"/>
      <c r="E4" s="221"/>
      <c r="F4" s="221"/>
      <c r="G4" s="221"/>
      <c r="H4" s="222"/>
    </row>
    <row r="6" spans="1:8">
      <c r="A6" s="12" t="s">
        <v>6</v>
      </c>
      <c r="B6" s="223" t="s">
        <v>7</v>
      </c>
      <c r="C6" s="224"/>
      <c r="D6" s="13" t="s">
        <v>8</v>
      </c>
      <c r="E6" s="13" t="s">
        <v>29</v>
      </c>
      <c r="F6" s="13" t="s">
        <v>10</v>
      </c>
      <c r="G6" s="12" t="s">
        <v>9</v>
      </c>
      <c r="H6" s="12" t="s">
        <v>11</v>
      </c>
    </row>
    <row r="7" spans="1:8" ht="40.5" customHeight="1">
      <c r="A7" s="14">
        <v>1</v>
      </c>
      <c r="B7" s="207" t="s">
        <v>66</v>
      </c>
      <c r="C7" s="208"/>
      <c r="D7" s="20" t="s">
        <v>57</v>
      </c>
      <c r="E7" s="20"/>
      <c r="F7" s="15" t="s">
        <v>19</v>
      </c>
      <c r="G7" s="16"/>
      <c r="H7" s="22"/>
    </row>
    <row r="8" spans="1:8" ht="40.5" customHeight="1">
      <c r="A8" s="14">
        <f>A7+1</f>
        <v>2</v>
      </c>
      <c r="B8" s="205" t="s">
        <v>58</v>
      </c>
      <c r="C8" s="206"/>
      <c r="D8" s="20" t="s">
        <v>59</v>
      </c>
      <c r="E8" s="20"/>
      <c r="F8" s="15" t="s">
        <v>19</v>
      </c>
      <c r="G8" s="16"/>
      <c r="H8" s="22"/>
    </row>
    <row r="9" spans="1:8" ht="15.75" customHeight="1">
      <c r="A9" s="14">
        <f t="shared" ref="A9:A11" si="0">A8+1</f>
        <v>3</v>
      </c>
      <c r="B9" s="205" t="s">
        <v>60</v>
      </c>
      <c r="C9" s="206"/>
      <c r="D9" s="20" t="s">
        <v>61</v>
      </c>
      <c r="E9" s="20"/>
      <c r="F9" s="15" t="s">
        <v>19</v>
      </c>
      <c r="G9" s="16"/>
      <c r="H9" s="22"/>
    </row>
    <row r="10" spans="1:8" ht="40.5" customHeight="1">
      <c r="A10" s="14">
        <f t="shared" si="0"/>
        <v>4</v>
      </c>
      <c r="B10" s="205" t="s">
        <v>67</v>
      </c>
      <c r="C10" s="206"/>
      <c r="D10" s="20" t="s">
        <v>62</v>
      </c>
      <c r="E10" s="20"/>
      <c r="F10" s="15" t="s">
        <v>19</v>
      </c>
      <c r="G10" s="16"/>
      <c r="H10" s="22"/>
    </row>
    <row r="11" spans="1:8" ht="399" customHeight="1">
      <c r="A11" s="14">
        <f t="shared" si="0"/>
        <v>5</v>
      </c>
      <c r="B11" s="205" t="s">
        <v>72</v>
      </c>
      <c r="C11" s="206"/>
      <c r="D11" s="20" t="s">
        <v>73</v>
      </c>
      <c r="E11" s="20"/>
      <c r="F11" s="15" t="s">
        <v>19</v>
      </c>
      <c r="G11" s="16"/>
      <c r="H11" s="22"/>
    </row>
    <row r="12" spans="1:8" ht="390" customHeight="1">
      <c r="A12" s="14">
        <f t="shared" ref="A12:A15" si="1">A11+1</f>
        <v>6</v>
      </c>
      <c r="B12" s="205" t="s">
        <v>70</v>
      </c>
      <c r="C12" s="206"/>
      <c r="D12" s="20" t="s">
        <v>71</v>
      </c>
      <c r="E12" s="20"/>
      <c r="F12" s="15" t="s">
        <v>19</v>
      </c>
      <c r="G12" s="16"/>
      <c r="H12" s="22"/>
    </row>
    <row r="13" spans="1:8" ht="288.75" customHeight="1">
      <c r="A13" s="14">
        <f t="shared" si="1"/>
        <v>7</v>
      </c>
      <c r="B13" s="205" t="s">
        <v>68</v>
      </c>
      <c r="C13" s="206"/>
      <c r="D13" s="20" t="s">
        <v>69</v>
      </c>
      <c r="E13" s="20"/>
      <c r="F13" s="15" t="s">
        <v>19</v>
      </c>
      <c r="G13" s="16"/>
      <c r="H13" s="22"/>
    </row>
    <row r="14" spans="1:8" ht="25.5" customHeight="1">
      <c r="A14" s="14">
        <f t="shared" si="1"/>
        <v>8</v>
      </c>
      <c r="B14" s="205" t="s">
        <v>30</v>
      </c>
      <c r="C14" s="206"/>
      <c r="D14" s="20" t="s">
        <v>30</v>
      </c>
      <c r="E14" s="20"/>
      <c r="F14" s="15" t="s">
        <v>19</v>
      </c>
      <c r="G14" s="16"/>
      <c r="H14" s="22"/>
    </row>
    <row r="15" spans="1:8">
      <c r="A15" s="14">
        <f t="shared" si="1"/>
        <v>9</v>
      </c>
      <c r="B15" s="205" t="s">
        <v>30</v>
      </c>
      <c r="C15" s="206"/>
      <c r="D15" s="20" t="s">
        <v>30</v>
      </c>
      <c r="E15" s="20"/>
      <c r="F15" s="15" t="s">
        <v>19</v>
      </c>
      <c r="G15" s="16"/>
      <c r="H15" s="22"/>
    </row>
  </sheetData>
  <mergeCells count="14">
    <mergeCell ref="D1:H1"/>
    <mergeCell ref="C2:C3"/>
    <mergeCell ref="D2:H3"/>
    <mergeCell ref="D4:H4"/>
    <mergeCell ref="B6:C6"/>
    <mergeCell ref="B15:C15"/>
    <mergeCell ref="B10:C10"/>
    <mergeCell ref="B11:C11"/>
    <mergeCell ref="B12:C12"/>
    <mergeCell ref="B7:C7"/>
    <mergeCell ref="B8:C8"/>
    <mergeCell ref="B9:C9"/>
    <mergeCell ref="B13:C13"/>
    <mergeCell ref="B14:C14"/>
  </mergeCells>
  <conditionalFormatting sqref="F7:F15">
    <cfRule type="expression" dxfId="154" priority="98">
      <formula>IF(F7="Pass",1,0)</formula>
    </cfRule>
    <cfRule type="expression" dxfId="153" priority="99">
      <formula>IF(F7="Fail",1,0)</formula>
    </cfRule>
  </conditionalFormatting>
  <conditionalFormatting sqref="H7:H15">
    <cfRule type="expression" dxfId="152" priority="76">
      <formula>IF(H7&lt;&gt;"",1,0)</formula>
    </cfRule>
  </conditionalFormatting>
  <conditionalFormatting sqref="B1">
    <cfRule type="expression" dxfId="151" priority="38">
      <formula>IF(COUNTIF(F7:F15,"Fail")&gt;0,1,0)</formula>
    </cfRule>
    <cfRule type="expression" dxfId="150" priority="39">
      <formula>IF(COUNTIF(F7:F15,"Not Started")&gt;0,1,0)</formula>
    </cfRule>
    <cfRule type="expression" dxfId="149" priority="40">
      <formula>IF(COUNTIF(F7:F15,"Pass")&gt;0,1,0)</formula>
    </cfRule>
  </conditionalFormatting>
  <conditionalFormatting sqref="B2">
    <cfRule type="expression" dxfId="148" priority="106">
      <formula>IF(COUNTIF(F8:F15,"Fail")&gt;0,1,0)</formula>
    </cfRule>
    <cfRule type="expression" dxfId="147" priority="107">
      <formula>IF(COUNTIF(F8:F15,"Not Started")&gt;0,1,0)</formula>
    </cfRule>
    <cfRule type="expression" dxfId="146" priority="108">
      <formula>IF(COUNTIF(F8:F15,"Pass")&gt;0,1,0)</formula>
    </cfRule>
  </conditionalFormatting>
  <dataValidations count="1">
    <dataValidation type="list" allowBlank="1" showInputMessage="1" showErrorMessage="1" sqref="F7:F15">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20.xml><?xml version="1.0" encoding="utf-8"?>
<worksheet xmlns="http://schemas.openxmlformats.org/spreadsheetml/2006/main" xmlns:r="http://schemas.openxmlformats.org/officeDocument/2006/relationships">
  <sheetPr>
    <tabColor theme="1"/>
  </sheetPr>
  <dimension ref="A1:A10"/>
  <sheetViews>
    <sheetView workbookViewId="0">
      <selection activeCell="I26" sqref="I26"/>
    </sheetView>
  </sheetViews>
  <sheetFormatPr defaultRowHeight="15"/>
  <cols>
    <col min="1" max="1" width="11.140625" bestFit="1" customWidth="1"/>
  </cols>
  <sheetData>
    <row r="1" spans="1:1">
      <c r="A1" s="17" t="s">
        <v>22</v>
      </c>
    </row>
    <row r="2" spans="1:1">
      <c r="A2" s="18" t="s">
        <v>17</v>
      </c>
    </row>
    <row r="3" spans="1:1">
      <c r="A3" s="18" t="s">
        <v>18</v>
      </c>
    </row>
    <row r="4" spans="1:1">
      <c r="A4" s="19" t="s">
        <v>19</v>
      </c>
    </row>
    <row r="8" spans="1:1">
      <c r="A8" s="17"/>
    </row>
    <row r="9" spans="1:1">
      <c r="A9" s="49" t="s">
        <v>116</v>
      </c>
    </row>
    <row r="10" spans="1:1">
      <c r="A10" s="19" t="s">
        <v>117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0000"/>
    <pageSetUpPr fitToPage="1"/>
  </sheetPr>
  <dimension ref="A1:H15"/>
  <sheetViews>
    <sheetView zoomScale="85" zoomScaleNormal="85" workbookViewId="0">
      <selection activeCell="D4" sqref="D4:H4"/>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thickTop="1">
      <c r="A1" s="4" t="s">
        <v>0</v>
      </c>
      <c r="B1" s="5"/>
      <c r="C1" s="6" t="s">
        <v>1</v>
      </c>
      <c r="D1" s="209" t="s">
        <v>64</v>
      </c>
      <c r="E1" s="210"/>
      <c r="F1" s="210"/>
      <c r="G1" s="210"/>
      <c r="H1" s="211"/>
    </row>
    <row r="2" spans="1:8" ht="12.75" customHeight="1">
      <c r="A2" s="7" t="s">
        <v>2</v>
      </c>
      <c r="B2" s="21">
        <v>77</v>
      </c>
      <c r="C2" s="212" t="s">
        <v>5</v>
      </c>
      <c r="D2" s="214" t="s">
        <v>56</v>
      </c>
      <c r="E2" s="215"/>
      <c r="F2" s="215"/>
      <c r="G2" s="215"/>
      <c r="H2" s="216"/>
    </row>
    <row r="3" spans="1:8">
      <c r="A3" s="7" t="s">
        <v>3</v>
      </c>
      <c r="B3" s="8"/>
      <c r="C3" s="213"/>
      <c r="D3" s="217"/>
      <c r="E3" s="218"/>
      <c r="F3" s="218"/>
      <c r="G3" s="218"/>
      <c r="H3" s="219"/>
    </row>
    <row r="4" spans="1:8" ht="24.75" customHeight="1" thickBot="1">
      <c r="A4" s="9" t="s">
        <v>4</v>
      </c>
      <c r="B4" s="10"/>
      <c r="C4" s="11" t="s">
        <v>12</v>
      </c>
      <c r="D4" s="220"/>
      <c r="E4" s="221"/>
      <c r="F4" s="221"/>
      <c r="G4" s="221"/>
      <c r="H4" s="222"/>
    </row>
    <row r="6" spans="1:8">
      <c r="A6" s="12" t="s">
        <v>6</v>
      </c>
      <c r="B6" s="223" t="s">
        <v>7</v>
      </c>
      <c r="C6" s="224"/>
      <c r="D6" s="13" t="s">
        <v>8</v>
      </c>
      <c r="E6" s="13" t="s">
        <v>29</v>
      </c>
      <c r="F6" s="13" t="s">
        <v>10</v>
      </c>
      <c r="G6" s="12" t="s">
        <v>9</v>
      </c>
      <c r="H6" s="12" t="s">
        <v>11</v>
      </c>
    </row>
    <row r="7" spans="1:8" ht="12.75" customHeight="1">
      <c r="A7" s="14">
        <v>1</v>
      </c>
      <c r="B7" s="207" t="s">
        <v>52</v>
      </c>
      <c r="C7" s="208"/>
      <c r="D7" s="20" t="s">
        <v>53</v>
      </c>
      <c r="E7" s="20"/>
      <c r="F7" s="15" t="s">
        <v>19</v>
      </c>
      <c r="G7" s="16"/>
      <c r="H7" s="22"/>
    </row>
    <row r="8" spans="1:8">
      <c r="A8" s="14">
        <f>A7+1</f>
        <v>2</v>
      </c>
      <c r="B8" s="205" t="s">
        <v>30</v>
      </c>
      <c r="C8" s="206"/>
      <c r="D8" s="20" t="s">
        <v>30</v>
      </c>
      <c r="E8" s="20"/>
      <c r="F8" s="15" t="s">
        <v>19</v>
      </c>
      <c r="G8" s="16"/>
      <c r="H8" s="22"/>
    </row>
    <row r="9" spans="1:8">
      <c r="A9" s="14">
        <f t="shared" ref="A9:A15" si="0">A8+1</f>
        <v>3</v>
      </c>
      <c r="B9" s="205" t="s">
        <v>30</v>
      </c>
      <c r="C9" s="206"/>
      <c r="D9" s="20" t="s">
        <v>30</v>
      </c>
      <c r="E9" s="20"/>
      <c r="F9" s="15" t="s">
        <v>19</v>
      </c>
      <c r="G9" s="16"/>
      <c r="H9" s="22"/>
    </row>
    <row r="10" spans="1:8">
      <c r="A10" s="14">
        <f t="shared" si="0"/>
        <v>4</v>
      </c>
      <c r="B10" s="205" t="s">
        <v>30</v>
      </c>
      <c r="C10" s="206"/>
      <c r="D10" s="20" t="s">
        <v>30</v>
      </c>
      <c r="E10" s="20"/>
      <c r="F10" s="15" t="s">
        <v>19</v>
      </c>
      <c r="G10" s="16"/>
      <c r="H10" s="22"/>
    </row>
    <row r="11" spans="1:8">
      <c r="A11" s="14">
        <f t="shared" si="0"/>
        <v>5</v>
      </c>
      <c r="B11" s="205" t="s">
        <v>30</v>
      </c>
      <c r="C11" s="206"/>
      <c r="D11" s="20" t="s">
        <v>30</v>
      </c>
      <c r="E11" s="20"/>
      <c r="F11" s="15" t="s">
        <v>19</v>
      </c>
      <c r="G11" s="16"/>
      <c r="H11" s="22"/>
    </row>
    <row r="12" spans="1:8">
      <c r="A12" s="14">
        <f t="shared" si="0"/>
        <v>6</v>
      </c>
      <c r="B12" s="205" t="s">
        <v>30</v>
      </c>
      <c r="C12" s="206"/>
      <c r="D12" s="20" t="s">
        <v>30</v>
      </c>
      <c r="E12" s="20"/>
      <c r="F12" s="15" t="s">
        <v>19</v>
      </c>
      <c r="G12" s="16"/>
      <c r="H12" s="22"/>
    </row>
    <row r="13" spans="1:8">
      <c r="A13" s="14">
        <f t="shared" si="0"/>
        <v>7</v>
      </c>
      <c r="B13" s="205" t="s">
        <v>30</v>
      </c>
      <c r="C13" s="206"/>
      <c r="D13" s="20" t="s">
        <v>30</v>
      </c>
      <c r="E13" s="20"/>
      <c r="F13" s="15" t="s">
        <v>19</v>
      </c>
      <c r="G13" s="16"/>
      <c r="H13" s="22"/>
    </row>
    <row r="14" spans="1:8">
      <c r="A14" s="14">
        <f t="shared" si="0"/>
        <v>8</v>
      </c>
      <c r="B14" s="205" t="s">
        <v>30</v>
      </c>
      <c r="C14" s="206"/>
      <c r="D14" s="20" t="s">
        <v>30</v>
      </c>
      <c r="E14" s="20"/>
      <c r="F14" s="15" t="s">
        <v>19</v>
      </c>
      <c r="G14" s="16"/>
      <c r="H14" s="22"/>
    </row>
    <row r="15" spans="1:8">
      <c r="A15" s="14">
        <f t="shared" si="0"/>
        <v>9</v>
      </c>
      <c r="B15" s="205" t="s">
        <v>30</v>
      </c>
      <c r="C15" s="206"/>
      <c r="D15" s="20" t="s">
        <v>30</v>
      </c>
      <c r="E15" s="20"/>
      <c r="F15" s="15" t="s">
        <v>19</v>
      </c>
      <c r="G15" s="16"/>
      <c r="H15" s="22"/>
    </row>
  </sheetData>
  <mergeCells count="14">
    <mergeCell ref="B14:C14"/>
    <mergeCell ref="B15:C15"/>
    <mergeCell ref="B8:C8"/>
    <mergeCell ref="B9:C9"/>
    <mergeCell ref="B10:C10"/>
    <mergeCell ref="B11:C11"/>
    <mergeCell ref="B12:C12"/>
    <mergeCell ref="B13:C13"/>
    <mergeCell ref="B7:C7"/>
    <mergeCell ref="D1:H1"/>
    <mergeCell ref="C2:C3"/>
    <mergeCell ref="D2:H3"/>
    <mergeCell ref="D4:H4"/>
    <mergeCell ref="B6:C6"/>
  </mergeCells>
  <conditionalFormatting sqref="F7:F15">
    <cfRule type="expression" dxfId="145" priority="8">
      <formula>IF(F7="Pass",1,0)</formula>
    </cfRule>
    <cfRule type="expression" dxfId="144" priority="9">
      <formula>IF(F7="Fail",1,0)</formula>
    </cfRule>
  </conditionalFormatting>
  <conditionalFormatting sqref="H7:H15">
    <cfRule type="expression" dxfId="143" priority="7">
      <formula>IF(H7&lt;&gt;"",1,0)</formula>
    </cfRule>
  </conditionalFormatting>
  <conditionalFormatting sqref="B1">
    <cfRule type="expression" dxfId="142" priority="4">
      <formula>IF(COUNTIF(F7:F15,"Fail")&gt;0,1,0)</formula>
    </cfRule>
    <cfRule type="expression" dxfId="141" priority="5">
      <formula>IF(COUNTIF(F7:F15,"Not Started")&gt;0,1,0)</formula>
    </cfRule>
    <cfRule type="expression" dxfId="140" priority="6">
      <formula>IF(COUNTIF(F7:F15,"Pass")&gt;0,1,0)</formula>
    </cfRule>
  </conditionalFormatting>
  <conditionalFormatting sqref="B2">
    <cfRule type="expression" dxfId="139" priority="1">
      <formula>IF(COUNTIF(F8:F15,"Fail")&gt;0,1,0)</formula>
    </cfRule>
    <cfRule type="expression" dxfId="138" priority="2">
      <formula>IF(COUNTIF(F8:F15,"Not Started")&gt;0,1,0)</formula>
    </cfRule>
    <cfRule type="expression" dxfId="137" priority="3">
      <formula>IF(COUNTIF(F8:F15,"Pass")&gt;0,1,0)</formula>
    </cfRule>
  </conditionalFormatting>
  <dataValidations count="1">
    <dataValidation type="list" allowBlank="1" showInputMessage="1" showErrorMessage="1" sqref="F7:F15">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tabColor theme="1"/>
    <pageSetUpPr fitToPage="1"/>
  </sheetPr>
  <dimension ref="A1:I46"/>
  <sheetViews>
    <sheetView zoomScale="102" zoomScaleNormal="102" workbookViewId="0">
      <pane ySplit="2" topLeftCell="A3" activePane="bottomLeft" state="frozen"/>
      <selection activeCell="B8" sqref="B8:C8"/>
      <selection pane="bottomLeft" activeCell="C2" sqref="C2"/>
    </sheetView>
  </sheetViews>
  <sheetFormatPr defaultRowHeight="12"/>
  <cols>
    <col min="1" max="1" width="9.140625" style="31"/>
    <col min="2" max="2" width="10.7109375" style="31" bestFit="1" customWidth="1"/>
    <col min="3" max="3" width="68.85546875" style="31" bestFit="1" customWidth="1"/>
    <col min="4" max="4" width="11.5703125" style="31" customWidth="1"/>
    <col min="5" max="5" width="10.7109375" style="31" bestFit="1" customWidth="1"/>
    <col min="6" max="6" width="14.7109375" style="31" bestFit="1" customWidth="1"/>
    <col min="7" max="9" width="9.140625" style="31" customWidth="1"/>
    <col min="10" max="16384" width="9.140625" style="31"/>
  </cols>
  <sheetData>
    <row r="1" spans="1:9">
      <c r="B1" s="32" t="s">
        <v>20</v>
      </c>
      <c r="C1" s="33" t="s">
        <v>313</v>
      </c>
    </row>
    <row r="2" spans="1:9">
      <c r="B2" s="34" t="s">
        <v>0</v>
      </c>
      <c r="C2" s="35" t="s">
        <v>13</v>
      </c>
      <c r="D2" s="34" t="s">
        <v>14</v>
      </c>
      <c r="E2" s="34" t="s">
        <v>15</v>
      </c>
      <c r="F2" s="34" t="s">
        <v>16</v>
      </c>
    </row>
    <row r="3" spans="1:9">
      <c r="B3" s="28" t="s">
        <v>130</v>
      </c>
      <c r="C3" s="128"/>
      <c r="D3" s="30" t="s">
        <v>19</v>
      </c>
      <c r="E3" s="37"/>
      <c r="F3" s="30"/>
    </row>
    <row r="4" spans="1:9">
      <c r="A4" s="104"/>
      <c r="B4" s="28" t="s">
        <v>130</v>
      </c>
      <c r="C4" s="201" t="s">
        <v>301</v>
      </c>
      <c r="D4" s="30" t="s">
        <v>19</v>
      </c>
      <c r="E4" s="37"/>
      <c r="F4" s="30"/>
    </row>
    <row r="5" spans="1:9">
      <c r="A5" s="104"/>
      <c r="B5" s="28" t="s">
        <v>130</v>
      </c>
      <c r="C5" s="201" t="s">
        <v>302</v>
      </c>
      <c r="D5" s="30" t="s">
        <v>19</v>
      </c>
      <c r="E5" s="37"/>
      <c r="F5" s="30"/>
    </row>
    <row r="6" spans="1:9">
      <c r="A6" s="104"/>
      <c r="B6" s="28" t="s">
        <v>130</v>
      </c>
      <c r="C6" s="201" t="s">
        <v>303</v>
      </c>
      <c r="D6" s="30" t="s">
        <v>19</v>
      </c>
      <c r="E6" s="37"/>
      <c r="F6" s="30"/>
    </row>
    <row r="7" spans="1:9">
      <c r="A7" s="104"/>
      <c r="B7" s="28" t="s">
        <v>130</v>
      </c>
      <c r="C7" s="201" t="s">
        <v>304</v>
      </c>
      <c r="D7" s="30" t="s">
        <v>19</v>
      </c>
      <c r="E7" s="37"/>
      <c r="F7" s="30"/>
    </row>
    <row r="8" spans="1:9">
      <c r="A8" s="104"/>
      <c r="B8" s="28" t="s">
        <v>130</v>
      </c>
      <c r="C8" s="201" t="s">
        <v>305</v>
      </c>
      <c r="D8" s="30" t="s">
        <v>19</v>
      </c>
      <c r="E8" s="37"/>
      <c r="F8" s="30"/>
    </row>
    <row r="9" spans="1:9">
      <c r="B9" s="28" t="s">
        <v>130</v>
      </c>
      <c r="C9" s="201" t="s">
        <v>306</v>
      </c>
      <c r="D9" s="30" t="s">
        <v>19</v>
      </c>
      <c r="E9" s="37"/>
      <c r="F9" s="30"/>
    </row>
    <row r="10" spans="1:9">
      <c r="B10" s="28" t="s">
        <v>130</v>
      </c>
      <c r="C10" s="201" t="s">
        <v>307</v>
      </c>
      <c r="D10" s="30" t="s">
        <v>19</v>
      </c>
      <c r="E10" s="37"/>
      <c r="F10" s="30"/>
    </row>
    <row r="11" spans="1:9">
      <c r="B11" s="28" t="s">
        <v>130</v>
      </c>
      <c r="C11" s="201" t="s">
        <v>308</v>
      </c>
      <c r="D11" s="30" t="s">
        <v>19</v>
      </c>
      <c r="E11" s="37"/>
      <c r="F11" s="30"/>
    </row>
    <row r="12" spans="1:9">
      <c r="B12" s="28" t="s">
        <v>130</v>
      </c>
      <c r="C12" s="201" t="s">
        <v>309</v>
      </c>
      <c r="D12" s="30" t="s">
        <v>19</v>
      </c>
      <c r="E12" s="37"/>
      <c r="F12" s="30"/>
    </row>
    <row r="13" spans="1:9">
      <c r="B13" s="28" t="s">
        <v>130</v>
      </c>
      <c r="C13" s="201" t="s">
        <v>310</v>
      </c>
      <c r="D13" s="30" t="s">
        <v>19</v>
      </c>
      <c r="E13" s="37"/>
      <c r="F13" s="30"/>
      <c r="H13" s="38" t="s">
        <v>19</v>
      </c>
    </row>
    <row r="14" spans="1:9">
      <c r="B14" s="28" t="s">
        <v>130</v>
      </c>
      <c r="C14" s="201" t="s">
        <v>312</v>
      </c>
      <c r="D14" s="30" t="s">
        <v>19</v>
      </c>
      <c r="E14" s="37"/>
      <c r="F14" s="30"/>
      <c r="H14" s="39" t="s">
        <v>54</v>
      </c>
    </row>
    <row r="15" spans="1:9">
      <c r="B15" s="28" t="s">
        <v>130</v>
      </c>
      <c r="C15" s="201" t="s">
        <v>311</v>
      </c>
      <c r="D15" s="30" t="s">
        <v>19</v>
      </c>
      <c r="E15" s="37"/>
      <c r="F15" s="30"/>
      <c r="H15" s="40" t="s">
        <v>55</v>
      </c>
    </row>
    <row r="16" spans="1:9" s="121" customFormat="1">
      <c r="B16" s="122" t="s">
        <v>130</v>
      </c>
      <c r="C16" s="123"/>
      <c r="D16" s="30" t="s">
        <v>19</v>
      </c>
      <c r="E16" s="125"/>
      <c r="F16" s="124"/>
      <c r="H16" s="126" t="s">
        <v>76</v>
      </c>
      <c r="I16" s="121" t="s">
        <v>77</v>
      </c>
    </row>
    <row r="17" spans="1:6" s="121" customFormat="1">
      <c r="B17" s="122" t="s">
        <v>130</v>
      </c>
      <c r="C17" s="128"/>
      <c r="D17" s="30" t="s">
        <v>19</v>
      </c>
      <c r="E17" s="125"/>
      <c r="F17" s="124"/>
    </row>
    <row r="18" spans="1:6" s="121" customFormat="1">
      <c r="B18" s="122" t="s">
        <v>130</v>
      </c>
      <c r="C18" s="128"/>
      <c r="D18" s="30" t="s">
        <v>19</v>
      </c>
      <c r="E18" s="125"/>
      <c r="F18" s="124"/>
    </row>
    <row r="19" spans="1:6" s="121" customFormat="1">
      <c r="A19" s="127"/>
      <c r="B19" s="122" t="s">
        <v>130</v>
      </c>
      <c r="C19" s="128"/>
      <c r="D19" s="30" t="s">
        <v>19</v>
      </c>
      <c r="E19" s="125"/>
      <c r="F19" s="124"/>
    </row>
    <row r="20" spans="1:6">
      <c r="A20" s="36"/>
      <c r="B20" s="28"/>
      <c r="C20" s="29"/>
      <c r="D20" s="30"/>
      <c r="E20" s="37"/>
      <c r="F20" s="30"/>
    </row>
    <row r="21" spans="1:6">
      <c r="A21" s="36"/>
      <c r="B21" s="28"/>
      <c r="C21" s="29"/>
      <c r="D21" s="30"/>
      <c r="E21" s="37"/>
      <c r="F21" s="30"/>
    </row>
    <row r="22" spans="1:6">
      <c r="B22" s="41"/>
      <c r="C22" s="42"/>
      <c r="D22" s="42"/>
      <c r="E22" s="43"/>
      <c r="F22" s="42"/>
    </row>
    <row r="23" spans="1:6">
      <c r="D23" s="44" t="s">
        <v>26</v>
      </c>
      <c r="E23" s="44" t="s">
        <v>27</v>
      </c>
    </row>
    <row r="24" spans="1:6">
      <c r="C24" s="45" t="s">
        <v>31</v>
      </c>
      <c r="D24" s="46">
        <f>COUNTA(C4:C21)</f>
        <v>12</v>
      </c>
    </row>
    <row r="25" spans="1:6">
      <c r="C25" s="45" t="s">
        <v>23</v>
      </c>
      <c r="D25" s="46">
        <f>COUNTIF(D17:D21,"Pass")</f>
        <v>0</v>
      </c>
      <c r="E25" s="47">
        <f>D25/D24</f>
        <v>0</v>
      </c>
    </row>
    <row r="26" spans="1:6">
      <c r="C26" s="45" t="s">
        <v>24</v>
      </c>
      <c r="D26" s="46">
        <f>COUNTIF(D17:D21,"Fail")</f>
        <v>0</v>
      </c>
      <c r="E26" s="48">
        <f>D26/D24</f>
        <v>0</v>
      </c>
    </row>
    <row r="27" spans="1:6">
      <c r="C27" s="45" t="s">
        <v>25</v>
      </c>
      <c r="D27" s="46">
        <f>D24-(D25+D26)</f>
        <v>12</v>
      </c>
      <c r="E27" s="47">
        <f>D27/D24</f>
        <v>1</v>
      </c>
    </row>
    <row r="32" spans="1:6">
      <c r="C32" s="103" t="s">
        <v>134</v>
      </c>
    </row>
    <row r="33" spans="3:3">
      <c r="C33" s="101" t="s">
        <v>135</v>
      </c>
    </row>
    <row r="34" spans="3:3">
      <c r="C34" s="102" t="s">
        <v>136</v>
      </c>
    </row>
    <row r="35" spans="3:3">
      <c r="C35" s="103" t="s">
        <v>137</v>
      </c>
    </row>
    <row r="36" spans="3:3">
      <c r="C36" s="103" t="s">
        <v>138</v>
      </c>
    </row>
    <row r="37" spans="3:3">
      <c r="C37" s="103" t="s">
        <v>139</v>
      </c>
    </row>
    <row r="38" spans="3:3">
      <c r="C38" s="103" t="s">
        <v>148</v>
      </c>
    </row>
    <row r="39" spans="3:3">
      <c r="C39" s="101" t="s">
        <v>140</v>
      </c>
    </row>
    <row r="40" spans="3:3">
      <c r="C40" s="103" t="s">
        <v>141</v>
      </c>
    </row>
    <row r="41" spans="3:3">
      <c r="C41" s="103" t="s">
        <v>142</v>
      </c>
    </row>
    <row r="42" spans="3:3">
      <c r="C42" s="103" t="s">
        <v>143</v>
      </c>
    </row>
    <row r="43" spans="3:3">
      <c r="C43" s="103" t="s">
        <v>144</v>
      </c>
    </row>
    <row r="44" spans="3:3">
      <c r="C44" s="103" t="s">
        <v>145</v>
      </c>
    </row>
    <row r="45" spans="3:3">
      <c r="C45" s="103" t="s">
        <v>146</v>
      </c>
    </row>
    <row r="46" spans="3:3">
      <c r="C46" s="103" t="s">
        <v>147</v>
      </c>
    </row>
  </sheetData>
  <conditionalFormatting sqref="D3:D22">
    <cfRule type="expression" dxfId="136" priority="4">
      <formula>IF(D3="Pass",1,0)</formula>
    </cfRule>
    <cfRule type="expression" dxfId="135" priority="5">
      <formula>IF(D3="Fail",1,0)</formula>
    </cfRule>
  </conditionalFormatting>
  <dataValidations count="1">
    <dataValidation type="list" allowBlank="1" showInputMessage="1" showErrorMessage="1" sqref="D3:D22">
      <formula1>'0. Dropdown Values'!$A$1:$A$4</formula1>
    </dataValidation>
  </dataValidations>
  <printOptions horizontalCentered="1"/>
  <pageMargins left="0.75" right="0.75" top="0.75" bottom="0.75" header="0.3" footer="0.3"/>
  <pageSetup scale="58" fitToHeight="0" orientation="portrait" r:id="rId1"/>
  <headerFooter>
    <oddHeader>&amp;C&amp;F
&amp;A</oddHeader>
    <oddFooter>&amp;L&amp;"Arial,Regular"&amp;8File: &amp;Z&amp;F
Tab: &amp;A&amp;R&amp;"Arial,Regular"&amp;8Page &amp;P of &amp;N
Printed &amp;D  @ &amp;T</oddFooter>
  </headerFooter>
</worksheet>
</file>

<file path=xl/worksheets/sheet5.xml><?xml version="1.0" encoding="utf-8"?>
<worksheet xmlns="http://schemas.openxmlformats.org/spreadsheetml/2006/main" xmlns:r="http://schemas.openxmlformats.org/officeDocument/2006/relationships">
  <sheetPr>
    <tabColor rgb="FF92D050"/>
    <pageSetUpPr fitToPage="1"/>
  </sheetPr>
  <dimension ref="A1:H16"/>
  <sheetViews>
    <sheetView zoomScale="108" zoomScaleNormal="108" workbookViewId="0">
      <selection activeCell="D24" sqref="D24"/>
    </sheetView>
  </sheetViews>
  <sheetFormatPr defaultRowHeight="11.25"/>
  <cols>
    <col min="1" max="1" width="10.7109375" style="134" bestFit="1" customWidth="1"/>
    <col min="2" max="2" width="13.140625" style="134" customWidth="1"/>
    <col min="3" max="3" width="24" style="134" customWidth="1"/>
    <col min="4" max="4" width="41.5703125" style="134" customWidth="1"/>
    <col min="5" max="5" width="34.85546875" style="134" customWidth="1"/>
    <col min="6" max="6" width="10.42578125" style="134" bestFit="1" customWidth="1"/>
    <col min="7" max="7" width="16" style="147" bestFit="1" customWidth="1"/>
    <col min="8" max="8" width="11.5703125" style="148" bestFit="1" customWidth="1"/>
    <col min="9" max="16384" width="9.140625" style="134"/>
  </cols>
  <sheetData>
    <row r="1" spans="1:8" ht="12" thickTop="1">
      <c r="A1" s="131" t="s">
        <v>0</v>
      </c>
      <c r="B1" s="132"/>
      <c r="C1" s="133" t="s">
        <v>1</v>
      </c>
      <c r="D1" s="225" t="s">
        <v>221</v>
      </c>
      <c r="E1" s="226"/>
      <c r="F1" s="226"/>
      <c r="G1" s="226"/>
      <c r="H1" s="227"/>
    </row>
    <row r="2" spans="1:8" ht="12.75" customHeight="1">
      <c r="A2" s="135" t="s">
        <v>2</v>
      </c>
      <c r="B2" s="136"/>
      <c r="C2" s="228" t="s">
        <v>5</v>
      </c>
      <c r="D2" s="230" t="s">
        <v>208</v>
      </c>
      <c r="E2" s="231"/>
      <c r="F2" s="231"/>
      <c r="G2" s="231"/>
      <c r="H2" s="232"/>
    </row>
    <row r="3" spans="1:8">
      <c r="A3" s="135" t="s">
        <v>3</v>
      </c>
      <c r="B3" s="137"/>
      <c r="C3" s="229"/>
      <c r="D3" s="233"/>
      <c r="E3" s="234"/>
      <c r="F3" s="234"/>
      <c r="G3" s="234"/>
      <c r="H3" s="235"/>
    </row>
    <row r="4" spans="1:8" ht="24.75" customHeight="1" thickBot="1">
      <c r="A4" s="138" t="s">
        <v>4</v>
      </c>
      <c r="B4" s="139"/>
      <c r="C4" s="140" t="s">
        <v>12</v>
      </c>
      <c r="D4" s="236" t="s">
        <v>131</v>
      </c>
      <c r="E4" s="237"/>
      <c r="F4" s="237"/>
      <c r="G4" s="237"/>
      <c r="H4" s="238"/>
    </row>
    <row r="6" spans="1:8">
      <c r="A6" s="141" t="s">
        <v>6</v>
      </c>
      <c r="B6" s="192" t="s">
        <v>7</v>
      </c>
      <c r="C6" s="193"/>
      <c r="D6" s="142" t="s">
        <v>8</v>
      </c>
      <c r="E6" s="142" t="s">
        <v>29</v>
      </c>
      <c r="F6" s="142" t="s">
        <v>14</v>
      </c>
      <c r="G6" s="141" t="s">
        <v>9</v>
      </c>
      <c r="H6" s="141" t="s">
        <v>11</v>
      </c>
    </row>
    <row r="7" spans="1:8" ht="15" customHeight="1">
      <c r="A7" s="149">
        <v>1</v>
      </c>
      <c r="B7" s="241" t="s">
        <v>209</v>
      </c>
      <c r="C7" s="241"/>
      <c r="D7" s="194" t="s">
        <v>210</v>
      </c>
      <c r="E7" s="150"/>
      <c r="F7" s="150"/>
      <c r="G7" s="149"/>
      <c r="H7" s="149"/>
    </row>
    <row r="8" spans="1:8" ht="15" customHeight="1">
      <c r="A8" s="143">
        <f>A7+1</f>
        <v>2</v>
      </c>
      <c r="B8" s="242" t="s">
        <v>211</v>
      </c>
      <c r="C8" s="242"/>
      <c r="D8" s="195" t="s">
        <v>212</v>
      </c>
      <c r="E8" s="129"/>
      <c r="F8" s="144" t="s">
        <v>19</v>
      </c>
      <c r="G8" s="145"/>
      <c r="H8" s="146"/>
    </row>
    <row r="9" spans="1:8" ht="15" customHeight="1">
      <c r="A9" s="143">
        <f>A8+1</f>
        <v>3</v>
      </c>
      <c r="B9" s="242"/>
      <c r="C9" s="242"/>
      <c r="D9" s="194" t="s">
        <v>213</v>
      </c>
      <c r="E9" s="129"/>
      <c r="F9" s="144" t="s">
        <v>19</v>
      </c>
      <c r="G9" s="145"/>
      <c r="H9" s="146"/>
    </row>
    <row r="10" spans="1:8" ht="15" customHeight="1">
      <c r="A10" s="143">
        <f t="shared" ref="A10:A16" si="0">A9+1</f>
        <v>4</v>
      </c>
      <c r="B10" s="242" t="s">
        <v>214</v>
      </c>
      <c r="C10" s="242"/>
      <c r="D10" s="194" t="s">
        <v>215</v>
      </c>
      <c r="E10" s="129"/>
      <c r="F10" s="144" t="s">
        <v>19</v>
      </c>
      <c r="G10" s="145"/>
      <c r="H10" s="146"/>
    </row>
    <row r="11" spans="1:8" ht="15" customHeight="1">
      <c r="A11" s="143">
        <f t="shared" si="0"/>
        <v>5</v>
      </c>
      <c r="B11" s="243" t="s">
        <v>216</v>
      </c>
      <c r="C11" s="243"/>
      <c r="D11" s="196" t="s">
        <v>217</v>
      </c>
      <c r="E11" s="129"/>
      <c r="F11" s="144" t="s">
        <v>19</v>
      </c>
      <c r="G11" s="145"/>
      <c r="H11" s="146"/>
    </row>
    <row r="12" spans="1:8" ht="15" customHeight="1">
      <c r="A12" s="143">
        <f t="shared" si="0"/>
        <v>6</v>
      </c>
      <c r="B12" s="242"/>
      <c r="C12" s="242"/>
      <c r="D12" s="196" t="s">
        <v>218</v>
      </c>
      <c r="E12" s="129"/>
      <c r="F12" s="144" t="s">
        <v>19</v>
      </c>
      <c r="G12" s="145"/>
      <c r="H12" s="146"/>
    </row>
    <row r="13" spans="1:8" ht="15" customHeight="1">
      <c r="A13" s="143">
        <f t="shared" si="0"/>
        <v>7</v>
      </c>
      <c r="B13" s="242"/>
      <c r="C13" s="242"/>
      <c r="D13" s="196" t="s">
        <v>219</v>
      </c>
      <c r="E13" s="129"/>
      <c r="F13" s="144" t="s">
        <v>19</v>
      </c>
      <c r="G13" s="145"/>
      <c r="H13" s="146"/>
    </row>
    <row r="14" spans="1:8" ht="15" customHeight="1">
      <c r="A14" s="143">
        <f t="shared" si="0"/>
        <v>8</v>
      </c>
      <c r="B14" s="242"/>
      <c r="C14" s="242"/>
      <c r="D14" s="196" t="s">
        <v>220</v>
      </c>
      <c r="E14" s="129"/>
      <c r="F14" s="144" t="s">
        <v>19</v>
      </c>
      <c r="G14" s="145"/>
      <c r="H14" s="146"/>
    </row>
    <row r="15" spans="1:8">
      <c r="A15" s="143">
        <f t="shared" si="0"/>
        <v>9</v>
      </c>
      <c r="B15" s="239" t="s">
        <v>30</v>
      </c>
      <c r="C15" s="240"/>
      <c r="D15" s="129" t="s">
        <v>30</v>
      </c>
      <c r="E15" s="129"/>
      <c r="F15" s="144" t="s">
        <v>19</v>
      </c>
      <c r="G15" s="145"/>
      <c r="H15" s="146"/>
    </row>
    <row r="16" spans="1:8">
      <c r="A16" s="143">
        <f t="shared" si="0"/>
        <v>10</v>
      </c>
      <c r="B16" s="239" t="s">
        <v>30</v>
      </c>
      <c r="C16" s="240"/>
      <c r="D16" s="129" t="s">
        <v>30</v>
      </c>
      <c r="E16" s="129"/>
      <c r="F16" s="144" t="s">
        <v>19</v>
      </c>
      <c r="G16" s="145"/>
      <c r="H16" s="146"/>
    </row>
  </sheetData>
  <mergeCells count="14">
    <mergeCell ref="B16:C16"/>
    <mergeCell ref="B7:C7"/>
    <mergeCell ref="B9:C9"/>
    <mergeCell ref="B10:C10"/>
    <mergeCell ref="B11:C11"/>
    <mergeCell ref="B12:C12"/>
    <mergeCell ref="B13:C13"/>
    <mergeCell ref="B14:C14"/>
    <mergeCell ref="B8:C8"/>
    <mergeCell ref="D1:H1"/>
    <mergeCell ref="C2:C3"/>
    <mergeCell ref="D2:H3"/>
    <mergeCell ref="D4:H4"/>
    <mergeCell ref="B15:C15"/>
  </mergeCells>
  <conditionalFormatting sqref="F8:F16">
    <cfRule type="expression" dxfId="134" priority="8">
      <formula>IF(F8="Pass",1,0)</formula>
    </cfRule>
    <cfRule type="expression" dxfId="133" priority="9">
      <formula>IF(F8="Fail",1,0)</formula>
    </cfRule>
  </conditionalFormatting>
  <conditionalFormatting sqref="H8:H16">
    <cfRule type="expression" dxfId="132" priority="7">
      <formula>IF(H8&lt;&gt;"",1,0)</formula>
    </cfRule>
  </conditionalFormatting>
  <conditionalFormatting sqref="B1">
    <cfRule type="expression" dxfId="131" priority="4">
      <formula>IF(COUNTIF(F8:F16,"Fail")&gt;0,1,0)</formula>
    </cfRule>
    <cfRule type="expression" dxfId="130" priority="5">
      <formula>IF(COUNTIF(F8:F16,"Not Started")&gt;0,1,0)</formula>
    </cfRule>
    <cfRule type="expression" dxfId="129" priority="6">
      <formula>IF(COUNTIF(F8:F16,"Pass")&gt;0,1,0)</formula>
    </cfRule>
  </conditionalFormatting>
  <conditionalFormatting sqref="B2">
    <cfRule type="expression" dxfId="128" priority="1">
      <formula>IF(COUNTIF(F9:F16,"Fail")&gt;0,1,0)</formula>
    </cfRule>
    <cfRule type="expression" dxfId="127" priority="2">
      <formula>IF(COUNTIF(F9:F16,"Not Started")&gt;0,1,0)</formula>
    </cfRule>
    <cfRule type="expression" dxfId="126" priority="3">
      <formula>IF(COUNTIF(F9:F16,"Pass")&gt;0,1,0)</formula>
    </cfRule>
  </conditionalFormatting>
  <dataValidations count="1">
    <dataValidation type="list" allowBlank="1" showInputMessage="1" showErrorMessage="1" sqref="F8:F16">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6.xml><?xml version="1.0" encoding="utf-8"?>
<worksheet xmlns="http://schemas.openxmlformats.org/spreadsheetml/2006/main" xmlns:r="http://schemas.openxmlformats.org/officeDocument/2006/relationships">
  <sheetPr>
    <tabColor rgb="FF92D050"/>
    <pageSetUpPr fitToPage="1"/>
  </sheetPr>
  <dimension ref="A1:H18"/>
  <sheetViews>
    <sheetView topLeftCell="A5" zoomScale="108" zoomScaleNormal="108" workbookViewId="0">
      <selection sqref="A1:H20"/>
    </sheetView>
  </sheetViews>
  <sheetFormatPr defaultRowHeight="11.25"/>
  <cols>
    <col min="1" max="1" width="10.7109375" style="134" bestFit="1" customWidth="1"/>
    <col min="2" max="2" width="13.140625" style="134" customWidth="1"/>
    <col min="3" max="3" width="24" style="134" customWidth="1"/>
    <col min="4" max="4" width="41.5703125" style="134" customWidth="1"/>
    <col min="5" max="5" width="34.85546875" style="134" customWidth="1"/>
    <col min="6" max="6" width="10.42578125" style="134" bestFit="1" customWidth="1"/>
    <col min="7" max="7" width="16" style="147" bestFit="1" customWidth="1"/>
    <col min="8" max="8" width="11.5703125" style="148" bestFit="1" customWidth="1"/>
    <col min="9" max="16384" width="9.140625" style="134"/>
  </cols>
  <sheetData>
    <row r="1" spans="1:8" ht="12" thickTop="1">
      <c r="A1" s="131" t="s">
        <v>0</v>
      </c>
      <c r="B1" s="132"/>
      <c r="C1" s="133" t="s">
        <v>1</v>
      </c>
      <c r="D1" s="225" t="s">
        <v>222</v>
      </c>
      <c r="E1" s="226"/>
      <c r="F1" s="226"/>
      <c r="G1" s="226"/>
      <c r="H1" s="227"/>
    </row>
    <row r="2" spans="1:8">
      <c r="A2" s="135" t="s">
        <v>2</v>
      </c>
      <c r="B2" s="136"/>
      <c r="C2" s="228" t="s">
        <v>5</v>
      </c>
      <c r="D2" s="230" t="s">
        <v>208</v>
      </c>
      <c r="E2" s="231"/>
      <c r="F2" s="231"/>
      <c r="G2" s="231"/>
      <c r="H2" s="232"/>
    </row>
    <row r="3" spans="1:8">
      <c r="A3" s="135" t="s">
        <v>3</v>
      </c>
      <c r="B3" s="137"/>
      <c r="C3" s="229"/>
      <c r="D3" s="233"/>
      <c r="E3" s="234"/>
      <c r="F3" s="234"/>
      <c r="G3" s="234"/>
      <c r="H3" s="235"/>
    </row>
    <row r="4" spans="1:8" ht="12" thickBot="1">
      <c r="A4" s="138" t="s">
        <v>4</v>
      </c>
      <c r="B4" s="139"/>
      <c r="C4" s="140" t="s">
        <v>12</v>
      </c>
      <c r="D4" s="236" t="s">
        <v>133</v>
      </c>
      <c r="E4" s="237"/>
      <c r="F4" s="237"/>
      <c r="G4" s="237"/>
      <c r="H4" s="238"/>
    </row>
    <row r="6" spans="1:8">
      <c r="A6" s="141" t="s">
        <v>6</v>
      </c>
      <c r="B6" s="246" t="s">
        <v>7</v>
      </c>
      <c r="C6" s="247"/>
      <c r="D6" s="142" t="s">
        <v>8</v>
      </c>
      <c r="E6" s="142" t="s">
        <v>29</v>
      </c>
      <c r="F6" s="142" t="s">
        <v>14</v>
      </c>
      <c r="G6" s="141" t="s">
        <v>9</v>
      </c>
      <c r="H6" s="141" t="s">
        <v>11</v>
      </c>
    </row>
    <row r="7" spans="1:8" ht="30">
      <c r="A7" s="143">
        <v>1</v>
      </c>
      <c r="B7" s="244" t="s">
        <v>209</v>
      </c>
      <c r="C7" s="245"/>
      <c r="D7" s="194" t="s">
        <v>210</v>
      </c>
      <c r="E7" s="129"/>
      <c r="F7" s="144" t="s">
        <v>19</v>
      </c>
      <c r="G7" s="145"/>
      <c r="H7" s="146"/>
    </row>
    <row r="8" spans="1:8" ht="15">
      <c r="A8" s="143">
        <f>A7+1</f>
        <v>2</v>
      </c>
      <c r="B8" s="252" t="s">
        <v>211</v>
      </c>
      <c r="C8" s="253"/>
      <c r="D8" s="195" t="s">
        <v>212</v>
      </c>
      <c r="E8" s="129"/>
      <c r="F8" s="144" t="s">
        <v>19</v>
      </c>
      <c r="G8" s="145"/>
      <c r="H8" s="146"/>
    </row>
    <row r="9" spans="1:8" ht="45">
      <c r="A9" s="143">
        <f t="shared" ref="A9:A18" si="0">A8+1</f>
        <v>3</v>
      </c>
      <c r="B9" s="252"/>
      <c r="C9" s="253"/>
      <c r="D9" s="194" t="s">
        <v>213</v>
      </c>
      <c r="E9" s="129"/>
      <c r="F9" s="144" t="s">
        <v>19</v>
      </c>
      <c r="G9" s="145"/>
      <c r="H9" s="146"/>
    </row>
    <row r="10" spans="1:8" ht="45">
      <c r="A10" s="143">
        <f t="shared" si="0"/>
        <v>4</v>
      </c>
      <c r="B10" s="252" t="s">
        <v>214</v>
      </c>
      <c r="C10" s="253"/>
      <c r="D10" s="194" t="s">
        <v>215</v>
      </c>
      <c r="E10" s="129"/>
      <c r="F10" s="144" t="s">
        <v>19</v>
      </c>
      <c r="G10" s="145"/>
      <c r="H10" s="146"/>
    </row>
    <row r="11" spans="1:8" ht="15">
      <c r="A11" s="143">
        <f t="shared" si="0"/>
        <v>5</v>
      </c>
      <c r="B11" s="252" t="s">
        <v>223</v>
      </c>
      <c r="C11" s="253"/>
      <c r="D11" s="194"/>
      <c r="E11" s="129"/>
      <c r="F11" s="144" t="s">
        <v>19</v>
      </c>
      <c r="G11" s="145"/>
      <c r="H11" s="146"/>
    </row>
    <row r="12" spans="1:8" ht="75">
      <c r="A12" s="143">
        <f t="shared" si="0"/>
        <v>6</v>
      </c>
      <c r="B12" s="254" t="s">
        <v>216</v>
      </c>
      <c r="C12" s="255"/>
      <c r="D12" s="196" t="s">
        <v>224</v>
      </c>
      <c r="E12" s="129"/>
      <c r="F12" s="144" t="s">
        <v>19</v>
      </c>
      <c r="G12" s="145"/>
      <c r="H12" s="146"/>
    </row>
    <row r="13" spans="1:8" ht="30">
      <c r="A13" s="143">
        <f t="shared" si="0"/>
        <v>7</v>
      </c>
      <c r="B13" s="252"/>
      <c r="C13" s="253"/>
      <c r="D13" s="196" t="s">
        <v>218</v>
      </c>
      <c r="E13" s="129"/>
      <c r="F13" s="144" t="s">
        <v>19</v>
      </c>
      <c r="G13" s="145"/>
      <c r="H13" s="146"/>
    </row>
    <row r="14" spans="1:8" ht="30">
      <c r="A14" s="143">
        <f t="shared" si="0"/>
        <v>8</v>
      </c>
      <c r="B14" s="252"/>
      <c r="C14" s="253"/>
      <c r="D14" s="196" t="s">
        <v>219</v>
      </c>
      <c r="E14" s="129"/>
      <c r="F14" s="144" t="s">
        <v>19</v>
      </c>
      <c r="G14" s="145"/>
      <c r="H14" s="146"/>
    </row>
    <row r="15" spans="1:8" ht="75">
      <c r="A15" s="143">
        <f t="shared" si="0"/>
        <v>9</v>
      </c>
      <c r="B15" s="252"/>
      <c r="C15" s="253"/>
      <c r="D15" s="196" t="s">
        <v>220</v>
      </c>
      <c r="E15" s="129"/>
      <c r="F15" s="144" t="s">
        <v>19</v>
      </c>
      <c r="G15" s="145"/>
      <c r="H15" s="146"/>
    </row>
    <row r="16" spans="1:8">
      <c r="A16" s="143">
        <f t="shared" si="0"/>
        <v>10</v>
      </c>
      <c r="B16" s="248"/>
      <c r="C16" s="249"/>
      <c r="D16" s="173"/>
      <c r="E16" s="129"/>
      <c r="F16" s="144" t="s">
        <v>19</v>
      </c>
      <c r="G16" s="145"/>
      <c r="H16" s="146"/>
    </row>
    <row r="17" spans="1:8">
      <c r="A17" s="143">
        <f t="shared" si="0"/>
        <v>11</v>
      </c>
      <c r="B17" s="250" t="s">
        <v>30</v>
      </c>
      <c r="C17" s="251"/>
      <c r="D17" s="173"/>
      <c r="E17" s="129"/>
      <c r="F17" s="144" t="s">
        <v>19</v>
      </c>
      <c r="G17" s="145"/>
      <c r="H17" s="146"/>
    </row>
    <row r="18" spans="1:8">
      <c r="A18" s="143">
        <f t="shared" si="0"/>
        <v>12</v>
      </c>
      <c r="B18" s="250" t="s">
        <v>30</v>
      </c>
      <c r="C18" s="251"/>
      <c r="D18" s="130" t="s">
        <v>153</v>
      </c>
      <c r="E18" s="129"/>
      <c r="F18" s="144" t="s">
        <v>19</v>
      </c>
      <c r="G18" s="145"/>
      <c r="H18" s="146"/>
    </row>
  </sheetData>
  <mergeCells count="17">
    <mergeCell ref="B16:C16"/>
    <mergeCell ref="B17:C17"/>
    <mergeCell ref="B18:C18"/>
    <mergeCell ref="B8:C8"/>
    <mergeCell ref="B9:C9"/>
    <mergeCell ref="B10:C10"/>
    <mergeCell ref="B11:C11"/>
    <mergeCell ref="B12:C12"/>
    <mergeCell ref="B13:C13"/>
    <mergeCell ref="B15:C15"/>
    <mergeCell ref="B14:C14"/>
    <mergeCell ref="B7:C7"/>
    <mergeCell ref="D1:H1"/>
    <mergeCell ref="C2:C3"/>
    <mergeCell ref="D2:H3"/>
    <mergeCell ref="D4:H4"/>
    <mergeCell ref="B6:C6"/>
  </mergeCells>
  <conditionalFormatting sqref="F7:F18">
    <cfRule type="expression" dxfId="125" priority="8">
      <formula>IF(F7="Pass",1,0)</formula>
    </cfRule>
    <cfRule type="expression" dxfId="124" priority="9">
      <formula>IF(F7="Fail",1,0)</formula>
    </cfRule>
  </conditionalFormatting>
  <conditionalFormatting sqref="H7:H18">
    <cfRule type="expression" dxfId="123" priority="7">
      <formula>IF(H7&lt;&gt;"",1,0)</formula>
    </cfRule>
  </conditionalFormatting>
  <conditionalFormatting sqref="B1">
    <cfRule type="expression" dxfId="122" priority="4">
      <formula>IF(COUNTIF(F7:F18,"Fail")&gt;0,1,0)</formula>
    </cfRule>
    <cfRule type="expression" dxfId="121" priority="5">
      <formula>IF(COUNTIF(F7:F18,"Not Started")&gt;0,1,0)</formula>
    </cfRule>
    <cfRule type="expression" dxfId="120" priority="6">
      <formula>IF(COUNTIF(F7:F18,"Pass")&gt;0,1,0)</formula>
    </cfRule>
  </conditionalFormatting>
  <conditionalFormatting sqref="B2">
    <cfRule type="expression" dxfId="119" priority="1">
      <formula>IF(COUNTIF(F8:F18,"Fail")&gt;0,1,0)</formula>
    </cfRule>
    <cfRule type="expression" dxfId="118" priority="2">
      <formula>IF(COUNTIF(F8:F18,"Not Started")&gt;0,1,0)</formula>
    </cfRule>
    <cfRule type="expression" dxfId="117" priority="3">
      <formula>IF(COUNTIF(F8:F18,"Pass")&gt;0,1,0)</formula>
    </cfRule>
  </conditionalFormatting>
  <dataValidations count="1">
    <dataValidation type="list" allowBlank="1" showInputMessage="1" showErrorMessage="1" sqref="F7:F18">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7.xml><?xml version="1.0" encoding="utf-8"?>
<worksheet xmlns="http://schemas.openxmlformats.org/spreadsheetml/2006/main" xmlns:r="http://schemas.openxmlformats.org/officeDocument/2006/relationships">
  <sheetPr>
    <tabColor rgb="FF92D050"/>
    <pageSetUpPr fitToPage="1"/>
  </sheetPr>
  <dimension ref="A1:H28"/>
  <sheetViews>
    <sheetView zoomScale="108" zoomScaleNormal="108" workbookViewId="0">
      <selection activeCell="B19" sqref="B19:C19"/>
    </sheetView>
  </sheetViews>
  <sheetFormatPr defaultRowHeight="11.25"/>
  <cols>
    <col min="1" max="1" width="10.7109375" style="155" bestFit="1" customWidth="1"/>
    <col min="2" max="2" width="13.140625" style="155" customWidth="1"/>
    <col min="3" max="3" width="24" style="155" customWidth="1"/>
    <col min="4" max="4" width="41.5703125" style="155" customWidth="1"/>
    <col min="5" max="5" width="34.85546875" style="155" customWidth="1"/>
    <col min="6" max="6" width="10.42578125" style="155" bestFit="1" customWidth="1"/>
    <col min="7" max="7" width="16" style="168" bestFit="1" customWidth="1"/>
    <col min="8" max="8" width="11.5703125" style="169" bestFit="1" customWidth="1"/>
    <col min="9" max="16384" width="9.140625" style="155"/>
  </cols>
  <sheetData>
    <row r="1" spans="1:8" ht="12" thickTop="1">
      <c r="A1" s="152" t="s">
        <v>0</v>
      </c>
      <c r="B1" s="153"/>
      <c r="C1" s="154" t="s">
        <v>1</v>
      </c>
      <c r="D1" s="225" t="s">
        <v>225</v>
      </c>
      <c r="E1" s="226"/>
      <c r="F1" s="226"/>
      <c r="G1" s="226"/>
      <c r="H1" s="227"/>
    </row>
    <row r="2" spans="1:8">
      <c r="A2" s="156" t="s">
        <v>2</v>
      </c>
      <c r="B2" s="157"/>
      <c r="C2" s="261" t="s">
        <v>5</v>
      </c>
      <c r="D2" s="263" t="s">
        <v>74</v>
      </c>
      <c r="E2" s="264"/>
      <c r="F2" s="264"/>
      <c r="G2" s="264"/>
      <c r="H2" s="265"/>
    </row>
    <row r="3" spans="1:8">
      <c r="A3" s="156" t="s">
        <v>3</v>
      </c>
      <c r="B3" s="158"/>
      <c r="C3" s="262"/>
      <c r="D3" s="266"/>
      <c r="E3" s="267"/>
      <c r="F3" s="267"/>
      <c r="G3" s="267"/>
      <c r="H3" s="268"/>
    </row>
    <row r="4" spans="1:8" ht="12" thickBot="1">
      <c r="A4" s="159" t="s">
        <v>4</v>
      </c>
      <c r="B4" s="160"/>
      <c r="C4" s="161" t="s">
        <v>12</v>
      </c>
      <c r="D4" s="269"/>
      <c r="E4" s="270"/>
      <c r="F4" s="270"/>
      <c r="G4" s="270"/>
      <c r="H4" s="271"/>
    </row>
    <row r="6" spans="1:8">
      <c r="A6" s="162" t="s">
        <v>6</v>
      </c>
      <c r="B6" s="272" t="s">
        <v>7</v>
      </c>
      <c r="C6" s="273"/>
      <c r="D6" s="163" t="s">
        <v>8</v>
      </c>
      <c r="E6" s="163" t="s">
        <v>29</v>
      </c>
      <c r="F6" s="163" t="s">
        <v>14</v>
      </c>
      <c r="G6" s="162" t="s">
        <v>9</v>
      </c>
      <c r="H6" s="162" t="s">
        <v>11</v>
      </c>
    </row>
    <row r="7" spans="1:8" ht="30">
      <c r="A7" s="164">
        <v>1</v>
      </c>
      <c r="B7" s="274" t="s">
        <v>209</v>
      </c>
      <c r="C7" s="274"/>
      <c r="D7" s="194" t="s">
        <v>210</v>
      </c>
      <c r="E7" s="151"/>
      <c r="F7" s="165" t="s">
        <v>19</v>
      </c>
      <c r="G7" s="166"/>
      <c r="H7" s="167"/>
    </row>
    <row r="8" spans="1:8" ht="15">
      <c r="A8" s="164">
        <f>A7+1</f>
        <v>2</v>
      </c>
      <c r="B8" s="258" t="s">
        <v>211</v>
      </c>
      <c r="C8" s="258"/>
      <c r="D8" s="195" t="s">
        <v>212</v>
      </c>
      <c r="E8" s="151"/>
      <c r="F8" s="165" t="s">
        <v>19</v>
      </c>
      <c r="G8" s="166"/>
      <c r="H8" s="167"/>
    </row>
    <row r="9" spans="1:8" ht="45">
      <c r="A9" s="164">
        <f>A8+1</f>
        <v>3</v>
      </c>
      <c r="B9" s="258"/>
      <c r="C9" s="258"/>
      <c r="D9" s="194" t="s">
        <v>213</v>
      </c>
      <c r="E9" s="173"/>
      <c r="F9" s="165" t="s">
        <v>19</v>
      </c>
      <c r="G9" s="166"/>
      <c r="H9" s="167"/>
    </row>
    <row r="10" spans="1:8" ht="45">
      <c r="A10" s="164">
        <f t="shared" ref="A10:A11" si="0">A9+1</f>
        <v>4</v>
      </c>
      <c r="B10" s="258" t="s">
        <v>214</v>
      </c>
      <c r="C10" s="258"/>
      <c r="D10" s="194" t="s">
        <v>215</v>
      </c>
      <c r="E10" s="151"/>
      <c r="F10" s="165"/>
      <c r="G10" s="166"/>
      <c r="H10" s="167"/>
    </row>
    <row r="11" spans="1:8" ht="75">
      <c r="A11" s="164">
        <f t="shared" si="0"/>
        <v>5</v>
      </c>
      <c r="B11" s="259" t="s">
        <v>216</v>
      </c>
      <c r="C11" s="259"/>
      <c r="D11" s="196" t="s">
        <v>217</v>
      </c>
      <c r="E11" s="151"/>
      <c r="F11" s="165" t="s">
        <v>19</v>
      </c>
      <c r="G11" s="166"/>
      <c r="H11" s="167"/>
    </row>
    <row r="12" spans="1:8" ht="30">
      <c r="A12" s="164">
        <f t="shared" ref="A12:A28" si="1">A11+1</f>
        <v>6</v>
      </c>
      <c r="B12" s="258"/>
      <c r="C12" s="258"/>
      <c r="D12" s="196" t="s">
        <v>218</v>
      </c>
      <c r="E12" s="151"/>
      <c r="F12" s="165" t="s">
        <v>19</v>
      </c>
      <c r="G12" s="166"/>
      <c r="H12" s="167"/>
    </row>
    <row r="13" spans="1:8" ht="30">
      <c r="A13" s="164">
        <f t="shared" si="1"/>
        <v>7</v>
      </c>
      <c r="B13" s="258"/>
      <c r="C13" s="258"/>
      <c r="D13" s="196" t="s">
        <v>219</v>
      </c>
      <c r="E13" s="151"/>
      <c r="F13" s="165" t="s">
        <v>19</v>
      </c>
      <c r="G13" s="166"/>
      <c r="H13" s="167"/>
    </row>
    <row r="14" spans="1:8" ht="75">
      <c r="A14" s="164">
        <f t="shared" si="1"/>
        <v>8</v>
      </c>
      <c r="B14" s="258"/>
      <c r="C14" s="258"/>
      <c r="D14" s="196" t="s">
        <v>220</v>
      </c>
      <c r="E14" s="151"/>
      <c r="F14" s="165" t="s">
        <v>19</v>
      </c>
      <c r="G14" s="166"/>
      <c r="H14" s="167"/>
    </row>
    <row r="15" spans="1:8" ht="30">
      <c r="A15" s="164">
        <f t="shared" si="1"/>
        <v>9</v>
      </c>
      <c r="B15" s="258" t="s">
        <v>226</v>
      </c>
      <c r="C15" s="258"/>
      <c r="D15" s="194" t="s">
        <v>229</v>
      </c>
      <c r="E15" s="151"/>
      <c r="F15" s="165" t="s">
        <v>19</v>
      </c>
      <c r="G15" s="166"/>
      <c r="H15" s="167"/>
    </row>
    <row r="16" spans="1:8" ht="15">
      <c r="A16" s="164">
        <f t="shared" si="1"/>
        <v>10</v>
      </c>
      <c r="B16" s="258" t="s">
        <v>227</v>
      </c>
      <c r="C16" s="258"/>
      <c r="D16" s="194" t="s">
        <v>230</v>
      </c>
      <c r="E16" s="170"/>
      <c r="F16" s="165" t="s">
        <v>19</v>
      </c>
      <c r="G16" s="166"/>
      <c r="H16" s="167"/>
    </row>
    <row r="17" spans="1:8" ht="30">
      <c r="A17" s="164">
        <f t="shared" si="1"/>
        <v>11</v>
      </c>
      <c r="B17" s="258" t="s">
        <v>226</v>
      </c>
      <c r="C17" s="258"/>
      <c r="D17" s="194" t="s">
        <v>229</v>
      </c>
      <c r="E17" s="151"/>
      <c r="F17" s="165" t="s">
        <v>19</v>
      </c>
      <c r="G17" s="166"/>
      <c r="H17" s="167"/>
    </row>
    <row r="18" spans="1:8" ht="30">
      <c r="A18" s="164">
        <f t="shared" si="1"/>
        <v>12</v>
      </c>
      <c r="B18" s="258" t="s">
        <v>228</v>
      </c>
      <c r="C18" s="258"/>
      <c r="D18" s="194" t="s">
        <v>231</v>
      </c>
      <c r="E18" s="151"/>
      <c r="F18" s="165" t="s">
        <v>19</v>
      </c>
      <c r="G18" s="166"/>
      <c r="H18" s="167"/>
    </row>
    <row r="19" spans="1:8">
      <c r="A19" s="164">
        <f t="shared" si="1"/>
        <v>13</v>
      </c>
      <c r="B19" s="260"/>
      <c r="C19" s="260"/>
      <c r="D19" s="151"/>
      <c r="E19" s="151"/>
      <c r="F19" s="165"/>
      <c r="G19" s="166"/>
      <c r="H19" s="167"/>
    </row>
    <row r="20" spans="1:8">
      <c r="A20" s="164">
        <f t="shared" si="1"/>
        <v>14</v>
      </c>
      <c r="B20" s="260"/>
      <c r="C20" s="260"/>
      <c r="D20" s="151"/>
      <c r="E20" s="151"/>
      <c r="F20" s="165"/>
      <c r="G20" s="166"/>
      <c r="H20" s="167"/>
    </row>
    <row r="21" spans="1:8">
      <c r="A21" s="164">
        <f t="shared" si="1"/>
        <v>15</v>
      </c>
      <c r="B21" s="260"/>
      <c r="C21" s="260"/>
      <c r="D21" s="151"/>
      <c r="E21" s="151"/>
      <c r="F21" s="165"/>
      <c r="G21" s="166"/>
      <c r="H21" s="167"/>
    </row>
    <row r="22" spans="1:8">
      <c r="A22" s="164">
        <f t="shared" si="1"/>
        <v>16</v>
      </c>
      <c r="B22" s="260"/>
      <c r="C22" s="260"/>
      <c r="D22" s="171"/>
      <c r="E22" s="172"/>
      <c r="F22" s="165"/>
      <c r="G22" s="166"/>
      <c r="H22" s="167"/>
    </row>
    <row r="23" spans="1:8">
      <c r="A23" s="164">
        <f t="shared" si="1"/>
        <v>17</v>
      </c>
      <c r="B23" s="260"/>
      <c r="C23" s="260"/>
      <c r="D23" s="171"/>
      <c r="E23" s="151"/>
      <c r="F23" s="165"/>
      <c r="G23" s="166"/>
      <c r="H23" s="167"/>
    </row>
    <row r="24" spans="1:8">
      <c r="A24" s="164">
        <f t="shared" si="1"/>
        <v>18</v>
      </c>
      <c r="B24" s="260"/>
      <c r="C24" s="260"/>
      <c r="D24" s="171"/>
      <c r="E24" s="151"/>
      <c r="F24" s="165"/>
      <c r="G24" s="166"/>
      <c r="H24" s="167"/>
    </row>
    <row r="25" spans="1:8">
      <c r="A25" s="164">
        <f t="shared" si="1"/>
        <v>19</v>
      </c>
      <c r="B25" s="256" t="s">
        <v>30</v>
      </c>
      <c r="C25" s="257"/>
      <c r="D25" s="151" t="s">
        <v>30</v>
      </c>
      <c r="E25" s="151"/>
      <c r="F25" s="165"/>
      <c r="G25" s="166"/>
      <c r="H25" s="167"/>
    </row>
    <row r="26" spans="1:8">
      <c r="A26" s="164">
        <f t="shared" si="1"/>
        <v>20</v>
      </c>
      <c r="B26" s="256" t="s">
        <v>30</v>
      </c>
      <c r="C26" s="257"/>
      <c r="D26" s="151" t="s">
        <v>30</v>
      </c>
      <c r="E26" s="151"/>
      <c r="F26" s="165"/>
      <c r="G26" s="166"/>
      <c r="H26" s="167"/>
    </row>
    <row r="27" spans="1:8">
      <c r="A27" s="164">
        <f t="shared" si="1"/>
        <v>21</v>
      </c>
      <c r="B27" s="256" t="s">
        <v>30</v>
      </c>
      <c r="C27" s="257"/>
      <c r="D27" s="151" t="s">
        <v>30</v>
      </c>
      <c r="E27" s="151"/>
      <c r="F27" s="165"/>
      <c r="G27" s="166"/>
      <c r="H27" s="167"/>
    </row>
    <row r="28" spans="1:8">
      <c r="A28" s="164">
        <f t="shared" si="1"/>
        <v>22</v>
      </c>
      <c r="B28" s="256" t="s">
        <v>30</v>
      </c>
      <c r="C28" s="257"/>
      <c r="D28" s="151" t="s">
        <v>30</v>
      </c>
      <c r="E28" s="151"/>
      <c r="F28" s="165"/>
      <c r="G28" s="166"/>
      <c r="H28" s="167"/>
    </row>
  </sheetData>
  <mergeCells count="27">
    <mergeCell ref="B7:C7"/>
    <mergeCell ref="B16:C16"/>
    <mergeCell ref="B17:C17"/>
    <mergeCell ref="B18:C18"/>
    <mergeCell ref="B19:C19"/>
    <mergeCell ref="B14:C14"/>
    <mergeCell ref="B10:C10"/>
    <mergeCell ref="D1:H1"/>
    <mergeCell ref="C2:C3"/>
    <mergeCell ref="D2:H3"/>
    <mergeCell ref="D4:H4"/>
    <mergeCell ref="B6:C6"/>
    <mergeCell ref="B27:C27"/>
    <mergeCell ref="B28:C28"/>
    <mergeCell ref="B8:C8"/>
    <mergeCell ref="B9:C9"/>
    <mergeCell ref="B11:C11"/>
    <mergeCell ref="B12:C12"/>
    <mergeCell ref="B13:C13"/>
    <mergeCell ref="B15:C15"/>
    <mergeCell ref="B20:C20"/>
    <mergeCell ref="B21:C21"/>
    <mergeCell ref="B26:C26"/>
    <mergeCell ref="B22:C22"/>
    <mergeCell ref="B23:C23"/>
    <mergeCell ref="B24:C24"/>
    <mergeCell ref="B25:C25"/>
  </mergeCells>
  <conditionalFormatting sqref="F7:F28">
    <cfRule type="expression" dxfId="116" priority="8">
      <formula>IF(F7="Pass",1,0)</formula>
    </cfRule>
    <cfRule type="expression" dxfId="115" priority="9">
      <formula>IF(F7="Fail",1,0)</formula>
    </cfRule>
  </conditionalFormatting>
  <conditionalFormatting sqref="H7:H28">
    <cfRule type="expression" dxfId="114" priority="7">
      <formula>IF(H7&lt;&gt;"",1,0)</formula>
    </cfRule>
  </conditionalFormatting>
  <conditionalFormatting sqref="B1">
    <cfRule type="expression" dxfId="113" priority="1">
      <formula>IF(COUNTIF(F7:F28,"Fail")&gt;0,1,0)</formula>
    </cfRule>
    <cfRule type="expression" dxfId="112" priority="2">
      <formula>IF(COUNTIF(F7:F28,"Not Started")&gt;0,1,0)</formula>
    </cfRule>
    <cfRule type="expression" dxfId="111" priority="3">
      <formula>IF(COUNTIF(F7:F28,"Pass")&gt;0,1,0)</formula>
    </cfRule>
  </conditionalFormatting>
  <conditionalFormatting sqref="B2">
    <cfRule type="expression" dxfId="110" priority="19">
      <formula>IF(COUNTIF(F8:F28,"Fail")&gt;0,1,0)</formula>
    </cfRule>
    <cfRule type="expression" dxfId="109" priority="20">
      <formula>IF(COUNTIF(F8:F28,"Not Started")&gt;0,1,0)</formula>
    </cfRule>
    <cfRule type="expression" dxfId="108" priority="21">
      <formula>IF(COUNTIF(F8:F28,"Pass")&gt;0,1,0)</formula>
    </cfRule>
  </conditionalFormatting>
  <dataValidations count="1">
    <dataValidation type="list" allowBlank="1" showInputMessage="1" showErrorMessage="1" sqref="F7:F28">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8.xml><?xml version="1.0" encoding="utf-8"?>
<worksheet xmlns="http://schemas.openxmlformats.org/spreadsheetml/2006/main" xmlns:r="http://schemas.openxmlformats.org/officeDocument/2006/relationships">
  <sheetPr>
    <tabColor rgb="FF92D050"/>
    <pageSetUpPr fitToPage="1"/>
  </sheetPr>
  <dimension ref="A1:H18"/>
  <sheetViews>
    <sheetView zoomScale="108" zoomScaleNormal="108" workbookViewId="0">
      <selection activeCell="D14" sqref="D14"/>
    </sheetView>
  </sheetViews>
  <sheetFormatPr defaultRowHeight="11.25"/>
  <cols>
    <col min="1" max="1" width="10.7109375" style="100" bestFit="1" customWidth="1"/>
    <col min="2" max="2" width="13.140625" style="100" customWidth="1"/>
    <col min="3" max="3" width="24" style="100" customWidth="1"/>
    <col min="4" max="4" width="41.5703125" style="100" customWidth="1"/>
    <col min="5" max="5" width="34.85546875" style="100" customWidth="1"/>
    <col min="6" max="6" width="10.42578125" style="100" bestFit="1" customWidth="1"/>
    <col min="7" max="7" width="16" style="116" bestFit="1" customWidth="1"/>
    <col min="8" max="8" width="11.5703125" style="117" bestFit="1" customWidth="1"/>
    <col min="9" max="16384" width="9.140625" style="100"/>
  </cols>
  <sheetData>
    <row r="1" spans="1:8" ht="12" thickTop="1">
      <c r="A1" s="105" t="s">
        <v>0</v>
      </c>
      <c r="B1" s="106"/>
      <c r="C1" s="107" t="s">
        <v>1</v>
      </c>
      <c r="D1" s="225" t="s">
        <v>232</v>
      </c>
      <c r="E1" s="226"/>
      <c r="F1" s="226"/>
      <c r="G1" s="226"/>
      <c r="H1" s="227"/>
    </row>
    <row r="2" spans="1:8">
      <c r="A2" s="108" t="s">
        <v>2</v>
      </c>
      <c r="B2" s="109"/>
      <c r="C2" s="275" t="s">
        <v>5</v>
      </c>
      <c r="D2" s="277" t="s">
        <v>74</v>
      </c>
      <c r="E2" s="278"/>
      <c r="F2" s="278"/>
      <c r="G2" s="278"/>
      <c r="H2" s="279"/>
    </row>
    <row r="3" spans="1:8">
      <c r="A3" s="108" t="s">
        <v>3</v>
      </c>
      <c r="B3" s="110"/>
      <c r="C3" s="276"/>
      <c r="D3" s="280"/>
      <c r="E3" s="281"/>
      <c r="F3" s="281"/>
      <c r="G3" s="281"/>
      <c r="H3" s="282"/>
    </row>
    <row r="4" spans="1:8" ht="12" thickBot="1">
      <c r="A4" s="111" t="s">
        <v>4</v>
      </c>
      <c r="B4" s="112"/>
      <c r="C4" s="113" t="s">
        <v>12</v>
      </c>
      <c r="D4" s="236"/>
      <c r="E4" s="283"/>
      <c r="F4" s="283"/>
      <c r="G4" s="283"/>
      <c r="H4" s="284"/>
    </row>
    <row r="6" spans="1:8">
      <c r="A6" s="114" t="s">
        <v>6</v>
      </c>
      <c r="B6" s="285" t="s">
        <v>7</v>
      </c>
      <c r="C6" s="285"/>
      <c r="D6" s="115" t="s">
        <v>8</v>
      </c>
      <c r="E6" s="115" t="s">
        <v>29</v>
      </c>
      <c r="F6" s="115" t="s">
        <v>14</v>
      </c>
      <c r="G6" s="114" t="s">
        <v>9</v>
      </c>
      <c r="H6" s="114" t="s">
        <v>11</v>
      </c>
    </row>
    <row r="7" spans="1:8" ht="30">
      <c r="A7" s="118">
        <v>1</v>
      </c>
      <c r="B7" s="241" t="s">
        <v>209</v>
      </c>
      <c r="C7" s="241"/>
      <c r="D7" s="194" t="s">
        <v>210</v>
      </c>
      <c r="E7" s="119"/>
      <c r="F7" s="119"/>
      <c r="G7" s="120"/>
      <c r="H7" s="120"/>
    </row>
    <row r="8" spans="1:8" ht="15">
      <c r="A8" s="95">
        <f>A7+1</f>
        <v>2</v>
      </c>
      <c r="B8" s="242" t="s">
        <v>211</v>
      </c>
      <c r="C8" s="242"/>
      <c r="D8" s="195" t="s">
        <v>212</v>
      </c>
      <c r="E8" s="96"/>
      <c r="F8" s="97" t="s">
        <v>19</v>
      </c>
      <c r="G8" s="98"/>
      <c r="H8" s="99"/>
    </row>
    <row r="9" spans="1:8" ht="45">
      <c r="A9" s="95">
        <f>A8+1</f>
        <v>3</v>
      </c>
      <c r="B9" s="242"/>
      <c r="C9" s="242"/>
      <c r="D9" s="194" t="s">
        <v>213</v>
      </c>
      <c r="E9" s="96"/>
      <c r="F9" s="97" t="s">
        <v>19</v>
      </c>
      <c r="G9" s="98"/>
      <c r="H9" s="99"/>
    </row>
    <row r="10" spans="1:8" ht="45">
      <c r="A10" s="95">
        <f t="shared" ref="A10:A18" si="0">A9+1</f>
        <v>4</v>
      </c>
      <c r="B10" s="242" t="s">
        <v>214</v>
      </c>
      <c r="C10" s="242"/>
      <c r="D10" s="194" t="s">
        <v>215</v>
      </c>
      <c r="E10" s="96"/>
      <c r="F10" s="97" t="s">
        <v>19</v>
      </c>
      <c r="G10" s="98"/>
      <c r="H10" s="99"/>
    </row>
    <row r="11" spans="1:8" ht="75">
      <c r="A11" s="95">
        <f t="shared" si="0"/>
        <v>5</v>
      </c>
      <c r="B11" s="243" t="s">
        <v>216</v>
      </c>
      <c r="C11" s="243"/>
      <c r="D11" s="196" t="s">
        <v>217</v>
      </c>
      <c r="E11" s="96"/>
      <c r="F11" s="97" t="s">
        <v>19</v>
      </c>
      <c r="G11" s="98"/>
      <c r="H11" s="99"/>
    </row>
    <row r="12" spans="1:8" ht="30">
      <c r="A12" s="95">
        <f t="shared" si="0"/>
        <v>6</v>
      </c>
      <c r="B12" s="242"/>
      <c r="C12" s="242"/>
      <c r="D12" s="196" t="s">
        <v>218</v>
      </c>
      <c r="E12" s="96"/>
      <c r="F12" s="97" t="s">
        <v>19</v>
      </c>
      <c r="G12" s="98"/>
      <c r="H12" s="99"/>
    </row>
    <row r="13" spans="1:8" ht="30">
      <c r="A13" s="95">
        <f t="shared" si="0"/>
        <v>7</v>
      </c>
      <c r="B13" s="242"/>
      <c r="C13" s="242"/>
      <c r="D13" s="196" t="s">
        <v>219</v>
      </c>
      <c r="E13" s="96"/>
      <c r="F13" s="97" t="s">
        <v>19</v>
      </c>
      <c r="G13" s="98"/>
      <c r="H13" s="99"/>
    </row>
    <row r="14" spans="1:8" ht="75">
      <c r="A14" s="95">
        <f t="shared" si="0"/>
        <v>8</v>
      </c>
      <c r="B14" s="242"/>
      <c r="C14" s="242"/>
      <c r="D14" s="196" t="s">
        <v>220</v>
      </c>
      <c r="E14" s="96"/>
      <c r="F14" s="97" t="s">
        <v>19</v>
      </c>
      <c r="G14" s="98"/>
      <c r="H14" s="99"/>
    </row>
    <row r="15" spans="1:8" ht="60">
      <c r="A15" s="95">
        <f t="shared" si="0"/>
        <v>9</v>
      </c>
      <c r="B15" s="242" t="s">
        <v>233</v>
      </c>
      <c r="C15" s="242"/>
      <c r="D15" s="194" t="s">
        <v>234</v>
      </c>
      <c r="E15" s="96"/>
      <c r="F15" s="97" t="s">
        <v>19</v>
      </c>
      <c r="G15" s="98"/>
      <c r="H15" s="99"/>
    </row>
    <row r="16" spans="1:8" ht="120">
      <c r="A16" s="95">
        <f t="shared" si="0"/>
        <v>10</v>
      </c>
      <c r="B16" s="242"/>
      <c r="C16" s="242"/>
      <c r="D16" s="194" t="s">
        <v>235</v>
      </c>
      <c r="E16" s="96"/>
      <c r="F16" s="97" t="s">
        <v>19</v>
      </c>
      <c r="G16" s="98"/>
      <c r="H16" s="99"/>
    </row>
    <row r="17" spans="1:8" ht="75">
      <c r="A17" s="95">
        <f t="shared" si="0"/>
        <v>11</v>
      </c>
      <c r="B17" s="286"/>
      <c r="C17" s="286"/>
      <c r="D17" s="194" t="s">
        <v>236</v>
      </c>
      <c r="E17" s="96"/>
      <c r="F17" s="97" t="s">
        <v>19</v>
      </c>
      <c r="G17" s="98"/>
      <c r="H17" s="99"/>
    </row>
    <row r="18" spans="1:8">
      <c r="A18" s="95">
        <f t="shared" si="0"/>
        <v>12</v>
      </c>
      <c r="B18" s="286"/>
      <c r="C18" s="286"/>
      <c r="D18" s="96" t="s">
        <v>30</v>
      </c>
      <c r="E18" s="96"/>
      <c r="F18" s="97" t="s">
        <v>19</v>
      </c>
      <c r="G18" s="98"/>
      <c r="H18" s="99"/>
    </row>
  </sheetData>
  <mergeCells count="17">
    <mergeCell ref="B16:C16"/>
    <mergeCell ref="B17:C17"/>
    <mergeCell ref="B18:C18"/>
    <mergeCell ref="B8:C8"/>
    <mergeCell ref="B9:C9"/>
    <mergeCell ref="B10:C10"/>
    <mergeCell ref="B11:C11"/>
    <mergeCell ref="B12:C12"/>
    <mergeCell ref="B13:C13"/>
    <mergeCell ref="B14:C14"/>
    <mergeCell ref="B15:C15"/>
    <mergeCell ref="B7:C7"/>
    <mergeCell ref="D1:H1"/>
    <mergeCell ref="C2:C3"/>
    <mergeCell ref="D2:H3"/>
    <mergeCell ref="D4:H4"/>
    <mergeCell ref="B6:C6"/>
  </mergeCells>
  <conditionalFormatting sqref="F8:F18">
    <cfRule type="expression" dxfId="107" priority="8">
      <formula>IF(F8="Pass",1,0)</formula>
    </cfRule>
    <cfRule type="expression" dxfId="106" priority="9">
      <formula>IF(F8="Fail",1,0)</formula>
    </cfRule>
  </conditionalFormatting>
  <conditionalFormatting sqref="H8:H18">
    <cfRule type="expression" dxfId="105" priority="7">
      <formula>IF(H8&lt;&gt;"",1,0)</formula>
    </cfRule>
  </conditionalFormatting>
  <conditionalFormatting sqref="B1">
    <cfRule type="expression" dxfId="104" priority="4">
      <formula>IF(COUNTIF(F8:F18,"Fail")&gt;0,1,0)</formula>
    </cfRule>
    <cfRule type="expression" dxfId="103" priority="5">
      <formula>IF(COUNTIF(F8:F18,"Not Started")&gt;0,1,0)</formula>
    </cfRule>
    <cfRule type="expression" dxfId="102" priority="6">
      <formula>IF(COUNTIF(F8:F18,"Pass")&gt;0,1,0)</formula>
    </cfRule>
  </conditionalFormatting>
  <conditionalFormatting sqref="B2">
    <cfRule type="expression" dxfId="101" priority="1">
      <formula>IF(COUNTIF(F9:F18,"Fail")&gt;0,1,0)</formula>
    </cfRule>
    <cfRule type="expression" dxfId="100" priority="2">
      <formula>IF(COUNTIF(F9:F18,"Not Started")&gt;0,1,0)</formula>
    </cfRule>
    <cfRule type="expression" dxfId="99" priority="3">
      <formula>IF(COUNTIF(F9:F18,"Pass")&gt;0,1,0)</formula>
    </cfRule>
  </conditionalFormatting>
  <dataValidations disablePrompts="1" count="1">
    <dataValidation type="list" allowBlank="1" showInputMessage="1" showErrorMessage="1" sqref="F8:F18">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9.xml><?xml version="1.0" encoding="utf-8"?>
<worksheet xmlns="http://schemas.openxmlformats.org/spreadsheetml/2006/main" xmlns:r="http://schemas.openxmlformats.org/officeDocument/2006/relationships">
  <sheetPr>
    <tabColor rgb="FF92D050"/>
    <pageSetUpPr fitToPage="1"/>
  </sheetPr>
  <dimension ref="A1:H17"/>
  <sheetViews>
    <sheetView zoomScale="108" zoomScaleNormal="108" workbookViewId="0">
      <selection activeCell="D2" sqref="D2:H3"/>
    </sheetView>
  </sheetViews>
  <sheetFormatPr defaultRowHeight="11.25"/>
  <cols>
    <col min="1" max="1" width="10.7109375" style="100" bestFit="1" customWidth="1"/>
    <col min="2" max="2" width="13.140625" style="100" customWidth="1"/>
    <col min="3" max="3" width="27.7109375" style="100" customWidth="1"/>
    <col min="4" max="4" width="41.5703125" style="100" customWidth="1"/>
    <col min="5" max="5" width="34.85546875" style="100" customWidth="1"/>
    <col min="6" max="6" width="10.42578125" style="100" bestFit="1" customWidth="1"/>
    <col min="7" max="7" width="16" style="116" bestFit="1" customWidth="1"/>
    <col min="8" max="8" width="11.5703125" style="117" bestFit="1" customWidth="1"/>
    <col min="9" max="16384" width="9.140625" style="100"/>
  </cols>
  <sheetData>
    <row r="1" spans="1:8" ht="12" thickTop="1">
      <c r="A1" s="131" t="s">
        <v>0</v>
      </c>
      <c r="B1" s="106"/>
      <c r="C1" s="107" t="s">
        <v>1</v>
      </c>
      <c r="D1" s="225" t="s">
        <v>237</v>
      </c>
      <c r="E1" s="226"/>
      <c r="F1" s="226"/>
      <c r="G1" s="226"/>
      <c r="H1" s="227"/>
    </row>
    <row r="2" spans="1:8">
      <c r="A2" s="108" t="s">
        <v>2</v>
      </c>
      <c r="B2" s="109"/>
      <c r="C2" s="275" t="s">
        <v>5</v>
      </c>
      <c r="D2" s="287" t="s">
        <v>74</v>
      </c>
      <c r="E2" s="278"/>
      <c r="F2" s="278"/>
      <c r="G2" s="278"/>
      <c r="H2" s="279"/>
    </row>
    <row r="3" spans="1:8">
      <c r="A3" s="108" t="s">
        <v>3</v>
      </c>
      <c r="B3" s="110"/>
      <c r="C3" s="276"/>
      <c r="D3" s="280"/>
      <c r="E3" s="281"/>
      <c r="F3" s="281"/>
      <c r="G3" s="281"/>
      <c r="H3" s="282"/>
    </row>
    <row r="4" spans="1:8" ht="12" thickBot="1">
      <c r="A4" s="111" t="s">
        <v>4</v>
      </c>
      <c r="B4" s="112"/>
      <c r="C4" s="113" t="s">
        <v>12</v>
      </c>
      <c r="D4" s="236"/>
      <c r="E4" s="283"/>
      <c r="F4" s="283"/>
      <c r="G4" s="283"/>
      <c r="H4" s="284"/>
    </row>
    <row r="6" spans="1:8">
      <c r="A6" s="114" t="s">
        <v>6</v>
      </c>
      <c r="B6" s="288" t="s">
        <v>7</v>
      </c>
      <c r="C6" s="289"/>
      <c r="D6" s="115" t="s">
        <v>8</v>
      </c>
      <c r="E6" s="115" t="s">
        <v>29</v>
      </c>
      <c r="F6" s="115" t="s">
        <v>14</v>
      </c>
      <c r="G6" s="114" t="s">
        <v>9</v>
      </c>
      <c r="H6" s="114" t="s">
        <v>11</v>
      </c>
    </row>
    <row r="7" spans="1:8" ht="15">
      <c r="A7" s="118">
        <v>1</v>
      </c>
      <c r="B7" s="241" t="s">
        <v>238</v>
      </c>
      <c r="C7" s="241"/>
      <c r="D7" s="96"/>
      <c r="E7" s="119"/>
      <c r="F7" s="119"/>
      <c r="G7" s="120"/>
      <c r="H7" s="120"/>
    </row>
    <row r="8" spans="1:8" ht="45" customHeight="1">
      <c r="A8" s="95">
        <f>A7+1</f>
        <v>2</v>
      </c>
      <c r="B8" s="290" t="s">
        <v>239</v>
      </c>
      <c r="C8" s="290"/>
      <c r="D8" s="194" t="s">
        <v>241</v>
      </c>
      <c r="E8" s="96"/>
      <c r="F8" s="97" t="s">
        <v>19</v>
      </c>
      <c r="G8" s="98"/>
      <c r="H8" s="99"/>
    </row>
    <row r="9" spans="1:8" ht="15">
      <c r="A9" s="95">
        <f>A8+1</f>
        <v>3</v>
      </c>
      <c r="B9" s="242" t="s">
        <v>240</v>
      </c>
      <c r="C9" s="242"/>
      <c r="D9" s="194" t="s">
        <v>242</v>
      </c>
      <c r="E9" s="96"/>
      <c r="F9" s="97" t="s">
        <v>19</v>
      </c>
      <c r="G9" s="98"/>
      <c r="H9" s="99"/>
    </row>
    <row r="10" spans="1:8">
      <c r="A10" s="95">
        <f t="shared" ref="A10:A17" si="0">A9+1</f>
        <v>4</v>
      </c>
      <c r="B10" s="291"/>
      <c r="C10" s="291"/>
      <c r="D10" s="173"/>
      <c r="E10" s="96"/>
      <c r="F10" s="97" t="s">
        <v>19</v>
      </c>
      <c r="G10" s="98"/>
      <c r="H10" s="99"/>
    </row>
    <row r="11" spans="1:8">
      <c r="A11" s="95"/>
      <c r="B11" s="292"/>
      <c r="C11" s="292"/>
      <c r="D11" s="129"/>
      <c r="E11" s="96"/>
      <c r="F11" s="97"/>
      <c r="G11" s="98"/>
      <c r="H11" s="99"/>
    </row>
    <row r="12" spans="1:8">
      <c r="A12" s="95">
        <f>A10+1</f>
        <v>5</v>
      </c>
      <c r="B12" s="292"/>
      <c r="C12" s="292"/>
      <c r="D12" s="129"/>
      <c r="E12" s="96"/>
      <c r="F12" s="97" t="s">
        <v>19</v>
      </c>
      <c r="G12" s="98"/>
      <c r="H12" s="99"/>
    </row>
    <row r="13" spans="1:8">
      <c r="A13" s="95">
        <f t="shared" si="0"/>
        <v>6</v>
      </c>
      <c r="B13" s="293" t="s">
        <v>30</v>
      </c>
      <c r="C13" s="294"/>
      <c r="D13" s="96" t="s">
        <v>30</v>
      </c>
      <c r="E13" s="96"/>
      <c r="F13" s="97" t="s">
        <v>19</v>
      </c>
      <c r="G13" s="98"/>
      <c r="H13" s="99"/>
    </row>
    <row r="14" spans="1:8">
      <c r="A14" s="95">
        <f t="shared" si="0"/>
        <v>7</v>
      </c>
      <c r="B14" s="293" t="s">
        <v>30</v>
      </c>
      <c r="C14" s="294"/>
      <c r="D14" s="96" t="s">
        <v>30</v>
      </c>
      <c r="E14" s="96"/>
      <c r="F14" s="97" t="s">
        <v>19</v>
      </c>
      <c r="G14" s="98"/>
      <c r="H14" s="99"/>
    </row>
    <row r="15" spans="1:8">
      <c r="A15" s="95">
        <f t="shared" si="0"/>
        <v>8</v>
      </c>
      <c r="B15" s="293" t="s">
        <v>30</v>
      </c>
      <c r="C15" s="294"/>
      <c r="D15" s="130" t="s">
        <v>153</v>
      </c>
      <c r="E15" s="96"/>
      <c r="F15" s="97" t="s">
        <v>19</v>
      </c>
      <c r="G15" s="98"/>
      <c r="H15" s="99"/>
    </row>
    <row r="16" spans="1:8">
      <c r="A16" s="95">
        <f t="shared" si="0"/>
        <v>9</v>
      </c>
      <c r="B16" s="293" t="s">
        <v>30</v>
      </c>
      <c r="C16" s="294"/>
      <c r="D16" s="96" t="s">
        <v>30</v>
      </c>
      <c r="E16" s="96"/>
      <c r="F16" s="97" t="s">
        <v>19</v>
      </c>
      <c r="G16" s="98"/>
      <c r="H16" s="99"/>
    </row>
    <row r="17" spans="1:8">
      <c r="A17" s="95">
        <f t="shared" si="0"/>
        <v>10</v>
      </c>
      <c r="B17" s="293" t="s">
        <v>30</v>
      </c>
      <c r="C17" s="294"/>
      <c r="D17" s="96" t="s">
        <v>30</v>
      </c>
      <c r="E17" s="96"/>
      <c r="F17" s="97" t="s">
        <v>19</v>
      </c>
      <c r="G17" s="98"/>
      <c r="H17" s="99"/>
    </row>
  </sheetData>
  <mergeCells count="16">
    <mergeCell ref="B14:C14"/>
    <mergeCell ref="B15:C15"/>
    <mergeCell ref="B16:C16"/>
    <mergeCell ref="B17:C17"/>
    <mergeCell ref="B11:C11"/>
    <mergeCell ref="B8:C8"/>
    <mergeCell ref="B9:C9"/>
    <mergeCell ref="B10:C10"/>
    <mergeCell ref="B12:C12"/>
    <mergeCell ref="B13:C13"/>
    <mergeCell ref="B7:C7"/>
    <mergeCell ref="D1:H1"/>
    <mergeCell ref="C2:C3"/>
    <mergeCell ref="D2:H3"/>
    <mergeCell ref="D4:H4"/>
    <mergeCell ref="B6:C6"/>
  </mergeCells>
  <conditionalFormatting sqref="F8:F17">
    <cfRule type="expression" dxfId="98" priority="17">
      <formula>IF(F8="Pass",1,0)</formula>
    </cfRule>
    <cfRule type="expression" dxfId="97" priority="18">
      <formula>IF(F8="Fail",1,0)</formula>
    </cfRule>
  </conditionalFormatting>
  <conditionalFormatting sqref="H8:H17">
    <cfRule type="expression" dxfId="96" priority="16">
      <formula>IF(H8&lt;&gt;"",1,0)</formula>
    </cfRule>
  </conditionalFormatting>
  <conditionalFormatting sqref="B1">
    <cfRule type="expression" dxfId="95" priority="13">
      <formula>IF(COUNTIF(F8:F17,"Fail")&gt;0,1,0)</formula>
    </cfRule>
    <cfRule type="expression" dxfId="94" priority="14">
      <formula>IF(COUNTIF(F8:F17,"Not Started")&gt;0,1,0)</formula>
    </cfRule>
    <cfRule type="expression" dxfId="93" priority="15">
      <formula>IF(COUNTIF(F8:F17,"Pass")&gt;0,1,0)</formula>
    </cfRule>
  </conditionalFormatting>
  <conditionalFormatting sqref="B2">
    <cfRule type="expression" dxfId="92" priority="10">
      <formula>IF(COUNTIF(F9:F17,"Fail")&gt;0,1,0)</formula>
    </cfRule>
    <cfRule type="expression" dxfId="91" priority="11">
      <formula>IF(COUNTIF(F9:F17,"Not Started")&gt;0,1,0)</formula>
    </cfRule>
    <cfRule type="expression" dxfId="90" priority="12">
      <formula>IF(COUNTIF(F9:F17,"Pass")&gt;0,1,0)</formula>
    </cfRule>
  </conditionalFormatting>
  <dataValidations count="1">
    <dataValidation type="list" allowBlank="1" showInputMessage="1" showErrorMessage="1" sqref="F8:F17">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Instructions</vt:lpstr>
      <vt:lpstr>x75-ViewUpdCustPrf</vt:lpstr>
      <vt:lpstr>x77-UpdChildCustDtl</vt:lpstr>
      <vt:lpstr>Summary</vt:lpstr>
      <vt:lpstr>MILsearch</vt:lpstr>
      <vt:lpstr>MILDivCust</vt:lpstr>
      <vt:lpstr>MILdelete</vt:lpstr>
      <vt:lpstr>MIL EditDetails</vt:lpstr>
      <vt:lpstr>MIL Import</vt:lpstr>
      <vt:lpstr>MIL Export</vt:lpstr>
      <vt:lpstr>MIL DeleteList</vt:lpstr>
      <vt:lpstr>MIL AddItems</vt:lpstr>
      <vt:lpstr>MIL ShareList</vt:lpstr>
      <vt:lpstr>MIL RemoveItems</vt:lpstr>
      <vt:lpstr>MIL Replace</vt:lpstr>
      <vt:lpstr>MIL Replace(div)</vt:lpstr>
      <vt:lpstr>AddLine</vt:lpstr>
      <vt:lpstr>84-LoadCustBtch</vt:lpstr>
      <vt:lpstr>94.7_94.8 CustProf_OrdHeadrLine</vt:lpstr>
      <vt:lpstr>0. Dropdown Values</vt:lpstr>
      <vt:lpstr>'0. Dropdown Values'!PassFailStatus</vt:lpstr>
      <vt:lpstr>Summary!Print_Titles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Andrea Diwinsky</cp:lastModifiedBy>
  <cp:lastPrinted>2011-01-28T15:00:06Z</cp:lastPrinted>
  <dcterms:created xsi:type="dcterms:W3CDTF">2010-07-15T12:54:50Z</dcterms:created>
  <dcterms:modified xsi:type="dcterms:W3CDTF">2011-07-01T15:10:21Z</dcterms:modified>
</cp:coreProperties>
</file>