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comments9.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300" yWindow="2388" windowWidth="15036" windowHeight="8052" tabRatio="735" firstSheet="20" activeTab="22"/>
  </bookViews>
  <sheets>
    <sheet name="Instructions" sheetId="8" state="hidden" r:id="rId1"/>
    <sheet name="x75-ViewUpdCustPrf" sheetId="1" state="hidden" r:id="rId2"/>
    <sheet name="x77-UpdChildCustDtl" sheetId="24" state="hidden" r:id="rId3"/>
    <sheet name="Summary" sheetId="4" r:id="rId4"/>
    <sheet name="TC-01 HdrFieldInv" sheetId="46" r:id="rId5"/>
    <sheet name="TC-02 LinFieldInv" sheetId="47" r:id="rId6"/>
    <sheet name="TC-03 CreateWbOrd" sheetId="70" r:id="rId7"/>
    <sheet name="TC04 - BasicOrd" sheetId="68" r:id="rId8"/>
    <sheet name="TC-05 NonStdShip" sheetId="69" r:id="rId9"/>
    <sheet name="TC 06 - Order Lines" sheetId="25" r:id="rId10"/>
    <sheet name="TC-07 Direct&amp;Indirect items" sheetId="72" r:id="rId11"/>
    <sheet name="TC-08 Change ShipFrom" sheetId="73" r:id="rId12"/>
    <sheet name="TC-09 Order Status" sheetId="71" r:id="rId13"/>
    <sheet name="84-LoadCustBtch" sheetId="29" state="hidden" r:id="rId14"/>
    <sheet name="TC-10 Special Charges" sheetId="75" r:id="rId15"/>
    <sheet name="TC-11 P&amp;A Error Messages (MAX)" sheetId="76" r:id="rId16"/>
    <sheet name="TC-12 OP Error Messages (MAX)" sheetId="77" r:id="rId17"/>
    <sheet name="TC-xx Split Line" sheetId="74" r:id="rId18"/>
    <sheet name="TC-13-P&amp;A" sheetId="78" r:id="rId19"/>
    <sheet name="TC-14 Misc Orders" sheetId="79" r:id="rId20"/>
    <sheet name="TC-15 Lock Orders" sheetId="80" r:id="rId21"/>
    <sheet name="TC-16 Advanced Order Search" sheetId="81" r:id="rId22"/>
    <sheet name="94.7_94.8 CustProf_OrdHeadrLine" sheetId="45" r:id="rId23"/>
    <sheet name="0. Dropdown Values" sheetId="3" state="hidden" r:id="rId24"/>
  </sheets>
  <definedNames>
    <definedName name="PassFailStatus" localSheetId="23">'0. Dropdown Values'!$A$2:$A$4</definedName>
    <definedName name="_xlnm.Print_Titles" localSheetId="3">Summary!$1:$2</definedName>
  </definedNames>
  <calcPr calcId="125725"/>
</workbook>
</file>

<file path=xl/calcChain.xml><?xml version="1.0" encoding="utf-8"?>
<calcChain xmlns="http://schemas.openxmlformats.org/spreadsheetml/2006/main">
  <c r="A72" i="80"/>
  <c r="A73"/>
  <c r="A74" s="1"/>
  <c r="A75" s="1"/>
  <c r="A71"/>
  <c r="A25" i="81"/>
  <c r="A24" i="79"/>
  <c r="A25" s="1"/>
  <c r="A26" s="1"/>
  <c r="A27" s="1"/>
  <c r="A28" s="1"/>
  <c r="A23"/>
  <c r="F66" i="4"/>
  <c r="A10" i="81"/>
  <c r="A11" s="1"/>
  <c r="A12" s="1"/>
  <c r="A13" s="1"/>
  <c r="A14" s="1"/>
  <c r="A15" s="1"/>
  <c r="A16" s="1"/>
  <c r="A17" s="1"/>
  <c r="A18" s="1"/>
  <c r="A19" s="1"/>
  <c r="A20" s="1"/>
  <c r="A21" s="1"/>
  <c r="A22" s="1"/>
  <c r="A23" s="1"/>
  <c r="A24" s="1"/>
  <c r="A9"/>
  <c r="A59" i="80"/>
  <c r="A60" s="1"/>
  <c r="A61" s="1"/>
  <c r="A62" s="1"/>
  <c r="A48"/>
  <c r="A49" s="1"/>
  <c r="A50" s="1"/>
  <c r="A47"/>
  <c r="A36"/>
  <c r="A37" s="1"/>
  <c r="A38" s="1"/>
  <c r="A35"/>
  <c r="A26"/>
  <c r="A25"/>
  <c r="A24"/>
  <c r="A23"/>
  <c r="A10"/>
  <c r="A11" s="1"/>
  <c r="A12" s="1"/>
  <c r="A13" s="1"/>
  <c r="A14" s="1"/>
  <c r="A193" i="71"/>
  <c r="A194" s="1"/>
  <c r="A182"/>
  <c r="A183" s="1"/>
  <c r="A172"/>
  <c r="A171"/>
  <c r="A14" i="79"/>
  <c r="A13"/>
  <c r="A9"/>
  <c r="A10" s="1"/>
  <c r="A11" s="1"/>
  <c r="A12" s="1"/>
  <c r="A26" i="78"/>
  <c r="A25"/>
  <c r="A21"/>
  <c r="A22" s="1"/>
  <c r="A23" s="1"/>
  <c r="A24" s="1"/>
  <c r="A12" l="1"/>
  <c r="A9"/>
  <c r="A10" s="1"/>
  <c r="A11" s="1"/>
  <c r="A38" i="77"/>
  <c r="A39" s="1"/>
  <c r="A40" s="1"/>
  <c r="A41" s="1"/>
  <c r="A42" s="1"/>
  <c r="A43" s="1"/>
  <c r="A44" s="1"/>
  <c r="A45" s="1"/>
  <c r="A46" s="1"/>
  <c r="A47" s="1"/>
  <c r="A48" s="1"/>
  <c r="A49" s="1"/>
  <c r="A50" s="1"/>
  <c r="A51" s="1"/>
  <c r="A52" s="1"/>
  <c r="A53" s="1"/>
  <c r="A10"/>
  <c r="A11" s="1"/>
  <c r="A12" s="1"/>
  <c r="A13" s="1"/>
  <c r="A14" s="1"/>
  <c r="A15" s="1"/>
  <c r="A16" s="1"/>
  <c r="A17" s="1"/>
  <c r="A18" s="1"/>
  <c r="A19" s="1"/>
  <c r="A20" s="1"/>
  <c r="A21" s="1"/>
  <c r="A22" s="1"/>
  <c r="A23" s="1"/>
  <c r="A24" s="1"/>
  <c r="A25" s="1"/>
  <c r="A26" s="1"/>
  <c r="A27" s="1"/>
  <c r="A28" s="1"/>
  <c r="A23" i="76"/>
  <c r="A24" s="1"/>
  <c r="A25" s="1"/>
  <c r="A26" s="1"/>
  <c r="A27" s="1"/>
  <c r="A28" s="1"/>
  <c r="A29" s="1"/>
  <c r="A30" s="1"/>
  <c r="A31" s="1"/>
  <c r="A32" s="1"/>
  <c r="A33" s="1"/>
  <c r="A34" s="1"/>
  <c r="A35" s="1"/>
  <c r="A10" l="1"/>
  <c r="A11" s="1"/>
  <c r="A12" s="1"/>
  <c r="A13" s="1"/>
  <c r="A14" s="1"/>
  <c r="A20" i="75"/>
  <c r="A21" s="1"/>
  <c r="A9"/>
  <c r="A10" s="1"/>
  <c r="A11" s="1"/>
  <c r="A248" i="71"/>
  <c r="A239"/>
  <c r="A230"/>
  <c r="A221"/>
  <c r="A212" l="1"/>
  <c r="A203"/>
  <c r="A192"/>
  <c r="A181"/>
  <c r="A170"/>
  <c r="A158"/>
  <c r="A159" s="1"/>
  <c r="A160" s="1"/>
  <c r="A147"/>
  <c r="A148" s="1"/>
  <c r="A149" s="1"/>
  <c r="A136"/>
  <c r="A137" s="1"/>
  <c r="A138" s="1"/>
  <c r="A124"/>
  <c r="A125" s="1"/>
  <c r="A126" s="1"/>
  <c r="A127" s="1"/>
  <c r="A113"/>
  <c r="A114" s="1"/>
  <c r="A115" s="1"/>
  <c r="A102"/>
  <c r="A103" s="1"/>
  <c r="A104" s="1"/>
  <c r="A91"/>
  <c r="A92" s="1"/>
  <c r="A93" s="1"/>
  <c r="A79"/>
  <c r="A80" s="1"/>
  <c r="A81" s="1"/>
  <c r="A82" s="1"/>
  <c r="A67"/>
  <c r="A68" s="1"/>
  <c r="A69" s="1"/>
  <c r="A70" s="1"/>
  <c r="A55"/>
  <c r="A56" s="1"/>
  <c r="A57" s="1"/>
  <c r="A58" s="1"/>
  <c r="A43"/>
  <c r="A32"/>
  <c r="A33" s="1"/>
  <c r="A34" s="1"/>
  <c r="A21"/>
  <c r="A22" s="1"/>
  <c r="A23" s="1"/>
  <c r="A10" i="74"/>
  <c r="A11" s="1"/>
  <c r="A12" s="1"/>
  <c r="A13" s="1"/>
  <c r="A14" s="1"/>
  <c r="A15" s="1"/>
  <c r="A16" s="1"/>
  <c r="A17" s="1"/>
  <c r="A22" i="73"/>
  <c r="A23" s="1"/>
  <c r="A24" s="1"/>
  <c r="A25" s="1"/>
  <c r="A9"/>
  <c r="A10" s="1"/>
  <c r="A11" s="1"/>
  <c r="A12" s="1"/>
  <c r="A21" i="72"/>
  <c r="A22" s="1"/>
  <c r="A23" s="1"/>
  <c r="A24" s="1"/>
  <c r="A25" s="1"/>
  <c r="A9"/>
  <c r="A10" s="1"/>
  <c r="A11" s="1"/>
  <c r="A12" s="1"/>
  <c r="A31" i="25"/>
  <c r="A32" s="1"/>
  <c r="A33" s="1"/>
  <c r="A34" s="1"/>
  <c r="A35" s="1"/>
  <c r="A36" s="1"/>
  <c r="A37" s="1"/>
  <c r="A38" s="1"/>
  <c r="A19"/>
  <c r="A20" s="1"/>
  <c r="A21" s="1"/>
  <c r="A44" i="71" l="1"/>
  <c r="A45" s="1"/>
  <c r="A46" s="1"/>
  <c r="A10"/>
  <c r="A11" s="1"/>
  <c r="A12" s="1"/>
  <c r="A16" i="47" l="1"/>
  <c r="A17" s="1"/>
  <c r="A10" i="70"/>
  <c r="A11" s="1"/>
  <c r="A9" l="1"/>
  <c r="A8"/>
  <c r="A30" i="69"/>
  <c r="A32" s="1"/>
  <c r="A33" s="1"/>
  <c r="A34" s="1"/>
  <c r="A35" s="1"/>
  <c r="A29"/>
  <c r="A28"/>
  <c r="A12" i="70" l="1"/>
  <c r="A13" s="1"/>
  <c r="A14" s="1"/>
  <c r="A9" i="69"/>
  <c r="A10" s="1"/>
  <c r="A12" s="1"/>
  <c r="A13" s="1"/>
  <c r="A14" s="1"/>
  <c r="A15" s="1"/>
  <c r="A16" s="1"/>
  <c r="A17" s="1"/>
  <c r="A8"/>
  <c r="A16" i="70" l="1"/>
  <c r="A17" s="1"/>
  <c r="A18" s="1"/>
  <c r="A19" s="1"/>
  <c r="A20" s="1"/>
  <c r="A21" s="1"/>
  <c r="A15"/>
  <c r="A8" i="68"/>
  <c r="A9" s="1"/>
  <c r="A10" s="1"/>
  <c r="A11" s="1"/>
  <c r="A12" s="1"/>
  <c r="A13" s="1"/>
  <c r="A14" s="1"/>
  <c r="A15" s="1"/>
  <c r="A16" s="1"/>
  <c r="A27" i="70" l="1"/>
  <c r="A28" s="1"/>
  <c r="A22"/>
  <c r="A23" s="1"/>
  <c r="A24" s="1"/>
  <c r="A25" s="1"/>
  <c r="A26" s="1"/>
  <c r="A8" i="46"/>
  <c r="A9" i="47"/>
  <c r="A10" s="1"/>
  <c r="A11" s="1"/>
  <c r="A12" s="1"/>
  <c r="A13" s="1"/>
  <c r="A8"/>
  <c r="A18" l="1"/>
  <c r="A14"/>
  <c r="A15" s="1"/>
  <c r="A10" i="46"/>
  <c r="A11" s="1"/>
  <c r="A12" s="1"/>
  <c r="A13" s="1"/>
  <c r="A14" s="1"/>
  <c r="A15" s="1"/>
  <c r="A16" s="1"/>
  <c r="A9"/>
  <c r="O51" i="45"/>
  <c r="L51"/>
  <c r="I51"/>
  <c r="P47"/>
  <c r="P46"/>
  <c r="P45"/>
  <c r="P44"/>
  <c r="P43"/>
  <c r="P42"/>
  <c r="P41"/>
  <c r="P40"/>
  <c r="P39"/>
  <c r="P38"/>
  <c r="P37"/>
  <c r="P36"/>
  <c r="P33"/>
  <c r="P32"/>
  <c r="P31"/>
  <c r="P30"/>
  <c r="P29"/>
  <c r="P28"/>
  <c r="P27"/>
  <c r="P26"/>
  <c r="P25"/>
  <c r="P24"/>
  <c r="P23"/>
  <c r="P22"/>
  <c r="P21"/>
  <c r="P20"/>
  <c r="P19"/>
  <c r="P18"/>
  <c r="P17"/>
  <c r="P16"/>
  <c r="P15"/>
  <c r="P14"/>
  <c r="P13"/>
  <c r="P12"/>
  <c r="P11"/>
  <c r="P10"/>
  <c r="M47"/>
  <c r="M46"/>
  <c r="M45"/>
  <c r="M44"/>
  <c r="M43"/>
  <c r="M42"/>
  <c r="M41"/>
  <c r="M40"/>
  <c r="M39"/>
  <c r="M38"/>
  <c r="M37"/>
  <c r="M36"/>
  <c r="M33"/>
  <c r="M32"/>
  <c r="M31"/>
  <c r="M30"/>
  <c r="M29"/>
  <c r="M28"/>
  <c r="M27"/>
  <c r="M26"/>
  <c r="M25"/>
  <c r="M24"/>
  <c r="M23"/>
  <c r="M22"/>
  <c r="M21"/>
  <c r="M20"/>
  <c r="M19"/>
  <c r="M18"/>
  <c r="M17"/>
  <c r="M16"/>
  <c r="M15"/>
  <c r="M14"/>
  <c r="M13"/>
  <c r="M12"/>
  <c r="M11"/>
  <c r="M10"/>
  <c r="J47"/>
  <c r="J46"/>
  <c r="J45"/>
  <c r="J44"/>
  <c r="J43"/>
  <c r="J42"/>
  <c r="J41"/>
  <c r="J40"/>
  <c r="J39"/>
  <c r="J38"/>
  <c r="J37"/>
  <c r="J36"/>
  <c r="J33"/>
  <c r="J32"/>
  <c r="J31"/>
  <c r="J30"/>
  <c r="J29"/>
  <c r="J28"/>
  <c r="J27"/>
  <c r="J26"/>
  <c r="J25"/>
  <c r="J24"/>
  <c r="J23"/>
  <c r="J22"/>
  <c r="J21"/>
  <c r="J20"/>
  <c r="J19"/>
  <c r="J18"/>
  <c r="J17"/>
  <c r="J16"/>
  <c r="J15"/>
  <c r="J14"/>
  <c r="J13"/>
  <c r="J12"/>
  <c r="J11"/>
  <c r="J10"/>
  <c r="G47"/>
  <c r="G46"/>
  <c r="G45"/>
  <c r="G44"/>
  <c r="G43"/>
  <c r="G42"/>
  <c r="G41"/>
  <c r="G40"/>
  <c r="G39"/>
  <c r="G38"/>
  <c r="G37"/>
  <c r="G36"/>
  <c r="G18"/>
  <c r="G19"/>
  <c r="G20"/>
  <c r="G21"/>
  <c r="G22"/>
  <c r="G23"/>
  <c r="G24"/>
  <c r="G25"/>
  <c r="G26"/>
  <c r="G27"/>
  <c r="G28"/>
  <c r="G29"/>
  <c r="G30"/>
  <c r="G31"/>
  <c r="G32"/>
  <c r="G33"/>
  <c r="G11"/>
  <c r="G12"/>
  <c r="G13"/>
  <c r="G14"/>
  <c r="G15"/>
  <c r="G16"/>
  <c r="G17"/>
  <c r="G10"/>
  <c r="F51"/>
  <c r="L53" l="1"/>
  <c r="N53" s="1"/>
  <c r="O52"/>
  <c r="Q52" s="1"/>
  <c r="I52"/>
  <c r="K52" s="1"/>
  <c r="I53"/>
  <c r="K53" s="1"/>
  <c r="O53"/>
  <c r="Q53" s="1"/>
  <c r="L54"/>
  <c r="N54" s="1"/>
  <c r="I54"/>
  <c r="K54" s="1"/>
  <c r="O54"/>
  <c r="Q54" s="1"/>
  <c r="L52"/>
  <c r="N52" s="1"/>
  <c r="F52"/>
  <c r="F53"/>
  <c r="F54"/>
  <c r="H54" s="1"/>
  <c r="S51"/>
  <c r="S53" l="1"/>
  <c r="S52"/>
  <c r="T52" s="1"/>
  <c r="H52"/>
  <c r="H53"/>
  <c r="T53"/>
  <c r="S54"/>
  <c r="T54" s="1"/>
  <c r="A8" i="29" l="1"/>
  <c r="A9" s="1"/>
  <c r="A10" s="1"/>
  <c r="A11" s="1"/>
  <c r="A12" s="1"/>
  <c r="A13" s="1"/>
  <c r="A14" s="1"/>
  <c r="A15" s="1"/>
  <c r="A8" i="25"/>
  <c r="A9" s="1"/>
  <c r="A8" i="24"/>
  <c r="A9" s="1"/>
  <c r="A10" s="1"/>
  <c r="A11" s="1"/>
  <c r="A12" s="1"/>
  <c r="A13" s="1"/>
  <c r="A14" s="1"/>
  <c r="A15" s="1"/>
  <c r="A9" i="1"/>
  <c r="A10"/>
  <c r="A11"/>
  <c r="A8"/>
  <c r="F67" i="4" l="1"/>
  <c r="A12" i="1" l="1"/>
  <c r="A13"/>
  <c r="A14"/>
  <c r="A15"/>
  <c r="F68" i="4" l="1"/>
  <c r="G68" l="1"/>
  <c r="F69"/>
  <c r="G69" s="1"/>
  <c r="G67"/>
</calcChain>
</file>

<file path=xl/comments1.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0.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20" authorId="0">
      <text>
        <r>
          <rPr>
            <sz val="8"/>
            <color indexed="81"/>
            <rFont val="Tahoma"/>
            <family val="2"/>
          </rPr>
          <t>Indicate whether results comply with expectations or describe exceptions with sufficient detail  to permit replication.</t>
        </r>
      </text>
    </comment>
    <comment ref="F20" authorId="0">
      <text>
        <r>
          <rPr>
            <sz val="8"/>
            <color indexed="81"/>
            <rFont val="Tahoma"/>
            <family val="2"/>
          </rPr>
          <t>Select from List.  
- Blank
- Pass
- Fail
- Not Started</t>
        </r>
      </text>
    </comment>
    <comment ref="G20" authorId="0">
      <text>
        <r>
          <rPr>
            <sz val="8"/>
            <color indexed="81"/>
            <rFont val="Tahoma"/>
            <family val="2"/>
          </rPr>
          <t>Enter Month / Day.  Year defaults to current year unless entered.</t>
        </r>
      </text>
    </comment>
    <comment ref="H20" authorId="0">
      <text>
        <r>
          <rPr>
            <sz val="8"/>
            <color indexed="81"/>
            <rFont val="Tahoma"/>
            <family val="2"/>
          </rPr>
          <t xml:space="preserve">Enter numeric portion of JIRA ticket.  
</t>
        </r>
      </text>
    </comment>
  </commentList>
</comments>
</file>

<file path=xl/comments1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30" authorId="0">
      <text>
        <r>
          <rPr>
            <sz val="8"/>
            <color indexed="81"/>
            <rFont val="Tahoma"/>
            <family val="2"/>
          </rPr>
          <t>Indicate whether results comply with expectations or describe exceptions with sufficient detail  to permit replication.</t>
        </r>
      </text>
    </comment>
    <comment ref="F30" authorId="0">
      <text>
        <r>
          <rPr>
            <sz val="8"/>
            <color indexed="81"/>
            <rFont val="Tahoma"/>
            <family val="2"/>
          </rPr>
          <t>Select from List.  
- Blank
- Pass
- Fail
- Not Started</t>
        </r>
      </text>
    </comment>
    <comment ref="G30" authorId="0">
      <text>
        <r>
          <rPr>
            <sz val="8"/>
            <color indexed="81"/>
            <rFont val="Tahoma"/>
            <family val="2"/>
          </rPr>
          <t>Enter Month / Day.  Year defaults to current year unless entered.</t>
        </r>
      </text>
    </comment>
    <comment ref="H30"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B48" authorId="0">
      <text>
        <r>
          <rPr>
            <sz val="8"/>
            <color indexed="81"/>
            <rFont val="Tahoma"/>
            <family val="2"/>
          </rPr>
          <t>Test Status: 
RED if any Fail
WHITE if any Not Started
GREEN if any Pass and no Fail &amp; No Not Started</t>
        </r>
      </text>
    </comment>
    <comment ref="E53" authorId="0">
      <text>
        <r>
          <rPr>
            <sz val="8"/>
            <color indexed="81"/>
            <rFont val="Tahoma"/>
            <family val="2"/>
          </rPr>
          <t>Indicate whether results comply with expectations or describe exceptions with sufficient detail  to permit replication.</t>
        </r>
      </text>
    </comment>
    <comment ref="F53" authorId="0">
      <text>
        <r>
          <rPr>
            <sz val="8"/>
            <color indexed="81"/>
            <rFont val="Tahoma"/>
            <family val="2"/>
          </rPr>
          <t>Select from List.  
- Blank
- Pass
- Fail
- Not Started</t>
        </r>
      </text>
    </comment>
    <comment ref="G53" authorId="0">
      <text>
        <r>
          <rPr>
            <sz val="8"/>
            <color indexed="81"/>
            <rFont val="Tahoma"/>
            <family val="2"/>
          </rPr>
          <t>Enter Month / Day.  Year defaults to current year unless entered.</t>
        </r>
      </text>
    </comment>
    <comment ref="H53" authorId="0">
      <text>
        <r>
          <rPr>
            <sz val="8"/>
            <color indexed="81"/>
            <rFont val="Tahoma"/>
            <family val="2"/>
          </rPr>
          <t xml:space="preserve">Enter numeric portion of JIRA ticket.  
</t>
        </r>
      </text>
    </comment>
    <comment ref="B60" authorId="0">
      <text>
        <r>
          <rPr>
            <sz val="8"/>
            <color indexed="81"/>
            <rFont val="Tahoma"/>
            <family val="2"/>
          </rPr>
          <t>Test Status: 
RED if any Fail
WHITE if any Not Started
GREEN if any Pass and no Fail &amp; No Not Started</t>
        </r>
      </text>
    </comment>
    <comment ref="E65" authorId="0">
      <text>
        <r>
          <rPr>
            <sz val="8"/>
            <color indexed="81"/>
            <rFont val="Tahoma"/>
            <family val="2"/>
          </rPr>
          <t>Indicate whether results comply with expectations or describe exceptions with sufficient detail  to permit replication.</t>
        </r>
      </text>
    </comment>
    <comment ref="F65" authorId="0">
      <text>
        <r>
          <rPr>
            <sz val="8"/>
            <color indexed="81"/>
            <rFont val="Tahoma"/>
            <family val="2"/>
          </rPr>
          <t>Select from List.  
- Blank
- Pass
- Fail
- Not Started</t>
        </r>
      </text>
    </comment>
    <comment ref="G65" authorId="0">
      <text>
        <r>
          <rPr>
            <sz val="8"/>
            <color indexed="81"/>
            <rFont val="Tahoma"/>
            <family val="2"/>
          </rPr>
          <t>Enter Month / Day.  Year defaults to current year unless entered.</t>
        </r>
      </text>
    </comment>
    <comment ref="H65" authorId="0">
      <text>
        <r>
          <rPr>
            <sz val="8"/>
            <color indexed="81"/>
            <rFont val="Tahoma"/>
            <family val="2"/>
          </rPr>
          <t xml:space="preserve">Enter numeric portion of JIRA ticket.  
</t>
        </r>
      </text>
    </comment>
    <comment ref="B72" authorId="0">
      <text>
        <r>
          <rPr>
            <sz val="8"/>
            <color indexed="81"/>
            <rFont val="Tahoma"/>
            <family val="2"/>
          </rPr>
          <t>Test Status: 
RED if any Fail
WHITE if any Not Started
GREEN if any Pass and no Fail &amp; No Not Started</t>
        </r>
      </text>
    </comment>
    <comment ref="E77" authorId="0">
      <text>
        <r>
          <rPr>
            <sz val="8"/>
            <color indexed="81"/>
            <rFont val="Tahoma"/>
            <family val="2"/>
          </rPr>
          <t>Indicate whether results comply with expectations or describe exceptions with sufficient detail  to permit replication.</t>
        </r>
      </text>
    </comment>
    <comment ref="F77" authorId="0">
      <text>
        <r>
          <rPr>
            <sz val="8"/>
            <color indexed="81"/>
            <rFont val="Tahoma"/>
            <family val="2"/>
          </rPr>
          <t>Select from List.  
- Blank
- Pass
- Fail
- Not Started</t>
        </r>
      </text>
    </comment>
    <comment ref="G77" authorId="0">
      <text>
        <r>
          <rPr>
            <sz val="8"/>
            <color indexed="81"/>
            <rFont val="Tahoma"/>
            <family val="2"/>
          </rPr>
          <t>Enter Month / Day.  Year defaults to current year unless entered.</t>
        </r>
      </text>
    </comment>
    <comment ref="H77" authorId="0">
      <text>
        <r>
          <rPr>
            <sz val="8"/>
            <color indexed="81"/>
            <rFont val="Tahoma"/>
            <family val="2"/>
          </rPr>
          <t xml:space="preserve">Enter numeric portion of JIRA ticket.  
</t>
        </r>
      </text>
    </comment>
    <comment ref="B84" authorId="0">
      <text>
        <r>
          <rPr>
            <sz val="8"/>
            <color indexed="81"/>
            <rFont val="Tahoma"/>
            <family val="2"/>
          </rPr>
          <t>Test Status: 
RED if any Fail
WHITE if any Not Started
GREEN if any Pass and no Fail &amp; No Not Started</t>
        </r>
      </text>
    </comment>
    <comment ref="E89" authorId="0">
      <text>
        <r>
          <rPr>
            <sz val="8"/>
            <color indexed="81"/>
            <rFont val="Tahoma"/>
            <family val="2"/>
          </rPr>
          <t>Indicate whether results comply with expectations or describe exceptions with sufficient detail  to permit replication.</t>
        </r>
      </text>
    </comment>
    <comment ref="F89" authorId="0">
      <text>
        <r>
          <rPr>
            <sz val="8"/>
            <color indexed="81"/>
            <rFont val="Tahoma"/>
            <family val="2"/>
          </rPr>
          <t>Select from List.  
- Blank
- Pass
- Fail
- Not Started</t>
        </r>
      </text>
    </comment>
    <comment ref="G89" authorId="0">
      <text>
        <r>
          <rPr>
            <sz val="8"/>
            <color indexed="81"/>
            <rFont val="Tahoma"/>
            <family val="2"/>
          </rPr>
          <t>Enter Month / Day.  Year defaults to current year unless entered.</t>
        </r>
      </text>
    </comment>
    <comment ref="H89" authorId="0">
      <text>
        <r>
          <rPr>
            <sz val="8"/>
            <color indexed="81"/>
            <rFont val="Tahoma"/>
            <family val="2"/>
          </rPr>
          <t xml:space="preserve">Enter numeric portion of JIRA ticket.  
</t>
        </r>
      </text>
    </comment>
    <comment ref="B95" authorId="0">
      <text>
        <r>
          <rPr>
            <sz val="8"/>
            <color indexed="81"/>
            <rFont val="Tahoma"/>
            <family val="2"/>
          </rPr>
          <t>Test Status: 
RED if any Fail
WHITE if any Not Started
GREEN if any Pass and no Fail &amp; No Not Started</t>
        </r>
      </text>
    </comment>
    <comment ref="E100" authorId="0">
      <text>
        <r>
          <rPr>
            <sz val="8"/>
            <color indexed="81"/>
            <rFont val="Tahoma"/>
            <family val="2"/>
          </rPr>
          <t>Indicate whether results comply with expectations or describe exceptions with sufficient detail  to permit replication.</t>
        </r>
      </text>
    </comment>
    <comment ref="F100" authorId="0">
      <text>
        <r>
          <rPr>
            <sz val="8"/>
            <color indexed="81"/>
            <rFont val="Tahoma"/>
            <family val="2"/>
          </rPr>
          <t>Select from List.  
- Blank
- Pass
- Fail
- Not Started</t>
        </r>
      </text>
    </comment>
    <comment ref="G100" authorId="0">
      <text>
        <r>
          <rPr>
            <sz val="8"/>
            <color indexed="81"/>
            <rFont val="Tahoma"/>
            <family val="2"/>
          </rPr>
          <t>Enter Month / Day.  Year defaults to current year unless entered.</t>
        </r>
      </text>
    </comment>
    <comment ref="H100" authorId="0">
      <text>
        <r>
          <rPr>
            <sz val="8"/>
            <color indexed="81"/>
            <rFont val="Tahoma"/>
            <family val="2"/>
          </rPr>
          <t xml:space="preserve">Enter numeric portion of JIRA ticket.  
</t>
        </r>
      </text>
    </comment>
    <comment ref="B106" authorId="0">
      <text>
        <r>
          <rPr>
            <sz val="8"/>
            <color indexed="81"/>
            <rFont val="Tahoma"/>
            <family val="2"/>
          </rPr>
          <t>Test Status: 
RED if any Fail
WHITE if any Not Started
GREEN if any Pass and no Fail &amp; No Not Started</t>
        </r>
      </text>
    </comment>
    <comment ref="E111" authorId="0">
      <text>
        <r>
          <rPr>
            <sz val="8"/>
            <color indexed="81"/>
            <rFont val="Tahoma"/>
            <family val="2"/>
          </rPr>
          <t>Indicate whether results comply with expectations or describe exceptions with sufficient detail  to permit replication.</t>
        </r>
      </text>
    </comment>
    <comment ref="F111" authorId="0">
      <text>
        <r>
          <rPr>
            <sz val="8"/>
            <color indexed="81"/>
            <rFont val="Tahoma"/>
            <family val="2"/>
          </rPr>
          <t>Select from List.  
- Blank
- Pass
- Fail
- Not Started</t>
        </r>
      </text>
    </comment>
    <comment ref="G111" authorId="0">
      <text>
        <r>
          <rPr>
            <sz val="8"/>
            <color indexed="81"/>
            <rFont val="Tahoma"/>
            <family val="2"/>
          </rPr>
          <t>Enter Month / Day.  Year defaults to current year unless entered.</t>
        </r>
      </text>
    </comment>
    <comment ref="H111" authorId="0">
      <text>
        <r>
          <rPr>
            <sz val="8"/>
            <color indexed="81"/>
            <rFont val="Tahoma"/>
            <family val="2"/>
          </rPr>
          <t xml:space="preserve">Enter numeric portion of JIRA ticket.  
</t>
        </r>
      </text>
    </comment>
    <comment ref="B117" authorId="0">
      <text>
        <r>
          <rPr>
            <sz val="8"/>
            <color indexed="81"/>
            <rFont val="Tahoma"/>
            <family val="2"/>
          </rPr>
          <t>Test Status: 
RED if any Fail
WHITE if any Not Started
GREEN if any Pass and no Fail &amp; No Not Started</t>
        </r>
      </text>
    </comment>
    <comment ref="E122" authorId="0">
      <text>
        <r>
          <rPr>
            <sz val="8"/>
            <color indexed="81"/>
            <rFont val="Tahoma"/>
            <family val="2"/>
          </rPr>
          <t>Indicate whether results comply with expectations or describe exceptions with sufficient detail  to permit replication.</t>
        </r>
      </text>
    </comment>
    <comment ref="F122" authorId="0">
      <text>
        <r>
          <rPr>
            <sz val="8"/>
            <color indexed="81"/>
            <rFont val="Tahoma"/>
            <family val="2"/>
          </rPr>
          <t>Select from List.  
- Blank
- Pass
- Fail
- Not Started</t>
        </r>
      </text>
    </comment>
    <comment ref="G122" authorId="0">
      <text>
        <r>
          <rPr>
            <sz val="8"/>
            <color indexed="81"/>
            <rFont val="Tahoma"/>
            <family val="2"/>
          </rPr>
          <t>Enter Month / Day.  Year defaults to current year unless entered.</t>
        </r>
      </text>
    </comment>
    <comment ref="H122" authorId="0">
      <text>
        <r>
          <rPr>
            <sz val="8"/>
            <color indexed="81"/>
            <rFont val="Tahoma"/>
            <family val="2"/>
          </rPr>
          <t xml:space="preserve">Enter numeric portion of JIRA ticket.  
</t>
        </r>
      </text>
    </comment>
    <comment ref="B129" authorId="0">
      <text>
        <r>
          <rPr>
            <sz val="8"/>
            <color indexed="81"/>
            <rFont val="Tahoma"/>
            <family val="2"/>
          </rPr>
          <t>Test Status: 
RED if any Fail
WHITE if any Not Started
GREEN if any Pass and no Fail &amp; No Not Started</t>
        </r>
      </text>
    </comment>
    <comment ref="E134" authorId="0">
      <text>
        <r>
          <rPr>
            <sz val="8"/>
            <color indexed="81"/>
            <rFont val="Tahoma"/>
            <family val="2"/>
          </rPr>
          <t>Indicate whether results comply with expectations or describe exceptions with sufficient detail  to permit replication.</t>
        </r>
      </text>
    </comment>
    <comment ref="F134" authorId="0">
      <text>
        <r>
          <rPr>
            <sz val="8"/>
            <color indexed="81"/>
            <rFont val="Tahoma"/>
            <family val="2"/>
          </rPr>
          <t>Select from List.  
- Blank
- Pass
- Fail
- Not Started</t>
        </r>
      </text>
    </comment>
    <comment ref="G134" authorId="0">
      <text>
        <r>
          <rPr>
            <sz val="8"/>
            <color indexed="81"/>
            <rFont val="Tahoma"/>
            <family val="2"/>
          </rPr>
          <t>Enter Month / Day.  Year defaults to current year unless entered.</t>
        </r>
      </text>
    </comment>
    <comment ref="H134" authorId="0">
      <text>
        <r>
          <rPr>
            <sz val="8"/>
            <color indexed="81"/>
            <rFont val="Tahoma"/>
            <family val="2"/>
          </rPr>
          <t xml:space="preserve">Enter numeric portion of JIRA ticket.  
</t>
        </r>
      </text>
    </comment>
    <comment ref="B140" authorId="0">
      <text>
        <r>
          <rPr>
            <sz val="8"/>
            <color indexed="81"/>
            <rFont val="Tahoma"/>
            <family val="2"/>
          </rPr>
          <t>Test Status: 
RED if any Fail
WHITE if any Not Started
GREEN if any Pass and no Fail &amp; No Not Started</t>
        </r>
      </text>
    </comment>
    <comment ref="E145" authorId="0">
      <text>
        <r>
          <rPr>
            <sz val="8"/>
            <color indexed="81"/>
            <rFont val="Tahoma"/>
            <family val="2"/>
          </rPr>
          <t>Indicate whether results comply with expectations or describe exceptions with sufficient detail  to permit replication.</t>
        </r>
      </text>
    </comment>
    <comment ref="F145" authorId="0">
      <text>
        <r>
          <rPr>
            <sz val="8"/>
            <color indexed="81"/>
            <rFont val="Tahoma"/>
            <family val="2"/>
          </rPr>
          <t>Select from List.  
- Blank
- Pass
- Fail
- Not Started</t>
        </r>
      </text>
    </comment>
    <comment ref="G145" authorId="0">
      <text>
        <r>
          <rPr>
            <sz val="8"/>
            <color indexed="81"/>
            <rFont val="Tahoma"/>
            <family val="2"/>
          </rPr>
          <t>Enter Month / Day.  Year defaults to current year unless entered.</t>
        </r>
      </text>
    </comment>
    <comment ref="H145" authorId="0">
      <text>
        <r>
          <rPr>
            <sz val="8"/>
            <color indexed="81"/>
            <rFont val="Tahoma"/>
            <family val="2"/>
          </rPr>
          <t xml:space="preserve">Enter numeric portion of JIRA ticket.  
</t>
        </r>
      </text>
    </comment>
    <comment ref="B151" authorId="0">
      <text>
        <r>
          <rPr>
            <sz val="8"/>
            <color indexed="81"/>
            <rFont val="Tahoma"/>
            <family val="2"/>
          </rPr>
          <t>Test Status: 
RED if any Fail
WHITE if any Not Started
GREEN if any Pass and no Fail &amp; No Not Started</t>
        </r>
      </text>
    </comment>
    <comment ref="E156" authorId="0">
      <text>
        <r>
          <rPr>
            <sz val="8"/>
            <color indexed="81"/>
            <rFont val="Tahoma"/>
            <family val="2"/>
          </rPr>
          <t>Indicate whether results comply with expectations or describe exceptions with sufficient detail  to permit replication.</t>
        </r>
      </text>
    </comment>
    <comment ref="F156" authorId="0">
      <text>
        <r>
          <rPr>
            <sz val="8"/>
            <color indexed="81"/>
            <rFont val="Tahoma"/>
            <family val="2"/>
          </rPr>
          <t>Select from List.  
- Blank
- Pass
- Fail
- Not Started</t>
        </r>
      </text>
    </comment>
    <comment ref="G156" authorId="0">
      <text>
        <r>
          <rPr>
            <sz val="8"/>
            <color indexed="81"/>
            <rFont val="Tahoma"/>
            <family val="2"/>
          </rPr>
          <t>Enter Month / Day.  Year defaults to current year unless entered.</t>
        </r>
      </text>
    </comment>
    <comment ref="H156" authorId="0">
      <text>
        <r>
          <rPr>
            <sz val="8"/>
            <color indexed="81"/>
            <rFont val="Tahoma"/>
            <family val="2"/>
          </rPr>
          <t xml:space="preserve">Enter numeric portion of JIRA ticket.  
</t>
        </r>
      </text>
    </comment>
    <comment ref="B163" authorId="0">
      <text>
        <r>
          <rPr>
            <sz val="8"/>
            <color indexed="81"/>
            <rFont val="Tahoma"/>
            <family val="2"/>
          </rPr>
          <t>Test Status: 
RED if any Fail
WHITE if any Not Started
GREEN if any Pass and no Fail &amp; No Not Started</t>
        </r>
      </text>
    </comment>
    <comment ref="E168" authorId="0">
      <text>
        <r>
          <rPr>
            <sz val="8"/>
            <color indexed="81"/>
            <rFont val="Tahoma"/>
            <family val="2"/>
          </rPr>
          <t>Indicate whether results comply with expectations or describe exceptions with sufficient detail  to permit replication.</t>
        </r>
      </text>
    </comment>
    <comment ref="F168" authorId="0">
      <text>
        <r>
          <rPr>
            <sz val="8"/>
            <color indexed="81"/>
            <rFont val="Tahoma"/>
            <family val="2"/>
          </rPr>
          <t>Select from List.  
- Blank
- Pass
- Fail
- Not Started</t>
        </r>
      </text>
    </comment>
    <comment ref="G168" authorId="0">
      <text>
        <r>
          <rPr>
            <sz val="8"/>
            <color indexed="81"/>
            <rFont val="Tahoma"/>
            <family val="2"/>
          </rPr>
          <t>Enter Month / Day.  Year defaults to current year unless entered.</t>
        </r>
      </text>
    </comment>
    <comment ref="H168" authorId="0">
      <text>
        <r>
          <rPr>
            <sz val="8"/>
            <color indexed="81"/>
            <rFont val="Tahoma"/>
            <family val="2"/>
          </rPr>
          <t xml:space="preserve">Enter numeric portion of JIRA ticket.  
</t>
        </r>
      </text>
    </comment>
    <comment ref="B174" authorId="0">
      <text>
        <r>
          <rPr>
            <sz val="8"/>
            <color indexed="81"/>
            <rFont val="Tahoma"/>
            <family val="2"/>
          </rPr>
          <t>Test Status: 
RED if any Fail
WHITE if any Not Started
GREEN if any Pass and no Fail &amp; No Not Started</t>
        </r>
      </text>
    </comment>
    <comment ref="E179" authorId="0">
      <text>
        <r>
          <rPr>
            <sz val="8"/>
            <color indexed="81"/>
            <rFont val="Tahoma"/>
            <family val="2"/>
          </rPr>
          <t>Indicate whether results comply with expectations or describe exceptions with sufficient detail  to permit replication.</t>
        </r>
      </text>
    </comment>
    <comment ref="F179" authorId="0">
      <text>
        <r>
          <rPr>
            <sz val="8"/>
            <color indexed="81"/>
            <rFont val="Tahoma"/>
            <family val="2"/>
          </rPr>
          <t>Select from List.  
- Blank
- Pass
- Fail
- Not Started</t>
        </r>
      </text>
    </comment>
    <comment ref="G179" authorId="0">
      <text>
        <r>
          <rPr>
            <sz val="8"/>
            <color indexed="81"/>
            <rFont val="Tahoma"/>
            <family val="2"/>
          </rPr>
          <t>Enter Month / Day.  Year defaults to current year unless entered.</t>
        </r>
      </text>
    </comment>
    <comment ref="H179" authorId="0">
      <text>
        <r>
          <rPr>
            <sz val="8"/>
            <color indexed="81"/>
            <rFont val="Tahoma"/>
            <family val="2"/>
          </rPr>
          <t xml:space="preserve">Enter numeric portion of JIRA ticket.  
</t>
        </r>
      </text>
    </comment>
    <comment ref="B185" authorId="0">
      <text>
        <r>
          <rPr>
            <sz val="8"/>
            <color indexed="81"/>
            <rFont val="Tahoma"/>
            <family val="2"/>
          </rPr>
          <t>Test Status: 
RED if any Fail
WHITE if any Not Started
GREEN if any Pass and no Fail &amp; No Not Started</t>
        </r>
      </text>
    </comment>
    <comment ref="E190" authorId="0">
      <text>
        <r>
          <rPr>
            <sz val="8"/>
            <color indexed="81"/>
            <rFont val="Tahoma"/>
            <family val="2"/>
          </rPr>
          <t>Indicate whether results comply with expectations or describe exceptions with sufficient detail  to permit replication.</t>
        </r>
      </text>
    </comment>
    <comment ref="F190" authorId="0">
      <text>
        <r>
          <rPr>
            <sz val="8"/>
            <color indexed="81"/>
            <rFont val="Tahoma"/>
            <family val="2"/>
          </rPr>
          <t>Select from List.  
- Blank
- Pass
- Fail
- Not Started</t>
        </r>
      </text>
    </comment>
    <comment ref="G190" authorId="0">
      <text>
        <r>
          <rPr>
            <sz val="8"/>
            <color indexed="81"/>
            <rFont val="Tahoma"/>
            <family val="2"/>
          </rPr>
          <t>Enter Month / Day.  Year defaults to current year unless entered.</t>
        </r>
      </text>
    </comment>
    <comment ref="H190" authorId="0">
      <text>
        <r>
          <rPr>
            <sz val="8"/>
            <color indexed="81"/>
            <rFont val="Tahoma"/>
            <family val="2"/>
          </rPr>
          <t xml:space="preserve">Enter numeric portion of JIRA ticket.  
</t>
        </r>
      </text>
    </comment>
    <comment ref="B196" authorId="0">
      <text>
        <r>
          <rPr>
            <sz val="8"/>
            <color indexed="81"/>
            <rFont val="Tahoma"/>
            <family val="2"/>
          </rPr>
          <t>Test Status: 
RED if any Fail
WHITE if any Not Started
GREEN if any Pass and no Fail &amp; No Not Started</t>
        </r>
      </text>
    </comment>
    <comment ref="E201" authorId="0">
      <text>
        <r>
          <rPr>
            <sz val="8"/>
            <color indexed="81"/>
            <rFont val="Tahoma"/>
            <family val="2"/>
          </rPr>
          <t>Indicate whether results comply with expectations or describe exceptions with sufficient detail  to permit replication.</t>
        </r>
      </text>
    </comment>
    <comment ref="F201" authorId="0">
      <text>
        <r>
          <rPr>
            <sz val="8"/>
            <color indexed="81"/>
            <rFont val="Tahoma"/>
            <family val="2"/>
          </rPr>
          <t>Select from List.  
- Blank
- Pass
- Fail
- Not Started</t>
        </r>
      </text>
    </comment>
    <comment ref="G201" authorId="0">
      <text>
        <r>
          <rPr>
            <sz val="8"/>
            <color indexed="81"/>
            <rFont val="Tahoma"/>
            <family val="2"/>
          </rPr>
          <t>Enter Month / Day.  Year defaults to current year unless entered.</t>
        </r>
      </text>
    </comment>
    <comment ref="H201" authorId="0">
      <text>
        <r>
          <rPr>
            <sz val="8"/>
            <color indexed="81"/>
            <rFont val="Tahoma"/>
            <family val="2"/>
          </rPr>
          <t xml:space="preserve">Enter numeric portion of JIRA ticket.  
</t>
        </r>
      </text>
    </comment>
    <comment ref="B205" authorId="0">
      <text>
        <r>
          <rPr>
            <sz val="8"/>
            <color indexed="81"/>
            <rFont val="Tahoma"/>
            <family val="2"/>
          </rPr>
          <t>Test Status: 
RED if any Fail
WHITE if any Not Started
GREEN if any Pass and no Fail &amp; No Not Started</t>
        </r>
      </text>
    </comment>
    <comment ref="E210" authorId="0">
      <text>
        <r>
          <rPr>
            <sz val="8"/>
            <color indexed="81"/>
            <rFont val="Tahoma"/>
            <family val="2"/>
          </rPr>
          <t>Indicate whether results comply with expectations or describe exceptions with sufficient detail  to permit replication.</t>
        </r>
      </text>
    </comment>
    <comment ref="F210" authorId="0">
      <text>
        <r>
          <rPr>
            <sz val="8"/>
            <color indexed="81"/>
            <rFont val="Tahoma"/>
            <family val="2"/>
          </rPr>
          <t>Select from List.  
- Blank
- Pass
- Fail
- Not Started</t>
        </r>
      </text>
    </comment>
    <comment ref="G210" authorId="0">
      <text>
        <r>
          <rPr>
            <sz val="8"/>
            <color indexed="81"/>
            <rFont val="Tahoma"/>
            <family val="2"/>
          </rPr>
          <t>Enter Month / Day.  Year defaults to current year unless entered.</t>
        </r>
      </text>
    </comment>
    <comment ref="H210" authorId="0">
      <text>
        <r>
          <rPr>
            <sz val="8"/>
            <color indexed="81"/>
            <rFont val="Tahoma"/>
            <family val="2"/>
          </rPr>
          <t xml:space="preserve">Enter numeric portion of JIRA ticket.  
</t>
        </r>
      </text>
    </comment>
    <comment ref="B214" authorId="0">
      <text>
        <r>
          <rPr>
            <sz val="8"/>
            <color indexed="81"/>
            <rFont val="Tahoma"/>
            <family val="2"/>
          </rPr>
          <t>Test Status: 
RED if any Fail
WHITE if any Not Started
GREEN if any Pass and no Fail &amp; No Not Started</t>
        </r>
      </text>
    </comment>
    <comment ref="E219" authorId="0">
      <text>
        <r>
          <rPr>
            <sz val="8"/>
            <color indexed="81"/>
            <rFont val="Tahoma"/>
            <family val="2"/>
          </rPr>
          <t>Indicate whether results comply with expectations or describe exceptions with sufficient detail  to permit replication.</t>
        </r>
      </text>
    </comment>
    <comment ref="F219" authorId="0">
      <text>
        <r>
          <rPr>
            <sz val="8"/>
            <color indexed="81"/>
            <rFont val="Tahoma"/>
            <family val="2"/>
          </rPr>
          <t>Select from List.  
- Blank
- Pass
- Fail
- Not Started</t>
        </r>
      </text>
    </comment>
    <comment ref="G219" authorId="0">
      <text>
        <r>
          <rPr>
            <sz val="8"/>
            <color indexed="81"/>
            <rFont val="Tahoma"/>
            <family val="2"/>
          </rPr>
          <t>Enter Month / Day.  Year defaults to current year unless entered.</t>
        </r>
      </text>
    </comment>
    <comment ref="H219" authorId="0">
      <text>
        <r>
          <rPr>
            <sz val="8"/>
            <color indexed="81"/>
            <rFont val="Tahoma"/>
            <family val="2"/>
          </rPr>
          <t xml:space="preserve">Enter numeric portion of JIRA ticket.  
</t>
        </r>
      </text>
    </comment>
    <comment ref="B223" authorId="0">
      <text>
        <r>
          <rPr>
            <sz val="8"/>
            <color indexed="81"/>
            <rFont val="Tahoma"/>
            <family val="2"/>
          </rPr>
          <t>Test Status: 
RED if any Fail
WHITE if any Not Started
GREEN if any Pass and no Fail &amp; No Not Started</t>
        </r>
      </text>
    </comment>
    <comment ref="E228" authorId="0">
      <text>
        <r>
          <rPr>
            <sz val="8"/>
            <color indexed="81"/>
            <rFont val="Tahoma"/>
            <family val="2"/>
          </rPr>
          <t>Indicate whether results comply with expectations or describe exceptions with sufficient detail  to permit replication.</t>
        </r>
      </text>
    </comment>
    <comment ref="F228" authorId="0">
      <text>
        <r>
          <rPr>
            <sz val="8"/>
            <color indexed="81"/>
            <rFont val="Tahoma"/>
            <family val="2"/>
          </rPr>
          <t>Select from List.  
- Blank
- Pass
- Fail
- Not Started</t>
        </r>
      </text>
    </comment>
    <comment ref="G228" authorId="0">
      <text>
        <r>
          <rPr>
            <sz val="8"/>
            <color indexed="81"/>
            <rFont val="Tahoma"/>
            <family val="2"/>
          </rPr>
          <t>Enter Month / Day.  Year defaults to current year unless entered.</t>
        </r>
      </text>
    </comment>
    <comment ref="H228" authorId="0">
      <text>
        <r>
          <rPr>
            <sz val="8"/>
            <color indexed="81"/>
            <rFont val="Tahoma"/>
            <family val="2"/>
          </rPr>
          <t xml:space="preserve">Enter numeric portion of JIRA ticket.  
</t>
        </r>
      </text>
    </comment>
    <comment ref="B232" authorId="0">
      <text>
        <r>
          <rPr>
            <sz val="8"/>
            <color indexed="81"/>
            <rFont val="Tahoma"/>
            <family val="2"/>
          </rPr>
          <t>Test Status: 
RED if any Fail
WHITE if any Not Started
GREEN if any Pass and no Fail &amp; No Not Started</t>
        </r>
      </text>
    </comment>
    <comment ref="E237" authorId="0">
      <text>
        <r>
          <rPr>
            <sz val="8"/>
            <color indexed="81"/>
            <rFont val="Tahoma"/>
            <family val="2"/>
          </rPr>
          <t>Indicate whether results comply with expectations or describe exceptions with sufficient detail  to permit replication.</t>
        </r>
      </text>
    </comment>
    <comment ref="F237" authorId="0">
      <text>
        <r>
          <rPr>
            <sz val="8"/>
            <color indexed="81"/>
            <rFont val="Tahoma"/>
            <family val="2"/>
          </rPr>
          <t>Select from List.  
- Blank
- Pass
- Fail
- Not Started</t>
        </r>
      </text>
    </comment>
    <comment ref="G237" authorId="0">
      <text>
        <r>
          <rPr>
            <sz val="8"/>
            <color indexed="81"/>
            <rFont val="Tahoma"/>
            <family val="2"/>
          </rPr>
          <t>Enter Month / Day.  Year defaults to current year unless entered.</t>
        </r>
      </text>
    </comment>
    <comment ref="H237" authorId="0">
      <text>
        <r>
          <rPr>
            <sz val="8"/>
            <color indexed="81"/>
            <rFont val="Tahoma"/>
            <family val="2"/>
          </rPr>
          <t xml:space="preserve">Enter numeric portion of JIRA ticket.  
</t>
        </r>
      </text>
    </comment>
    <comment ref="B241" authorId="0">
      <text>
        <r>
          <rPr>
            <sz val="8"/>
            <color indexed="81"/>
            <rFont val="Tahoma"/>
            <family val="2"/>
          </rPr>
          <t>Test Status: 
RED if any Fail
WHITE if any Not Started
GREEN if any Pass and no Fail &amp; No Not Started</t>
        </r>
      </text>
    </comment>
    <comment ref="E246" authorId="0">
      <text>
        <r>
          <rPr>
            <sz val="8"/>
            <color indexed="81"/>
            <rFont val="Tahoma"/>
            <family val="2"/>
          </rPr>
          <t>Indicate whether results comply with expectations or describe exceptions with sufficient detail  to permit replication.</t>
        </r>
      </text>
    </comment>
    <comment ref="F246" authorId="0">
      <text>
        <r>
          <rPr>
            <sz val="8"/>
            <color indexed="81"/>
            <rFont val="Tahoma"/>
            <family val="2"/>
          </rPr>
          <t>Select from List.  
- Blank
- Pass
- Fail
- Not Started</t>
        </r>
      </text>
    </comment>
    <comment ref="G246" authorId="0">
      <text>
        <r>
          <rPr>
            <sz val="8"/>
            <color indexed="81"/>
            <rFont val="Tahoma"/>
            <family val="2"/>
          </rPr>
          <t>Enter Month / Day.  Year defaults to current year unless entered.</t>
        </r>
      </text>
    </comment>
    <comment ref="H246" authorId="0">
      <text>
        <r>
          <rPr>
            <sz val="8"/>
            <color indexed="81"/>
            <rFont val="Tahoma"/>
            <family val="2"/>
          </rPr>
          <t xml:space="preserve">Enter numeric portion of JIRA ticket.  
</t>
        </r>
      </text>
    </comment>
  </commentList>
</comments>
</file>

<file path=xl/comments1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13.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3" authorId="0">
      <text>
        <r>
          <rPr>
            <sz val="8"/>
            <color indexed="81"/>
            <rFont val="Tahoma"/>
            <family val="2"/>
          </rPr>
          <t>Test Status: 
RED if any Fail
WHITE if any Not Started
GREEN if any Pass and no Fail &amp; No Not Started</t>
        </r>
      </text>
    </comment>
    <comment ref="E18" authorId="0">
      <text>
        <r>
          <rPr>
            <sz val="8"/>
            <color indexed="81"/>
            <rFont val="Tahoma"/>
            <family val="2"/>
          </rPr>
          <t>Indicate whether results comply with expectations or describe exceptions with sufficient detail  to permit replication.</t>
        </r>
      </text>
    </comment>
    <comment ref="F18" authorId="0">
      <text>
        <r>
          <rPr>
            <sz val="8"/>
            <color indexed="81"/>
            <rFont val="Tahoma"/>
            <family val="2"/>
          </rPr>
          <t>Select from List.  
- Blank
- Pass
- Fail
- Not Started</t>
        </r>
      </text>
    </comment>
    <comment ref="G18" authorId="0">
      <text>
        <r>
          <rPr>
            <sz val="8"/>
            <color indexed="81"/>
            <rFont val="Tahoma"/>
            <family val="2"/>
          </rPr>
          <t>Enter Month / Day.  Year defaults to current year unless entered.</t>
        </r>
      </text>
    </comment>
    <comment ref="H18" authorId="0">
      <text>
        <r>
          <rPr>
            <sz val="8"/>
            <color indexed="81"/>
            <rFont val="Tahoma"/>
            <family val="2"/>
          </rPr>
          <t xml:space="preserve">Enter numeric portion of JIRA ticket.  
</t>
        </r>
      </text>
    </comment>
  </commentList>
</comments>
</file>

<file path=xl/comments14.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List>
</comments>
</file>

<file path=xl/comments15.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List>
</comments>
</file>

<file path=xl/comments16.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List>
</comments>
</file>

<file path=xl/comments17.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List>
</comments>
</file>

<file path=xl/comments18.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List>
</comments>
</file>

<file path=xl/comments19.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28" authorId="0">
      <text>
        <r>
          <rPr>
            <sz val="8"/>
            <color indexed="81"/>
            <rFont val="Tahoma"/>
            <family val="2"/>
          </rPr>
          <t>Test Status: 
RED if any Fail
WHITE if any Not Started
GREEN if any Pass and no Fail &amp; No Not Started</t>
        </r>
      </text>
    </comment>
    <comment ref="E33" authorId="0">
      <text>
        <r>
          <rPr>
            <sz val="8"/>
            <color indexed="81"/>
            <rFont val="Tahoma"/>
            <family val="2"/>
          </rPr>
          <t>Indicate whether results comply with expectations or describe exceptions with sufficient detail  to permit replication.</t>
        </r>
      </text>
    </comment>
    <comment ref="F33" authorId="0">
      <text>
        <r>
          <rPr>
            <sz val="8"/>
            <color indexed="81"/>
            <rFont val="Tahoma"/>
            <family val="2"/>
          </rPr>
          <t>Select from List.  
- Blank
- Pass
- Fail
- Not Started</t>
        </r>
      </text>
    </comment>
    <comment ref="G33" authorId="0">
      <text>
        <r>
          <rPr>
            <sz val="8"/>
            <color indexed="81"/>
            <rFont val="Tahoma"/>
            <family val="2"/>
          </rPr>
          <t>Enter Month / Day.  Year defaults to current year unless entered.</t>
        </r>
      </text>
    </comment>
    <comment ref="H33" authorId="0">
      <text>
        <r>
          <rPr>
            <sz val="8"/>
            <color indexed="81"/>
            <rFont val="Tahoma"/>
            <family val="2"/>
          </rPr>
          <t xml:space="preserve">Enter numeric portion of JIRA ticket.  
</t>
        </r>
      </text>
    </comment>
    <comment ref="B40" authorId="0">
      <text>
        <r>
          <rPr>
            <sz val="8"/>
            <color indexed="81"/>
            <rFont val="Tahoma"/>
            <family val="2"/>
          </rPr>
          <t>Test Status: 
RED if any Fail
WHITE if any Not Started
GREEN if any Pass and no Fail &amp; No Not Started</t>
        </r>
      </text>
    </comment>
    <comment ref="E45" authorId="0">
      <text>
        <r>
          <rPr>
            <sz val="8"/>
            <color indexed="81"/>
            <rFont val="Tahoma"/>
            <family val="2"/>
          </rPr>
          <t>Indicate whether results comply with expectations or describe exceptions with sufficient detail  to permit replication.</t>
        </r>
      </text>
    </comment>
    <comment ref="F45" authorId="0">
      <text>
        <r>
          <rPr>
            <sz val="8"/>
            <color indexed="81"/>
            <rFont val="Tahoma"/>
            <family val="2"/>
          </rPr>
          <t>Select from List.  
- Blank
- Pass
- Fail
- Not Started</t>
        </r>
      </text>
    </comment>
    <comment ref="G45" authorId="0">
      <text>
        <r>
          <rPr>
            <sz val="8"/>
            <color indexed="81"/>
            <rFont val="Tahoma"/>
            <family val="2"/>
          </rPr>
          <t>Enter Month / Day.  Year defaults to current year unless entered.</t>
        </r>
      </text>
    </comment>
    <comment ref="H45" authorId="0">
      <text>
        <r>
          <rPr>
            <sz val="8"/>
            <color indexed="81"/>
            <rFont val="Tahoma"/>
            <family val="2"/>
          </rPr>
          <t xml:space="preserve">Enter numeric portion of JIRA ticket.  
</t>
        </r>
      </text>
    </comment>
    <comment ref="B52" authorId="0">
      <text>
        <r>
          <rPr>
            <sz val="8"/>
            <color indexed="81"/>
            <rFont val="Tahoma"/>
            <family val="2"/>
          </rPr>
          <t>Test Status: 
RED if any Fail
WHITE if any Not Started
GREEN if any Pass and no Fail &amp; No Not Started</t>
        </r>
      </text>
    </comment>
    <comment ref="E57" authorId="0">
      <text>
        <r>
          <rPr>
            <sz val="8"/>
            <color indexed="81"/>
            <rFont val="Tahoma"/>
            <family val="2"/>
          </rPr>
          <t>Indicate whether results comply with expectations or describe exceptions with sufficient detail  to permit replication.</t>
        </r>
      </text>
    </comment>
    <comment ref="F57" authorId="0">
      <text>
        <r>
          <rPr>
            <sz val="8"/>
            <color indexed="81"/>
            <rFont val="Tahoma"/>
            <family val="2"/>
          </rPr>
          <t>Select from List.  
- Blank
- Pass
- Fail
- Not Started</t>
        </r>
      </text>
    </comment>
    <comment ref="G57" authorId="0">
      <text>
        <r>
          <rPr>
            <sz val="8"/>
            <color indexed="81"/>
            <rFont val="Tahoma"/>
            <family val="2"/>
          </rPr>
          <t>Enter Month / Day.  Year defaults to current year unless entered.</t>
        </r>
      </text>
    </comment>
    <comment ref="H57" authorId="0">
      <text>
        <r>
          <rPr>
            <sz val="8"/>
            <color indexed="81"/>
            <rFont val="Tahoma"/>
            <family val="2"/>
          </rPr>
          <t xml:space="preserve">Enter numeric portion of JIRA ticket.  
</t>
        </r>
      </text>
    </comment>
    <comment ref="B64" authorId="0">
      <text>
        <r>
          <rPr>
            <sz val="8"/>
            <color indexed="81"/>
            <rFont val="Tahoma"/>
            <family val="2"/>
          </rPr>
          <t>Test Status: 
RED if any Fail
WHITE if any Not Started
GREEN if any Pass and no Fail &amp; No Not Started</t>
        </r>
      </text>
    </comment>
    <comment ref="E69" authorId="0">
      <text>
        <r>
          <rPr>
            <sz val="8"/>
            <color indexed="81"/>
            <rFont val="Tahoma"/>
            <family val="2"/>
          </rPr>
          <t>Indicate whether results comply with expectations or describe exceptions with sufficient detail  to permit replication.</t>
        </r>
      </text>
    </comment>
    <comment ref="F69" authorId="0">
      <text>
        <r>
          <rPr>
            <sz val="8"/>
            <color indexed="81"/>
            <rFont val="Tahoma"/>
            <family val="2"/>
          </rPr>
          <t>Select from List.  
- Blank
- Pass
- Fail
- Not Started</t>
        </r>
      </text>
    </comment>
    <comment ref="G69" authorId="0">
      <text>
        <r>
          <rPr>
            <sz val="8"/>
            <color indexed="81"/>
            <rFont val="Tahoma"/>
            <family val="2"/>
          </rPr>
          <t>Enter Month / Day.  Year defaults to current year unless entered.</t>
        </r>
      </text>
    </comment>
    <comment ref="H69"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20.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21" authorId="0">
      <text>
        <r>
          <rPr>
            <sz val="8"/>
            <color indexed="81"/>
            <rFont val="Tahoma"/>
            <family val="2"/>
          </rPr>
          <t>Test Status: 
RED if any Fail
WHITE if any Not Started
GREEN if any Pass and no Fail &amp; No Not Started</t>
        </r>
      </text>
    </comment>
    <comment ref="E26" authorId="0">
      <text>
        <r>
          <rPr>
            <sz val="8"/>
            <color indexed="81"/>
            <rFont val="Tahoma"/>
            <family val="2"/>
          </rPr>
          <t>Indicate whether results comply with expectations or describe exceptions with sufficient detail  to permit replication.</t>
        </r>
      </text>
    </comment>
    <comment ref="F26" authorId="0">
      <text>
        <r>
          <rPr>
            <sz val="8"/>
            <color indexed="81"/>
            <rFont val="Tahoma"/>
            <family val="2"/>
          </rPr>
          <t>Select from List.  
- Blank
- Pass
- Fail
- Not Started</t>
        </r>
      </text>
    </comment>
    <comment ref="G26" authorId="0">
      <text>
        <r>
          <rPr>
            <sz val="8"/>
            <color indexed="81"/>
            <rFont val="Tahoma"/>
            <family val="2"/>
          </rPr>
          <t>Enter Month / Day.  Year defaults to current year unless entered.</t>
        </r>
      </text>
    </comment>
    <comment ref="H26"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1"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2" authorId="0">
      <text>
        <r>
          <rPr>
            <sz val="8"/>
            <color indexed="81"/>
            <rFont val="Tahoma"/>
            <family val="2"/>
          </rPr>
          <t>Test Status: 
RED if any Fail
WHITE if any Not Started
GREEN if any Pass and no Fail &amp; No Not Started</t>
        </r>
      </text>
    </comment>
    <comment ref="E17" authorId="0">
      <text>
        <r>
          <rPr>
            <sz val="8"/>
            <color indexed="81"/>
            <rFont val="Tahoma"/>
            <family val="2"/>
          </rPr>
          <t>Indicate whether results comply with expectations or describe exceptions with sufficient detail  to permit replication.</t>
        </r>
      </text>
    </comment>
    <comment ref="F17" authorId="0">
      <text>
        <r>
          <rPr>
            <sz val="8"/>
            <color indexed="81"/>
            <rFont val="Tahoma"/>
            <family val="2"/>
          </rPr>
          <t>Select from List.  
- Blank
- Pass
- Fail
- Not Started</t>
        </r>
      </text>
    </comment>
    <comment ref="G17" authorId="0">
      <text>
        <r>
          <rPr>
            <sz val="8"/>
            <color indexed="81"/>
            <rFont val="Tahoma"/>
            <family val="2"/>
          </rPr>
          <t>Enter Month / Day.  Year defaults to current year unless entered.</t>
        </r>
      </text>
    </comment>
    <comment ref="H17"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<sst xmlns="http://schemas.openxmlformats.org/spreadsheetml/2006/main" count="2672" uniqueCount="766">
  <si>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</si>
  <si>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</si>
  <si>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</si>
  <si>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</si>
  <si>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</si>
  <si>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</si>
  <si>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</si>
  <si>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</si>
  <si>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</si>
  <si>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</si>
  <si>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</si>
  <si>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</si>
  <si>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</si>
  <si>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</si>
  <si>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</si>
  <si>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</si>
  <si>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</si>
  <si>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</si>
  <si>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</si>
  <si>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</si>
  <si>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</si>
  <si>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</si>
  <si>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</si>
  <si>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</si>
  <si>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</si>
  <si>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</si>
  <si>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</si>
  <si>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</si>
  <si>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</si>
  <si>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</si>
  <si>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 xml:space="preserve">• </t>
  </si>
  <si>
    <t>Total Test Cases</t>
  </si>
  <si>
    <t>Naming Conventions - Chris</t>
  </si>
  <si>
    <t>How to use Summary Tab - Chris</t>
  </si>
  <si>
    <t>How to Use Test Case Tab - Barb</t>
  </si>
  <si>
    <t>Test Case Tab - Using the Table - Barry</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</si>
  <si>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</si>
  <si>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</si>
  <si>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</si>
  <si>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</si>
  <si>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</si>
  <si>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</si>
  <si>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</si>
  <si>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</si>
  <si>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</si>
  <si>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</si>
  <si>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</si>
  <si>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</si>
  <si>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</si>
  <si>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</si>
  <si>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</si>
  <si>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</si>
  <si>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r>
      <t xml:space="preserve">• Select Tasks &gt; </t>
    </r>
    <r>
      <rPr>
        <b/>
        <sz val="10"/>
        <color theme="1"/>
        <rFont val="Arial"/>
        <family val="2"/>
      </rPr>
      <t>Order</t>
    </r>
    <r>
      <rPr>
        <sz val="10"/>
        <color theme="1"/>
        <rFont val="Arial"/>
        <family val="2"/>
      </rPr>
      <t xml:space="preserve"> &gt; Create Order</t>
    </r>
  </si>
  <si>
    <t>• The Draft Order window is displayed.</t>
  </si>
  <si>
    <t>Incomplete</t>
  </si>
  <si>
    <t>Complete</t>
  </si>
  <si>
    <t>CSR is logged into Call Center and has navigated to a customer record.</t>
  </si>
  <si>
    <t>• Advanced Customer Search screen is displayed.
• Organization should default to 'xpedx.'</t>
  </si>
  <si>
    <t>• Confirm that Organzation is set to "xpedx".
• In the"User Starts With" field, enter "B" and click Search or press F7.</t>
  </si>
  <si>
    <t xml:space="preserve">• Customer Search Results panel displays.
• </t>
  </si>
  <si>
    <t>• Select a customer by double-clicking.</t>
  </si>
  <si>
    <t>• Customer screen displays.</t>
  </si>
  <si>
    <t>• Customer Profile screen displays.</t>
  </si>
  <si>
    <t>Call Center: Customer Profile - View and Update Customer Profile</t>
  </si>
  <si>
    <t>Call Center: Customer Profile - Update Child Customer Details</t>
  </si>
  <si>
    <t>Call Center: Customer Profile - Load Customer Batch??</t>
  </si>
  <si>
    <t>• From Quick Access, Customer Search, click Find Customer or press F9.</t>
  </si>
  <si>
    <t>• In the upper right corner of the Customer screen, click the "Manage Customer Profile" hyperlink.  (May need to click twice)</t>
  </si>
  <si>
    <r>
      <t xml:space="preserve">• Attempt to edit each of the following fields and confirm NONE can be edited: 
</t>
    </r>
    <r>
      <rPr>
        <sz val="10"/>
        <color rgb="FFFF0000"/>
        <rFont val="Arial"/>
        <family val="2"/>
      </rPr>
      <t>CustDivision; 
LegacyCust#; 
SuffixType; 
Suffix; 
CustOrderBranch; 
ShipFromBranch; 
CustStatus; 
CustName;</t>
    </r>
    <r>
      <rPr>
        <sz val="10"/>
        <color theme="1"/>
        <rFont val="Arial"/>
        <family val="2"/>
      </rPr>
      <t xml:space="preserve"> 
</t>
    </r>
    <r>
      <rPr>
        <sz val="10"/>
        <color rgb="FFFF0000"/>
        <rFont val="Arial"/>
        <family val="2"/>
      </rPr>
      <t>BrandCode (Territory Code); 
CustClass (Segment); 
ServiceOptCode (CustRank); 
CurrencyCode; 
CustNumber (SapNumber);</t>
    </r>
    <r>
      <rPr>
        <sz val="10"/>
        <rFont val="Arial"/>
        <family val="2"/>
      </rPr>
      <t xml:space="preserve"> 
</t>
    </r>
    <r>
      <rPr>
        <sz val="10"/>
        <color rgb="FFFF0000"/>
        <rFont val="Arial"/>
        <family val="2"/>
      </rPr>
      <t>MasterCustNumber (SapParentNumber)</t>
    </r>
    <r>
      <rPr>
        <sz val="10"/>
        <rFont val="Arial"/>
        <family val="2"/>
      </rPr>
      <t xml:space="preserve">; 
</t>
    </r>
    <r>
      <rPr>
        <sz val="10"/>
        <color rgb="FFFF0000"/>
        <rFont val="Arial"/>
        <family val="2"/>
      </rPr>
      <t>ShipComplete; 
OrderUpdateFlag</t>
    </r>
    <r>
      <rPr>
        <sz val="10"/>
        <color theme="1"/>
        <rFont val="Arial"/>
        <family val="2"/>
      </rPr>
      <t xml:space="preserve">; 
</t>
    </r>
    <r>
      <rPr>
        <sz val="10"/>
        <color rgb="FFFF0000"/>
        <rFont val="Arial"/>
        <family val="2"/>
      </rPr>
      <t>NaicsCode; 
NaicsName; 
ShipToOverride</t>
    </r>
    <r>
      <rPr>
        <sz val="10"/>
        <color theme="1"/>
        <rFont val="Arial"/>
        <family val="2"/>
      </rPr>
      <t>; 
• Click Update Profile</t>
    </r>
  </si>
  <si>
    <t>• None of the listed fields may be edited.</t>
  </si>
  <si>
    <r>
      <t xml:space="preserve">• Attempt to edit each of the following fields and confirm that each is displayed &amp; may be edited: 
CanRequestSample; 
CustomerEmailAddress; 
BuyerID; 
WmLocationID; WmOrgID; 
eTradingID; eCSR1/2; 
EmailConfirmFlagCsr1/2; 
MaxOrderAmt; MinOrderAmt; 
SmallOrderFee; ViewPricesFlag; 
CanOrder; ViewInventory; 
UseSKU (Customer / Mfr / MPC); 
UseOrderMultiple; InvoiceEdi; 
ViewInvoices; InvoiceDistMethod; 
CustLineAcct#Flag; CustLinePO#; 
CustLineSeq#; CustLineField1/2/3; 
AttnName; LocationID; 
Phone1/2; Fax1/2; 
OrderDashboardRules; 
Address1/2/3; 
City; State; CountryCode; ZipCode; Zip4; 
</t>
    </r>
    <r>
      <rPr>
        <sz val="10"/>
        <rFont val="Arial"/>
        <family val="2"/>
      </rPr>
      <t xml:space="preserve">CustName (SapName); 
MasterCustName (SapParentName);
</t>
    </r>
    <r>
      <rPr>
        <sz val="10"/>
        <color theme="1"/>
        <rFont val="Arial"/>
        <family val="2"/>
      </rPr>
      <t>PrimarySalesRep; 
EmailConfirmFlag-SalesRep; 
SalesRep1/2/3/4; 
PoAckFlag; 
EmailAddressForInvoice; 
• Click Update Profile</t>
    </r>
  </si>
  <si>
    <t>• Each field is displayed.  
• Each field may be edited.  
• Changes can be saved.</t>
  </si>
  <si>
    <r>
      <t xml:space="preserve">• Confirm that each of the following fields is displayed:
CanRequestSample; CustomerEmailAddress; BuyerID; WmLocationID; WmOrgID; eTradingID; eCSR1/2; EmailConfirmFlagCsr1/2; MaxOrderAmt; MinOrderAmt; SmallOrderFee; ViewPricesFlag; CanOrder; ViewInventory; UseSKU (Customer / Mfr / MPC); UseOrderMultiple; InvoiceEdi; ViewInvoices; InvoiceDistMethod; CustLineAcct#Flag; CustLinePO#; CustLineSeq#; CustLineField1/2/3; AttnName; LocationID; Phone1/2; Fax1/2; OrderDashboardRules; </t>
    </r>
    <r>
      <rPr>
        <sz val="10"/>
        <color rgb="FFFF0000"/>
        <rFont val="Arial"/>
        <family val="2"/>
      </rPr>
      <t>CustDivision; LegacyCust#; SuffixType; Suffix; CustOrderBranch; ShipFromBranch; CustStatus; CustName;</t>
    </r>
    <r>
      <rPr>
        <sz val="10"/>
        <color theme="1"/>
        <rFont val="Arial"/>
        <family val="2"/>
      </rPr>
      <t xml:space="preserve"> Address1/2/3; City; State; CountryCode; ZipCode; Zip4; </t>
    </r>
    <r>
      <rPr>
        <sz val="10"/>
        <color rgb="FFFF0000"/>
        <rFont val="Arial"/>
        <family val="2"/>
      </rPr>
      <t>BrandCode (Territory Code); CustClass (Segment); ServiceOptCode (CustRank); CurrencyCode; CustNumber (SapNumber);</t>
    </r>
    <r>
      <rPr>
        <sz val="10"/>
        <rFont val="Arial"/>
        <family val="2"/>
      </rPr>
      <t xml:space="preserve"> CustName (SapName); </t>
    </r>
    <r>
      <rPr>
        <sz val="10"/>
        <color rgb="FFFF0000"/>
        <rFont val="Arial"/>
        <family val="2"/>
      </rPr>
      <t>MasterCustNumber (SapParentNumber)</t>
    </r>
    <r>
      <rPr>
        <sz val="10"/>
        <rFont val="Arial"/>
        <family val="2"/>
      </rPr>
      <t xml:space="preserve">; MasterCustName (SapParentName); </t>
    </r>
    <r>
      <rPr>
        <sz val="10"/>
        <color rgb="FFFF0000"/>
        <rFont val="Arial"/>
        <family val="2"/>
      </rPr>
      <t>ShipComplete; OrderUpdateFlag</t>
    </r>
    <r>
      <rPr>
        <sz val="10"/>
        <color theme="1"/>
        <rFont val="Arial"/>
        <family val="2"/>
      </rPr>
      <t xml:space="preserve">; PrimarySalesRep; EmailConfirmFlag-SalesRep; SalesRep1/2/3/4; </t>
    </r>
    <r>
      <rPr>
        <sz val="10"/>
        <color rgb="FFFF0000"/>
        <rFont val="Arial"/>
        <family val="2"/>
      </rPr>
      <t>NaicsCode; NaicsName; ShipToOverride</t>
    </r>
    <r>
      <rPr>
        <sz val="10"/>
        <color theme="1"/>
        <rFont val="Arial"/>
        <family val="2"/>
      </rPr>
      <t>; PoAckFlag; EmailAddressForInvoice; 
• Click Update Profile
• Confirm that only the above fields display.</t>
    </r>
  </si>
  <si>
    <t xml:space="preserve">• Each field is displayed, and only these fields are displayed.  </t>
  </si>
  <si>
    <t xml:space="preserve">CSR is logged into Call Center and </t>
  </si>
  <si>
    <t>User is logged into Call Center as CSR; Division Admin; eBusiness Admin; or Support Desk Admin.  (Cust.Adm does not use Call Center.)</t>
  </si>
  <si>
    <t>N/A</t>
  </si>
  <si>
    <t xml:space="preserve"> Security?</t>
  </si>
  <si>
    <t>Order Header</t>
  </si>
  <si>
    <t>£</t>
  </si>
  <si>
    <t>Email Confirmation Flag – eCSR1</t>
  </si>
  <si>
    <t>Email Confirmation Flag – eCSR2</t>
  </si>
  <si>
    <t>$</t>
  </si>
  <si>
    <t>Small Order Fee</t>
  </si>
  <si>
    <t>Ship Complete</t>
  </si>
  <si>
    <t>Order Update Flag</t>
  </si>
  <si>
    <t>Ship To Override</t>
  </si>
  <si>
    <t>Currency Code</t>
  </si>
  <si>
    <t>Accept Price Override</t>
  </si>
  <si>
    <t xml:space="preserve">Prevent orders from being placed automatically on ordering system </t>
  </si>
  <si>
    <t>Header comments were sent by customer</t>
  </si>
  <si>
    <t>Non Standard Ship Method</t>
  </si>
  <si>
    <t>Prevent Backorders</t>
  </si>
  <si>
    <t>Cust.Selected ShipComplete?</t>
  </si>
  <si>
    <t>Validate Ship-To Zip Code</t>
  </si>
  <si>
    <t>Ship date not next business day</t>
  </si>
  <si>
    <t>Incorrect Buyer ID</t>
  </si>
  <si>
    <t>Incorrect eTrading ID</t>
  </si>
  <si>
    <t>Order Line</t>
  </si>
  <si>
    <t>Line comments were sent by customer</t>
  </si>
  <si>
    <t>Require customer line account number</t>
  </si>
  <si>
    <t>Require Customer Line Field-1</t>
  </si>
  <si>
    <t>Require Customer Line Field-2</t>
  </si>
  <si>
    <t>Require Customer Line Field-3</t>
  </si>
  <si>
    <t>All Requested Line Delivery Dates do not match</t>
  </si>
  <si>
    <t>Items not available for next day shipment</t>
  </si>
  <si>
    <t>Price Discrepancy</t>
  </si>
  <si>
    <t xml:space="preserve">Variance: </t>
  </si>
  <si>
    <t>%</t>
  </si>
  <si>
    <t>Line level code was sent by customer</t>
  </si>
  <si>
    <t>Prevent price below cost</t>
  </si>
  <si>
    <t>Master Customer</t>
  </si>
  <si>
    <t>Customer</t>
  </si>
  <si>
    <t>Bill-To</t>
  </si>
  <si>
    <t>Ship-To</t>
  </si>
  <si>
    <t>Display?</t>
  </si>
  <si>
    <t>Y</t>
  </si>
  <si>
    <t>N</t>
  </si>
  <si>
    <t>Result</t>
  </si>
  <si>
    <t>Total</t>
  </si>
  <si>
    <t>Email Confirmation Flag - Sales Professional</t>
  </si>
  <si>
    <t>Maximum Order Amount</t>
  </si>
  <si>
    <t>Minimum Order Amount</t>
  </si>
  <si>
    <t>Do Not Allow Duplicate PO#s</t>
  </si>
  <si>
    <t>Stock check xpedx brand item # first, Customer item # second</t>
  </si>
  <si>
    <t>Stock check Customer item # first, xpedx item # second</t>
  </si>
  <si>
    <t>Stock check catalog item # only</t>
  </si>
  <si>
    <t>Require Customer Line PO #</t>
  </si>
  <si>
    <t>Require Customer Line Sequence #</t>
  </si>
  <si>
    <t>Call Center: Customer Profile - Order Header &amp; Line</t>
  </si>
  <si>
    <t>Order Management</t>
  </si>
  <si>
    <t>TC-xx</t>
  </si>
  <si>
    <t>This test checks the following</t>
  </si>
  <si>
    <t xml:space="preserve">• Select Tasks &gt; </t>
  </si>
  <si>
    <t>Assume we're viewing an incoming order (not creating one)</t>
  </si>
  <si>
    <t>Header - Inventory of fields</t>
  </si>
  <si>
    <t>Line - Inventory of fields</t>
  </si>
  <si>
    <t>Cancel a line on a Customer Order</t>
  </si>
  <si>
    <t>Change Order Line type (Stock &gt; Direct) (Stock/Direct/Indirect/Multi-Supplier)</t>
  </si>
  <si>
    <t>Update Quantity on Customer Order Line (Increase/Decrease)</t>
  </si>
  <si>
    <t>Confirm Edits to Fulfillment Order are propagated to Legacy</t>
  </si>
  <si>
    <t>Confirm Status of Customer Order Line reflects Cancel of Fulfillment Line</t>
  </si>
  <si>
    <t>Split Line on an Order</t>
  </si>
  <si>
    <t>Call Center: Order Mgmt - Header, field inventory</t>
  </si>
  <si>
    <t>• Inventory the following fields: 
- Show Needs Attention checkbox; 
- eTrading ID; 
- Order Source; 
- Legacy Order Type; 
- Total Order Freight; 
- Total Order Tax; 
- Total Shippable Value; 
- Total Order Value (aka Total Sales); 
- Line Count Item; 
- Line Count Other; 
- Currency Code</t>
  </si>
  <si>
    <t xml:space="preserve">• All fields are present.
• 'Show Needs Attention' checkbox is selectable.  
• None of the remaining fields is editable.  </t>
  </si>
  <si>
    <t xml:space="preserve">• Ordered By email is present only for orders which originate on Web or Call Center.  This will not be populated for EDI orders.  
• All other fields are present.  
• Only Coupon is editable.  </t>
  </si>
  <si>
    <t>• Inventory the following: 
- Transaction Error Message
- View Original Button
• Click the View Original button.</t>
  </si>
  <si>
    <t>• End</t>
  </si>
  <si>
    <t>Call Center: Order Mgmt - Line, field Inventory</t>
  </si>
  <si>
    <t>• In WEB, submit an order for the above Customer as follows: 
- Normally Stocked item; 
- Cart shows Immediate availability for this item; 
- Cart shows a price with pricing UOM.  
• Click Checkout</t>
  </si>
  <si>
    <t>• In CALL CENTER, find Customer, and locate the order (by date?).</t>
  </si>
  <si>
    <t>• At Checkout, 
- Include a PO#; 
- Include Order comment; 
• Leave all other editable fields in default state;  
• Click Submit;
• Record results from Landing page at right.</t>
  </si>
  <si>
    <t xml:space="preserve">• In WEB, land on Order Confirmation page.
• The following fields display values: 
- Web Confirmation number; 
- Order date; 
- Status; 
- Supplier; 
- PO#
- Ordered By (UID+Co.Name)
- Order Total in designated currency; </t>
  </si>
  <si>
    <t>Submit Basic Order</t>
  </si>
  <si>
    <t>This test submits a basic WEB order, and checks for population of CALL CENTER Order Management fields.</t>
  </si>
  <si>
    <t>Call Center: Order Mgmt - Basic WEB Order in CALL CENTER</t>
  </si>
  <si>
    <t>Bill-To Name</t>
  </si>
  <si>
    <t>Bill-To Number</t>
  </si>
  <si>
    <t>Ship-To Name</t>
  </si>
  <si>
    <t>Ship-To Number</t>
  </si>
  <si>
    <t>Web Confirmation#</t>
  </si>
  <si>
    <t>Order #</t>
  </si>
  <si>
    <t>Customer PO</t>
  </si>
  <si>
    <t>Order Status</t>
  </si>
  <si>
    <t>Order Status Comment</t>
  </si>
  <si>
    <t>Order Hold Code</t>
  </si>
  <si>
    <t>Web Hold Flag</t>
  </si>
  <si>
    <t>Header Comments</t>
  </si>
  <si>
    <t>Internal Comments</t>
  </si>
  <si>
    <t>Bill-To City</t>
  </si>
  <si>
    <t>Bill-To Address 2</t>
  </si>
  <si>
    <t>Bill-To Address 3</t>
  </si>
  <si>
    <t>Bill-To Address 1</t>
  </si>
  <si>
    <t>Bill-To State</t>
  </si>
  <si>
    <t>Bill-To Zip</t>
  </si>
  <si>
    <t>Bill-To Country Code</t>
  </si>
  <si>
    <t>Ship-To Attention Name</t>
  </si>
  <si>
    <t>Ship-To Address 1</t>
  </si>
  <si>
    <t>Ship-To Address 2</t>
  </si>
  <si>
    <t>Ship-To Address 3</t>
  </si>
  <si>
    <t>Ship-To State</t>
  </si>
  <si>
    <t>Ship-To Zip</t>
  </si>
  <si>
    <t>Ship-To City</t>
  </si>
  <si>
    <t>Ship-To Country Code</t>
  </si>
  <si>
    <t>Store ID</t>
  </si>
  <si>
    <t>Order Create Date</t>
  </si>
  <si>
    <t>Ship Date</t>
  </si>
  <si>
    <t>Will Call (checkbox)</t>
  </si>
  <si>
    <t>Ship From Div (dropdown)</t>
  </si>
  <si>
    <t>eTrading ID</t>
  </si>
  <si>
    <t>Order Source</t>
  </si>
  <si>
    <t>Legacy Order Type</t>
  </si>
  <si>
    <t>Total Order Freight</t>
  </si>
  <si>
    <t>Total Order Tax</t>
  </si>
  <si>
    <t>Total Shippable Value</t>
  </si>
  <si>
    <t>Total Order Value (aks Total Sales)</t>
  </si>
  <si>
    <t>Line Count Item</t>
  </si>
  <si>
    <t>Line Count Other</t>
  </si>
  <si>
    <t>Ordered By</t>
  </si>
  <si>
    <t>Ordered By Email</t>
  </si>
  <si>
    <t>Approved By</t>
  </si>
  <si>
    <t>Approved Date</t>
  </si>
  <si>
    <t>Card Expiration Date</t>
  </si>
  <si>
    <t>Card Type</t>
  </si>
  <si>
    <t>Name on P-Card</t>
  </si>
  <si>
    <t>P-Card#</t>
  </si>
  <si>
    <t>Coupon</t>
  </si>
  <si>
    <t>Show "Needs Attention" lines only</t>
  </si>
  <si>
    <t>View Original Button</t>
  </si>
  <si>
    <t>Transaction Error Message (in top left)</t>
  </si>
  <si>
    <r>
      <t xml:space="preserve">• In CALL CENTER the following </t>
    </r>
    <r>
      <rPr>
        <b/>
        <sz val="8"/>
        <color theme="1"/>
        <rFont val="Arial"/>
        <family val="2"/>
      </rPr>
      <t>HEADER</t>
    </r>
    <r>
      <rPr>
        <sz val="8"/>
        <color theme="1"/>
        <rFont val="Arial"/>
        <family val="2"/>
      </rPr>
      <t xml:space="preserve">  fields are populated: 
- Bill-To Number &amp; Name; 
- Ship-To Number &amp; Name; 
- Web Confirmation #; 
- Order #; 
- Customer PO#
- Order Status; 
- Header Comments; 
- Bill-To Information fields; 
- Ship-To Information fields; 
- Order Create Date; 
- Ship From Division; 
- Legacy Order Type; 
- Total Order Value; 
- Currency Code; 
• The following </t>
    </r>
    <r>
      <rPr>
        <b/>
        <sz val="8"/>
        <color theme="1"/>
        <rFont val="Arial"/>
        <family val="2"/>
      </rPr>
      <t>HEADER</t>
    </r>
    <r>
      <rPr>
        <sz val="8"/>
        <color theme="1"/>
        <rFont val="Arial"/>
        <family val="2"/>
      </rPr>
      <t xml:space="preserve"> field values match those captured above: 
- Web Conf#; Order#; Order Create Date; Order Total Value
• The following </t>
    </r>
    <r>
      <rPr>
        <b/>
        <sz val="8"/>
        <color theme="1"/>
        <rFont val="Arial"/>
        <family val="2"/>
      </rPr>
      <t>LINE</t>
    </r>
    <r>
      <rPr>
        <sz val="8"/>
        <color theme="1"/>
        <rFont val="Arial"/>
        <family val="2"/>
      </rPr>
      <t xml:space="preserve"> fields are populated: 
- Line Type; 
- Legacy Item# (should also be editable); 
- Order Qty (editable); 
- Order Qty UOM; (should be editable); 
- Ship From (populated &amp; editable); 
- Description (populated, but NOT editable); 
- Shippable Qty; Shippable Qty UOM; 
- BackOrder Qty; BO Qty UOM; 
- Unit Price (editable); 
- Pricing UOM; 
- Ordered; Shippable$; Extended$; 
- Base UOM; 
- PO#</t>
    </r>
  </si>
  <si>
    <t xml:space="preserve">• In WEB, land on Order Confirmation page.
• The following fields display values: 
- Web Confirmation number; 
- Order date; 
- Status; 
- Supplier; 
- PO#
- Ordered By (UID+Co.Name)
- Order Total in designated currency; </t>
  </si>
  <si>
    <t>This test submits a WEB order, and forces it to go on HOLD due to Non-Std Ship Method.  
and checks for population of CALL CENTER Order Management fields.</t>
  </si>
  <si>
    <r>
      <t xml:space="preserve">• Order should go on Hold due to Non-Std Ship Method.
• In CALL CENTER the following </t>
    </r>
    <r>
      <rPr>
        <b/>
        <sz val="8"/>
        <color theme="1"/>
        <rFont val="Arial"/>
        <family val="2"/>
      </rPr>
      <t>HEADER</t>
    </r>
    <r>
      <rPr>
        <sz val="8"/>
        <color theme="1"/>
        <rFont val="Arial"/>
        <family val="2"/>
      </rPr>
      <t xml:space="preserve">  fields are populated: 
- Bill-To Number &amp; Name; 
- Ship-To Number &amp; Name; 
- Web Confirmation #; 
- Customer PO#; 
- Order Status; 
- Web Hold flag is checked; 
- Bill-To Information; 
- Ship-To Information with Attention Name; 
- Order Create Date; 
- Will Call box is checked; 
- Ship From Division; Order Source; 
- Total Order Value; Currency Code; 
• The following </t>
    </r>
    <r>
      <rPr>
        <b/>
        <sz val="8"/>
        <color theme="1"/>
        <rFont val="Arial"/>
        <family val="2"/>
      </rPr>
      <t>HEADER</t>
    </r>
    <r>
      <rPr>
        <sz val="8"/>
        <color theme="1"/>
        <rFont val="Arial"/>
        <family val="2"/>
      </rPr>
      <t xml:space="preserve"> field values match those captured above: 
- Web Conf#; Order#; (Whse+Legacy designation) Order Create Date; Total Order Value; Attention Name; </t>
    </r>
  </si>
  <si>
    <t xml:space="preserve">• In CALL CENTER, continue with inventory of LINE fields.  </t>
  </si>
  <si>
    <t xml:space="preserve">• The following LINE fields are populated: 
- Line Type; 
- Legacy Item# (should also be editable); 
- Order Qty (editable); 
- Order Qty UOM; (should be editable); 
- Ship From (populated &amp; editable); 
- Description (display only); 
- Shippable Qty (populated); 
- Shippable Qty UOM (populated); 
- BackOrder Qty (populated); 
- BO Qty UOM (display only); 
- Unit Price (populated &amp; editable); 
- Pricing UOM (display only); 
- Ordered (populated); 
- Shippable$ (populated); 
- Extended$ (populated); 
- Base UOM (display only); 
</t>
  </si>
  <si>
    <t xml:space="preserve">• The following LINE fields are populated: 
- PO# (populated &amp; editable);
- Account# (populated &amp; editable); 
- Customer Field 1 (Populated &amp; editable); 
- Customer Field 2 (Populated &amp; editable); 
- Customer Field 3 (Populated &amp; editable); </t>
  </si>
  <si>
    <t xml:space="preserve">• Select a ShipTo customer and configure his Customer Profile as follows: 
- Order Rule is set for Non-Standard Ship Method.
- ShipTo Customer Defined fields are labeled and selected for display; 
- </t>
  </si>
  <si>
    <r>
      <t xml:space="preserve">Call Center: Order Mgmt - Non-Std Ship Method - </t>
    </r>
    <r>
      <rPr>
        <b/>
        <sz val="8"/>
        <color rgb="FFFF0000"/>
        <rFont val="Arial"/>
        <family val="2"/>
      </rPr>
      <t>RUSH</t>
    </r>
  </si>
  <si>
    <r>
      <t xml:space="preserve">Call Center: Order Mgmt - Non-Std Ship Method - </t>
    </r>
    <r>
      <rPr>
        <b/>
        <sz val="8"/>
        <color rgb="FFFF0000"/>
        <rFont val="Arial"/>
        <family val="2"/>
      </rPr>
      <t>Will Call</t>
    </r>
  </si>
  <si>
    <t>• All fields are present.
• Notes field is editable.  
• Remaining fields are NOT editable.</t>
  </si>
  <si>
    <t xml:space="preserve">• Examine the Order Line screen to inventory the following fields:
- Cost; 
- Notes; 
- Purchase UOM; 
- GP; 
- GTM; 
- Ordered; 
- Shippable; 
- Base UOM; 
- Extended Cost; 
- Line Total; 
- Adjustment; 
- Extended; 
- Coupon Code; </t>
  </si>
  <si>
    <t>• Examine the Order LINE screen to inventory the following Customer Information fields: 
- Line#; 
- PO#; 
- Account#; 
- Customer Fields 1/2/3</t>
  </si>
  <si>
    <t>• All fields are present.  
• All fields are editable.</t>
  </si>
  <si>
    <t xml:space="preserve">• Inventory the following Bill-To and Ship-To Information fields:
- Bill-To Address 1/2/3; 
- Bill-To City; 
- State; 
- Zip; 
- Bill-To Country Code; 
- Ship-To Attention Name; 
- Ship-To Address 1/2/3; 
- Ship-To City; 
- State; 
- Zip; 
- Ship-To Country Code; </t>
  </si>
  <si>
    <r>
      <t xml:space="preserve">• Inventory the following fields: 
- Ordered By: 
- Ordered By Email; 
- Approved By; 
- Approved Date
- Pcard#; 
- Card Expiration Date; 
- Card Type; 
- Name on P-Card; 
- </t>
    </r>
    <r>
      <rPr>
        <sz val="8"/>
        <color rgb="FF00B0F0"/>
        <rFont val="Arial"/>
        <family val="2"/>
      </rPr>
      <t>Coupon</t>
    </r>
  </si>
  <si>
    <t>Call Center: Order Mgmt - Confirm data comes from Web</t>
  </si>
  <si>
    <t xml:space="preserve">Item#: 
Description: 
Price:
UOM: 
Qty: 
Job#: 
Customer#: 
Currency: </t>
  </si>
  <si>
    <t xml:space="preserve">CART NAME: 
Item#: 5481075
Description: 10: 40 (3)
Price:
UOM: pound
Qty: 1
Job#: job1
Customer#: customer1
Currency: </t>
  </si>
  <si>
    <t>• In the WEB, view the cart created above.
• Capture and print a screen shot of the entire cart.  
• Save the screenshot for later reference and possible attachment in JIRA.</t>
  </si>
  <si>
    <t xml:space="preserve">Coupon Code: 
Exp.Adjustment: </t>
  </si>
  <si>
    <t>• On the Cart page, note the following field values and record at right: 
- Subtotal; 
- Order Total Adjustments; 
- Adjusted Subtotal; 
- Tax; 
- Shipping &amp; Handling; 
- Order Total</t>
  </si>
  <si>
    <t>- Subtotal; 
- Adjustments; 
- Adjusted Subtotal; 
- Tax; 
- Ship/Handling; 
- Order Total</t>
  </si>
  <si>
    <t xml:space="preserve">• Land on Order Summary page.  </t>
  </si>
  <si>
    <r>
      <t>This test will carefully build and submit a WEB order with (</t>
    </r>
    <r>
      <rPr>
        <sz val="8"/>
        <color rgb="FFFF0000"/>
        <rFont val="Arial"/>
        <family val="2"/>
      </rPr>
      <t>all possible?</t>
    </r>
    <r>
      <rPr>
        <sz val="8"/>
        <color theme="1"/>
        <rFont val="Arial"/>
        <family val="2"/>
      </rPr>
      <t xml:space="preserve">) fields populated and noted for comparison with CALL CENTER.  </t>
    </r>
  </si>
  <si>
    <t>• In the Payment Information section, enter a PO# or select one from the dropdown list.  
• Record the PO# at right.</t>
  </si>
  <si>
    <t xml:space="preserve">PO#: </t>
  </si>
  <si>
    <t xml:space="preserve">• In the Additional Instructions section, populate fields as follows: 
- Order Comments = "Need this soon"; 
- New Email = your xpedx email address; </t>
  </si>
  <si>
    <t>• If applicable, at the bottom of the Order Summary page, enter and Apply a Coupon or Promotion Code.  
• Submit Order</t>
  </si>
  <si>
    <t xml:space="preserve">• If Coupon/Promo Code  was entered, then the Order Total reflects an appropriate Adjustment.  </t>
  </si>
  <si>
    <r>
      <t>• Add a "</t>
    </r>
    <r>
      <rPr>
        <b/>
        <sz val="8"/>
        <color theme="1"/>
        <rFont val="Arial"/>
        <family val="2"/>
      </rPr>
      <t>Direct/Special</t>
    </r>
    <r>
      <rPr>
        <sz val="8"/>
        <color theme="1"/>
        <rFont val="Arial"/>
        <family val="2"/>
      </rPr>
      <t xml:space="preserve">" item to the above cart.
• Note Item#; price, currency; brief description, Qty, UOM, etc at right.
</t>
    </r>
  </si>
  <si>
    <r>
      <t>• If one of the above items is a '</t>
    </r>
    <r>
      <rPr>
        <b/>
        <sz val="8"/>
        <color theme="1"/>
        <rFont val="Arial"/>
        <family val="2"/>
      </rPr>
      <t>Promotion</t>
    </r>
    <r>
      <rPr>
        <sz val="8"/>
        <color theme="1"/>
        <rFont val="Arial"/>
        <family val="2"/>
      </rPr>
      <t xml:space="preserve">' item, enter the </t>
    </r>
    <r>
      <rPr>
        <b/>
        <sz val="8"/>
        <color theme="1"/>
        <rFont val="Arial"/>
        <family val="2"/>
      </rPr>
      <t>Coupon</t>
    </r>
    <r>
      <rPr>
        <sz val="8"/>
        <color theme="1"/>
        <rFont val="Arial"/>
        <family val="2"/>
      </rPr>
      <t xml:space="preserve"> code which will cause an </t>
    </r>
    <r>
      <rPr>
        <b/>
        <sz val="8"/>
        <color theme="1"/>
        <rFont val="Arial"/>
        <family val="2"/>
      </rPr>
      <t>Adjustment</t>
    </r>
    <r>
      <rPr>
        <sz val="8"/>
        <color theme="1"/>
        <rFont val="Arial"/>
        <family val="2"/>
      </rPr>
      <t xml:space="preserve"> to appear at the bottom of the cart and the Call Center line.
• Capture the Coupon Code at right, along with the expected Adjustment.</t>
    </r>
  </si>
  <si>
    <r>
      <t>• Add 1 '</t>
    </r>
    <r>
      <rPr>
        <b/>
        <sz val="8"/>
        <color theme="1"/>
        <rFont val="Arial"/>
        <family val="2"/>
      </rPr>
      <t>Not Stocked</t>
    </r>
    <r>
      <rPr>
        <sz val="8"/>
        <color theme="1"/>
        <rFont val="Arial"/>
        <family val="2"/>
      </rPr>
      <t xml:space="preserve">" item to the above cart.  (Example: xpedx item# 220502)
• Note Item#; price, currency; brief description, Qty, UOM, etc at right.
</t>
    </r>
  </si>
  <si>
    <r>
      <t xml:space="preserve">• Review Order Summary
• In the Shipping Information section, enter your name in the Attention field.  
• </t>
    </r>
    <r>
      <rPr>
        <sz val="8"/>
        <color rgb="FFFF0000"/>
        <rFont val="Arial"/>
        <family val="2"/>
      </rPr>
      <t>[Select Shipping Options?]</t>
    </r>
  </si>
  <si>
    <t>• Click Checkout.</t>
  </si>
  <si>
    <t>• In WEB, land on Order Confirmation page and find following fields displayed: 
- Web Confirmation number; 
- Order date; 
- Status; 
- Supplier; 
- PO#
- Ordered By (UID+Co.Name)
- Order Total in designated currency; 
• Capture field values at right.</t>
  </si>
  <si>
    <t xml:space="preserve">- Web Confirmation#; 
- Order date; 
- Status; 
- Supplier; 
- PO#
- Ordered By (UID+Co.Name)
- Order Total 
- Currency; </t>
  </si>
  <si>
    <t xml:space="preserve">• 
</t>
  </si>
  <si>
    <t>• In CALL CENTER, find the specific ShipTo Customer identified above.  
• Locate the new Order for examination.</t>
  </si>
  <si>
    <t xml:space="preserve">• Customer and Order are located.  </t>
  </si>
  <si>
    <t>Create WEB Order</t>
  </si>
  <si>
    <t>• Open Customer Profile for the Customer identified in Create Order script and configure his profile as follows: 
- No Business Rules are set.</t>
  </si>
  <si>
    <t xml:space="preserve">• Open Customer Profile for the Customer identified in Create Order script and configure his Profile as follows: 
- Order Rule is set for Non-Standard Ship Method.
- ShipTo Customer Defined fields are labeled and selected for display; </t>
  </si>
  <si>
    <r>
      <t xml:space="preserve">• In WEB, navigate to Orders &gt; Recent Orders and locate the Order submitted / captured in the Create Order script.  (Refer to Web Conf# or Order#).
• </t>
    </r>
    <r>
      <rPr>
        <b/>
        <sz val="8"/>
        <color theme="1"/>
        <rFont val="Arial"/>
        <family val="2"/>
      </rPr>
      <t>ReSubmit</t>
    </r>
    <r>
      <rPr>
        <sz val="8"/>
        <color theme="1"/>
        <rFont val="Arial"/>
        <family val="2"/>
      </rPr>
      <t xml:space="preserve"> that Order but with the following changes: 
- Normally Stocked item; 
- Cart shows Immediate availability for this item; 
- Cart shows a price with pricing UOM.  
• Click Checkout</t>
    </r>
  </si>
  <si>
    <t>• Examine the CALL CENTER Order Header &amp; Line and compare with WEB values captured in earlier steps above.</t>
  </si>
  <si>
    <t>CSR is logged into Call Center</t>
  </si>
  <si>
    <r>
      <t xml:space="preserve">• Examine the Order Header screen to inventory the following fields:
- Bill-To Account and Name; 
- Ship-To Account and Name; 
</t>
    </r>
    <r>
      <rPr>
        <sz val="8"/>
        <rFont val="Arial"/>
        <family val="2"/>
      </rPr>
      <t>- Web Confirmation #</t>
    </r>
    <r>
      <rPr>
        <sz val="8"/>
        <color theme="1"/>
        <rFont val="Arial"/>
        <family val="2"/>
      </rPr>
      <t xml:space="preserve">; 
</t>
    </r>
    <r>
      <rPr>
        <sz val="8"/>
        <rFont val="Arial"/>
        <family val="2"/>
      </rPr>
      <t>- Order #</t>
    </r>
    <r>
      <rPr>
        <sz val="8"/>
        <color theme="1"/>
        <rFont val="Arial"/>
        <family val="2"/>
      </rPr>
      <t xml:space="preserve">; 
- Customer PO#; 
- Order Status; 
- Order Status Comment; 
- </t>
    </r>
    <r>
      <rPr>
        <sz val="8"/>
        <color rgb="FF00B0F0"/>
        <rFont val="Arial"/>
        <family val="2"/>
      </rPr>
      <t>Order Hold Code checkbox</t>
    </r>
    <r>
      <rPr>
        <sz val="8"/>
        <color theme="1"/>
        <rFont val="Arial"/>
        <family val="2"/>
      </rPr>
      <t xml:space="preserve">; 
- </t>
    </r>
    <r>
      <rPr>
        <sz val="8"/>
        <color rgb="FF00B0F0"/>
        <rFont val="Arial"/>
        <family val="2"/>
      </rPr>
      <t>Web Hold Flag checkbox</t>
    </r>
    <r>
      <rPr>
        <sz val="8"/>
        <color theme="1"/>
        <rFont val="Arial"/>
        <family val="2"/>
      </rPr>
      <t xml:space="preserve">; 
</t>
    </r>
    <r>
      <rPr>
        <sz val="8"/>
        <rFont val="Arial"/>
        <family val="2"/>
      </rPr>
      <t xml:space="preserve">- </t>
    </r>
    <r>
      <rPr>
        <sz val="8"/>
        <color rgb="FF00B0F0"/>
        <rFont val="Arial"/>
        <family val="2"/>
      </rPr>
      <t>Header Comments</t>
    </r>
    <r>
      <rPr>
        <sz val="8"/>
        <color theme="1"/>
        <rFont val="Arial"/>
        <family val="2"/>
      </rPr>
      <t xml:space="preserve">; 
- </t>
    </r>
    <r>
      <rPr>
        <sz val="8"/>
        <color rgb="FF00B0F0"/>
        <rFont val="Arial"/>
        <family val="2"/>
      </rPr>
      <t>Internal Comments</t>
    </r>
    <r>
      <rPr>
        <sz val="8"/>
        <color theme="1"/>
        <rFont val="Arial"/>
        <family val="2"/>
      </rPr>
      <t xml:space="preserve">; </t>
    </r>
  </si>
  <si>
    <t xml:space="preserve">• All fields are present.
• None of the fields is editable.  </t>
  </si>
  <si>
    <t xml:space="preserve">• When a message is presented, there is space allocated to the upper left corner of the screen for a Transaction Error Message.  
• View Original button displays near the top right corner of the screen.  
• Pressing the View Original button displays the original Customer order.  </t>
  </si>
  <si>
    <r>
      <t xml:space="preserve">• Inventory the following fields: 
- Store ID; 
</t>
    </r>
    <r>
      <rPr>
        <sz val="9"/>
        <color theme="1"/>
        <rFont val="Arial"/>
        <family val="2"/>
      </rPr>
      <t xml:space="preserve">- </t>
    </r>
    <r>
      <rPr>
        <sz val="9"/>
        <color rgb="FF00B0F0"/>
        <rFont val="Arial"/>
        <family val="2"/>
      </rPr>
      <t>Order Create Dt</t>
    </r>
    <r>
      <rPr>
        <sz val="9"/>
        <rFont val="Arial"/>
        <family val="2"/>
      </rPr>
      <t xml:space="preserve">; </t>
    </r>
    <r>
      <rPr>
        <sz val="8"/>
        <color theme="1"/>
        <rFont val="Arial"/>
        <family val="2"/>
      </rPr>
      <t xml:space="preserve">
- </t>
    </r>
    <r>
      <rPr>
        <sz val="8"/>
        <color rgb="FF00B0F0"/>
        <rFont val="Arial"/>
        <family val="2"/>
      </rPr>
      <t>Ship Date</t>
    </r>
    <r>
      <rPr>
        <sz val="8"/>
        <rFont val="Arial"/>
        <family val="2"/>
      </rPr>
      <t xml:space="preserve">; </t>
    </r>
    <r>
      <rPr>
        <sz val="8"/>
        <color theme="1"/>
        <rFont val="Arial"/>
        <family val="2"/>
      </rPr>
      <t xml:space="preserve">
- </t>
    </r>
    <r>
      <rPr>
        <sz val="8"/>
        <color rgb="FF00B0F0"/>
        <rFont val="Arial"/>
        <family val="2"/>
      </rPr>
      <t>Ship Complete</t>
    </r>
    <r>
      <rPr>
        <sz val="8"/>
        <rFont val="Arial"/>
        <family val="2"/>
      </rPr>
      <t xml:space="preserve">; </t>
    </r>
    <r>
      <rPr>
        <sz val="8"/>
        <color theme="1"/>
        <rFont val="Arial"/>
        <family val="2"/>
      </rPr>
      <t xml:space="preserve">
- </t>
    </r>
    <r>
      <rPr>
        <sz val="8"/>
        <color rgb="FF00B0F0"/>
        <rFont val="Arial"/>
        <family val="2"/>
      </rPr>
      <t>Will Call</t>
    </r>
    <r>
      <rPr>
        <sz val="8"/>
        <color theme="1"/>
        <rFont val="Arial"/>
        <family val="2"/>
      </rPr>
      <t xml:space="preserve"> (checkbox); 
- </t>
    </r>
    <r>
      <rPr>
        <sz val="8"/>
        <color rgb="FF00B0F0"/>
        <rFont val="Arial"/>
        <family val="2"/>
      </rPr>
      <t>Ship From Div</t>
    </r>
    <r>
      <rPr>
        <sz val="8"/>
        <rFont val="Arial"/>
        <family val="2"/>
      </rPr>
      <t xml:space="preserve">;  </t>
    </r>
  </si>
  <si>
    <t>• All fields are present.
• Store ID &amp; Order Create Date are not editable.
• Remaining fields are editable.  
• Ship From Div is a dropdown field, populated with a list of all Ship-From branches which are formatted as "Division Name (Div#). E.g. Cincinnati (30).</t>
  </si>
  <si>
    <r>
      <t xml:space="preserve">• Examine the Order </t>
    </r>
    <r>
      <rPr>
        <b/>
        <sz val="8"/>
        <color theme="1"/>
        <rFont val="Arial"/>
        <family val="2"/>
      </rPr>
      <t>Line</t>
    </r>
    <r>
      <rPr>
        <sz val="8"/>
        <color theme="1"/>
        <rFont val="Arial"/>
        <family val="2"/>
      </rPr>
      <t xml:space="preserve"> screen to inventory the following fields:
- </t>
    </r>
    <r>
      <rPr>
        <sz val="8"/>
        <color rgb="FF00B0F0"/>
        <rFont val="Arial"/>
        <family val="2"/>
      </rPr>
      <t>Line Type</t>
    </r>
    <r>
      <rPr>
        <sz val="8"/>
        <color theme="1"/>
        <rFont val="Arial"/>
        <family val="2"/>
      </rPr>
      <t xml:space="preserve">; 
- </t>
    </r>
    <r>
      <rPr>
        <sz val="8"/>
        <color rgb="FF00B0F0"/>
        <rFont val="Arial"/>
        <family val="2"/>
      </rPr>
      <t>Legacy Item#</t>
    </r>
    <r>
      <rPr>
        <sz val="8"/>
        <color theme="1"/>
        <rFont val="Arial"/>
        <family val="2"/>
      </rPr>
      <t xml:space="preserve">; 
- </t>
    </r>
    <r>
      <rPr>
        <sz val="8"/>
        <color rgb="FF00B0F0"/>
        <rFont val="Arial"/>
        <family val="2"/>
      </rPr>
      <t>Customer Item#</t>
    </r>
    <r>
      <rPr>
        <sz val="8"/>
        <color theme="1"/>
        <rFont val="Arial"/>
        <family val="2"/>
      </rPr>
      <t xml:space="preserve">; 
- </t>
    </r>
    <r>
      <rPr>
        <sz val="8"/>
        <color rgb="FF00B0F0"/>
        <rFont val="Arial"/>
        <family val="2"/>
      </rPr>
      <t>Order Qty</t>
    </r>
    <r>
      <rPr>
        <sz val="8"/>
        <color theme="1"/>
        <rFont val="Arial"/>
        <family val="2"/>
      </rPr>
      <t xml:space="preserve">; 
- </t>
    </r>
    <r>
      <rPr>
        <sz val="8"/>
        <color rgb="FF00B0F0"/>
        <rFont val="Arial"/>
        <family val="2"/>
      </rPr>
      <t>Requested UOM</t>
    </r>
    <r>
      <rPr>
        <sz val="8"/>
        <color theme="1"/>
        <rFont val="Arial"/>
        <family val="2"/>
      </rPr>
      <t xml:space="preserve">; 
- </t>
    </r>
    <r>
      <rPr>
        <sz val="8"/>
        <color rgb="FF00B0F0"/>
        <rFont val="Arial"/>
        <family val="2"/>
      </rPr>
      <t>Ship-From Division</t>
    </r>
    <r>
      <rPr>
        <sz val="8"/>
        <color theme="1"/>
        <rFont val="Arial"/>
        <family val="2"/>
      </rPr>
      <t xml:space="preserve">; 
</t>
    </r>
  </si>
  <si>
    <t>• All fields are present.
• None of these fields is editable.
• Legacy Line# is a 4 position field, and only displays for Fulfillment Orders.  Legacy Line# will only appear for fulfillment orders (EDI &amp; __)</t>
  </si>
  <si>
    <t>• Examine the Order Line screen to inventory the following fields:
- Legacy Line#; 
- Mfr Item#; 
- MPC#; 
- Product Description</t>
  </si>
  <si>
    <r>
      <t xml:space="preserve">• Examine the Order Line screen to inventory the following fields:
</t>
    </r>
    <r>
      <rPr>
        <sz val="8"/>
        <color rgb="FF00B0F0"/>
        <rFont val="Arial"/>
        <family val="2"/>
      </rPr>
      <t xml:space="preserve">- Unit Price; 
- Price UOM; 
- Price Override checkbox; 
</t>
    </r>
    <r>
      <rPr>
        <sz val="8"/>
        <rFont val="Arial"/>
        <family val="2"/>
      </rPr>
      <t xml:space="preserve">- Shippable Qty; </t>
    </r>
    <r>
      <rPr>
        <sz val="8"/>
        <color rgb="FF00B0F0"/>
        <rFont val="Arial"/>
        <family val="2"/>
      </rPr>
      <t xml:space="preserve">
</t>
    </r>
    <r>
      <rPr>
        <sz val="8"/>
        <rFont val="Arial"/>
        <family val="2"/>
      </rPr>
      <t xml:space="preserve">- Shippable Requested UOM; </t>
    </r>
    <r>
      <rPr>
        <sz val="8"/>
        <color rgb="FF00B0F0"/>
        <rFont val="Arial"/>
        <family val="2"/>
      </rPr>
      <t xml:space="preserve">
</t>
    </r>
    <r>
      <rPr>
        <sz val="8"/>
        <rFont val="Arial"/>
        <family val="2"/>
      </rPr>
      <t xml:space="preserve">- Backorder Qty; </t>
    </r>
    <r>
      <rPr>
        <sz val="8"/>
        <color rgb="FF00B0F0"/>
        <rFont val="Arial"/>
        <family val="2"/>
      </rPr>
      <t xml:space="preserve">
</t>
    </r>
    <r>
      <rPr>
        <sz val="8"/>
        <rFont val="Arial"/>
        <family val="2"/>
      </rPr>
      <t xml:space="preserve">- BO Requested UOM; </t>
    </r>
  </si>
  <si>
    <t xml:space="preserve">• All fields are present.
• Editable fields are Unit Price; Price UOM, Price Override checkbox.
• Pricing UOM is selectable from dropdown.
• Remaining fields are not editable.  </t>
  </si>
  <si>
    <t xml:space="preserve">• All Columns are present.
• At least 1 record is displayed which cites Division (#); Balance On Hand; and # Days.  </t>
  </si>
  <si>
    <t>• Examine the Order LINE screen to inventory the following Availabilty (Xfer Circle) Fields: 
- Division; 
- Bal On Hand; 
- # Days</t>
  </si>
  <si>
    <t>• Copy &amp; Delete Buttons</t>
  </si>
  <si>
    <t>• Buttons display</t>
  </si>
  <si>
    <t>• Click Copy.</t>
  </si>
  <si>
    <t xml:space="preserve">• A duplicate line appears.  
• ALL aspects of the duplicate match the original.  </t>
  </si>
  <si>
    <t>• Select the new Copied Line.
• Click Delete.
• Confirm Deletion</t>
  </si>
  <si>
    <t xml:space="preserve">• A Delete confirmation displays.
• Confirmation removes the duplicate line.  </t>
  </si>
  <si>
    <t xml:space="preserve">• In the WEB, select a specific ShipTo address.  
• Note the complete ShipTo address including Customer ShipTo Number; Company Name, Street, City, State, Zip, &amp; Country.  
</t>
  </si>
  <si>
    <t>• In CALL CENTER, find the specific ShipTo Customer identified above &amp; Manage Customer Profile.  
- Ensure that all Business Rules are UnChecked.
- Ensure that all 4 Customer Defined Fields are both labeled and selected for display.</t>
  </si>
  <si>
    <r>
      <t>• Add 1 '</t>
    </r>
    <r>
      <rPr>
        <b/>
        <sz val="8"/>
        <color theme="1"/>
        <rFont val="Arial"/>
        <family val="2"/>
      </rPr>
      <t>Normally Stocked</t>
    </r>
    <r>
      <rPr>
        <sz val="8"/>
        <color theme="1"/>
        <rFont val="Arial"/>
        <family val="2"/>
      </rPr>
      <t xml:space="preserve">" item to a new cart.  (Example: xpedx item# 220434 or 220502)
• Note the NAME of the Cart at left.
• Note Item#, price; currency; brief description; Qty; UOM; etc. at left.
</t>
    </r>
  </si>
  <si>
    <t>• In WEB, land on Order Confirmation page.
• The following fields display values: 
- Web Confirmation number; 
- Order date; 
- Status; 
- Supplier; 
- PO#
- Ordered By (UID+Co.Name)
- Order Total in designated currency; 
• The Will Call msg "Allow x hours for processing..." will be populated with a number (roughly 2 hours.)</t>
  </si>
  <si>
    <r>
      <t xml:space="preserve">• WEB - At Checkout, 
- EXCLUDE Order comment; 
- Include Attention Name; 
- Select </t>
    </r>
    <r>
      <rPr>
        <b/>
        <sz val="8"/>
        <color theme="1"/>
        <rFont val="Arial"/>
        <family val="2"/>
      </rPr>
      <t xml:space="preserve">RUSH </t>
    </r>
    <r>
      <rPr>
        <sz val="8"/>
        <color theme="1"/>
        <rFont val="Arial"/>
        <family val="2"/>
      </rPr>
      <t>Pickup (non-Std ship method); 
- Select a Requested Delivery Date.
- Include a PO#
• Leave all other editable fields in default state;  
• Click Submit;
• Record results from Landing page at right.</t>
    </r>
  </si>
  <si>
    <r>
      <t xml:space="preserve">• Order should go on Hold due to Non-Std Ship Method.
• In CALL CENTER the following </t>
    </r>
    <r>
      <rPr>
        <b/>
        <sz val="8"/>
        <color theme="1"/>
        <rFont val="Arial"/>
        <family val="2"/>
      </rPr>
      <t>HEADER</t>
    </r>
    <r>
      <rPr>
        <sz val="8"/>
        <color theme="1"/>
        <rFont val="Arial"/>
        <family val="2"/>
      </rPr>
      <t xml:space="preserve">  fields are populated: 
- Bill-To Number &amp; Name; 
- Ship-To Number &amp; Name; 
- Web Confirmation #; 
- Customer PO#; 
- Order Status; 
- Web Hold flag is checked; 
- Bill-To Information; 
- Ship-To Information with Attention Name; 
- Order Create Date; 
</t>
    </r>
    <r>
      <rPr>
        <sz val="8"/>
        <color rgb="FFFF0000"/>
        <rFont val="Arial"/>
        <family val="2"/>
      </rPr>
      <t>- Ship Complete box is checked.</t>
    </r>
    <r>
      <rPr>
        <sz val="8"/>
        <color theme="1"/>
        <rFont val="Arial"/>
        <family val="2"/>
      </rPr>
      <t xml:space="preserve">
- Will Call box is checked; 
- Ship From Division; Order Source; 
- Total Order Value; Currency Code; 
• The following </t>
    </r>
    <r>
      <rPr>
        <b/>
        <sz val="8"/>
        <color theme="1"/>
        <rFont val="Arial"/>
        <family val="2"/>
      </rPr>
      <t>HEADER</t>
    </r>
    <r>
      <rPr>
        <sz val="8"/>
        <color theme="1"/>
        <rFont val="Arial"/>
        <family val="2"/>
      </rPr>
      <t xml:space="preserve"> field values match those captured above: 
- Web Conf#; Order#; (Whse+Legacy designation) Order Create Date; Total Order Value; Attention Name; </t>
    </r>
  </si>
  <si>
    <r>
      <t xml:space="preserve">• WEB - At Checkout, 
- EXCLUDE Order comment; 
- Include Attention Name; 
</t>
    </r>
    <r>
      <rPr>
        <sz val="8"/>
        <color rgb="FFFF0000"/>
        <rFont val="Arial"/>
        <family val="2"/>
      </rPr>
      <t>- Select the checkbox for "Only Avail Qty will ship"</t>
    </r>
    <r>
      <rPr>
        <sz val="8"/>
        <color theme="1"/>
        <rFont val="Arial"/>
        <family val="2"/>
      </rPr>
      <t xml:space="preserve">
- Select </t>
    </r>
    <r>
      <rPr>
        <b/>
        <sz val="8"/>
        <color theme="1"/>
        <rFont val="Arial"/>
        <family val="2"/>
      </rPr>
      <t xml:space="preserve">Will Call </t>
    </r>
    <r>
      <rPr>
        <sz val="8"/>
        <color theme="1"/>
        <rFont val="Arial"/>
        <family val="2"/>
      </rPr>
      <t>Pickup (non-Std ship method); 
- Include a PO#
• Leave all other editable fields in default state;  
• Click Submit;
• Record results from Landing page at right.</t>
    </r>
  </si>
  <si>
    <t>Delete line from an order</t>
  </si>
  <si>
    <t>Copy Order Line</t>
  </si>
  <si>
    <t>For the following order statuses, verify whether or not the order can be edited in Call Center</t>
  </si>
  <si>
    <t>TC-01</t>
  </si>
  <si>
    <t>TC-02</t>
  </si>
  <si>
    <t>TC-03</t>
  </si>
  <si>
    <t>TC-04</t>
  </si>
  <si>
    <t>TC-05.1</t>
  </si>
  <si>
    <t>TC05.2</t>
  </si>
  <si>
    <t>TC-05.2</t>
  </si>
  <si>
    <t>Call Center: Order Mgmt - Non-Std Ship Method - Will Call</t>
  </si>
  <si>
    <t>Call Center: Order Mgmt - Non-Std Ship Method - RUSH</t>
  </si>
  <si>
    <t>TC-06.1</t>
  </si>
  <si>
    <t>TC-06.2</t>
  </si>
  <si>
    <t>TC-06.3</t>
  </si>
  <si>
    <t>TC-07.1</t>
  </si>
  <si>
    <t>TC-07.2</t>
  </si>
  <si>
    <t>Call Center: Order Mgmt - Add Line to an order</t>
  </si>
  <si>
    <t>Call Center: Order Mgmt - Delete line from an order</t>
  </si>
  <si>
    <t>Call Center: Order Mgmt - Copy Order Line</t>
  </si>
  <si>
    <t>CSR is logged into Call Center and  an order has been placed and is still in a status where it can be edited.  
The user has navigated to, and found the order</t>
  </si>
  <si>
    <t>On the order tab,  click on the "Add More Lines" link at the bottom of the screen.</t>
  </si>
  <si>
    <t xml:space="preserve">The system adds an additional, blank order line to the order.  </t>
  </si>
  <si>
    <t>In the new order line, enter in the new line information.  Click the "Update Order" button</t>
  </si>
  <si>
    <t>The system saves the new line to the order. 
Validate the system updates the legacy order record with the new line added.</t>
  </si>
  <si>
    <t>See the Order Status test case to validate each of the statuses where a line can be added to an order.</t>
  </si>
  <si>
    <t>See the Order Status test case to validate each of the statuses where a line can be deleted from an order.</t>
  </si>
  <si>
    <t>On the order tab, select a line that should be removed.  Click on the "Delete" button for that line</t>
  </si>
  <si>
    <t>The system removes the line from the order.</t>
  </si>
  <si>
    <t>Click on the "Update Order" button</t>
  </si>
  <si>
    <t>The system saves the order now that the line has been removed.
Valide the system updates the legacy order record with the line removed.</t>
  </si>
  <si>
    <t>On the order tab,  select a line that needs to be copied.  Click on the "Copy" button</t>
  </si>
  <si>
    <t>The system adds an additional line to the order.  The line is populated with the same information from which the original line was copied.</t>
  </si>
  <si>
    <t>Call Center: Order Mgmt - Direct items on order</t>
  </si>
  <si>
    <t xml:space="preserve">CSR is logged into Call Center and  an order has been placed in the web channel that contains direct items and stocked items
</t>
  </si>
  <si>
    <t>In Call Center, navigate to the Advanced Order search and search by the Web Confirmation #</t>
  </si>
  <si>
    <t>The system displays the search results in the table below the search criteria.</t>
  </si>
  <si>
    <t>Verify there are at least three records that display.
1.  Customer Order record
2. At least 2 fulfillment records</t>
  </si>
  <si>
    <t>The system shows the appropriate amount of records</t>
  </si>
  <si>
    <t xml:space="preserve">Open the Customer Record.  Validate all of the items placed in the web order display in the the order.  </t>
  </si>
  <si>
    <t>All of the items display in the customer order record.  This record cannot be edited.</t>
  </si>
  <si>
    <t>Open each of the fulfillment records.  These records should be broken out by the "Legacy Order Type".  
Direct items should have a Legacy Order Type of "D"
Stocked items should have a Legacy Order Type of "S"
(Note: if the order has already gone to the legacy system, it too may have split the order into additional fulfillment orders.  The purpose of this test is to check if type "S" and "D" items are being split)</t>
  </si>
  <si>
    <t>The fulfillment orders have correctly been separated out based on the types of items that are contained within the order.</t>
  </si>
  <si>
    <t>Call Center: Order Mgmt - Indirect items on order</t>
  </si>
  <si>
    <t xml:space="preserve">CSR is logged into Call Center and  an order has been placed in the web channel that contains indirect items and stocked items
</t>
  </si>
  <si>
    <t>Verify there are at least two records that display.
1.  Customer Order record
2. A fulfillment record</t>
  </si>
  <si>
    <t>Open the fulfillment record.  Both Indirect and Stocked items should display on the same fulfillment record.
(Note: if the order has already gone to the legacy system, it too may have split the order into additional fulfillment orders.  The purpose of this test is to check if type "S" and "D" items are being split)</t>
  </si>
  <si>
    <t>The fulfillment order correctly contains the stocked and indirect items.</t>
  </si>
  <si>
    <t>TC-08.1</t>
  </si>
  <si>
    <t>Call Center: Order Mgmt - Change Ship From (Header Level)</t>
  </si>
  <si>
    <t xml:space="preserve">Open the Fulfillment Record.  Validate all of the items placed in the web order display in the the order.  </t>
  </si>
  <si>
    <t>In the Order Header (Primary Details), note the default "Ship From" and then for each line on the order, validate the Ship From on each line matches the default.</t>
  </si>
  <si>
    <t>The Ship From's on the Header and Lines match and are set as the default Ship From</t>
  </si>
  <si>
    <t>In the Order Header (Primary Details), change the Ship From, from the default to a different value.  Click on the "Update Order" button at the bottom of the screen.</t>
  </si>
  <si>
    <t>The system updates the Fulfillment Order and the Header Ship From has been changed to the newly selected value.
Each of the lines have now had their Ship Froms changed to match the Ship From selected in the Header.</t>
  </si>
  <si>
    <t>TC-08.2</t>
  </si>
  <si>
    <t>Call Center: Order Mgmt - Change Ship From (Line Level)</t>
  </si>
  <si>
    <t>In the Order lines section, change the Ship From for at least one line.  Click on the "Update Order" button at the bottom of the screen.</t>
  </si>
  <si>
    <t>The system updates the Fulfillment Order.
The Header Ship From remains as the default Ship From.
Each of the lines (that were changed) now have their Ship Froms changed to what was selected.</t>
  </si>
  <si>
    <t>Out of Scope - Will require a CR</t>
  </si>
  <si>
    <t>Call Center: Order Mgmt - Split Order</t>
  </si>
  <si>
    <t>For one of the items in the order, click on the "Copy" button</t>
  </si>
  <si>
    <t>The system copies the order line and pastes it at the bottom of the order.  The order line information is copied.</t>
  </si>
  <si>
    <t>Perform a P&amp;A check on the newly copied line where the item number and UOM is the same as the original</t>
  </si>
  <si>
    <t>The system populates the Price and Availability information.</t>
  </si>
  <si>
    <t xml:space="preserve">CSR is logged into Call Center and  an order has been placed in the web channel.
The order is in a status where it can still be edited.
</t>
  </si>
  <si>
    <t>Quantity is reduced</t>
  </si>
  <si>
    <t>On the original line, reduce the quantity being ordered.  The amount should be able to be sourced from the default ship-from</t>
  </si>
  <si>
    <t>On the copied line, change the quantity to make up for the reduced amount but change the Ship From to a different ship-from, making sure the amount being ordered can be sourced.</t>
  </si>
  <si>
    <t>The quantity is reduced and the ship-from is changed.</t>
  </si>
  <si>
    <t>Click the "Update Order" button at the bottom of the screen.</t>
  </si>
  <si>
    <t>The order is updated in Call Center.
Validate the order has been changed in the legacy system.  There should now be an additional line, where the same item is being sourced from two different ship-froms</t>
  </si>
  <si>
    <t>TC 09.1</t>
  </si>
  <si>
    <t>Call Center: Order Mgmt - Order Status = "Placed"</t>
  </si>
  <si>
    <t>TC-09.1</t>
  </si>
  <si>
    <t>TC 09.2</t>
  </si>
  <si>
    <t>Call Center: Order Mgmt - Order Status = "Hold (Pending Approval)"</t>
  </si>
  <si>
    <t>Call Center: Order Mgmt - Order Status = "Hold (Not Approved)"</t>
  </si>
  <si>
    <t>TC 09.3</t>
  </si>
  <si>
    <t>TC 09.4</t>
  </si>
  <si>
    <t>Call Center: Order Mgmt - Order Status = "Open"</t>
  </si>
  <si>
    <t>TC-09.2</t>
  </si>
  <si>
    <t>TC-09.3</t>
  </si>
  <si>
    <t>TC-09.4</t>
  </si>
  <si>
    <t>TC 09.5</t>
  </si>
  <si>
    <t>Call Center: Order Mgmt - Order Status = "Customer Hold"</t>
  </si>
  <si>
    <t>TC-09.5</t>
  </si>
  <si>
    <t>TC 09.6</t>
  </si>
  <si>
    <t>Call Center: Order Mgmt - Order Status = "System Hold"</t>
  </si>
  <si>
    <t>TC-09.6</t>
  </si>
  <si>
    <t>TC 09.7</t>
  </si>
  <si>
    <t>Call Center: Order Mgmt - Order Status = "Web Hold"</t>
  </si>
  <si>
    <t>TC-09.7</t>
  </si>
  <si>
    <t>TC 09.8</t>
  </si>
  <si>
    <t>Call Center: Order Mgmt - Order Status = "Released"</t>
  </si>
  <si>
    <t>TC-09.8</t>
  </si>
  <si>
    <t>Call Center: Order Mgmt - Order Status = "Shipped"</t>
  </si>
  <si>
    <t>TC-09.9</t>
  </si>
  <si>
    <t>TC-09.10</t>
  </si>
  <si>
    <t>TC-09.11</t>
  </si>
  <si>
    <t>TC-09.12</t>
  </si>
  <si>
    <t>TC-09.13</t>
  </si>
  <si>
    <t>TC-09.14</t>
  </si>
  <si>
    <t>TC-09.17</t>
  </si>
  <si>
    <t>TC-09.18</t>
  </si>
  <si>
    <t>Call Center: Order Mgmt - Order Status = "Invoiced"</t>
  </si>
  <si>
    <t>TC 09.9</t>
  </si>
  <si>
    <t>TC 09.10</t>
  </si>
  <si>
    <t>TC 09.11</t>
  </si>
  <si>
    <t>Call Center: Order Mgmt - Order Status = "Backordered"</t>
  </si>
  <si>
    <t>TC 09.12</t>
  </si>
  <si>
    <t>Call Center: Order Mgmt - Order Status = "Canceled"</t>
  </si>
  <si>
    <t>TC 09.13</t>
  </si>
  <si>
    <t>Call Center: Order Mgmt - Order Status = "Direct"</t>
  </si>
  <si>
    <t>TC 09.14</t>
  </si>
  <si>
    <t>Call Center: Order Mgmt - Order Status = "Return"</t>
  </si>
  <si>
    <t>TC 09.17</t>
  </si>
  <si>
    <t>Call Center: Order Mgmt - Order Status = "Quote"</t>
  </si>
  <si>
    <t>TC-09.19</t>
  </si>
  <si>
    <t>TC-09.20</t>
  </si>
  <si>
    <t>TC 09.18</t>
  </si>
  <si>
    <t>Call Center: Order Mgmt - Order Status = "Invoice Only"</t>
  </si>
  <si>
    <t>TC 09.19</t>
  </si>
  <si>
    <t>Call Center: Order Mgmt - Order Status = "Blanket"</t>
  </si>
  <si>
    <t>TC 09.20</t>
  </si>
  <si>
    <t>CR-1359</t>
  </si>
  <si>
    <t>The order header comments can still be edited.</t>
  </si>
  <si>
    <t>CSR is logged into Call Center.  
Web Order Status is:  Placed, Hold (Pending Approval), Hold (Not Approved), Open (Legacy # not sent yet).</t>
  </si>
  <si>
    <t>Call Center: Order Mgmt- Header comments can be edited on an order</t>
  </si>
  <si>
    <t>TC-09.21</t>
  </si>
  <si>
    <t>Call Center: Order Mgmt- Header comments CANNOT be edited on an order</t>
  </si>
  <si>
    <t>TC 09.21</t>
  </si>
  <si>
    <t>CSR is logged into Call Center.  
Web Order Status is:  Open (Legacy #  has been sent), Customer Hold, System Hold, Web Hold, Future</t>
  </si>
  <si>
    <t>Call Center: Order Mgmt- Ship From can be changed</t>
  </si>
  <si>
    <t>Call Center: Order Mgmt- Ship From CANNOT be edited on an order</t>
  </si>
  <si>
    <t>On order (both header and line level), try and change the Ship From location</t>
  </si>
  <si>
    <t>The Ship From change can be made.</t>
  </si>
  <si>
    <t>The Ship From change CANNOT be made.</t>
  </si>
  <si>
    <t>TC 09.22</t>
  </si>
  <si>
    <t>TC 09.23</t>
  </si>
  <si>
    <t>CR-1367</t>
  </si>
  <si>
    <t>TC-09.22</t>
  </si>
  <si>
    <t>TC-09.23</t>
  </si>
  <si>
    <t xml:space="preserve">• All fields are present.
• All fields are editable.  
• Line Type is a dropdown with the following values: (Charges, Legacy Part #, and Customer Part #.)
• Requested UOM is a dropdown with UOM values which are appropriate to the item described; 
• Req.UOM includes Conversion factor (eg Ctn=5k shts)
• Ship-From Division is a dropdown with all Divisions listed in the format "Division Name (Division Number)"
</t>
  </si>
  <si>
    <t>As a pre</t>
  </si>
  <si>
    <t xml:space="preserve">CSR is logged into Call Center and  an order has been placed in the web channel.
Web Order Status is:  Placed, Hold (Pending Approval), Hold (Not Approved), Open (Legacy # not sent yet).  All other statuses, this field cannot be changed.  See TC 9.22 and 9.23 for more information.
</t>
  </si>
  <si>
    <t>TC 09.24</t>
  </si>
  <si>
    <t>TC 09.25</t>
  </si>
  <si>
    <t>Call Center: Order Mgmt- UOM can be changed before legacy</t>
  </si>
  <si>
    <t>Call Center: Order Mgmt- UOM CANNOT be edited on an order</t>
  </si>
  <si>
    <t>On and order, try and change the UOM from a given line item</t>
  </si>
  <si>
    <t>The UOM can be changed.</t>
  </si>
  <si>
    <t>The UOM CANNOT be changed.</t>
  </si>
  <si>
    <t>TC-09.24</t>
  </si>
  <si>
    <t>TC-09.25</t>
  </si>
  <si>
    <t>CR-1371</t>
  </si>
  <si>
    <t>Call Center: Order Mgmt- Add special charge</t>
  </si>
  <si>
    <t>Call Center: Order Mgmt- Edit/Delete special charge</t>
  </si>
  <si>
    <t>CSR is logged into Call Center.  
Web Order Status is:  Placed, Hold (Pending Approval), Hold (Not Approved), Open, Customer Hold, System Hold, Web Hold, Future</t>
  </si>
  <si>
    <t>For the following order statuses, verify whether or not the order can be modified in Call Center</t>
  </si>
  <si>
    <t>CR-1485</t>
  </si>
  <si>
    <t>TC 10.01</t>
  </si>
  <si>
    <t>TC 10.02</t>
  </si>
  <si>
    <t>Open an existing order and click on the "Add new line"</t>
  </si>
  <si>
    <t>The system adds an additional blank line to the order</t>
  </si>
  <si>
    <t xml:space="preserve">In the line type dropdown, select "Charges" </t>
  </si>
  <si>
    <t>The "Charges" option is available in the dropdown.</t>
  </si>
  <si>
    <t>Add an additional charge to the order and click the "Update Order" button</t>
  </si>
  <si>
    <t>The system updates the order with the new charge, and the order is updated in MAX.</t>
  </si>
  <si>
    <t>The "Charges" option should not be available in the dropdown.</t>
  </si>
  <si>
    <t>TC-10.01</t>
  </si>
  <si>
    <t>TC 11.01</t>
  </si>
  <si>
    <t>CR-1445</t>
  </si>
  <si>
    <t>Call Center: Order Mgmt- P&amp;A Error Header codes</t>
  </si>
  <si>
    <t>This list of errors have been identified by the MAX team as errors that should display in Call Center in the event MAX sends that response.  In some situations, these error codes may not be applicable because Call Center functionality will not allow these errors to be generated.  Testing of this functionality should be done by someone who has a thorough understanding of the MAX system.</t>
  </si>
  <si>
    <t>For the following error codes, identify a scenario(s) in Call Center where MAX will send the appropriate error code.  
Note:  Some errors may not be applicable.</t>
  </si>
  <si>
    <t>MAX Header Error 01 - Invalid Customer</t>
  </si>
  <si>
    <t>MAX Header Error 02 - Company # missing/blank</t>
  </si>
  <si>
    <t>MAX Header Error 03 - Invalid Ship-To # for this customer</t>
  </si>
  <si>
    <t>MAX Header Error 04 - Environment not correct</t>
  </si>
  <si>
    <t>MAX Header Any other error code- Unknown Header Error</t>
  </si>
  <si>
    <t>Call Center displays "Invalid Customer"</t>
  </si>
  <si>
    <t>Call Center displays "Company # missing/blank"</t>
  </si>
  <si>
    <t>Call Center displays "Invalid Ship-To # for this customer"</t>
  </si>
  <si>
    <t>Call Center displays "Environment not correct"</t>
  </si>
  <si>
    <t>Call Center displays "Unknown Header Error"</t>
  </si>
  <si>
    <t>TC 11.02</t>
  </si>
  <si>
    <t>Call Center: Order Mgmt- P&amp;A Line Level error codes</t>
  </si>
  <si>
    <t>CSR is logged into Call Center.  
CSR has navigated to the Create Order screen</t>
  </si>
  <si>
    <t>MAX Line Level error 01 - Invalid Item Number</t>
  </si>
  <si>
    <t>MAX Line Level error 02 - Item number missing (blank)</t>
  </si>
  <si>
    <t>MAX Line Level error 03 - Bad UOM not a primary or alternate UOM</t>
  </si>
  <si>
    <t>MAX Line Level error 04 - Overflow error (UOM/Price Conversion)</t>
  </si>
  <si>
    <t>MAX Line Level error 05 - Order Branch Missing</t>
  </si>
  <si>
    <t>MAX Line Level error 06 - Item is suspended</t>
  </si>
  <si>
    <t>MAX Line Level error 07 - Item is non-standard</t>
  </si>
  <si>
    <t>MAX Line Level error 08 - Item Balance record is missing</t>
  </si>
  <si>
    <t>MAX Line Level error 09 - Suspend Item Balance</t>
  </si>
  <si>
    <t>MAX Line Level error 10 - Requested Qty has non-numeric data</t>
  </si>
  <si>
    <t>MAX Line Level error 11 - Requested UOM missing (Blank)</t>
  </si>
  <si>
    <t>MAX Line Level error 12 - Requested UOM not in eComm UOM file</t>
  </si>
  <si>
    <t>Call Center displays "Invalid Item Number"</t>
  </si>
  <si>
    <t>Call Center displays "Item Number missing"</t>
  </si>
  <si>
    <t>Call Center displays "Bad UOM not a primary or alternate UOM"</t>
  </si>
  <si>
    <t>Call Center displays "Overflow error (UOM/Price Conversion)"</t>
  </si>
  <si>
    <t>Call Center displays "Order Branch Missing"</t>
  </si>
  <si>
    <t>Call Center displays "Item is suspended"</t>
  </si>
  <si>
    <t>Call Center displays "Item is non-standard"</t>
  </si>
  <si>
    <t>Call Center displays "Item Balance record is missing"</t>
  </si>
  <si>
    <t>Call Center displays "Suspend Item Balance"</t>
  </si>
  <si>
    <t>Call Center displays "Requested Qty has non-numberic data"</t>
  </si>
  <si>
    <t>Call Center displays "Requested UOM missing"</t>
  </si>
  <si>
    <t>Call Center displays "Requested UOM not in eComm UOM file"</t>
  </si>
  <si>
    <t>Call Center displays "Unknown Line Level Error"</t>
  </si>
  <si>
    <t>MAX Line Livel other error code- Unknown Line Level Error</t>
  </si>
  <si>
    <t>TC-11.02</t>
  </si>
  <si>
    <t>TC-11.01</t>
  </si>
  <si>
    <t>TC-10.02</t>
  </si>
  <si>
    <t>TC 12.01</t>
  </si>
  <si>
    <t>Call Center: Order Mgmt- OP Error Header codes</t>
  </si>
  <si>
    <t>MAX Header Error M0002 - Order not found in change mode</t>
  </si>
  <si>
    <t>Call Center displays "Order not found in change mode"</t>
  </si>
  <si>
    <t>MAX Header Error M0003 - Order in use in change mode</t>
  </si>
  <si>
    <t>Call Center displays "Order in use in change mode"</t>
  </si>
  <si>
    <t>MAX Header Error M0004 - Order status not valid in change mode</t>
  </si>
  <si>
    <t>Call Center displays "Order status not valid in change mode"</t>
  </si>
  <si>
    <t>MAX Header Error M0005 - Order not found for delete in change mode</t>
  </si>
  <si>
    <t>Call Center displays "Order not found for delete in change mode"</t>
  </si>
  <si>
    <t>MAX Header Error M0006 - Customer # does not exist in customer master file</t>
  </si>
  <si>
    <t>Call Center displays "Customer # does not exist in customer master file"</t>
  </si>
  <si>
    <t>Call Center displays "This customer has been suspended"</t>
  </si>
  <si>
    <t>MAX Header Error M0007 - This customer has been suspended</t>
  </si>
  <si>
    <t>MAX Header Error M0008 - This ship-to number is not on file</t>
  </si>
  <si>
    <t>Call Center displays "This ship-to number is not on file"</t>
  </si>
  <si>
    <t>MAX Header Error M0009 - Order status not valid for delete</t>
  </si>
  <si>
    <t>Call Center displays "Order status not valid for delete"</t>
  </si>
  <si>
    <t>MAX Header Error M0010 - Order in use, delete not allowed</t>
  </si>
  <si>
    <t>Call Center displays "Order in use, delete not allowed"</t>
  </si>
  <si>
    <t>MAX Header Error M0020 - Invalid request date</t>
  </si>
  <si>
    <t>Call Center displays "Invalid request date"</t>
  </si>
  <si>
    <t>MAX Header Error M0021 - Order source code is required for this company</t>
  </si>
  <si>
    <t>Call Center displays "Order source code is required for this company"</t>
  </si>
  <si>
    <t>MAX Header Error M0023 - Warehouse ID is not valid</t>
  </si>
  <si>
    <t>Call Center displays "Warehouse ID is not valid"</t>
  </si>
  <si>
    <t>MAX Header Error M0036 - Next shipping date is taken</t>
  </si>
  <si>
    <t>Call Center displays "Next shipping date is taken"</t>
  </si>
  <si>
    <t>MAX Header Error M0037 - date/warehouse/carrier is not in the date file</t>
  </si>
  <si>
    <t>Call Center displays "date/warehouse/carrier is not in the date file"</t>
  </si>
  <si>
    <t>MAX Header Error M0039 - Company number sent is zero or blank</t>
  </si>
  <si>
    <t>Call Center displays "Company number sent is zero or blank"</t>
  </si>
  <si>
    <t>MAX Header Error M0040 - Customer number sent is zero or blank</t>
  </si>
  <si>
    <t>Call Center displays "Customer number sent is zero or blank"</t>
  </si>
  <si>
    <t>MAX Header Error M0097 - Requested ship date is a far off date in future, ship date is invalid or blank</t>
  </si>
  <si>
    <t>Call Center displays "Requested ship date is a far off date in future, ship date is invalid or blank"</t>
  </si>
  <si>
    <t>MAX Header Error M0099 - Environment sent is invalid</t>
  </si>
  <si>
    <t>Call Center displays "Environment sent is invalid"</t>
  </si>
  <si>
    <t>MAX Header Error (Any other error) - Unknown error</t>
  </si>
  <si>
    <t>Call Center displays "Unknown error"</t>
  </si>
  <si>
    <t>TC 12.02</t>
  </si>
  <si>
    <t>Call Center: Order Mgmt- OP Error Line Level codes</t>
  </si>
  <si>
    <t>MAX Header Error M0011 - Invalid Line Type</t>
  </si>
  <si>
    <t>Call Center displays "Invalid Line Type"</t>
  </si>
  <si>
    <t>MAX Header Error M0012 - Item number is not in the item master file</t>
  </si>
  <si>
    <t>Call Center displays "Item number is not in the item master file"</t>
  </si>
  <si>
    <t>MAX Header Error M0013 - This item is suspended - cannot be ordered.</t>
  </si>
  <si>
    <t>Call Center displays "This item is suspended - cannot be ordered."</t>
  </si>
  <si>
    <t>MAX Header Error M0014 - Quantity(s) are invalid</t>
  </si>
  <si>
    <t>Call Center displays "Quantity(s) are invalid"</t>
  </si>
  <si>
    <t>MAX Header Error M0019 - Invalid line code provided for header code send</t>
  </si>
  <si>
    <t>Call Center displays "Invalid line code provided for header code send"</t>
  </si>
  <si>
    <t>MAX Header Error M0022 - If change or delete is attempted on a direct order.</t>
  </si>
  <si>
    <t>Call Center displays "If change or delete is attempted on a direct order."</t>
  </si>
  <si>
    <t>MAX Header Error M0024 - Header process code(NHOPCD) = 'A' and line process</t>
  </si>
  <si>
    <t>Call Center displays "Header process code(NHOPCD) = 'A' and line process"</t>
  </si>
  <si>
    <t>MAX Header Error M0025 - Header process code(NHOPCD) = 'D' and line process</t>
  </si>
  <si>
    <t>Call Center displays "Header process code(NHOPCD) = 'D' and line process"</t>
  </si>
  <si>
    <t>MAX Header Error M0029 - Invalid Customer UOM</t>
  </si>
  <si>
    <t>Call Center displays "Invalid Customer UOM"</t>
  </si>
  <si>
    <t>MAX Header Error M0030 -Invalid MAX UOM</t>
  </si>
  <si>
    <t>Call Center displays "Invalid MAX UOM"</t>
  </si>
  <si>
    <t>MAX Header Error M0031 - If the customer ordered UOM is not there a Base UO</t>
  </si>
  <si>
    <t>Call Center displays "If the customer ordered UOM is not there a Base UO"</t>
  </si>
  <si>
    <t>MAX Header Error M0075 - Qty ordered &gt; 9999999</t>
  </si>
  <si>
    <t>Call Center displays "Qty ordered &gt; 9999999"</t>
  </si>
  <si>
    <t>MAX Header Error M0078 - Item number in IAXRF</t>
  </si>
  <si>
    <t>Call Center displays "Item number in IAXRF"</t>
  </si>
  <si>
    <t>MAX Header Error M0080 - Invalid Order Multiple</t>
  </si>
  <si>
    <t>Call Center displays "Invalid Order Multiple"</t>
  </si>
  <si>
    <t>MAX Header Error M0098 - Item not found in ITBAL</t>
  </si>
  <si>
    <t>Call Center displays "Item not found in ITBAL"</t>
  </si>
  <si>
    <t>MAX Line Level Error (Any other error) - Unknown line error</t>
  </si>
  <si>
    <t>Call Center displays "Unknown line error"</t>
  </si>
  <si>
    <t>TC-12.01</t>
  </si>
  <si>
    <t>TC-12.02</t>
  </si>
  <si>
    <t>Web x-ref</t>
  </si>
  <si>
    <t>MAX x-ref</t>
  </si>
  <si>
    <t>X</t>
  </si>
  <si>
    <t>Call Center: Order Mgmt - Add multiple lines to an order (MAX)</t>
  </si>
  <si>
    <t>Delete multiple lines from an order (MAX)</t>
  </si>
  <si>
    <t>TC 13.01</t>
  </si>
  <si>
    <t>Call Center: Order Mgmt-Basic P&amp;A Call</t>
  </si>
  <si>
    <t>Click 'Create new order' from the left navigation menu.</t>
  </si>
  <si>
    <t>Call Center opens a draft order tab</t>
  </si>
  <si>
    <t>Enter the search criteria to select the appropriate Ship-To to place the order</t>
  </si>
  <si>
    <t>The system is able to find a record where the CSR can place an order for a given Ship-To location</t>
  </si>
  <si>
    <t>In the draft order, enter in a legacy product number, order qty, UOM.</t>
  </si>
  <si>
    <t>The system should present the price and availability information.  Verify against the legacy system this is correct.</t>
  </si>
  <si>
    <t>Should match MAX</t>
  </si>
  <si>
    <t>Check Price (which should be displayed in the pricing UOM)</t>
  </si>
  <si>
    <t>TC-13.01</t>
  </si>
  <si>
    <t>Availability not displaying correctly for one of the divisions.  There doesn't seem to be enough space to display the quantity</t>
  </si>
  <si>
    <t xml:space="preserve">Pricing UOM not displaying correctly.  For the given item #, the </t>
  </si>
  <si>
    <t>Check Availability (displayed in Base UOM) for the appropriate line</t>
  </si>
  <si>
    <t>System should display Division (listed by name), BOH, UOM, and # Day.
Should match MAX</t>
  </si>
  <si>
    <t>1850
1865</t>
  </si>
  <si>
    <t>Click the "Update Order" button</t>
  </si>
  <si>
    <t>Call Center should update the Extended amount for the items included in the order.</t>
  </si>
  <si>
    <t>Go back to one of the line items and change the UOM for an item to re-submit a P&amp;A call.</t>
  </si>
  <si>
    <t>Call Center should display the P&amp;A information for the selected item.</t>
  </si>
  <si>
    <t>Cannot edit the UOM.  The dropdown box has disappeared.</t>
  </si>
  <si>
    <t>TC 13.02</t>
  </si>
  <si>
    <t>Call Center: Order Mgmt-Change UOM after a P&amp;A call/order update.</t>
  </si>
  <si>
    <t>TC-13.02</t>
  </si>
  <si>
    <t>TC 14.01</t>
  </si>
  <si>
    <t>Call Center: Order Mgmt-Order multiples</t>
  </si>
  <si>
    <t xml:space="preserve">CSR is logged into Call Center.  </t>
  </si>
  <si>
    <t>In the draft order, enter in a legacy product number, order qty, UOM.
Enter a product that has an "Order Multiple", but do not enter a number that satisifies the order multiple business rule.</t>
  </si>
  <si>
    <t>Call Center should display a line error that says the product has an order multiple.</t>
  </si>
  <si>
    <t>Try and submit the order</t>
  </si>
  <si>
    <t>Call Center does not allow the order to be submitted without the error being corrected.</t>
  </si>
  <si>
    <t>TC14.01</t>
  </si>
  <si>
    <r>
      <t xml:space="preserve">• All fields are present.
• The following fields are </t>
    </r>
    <r>
      <rPr>
        <b/>
        <u/>
        <sz val="8"/>
        <color theme="1"/>
        <rFont val="Arial"/>
        <family val="2"/>
      </rPr>
      <t>not</t>
    </r>
    <r>
      <rPr>
        <sz val="8"/>
        <color theme="1"/>
        <rFont val="Arial"/>
        <family val="2"/>
      </rPr>
      <t xml:space="preserve"> editable: 
- Bill-To Account and Name; 
- Ship-To Account and Name; 
- Order Status; 
- Order Status Comment; 
- Web Confirmation #; 
- Order #; 
• The following field is prepopulated but editable: 
- Customer PO #                                                                         - Attention Name, Max 30 characters.
• The following fields </t>
    </r>
    <r>
      <rPr>
        <b/>
        <u/>
        <sz val="8"/>
        <color theme="1"/>
        <rFont val="Arial"/>
        <family val="2"/>
      </rPr>
      <t>are</t>
    </r>
    <r>
      <rPr>
        <sz val="8"/>
        <color theme="1"/>
        <rFont val="Arial"/>
        <family val="2"/>
      </rPr>
      <t xml:space="preserve"> editable: 
- Order Hold Code checkbox; 
- Web Hold Flag checkbox; 
- Header Comments; accept  MAX of 250 characters. 
- Internal Comments; accept ___ characters.                               </t>
    </r>
  </si>
  <si>
    <t>Call Center: Order Mgmt - Order Status = "Submitted"</t>
  </si>
  <si>
    <t>CSR is logged into Call Center.  
The order has been submitted either through Call Center or the Web Channel and has not yet gone to the legacy system.  (ex.  The legacy system is down)</t>
  </si>
  <si>
    <t>The appropriate fields can be edited.</t>
  </si>
  <si>
    <t>A Customer Order exists in Call Center
A Fulfillment Order has not yet been created.</t>
  </si>
  <si>
    <t>In the Customer Order, verify the following fields can be edited in the Order Header:
Customer PO#, Order Hold Code, Web Hold Flag, Header Comments, Internal Comments, Ship Date, Ship Complete, Will Call, Ship From Division, Coupon Code.
All other fields should be "Read Only"</t>
  </si>
  <si>
    <t>In the Customer Order, verify the following fields can be edited in the Order Line Detail:
Order Qty, UOM, Ship From division, Unit Price, Price Override, and any Customer Specific Information</t>
  </si>
  <si>
    <t>Call Center: Order Mgmt - Order Status = "Submitted (Pending Approval)"</t>
  </si>
  <si>
    <t xml:space="preserve">Web Order Status is "Submitted"
- Order placed but did NOT get to Legacy.  (e.g. Legacy down)
</t>
  </si>
  <si>
    <t>Call Center: Order Mgmt - Order Status = "Submitted (CSR Reviewing)"</t>
  </si>
  <si>
    <t xml:space="preserve">Web Order Status is "Submitted (Pending Approval)"
- Order placed but did NOT get to Legacy.  (e.g. Legacy down)
</t>
  </si>
  <si>
    <t xml:space="preserve">Web Order Status is "Submitted (CSR Reviewing)"
- Order placed but did NOT get to Legacy.  (e.g. Legacy down)
</t>
  </si>
  <si>
    <t>CSR is logged into Call Center.  
The order has been submitted either through Call Center or the Web Channel and has reached MAX</t>
  </si>
  <si>
    <t>This indicates that the MAX status is "Back Order Hold" and that all of the items are unavailable to ship.</t>
  </si>
  <si>
    <t xml:space="preserve">Web Order Status is "Open"
- Order placed in MAX.
</t>
  </si>
  <si>
    <t>A Customer Order exists in Call Center
A Fulfillment Order exists in Call Center</t>
  </si>
  <si>
    <t>Open the Customer Order and verify none of the fields are editable.</t>
  </si>
  <si>
    <t xml:space="preserve">None of the fields on the Customer Order are editable.  </t>
  </si>
  <si>
    <t>Open the Fulfillment Order, verify the following fields can be edited in the Order Header:
Customer PO#, Order Hold Code, Web Hold Flag, Internal Comments, Ship Date, Ship Complete, Will Call, Coupon Code.
All other fields should be "Read Only"
- Specifically Header Comments and Ship From Division</t>
  </si>
  <si>
    <t>Open the Fulfillment Order, verify the following fields can be edited in the Order Line Detail:
Order Qty, UOM,  Unit Price, Price Override, and any Customer Specific Information
All other fields should be "Read Only"
- Specifically Ship From Division</t>
  </si>
  <si>
    <t>MAX Status is XC - Hold</t>
  </si>
  <si>
    <t xml:space="preserve">Web Order Status is "Customer Hold"
- Order placed in MAX.
</t>
  </si>
  <si>
    <t>Any system hold in MAX except Web Hold or XC-Hold</t>
  </si>
  <si>
    <t xml:space="preserve">Web Order Status is "System Hold"
- Order placed in MAX.
</t>
  </si>
  <si>
    <t xml:space="preserve">Web Order Status is "Web Hold"
- Order placed in MAX.
</t>
  </si>
  <si>
    <t>Call Center: Order Mgmt - Order Status = "Released for Fulfillment"</t>
  </si>
  <si>
    <t xml:space="preserve">Web Order Status is "Released for Fulfillment"
- Order placed in MAX.
</t>
  </si>
  <si>
    <t>Open the Fulfillment Order and verify none of the fields are editable.</t>
  </si>
  <si>
    <t xml:space="preserve">None of the fields on the Fulfillment Order are editable.  </t>
  </si>
  <si>
    <t>CSR is logged into Call Center.  
The order has been submitted either through Call Center or the Web Channel and has reached MAX
The order has reached "PS Printed; Ready for Pick-Ship status in MAX</t>
  </si>
  <si>
    <t>CSR is logged into Call Center.  
The order has been submitted either through Call Center or the Web Channel and has reached MAX
The order has reached "Ready for Invoice" status in MAX</t>
  </si>
  <si>
    <t xml:space="preserve">Web Order Status is "Shipped"
- Order placed in MAX.
</t>
  </si>
  <si>
    <t>CSR is logged into Call Center.  
The order has been submitted either through Call Center or the Web Channel and has reached MAX
The order has reached "Invoice Printed" status in MAX</t>
  </si>
  <si>
    <t xml:space="preserve">Web Order Status is "Invoiced"
- Order placed in MAX.
</t>
  </si>
  <si>
    <t>CSR is logged into Call Center.  
The order has been submitted either through Call Center or the Web Channel and has reached MAX
The order has reached "Backorder Released" status in MAX</t>
  </si>
  <si>
    <t xml:space="preserve">Web Order Status is "Cancelled"
- Order placed in MAX.
</t>
  </si>
  <si>
    <t xml:space="preserve">CSR is logged into Call Center.  
The order has been submitted either through Call Center or the Web Channel and has reached MAX
</t>
  </si>
  <si>
    <t>Call Center: Order Mgmt - Order Status = "Direct from Manufacturer"</t>
  </si>
  <si>
    <t>CSR is logged into Call Center.  
The order has been submitted either through Call Center or the Web Channel and has reached MAX
The order has reached "For direct orders" status in MAX</t>
  </si>
  <si>
    <t>CSR is logged into Call Center.  
The order has been submitted either through Call Center or the Web Channel and has reached MAX
The order has reached "Returns" status in MAX</t>
  </si>
  <si>
    <t xml:space="preserve">Web Order Status is "Direct from Manufacturer"
- Order placed in MAX.
</t>
  </si>
  <si>
    <t xml:space="preserve">Web Order Status is "Return"
- Order placed in MAX.
</t>
  </si>
  <si>
    <t xml:space="preserve">Web Order Status is "Quote"
- Order placed in MAX.
</t>
  </si>
  <si>
    <t>CSR is logged into Call Center.  
The order has been submitted either through Call Center or the Web Channel and has reached MAX
The order has reached "Quote" status in MAX</t>
  </si>
  <si>
    <t>CSR is logged into Call Center.  
The order has been submitted either through Call Center or the Web Channel and has reached MAX
The order has reached "Invoice Only" status in MAX</t>
  </si>
  <si>
    <t xml:space="preserve">Web Order Status is "Invoice Only"
- Order placed in MAX.
</t>
  </si>
  <si>
    <t xml:space="preserve">Web Order Status is "Blanket"
- Order placed in MAX.
</t>
  </si>
  <si>
    <t>CSR is logged into Call Center.  
Web Order Status is:  Submitted, Submitted (Pending Approval), Submitted (Not Approved), Open (Legacy # not sent yet).</t>
  </si>
  <si>
    <t xml:space="preserve">On the Fulfillment order header, try and edit the header comments.  </t>
  </si>
  <si>
    <t>TC 15.01</t>
  </si>
  <si>
    <t>CR-2582</t>
  </si>
  <si>
    <t>Place an order through Call Center.  For this step, the Order Placement (OP) message should be sent to legacy, but the the Order Placement Response (OPR) message should not return yet.</t>
  </si>
  <si>
    <t>Call Center: Lock Order (New Order)</t>
  </si>
  <si>
    <t>The following test can occur for the statuses:  Submitted</t>
  </si>
  <si>
    <t>Order is placed successfully in Call Center.  
The order status in Call Center is "Submitted"
The system has generated a Web Conf. #.</t>
  </si>
  <si>
    <t>On the Advanced Order Search tab, enter the Web Conf. # and perform a search.</t>
  </si>
  <si>
    <t>The system should return only a Customer Order (no Fulfillment Order).</t>
  </si>
  <si>
    <t>Open the Customer Order and validate the order cannot be edited.  
- The Update Order, Delete, and Copy buttons should all be set as inactive.</t>
  </si>
  <si>
    <t>The Customer Order cannot be edited.</t>
  </si>
  <si>
    <t>For this step, proceed to process the OPR in the xpedx.com application</t>
  </si>
  <si>
    <t>The OPR message has been received by xpedx.com</t>
  </si>
  <si>
    <t>The system should return a Customer Order, and one or more Fulfillment Orders (based on order criteria)</t>
  </si>
  <si>
    <t>Open the Fulfillment Order(s) and validate they have been "unlocked" and can now be edited.
Note:  Still need to follow the Order Status edit rules found in TC-09</t>
  </si>
  <si>
    <t xml:space="preserve">The Fulfillment Orders have been unlocked an can now be edited (assuming the status allows).  </t>
  </si>
  <si>
    <t>TC 15.02</t>
  </si>
  <si>
    <t>The following test can occur for the statuses:  Open</t>
  </si>
  <si>
    <t>Call Center: Lock Order (Edit Order - Open Status)</t>
  </si>
  <si>
    <t>Place an order through Call Center.  For this step, the Order Placement (OP) message should be sent to legacy, and the Order Placement Response (OPR) message should be returned.</t>
  </si>
  <si>
    <t>Order is placed successfully in Call Center.  
The order status in Call Center is "Open"
The system has generated a Web Conf. #.</t>
  </si>
  <si>
    <t>CSR is logged into Call Center.  
When the intitial Order Placement Response is sent, the order status should be sent as "Open"</t>
  </si>
  <si>
    <t xml:space="preserve">The Fulfillment Orders have been unlocked an can now be edited (this particular order should be in the "Open" status).  </t>
  </si>
  <si>
    <t>On the Fulfillment Order, make one or more changes and click the "Update Order" button.
Note:  For this part of the test, the OPR response needs to be delayed so we can check that the order is locked</t>
  </si>
  <si>
    <t>The system sends the update to the legacy system and locks this fulfillment order because the OPR response has not yet returned.</t>
  </si>
  <si>
    <t>The system should return both a  Customer Order and one or more Fulfillmetn Orders.</t>
  </si>
  <si>
    <t>For this step, we need to trigger the OPR response to be sent and processed by xpedx.com. 
Validate the Fulfillment Order that was updated can now be edited.</t>
  </si>
  <si>
    <t xml:space="preserve">The Fulfillment Orders have been unlocked an can now be edited (assuming the order is in a status where it may be - see TC-09).  </t>
  </si>
  <si>
    <t>TC 15.03</t>
  </si>
  <si>
    <t>Call Center: Lock Order (Edit Order - Web Hold Status)</t>
  </si>
  <si>
    <t>CSR is logged into Call Center.  
When the intitial Order Placement Response is sent, the order status should be sent as "Web Hold"</t>
  </si>
  <si>
    <t>The following test can occur for the statuses:  Web Hold</t>
  </si>
  <si>
    <t>Place an order through Call Center.  As part of the order placement, make sure the order goes on Web Hold (ex. Enter header comments)
For this step, the Order Placement (OP) message should be sent to legacy, and the Order Placement Response (OPR) message should be returned.</t>
  </si>
  <si>
    <t>Order is placed successfully in Call Center.  
The order status in Call Center is "Web Hold"
The system has generated a Web Conf. #.</t>
  </si>
  <si>
    <t>The system should return both a  Customer Order and one or more Fulfillment Orders.</t>
  </si>
  <si>
    <t>Open the Fulfillment Order(s) and validate they have been "unlocked" and can now be edited.</t>
  </si>
  <si>
    <t xml:space="preserve">The Fulfillment Orders have been unlocked an can now be edited (this particular order should be in the "Web Hold" status).  </t>
  </si>
  <si>
    <t>TC 15.04</t>
  </si>
  <si>
    <t>Call Center: Lock Order (Edit Order - Customer Hold Status)</t>
  </si>
  <si>
    <t>CSR is logged into Call Center.  
When the intitial Order Placement Response is sent, the order status should be sent as "Customer Hold"</t>
  </si>
  <si>
    <t>Place an order through Call Center.  As part of the order placement, make sure the order goes on Customer Hold.
For this step, the Order Placement (OP) message should be sent to legacy, and the Order Placement Response (OPR) message should be returned.</t>
  </si>
  <si>
    <t>Order is placed successfully in Call Center.  
The order status in Call Center is "Customer Hold"
The system has generated a Web Conf. #.</t>
  </si>
  <si>
    <t xml:space="preserve">The Fulfillment Orders have been unlocked an can now be edited (this particular order should be in the "Customer Hold" status).  </t>
  </si>
  <si>
    <t>TC 15.05</t>
  </si>
  <si>
    <t>Call Center: Lock Order (Edit Order - System Hold Status)</t>
  </si>
  <si>
    <t>CSR is logged into Call Center.  
When the intitial Order Placement Response is sent, the order status should be sent as "System Hold"</t>
  </si>
  <si>
    <t>The following test can occur for the statuses:  System Hold</t>
  </si>
  <si>
    <t>The following test can occur for the statuses:  Customer Hold</t>
  </si>
  <si>
    <t>Place an order through Call Center.  As part of the order placement, make sure the order goes on System Hold.
For this step, the Order Placement (OP) message should be sent to legacy, and the Order Placement Response (OPR) message should be returned.</t>
  </si>
  <si>
    <t>Order is placed successfully in Call Center.  
The order status in Call Center is "System Hold"
The system has generated a Web Conf. #.</t>
  </si>
  <si>
    <t xml:space="preserve">The Fulfillment Orders have been unlocked an can now be edited (this particular order should be in the "System Hold" status).  </t>
  </si>
  <si>
    <t>E-mail CSR on Needs Attention</t>
  </si>
  <si>
    <t>TC15.01</t>
  </si>
  <si>
    <t>TC15.02</t>
  </si>
  <si>
    <t>TC15.03</t>
  </si>
  <si>
    <t>TC15.04</t>
  </si>
  <si>
    <t>TC15.05</t>
  </si>
  <si>
    <t>TC 16.01</t>
  </si>
  <si>
    <t>Call Center: Advanced Order Search</t>
  </si>
  <si>
    <t>CSR is logged into Call Center.  
Orders have been placed either in Call Center or the web channel</t>
  </si>
  <si>
    <t>From the Quick Access tab, click "Advanced Order Search" in the left navigation menu</t>
  </si>
  <si>
    <t>The system opens a new tab called "Advanced Order Search"  The following fields may be used as search criteria:
Enterprise 
Customer Division
Master Customer
Customer Name
Legacy Order No.
Web Confirmation No.
Type of Orders
eTrading ID
Customer PO#
Status
Order Date
Needs Attention (flag)</t>
  </si>
  <si>
    <t>In the Order Search Criteria section, select to display orders for an Enterprise (Brand).
Filter the orders as 'Descending' and click the "Search" button</t>
  </si>
  <si>
    <t>The system should display search results that match the search criteria.</t>
  </si>
  <si>
    <t>In the Order Search Criteria section, enter a valid Customer Division in the text box.
Filter the orders as 'Descending' and click the "Search" button</t>
  </si>
  <si>
    <t>In the Order Search Criteria section, enter a valid Master Customer Name in the text box.
Filter the orders as 'Descending' and click the "Search" button</t>
  </si>
  <si>
    <t>In the Order Search Criteria section, enter a valid Master Customer Number in the text box.
Filter the orders as 'Descending' and click the "Search" button</t>
  </si>
  <si>
    <t>In the Order Search Criteria section, enter a valid Customer Name in the text box.
Filter the orders as 'Descending' and click the "Search" button</t>
  </si>
  <si>
    <t>In the Order Search Criteria section, enter a valid Legacy Order No. in the text box.
Filter the orders as 'Descending' and click the "Search" button</t>
  </si>
  <si>
    <t>In the Order Search Criteria section, enter a valid Web Confirmation No. in the text box.
Filter the orders as 'Descending' and click the "Search" button</t>
  </si>
  <si>
    <t>In the Order Search Criteria section, select "Customer Orders" from the Type of Orders pulldown menu.
Filter the orders as 'Descending' and click the "Search" button</t>
  </si>
  <si>
    <t>In the Order Search Criteria section, select "Fulfillment Orders" from the Type of Orders pulldown menu.
Filter the orders as 'Descending' and click the "Search" button</t>
  </si>
  <si>
    <t>In the Order Search Criteria section, enter a valid eTrading ID. in the text box.
Filter the orders as 'Descending' and click the "Search" button</t>
  </si>
  <si>
    <t>In the Order Search Criteria section, enter a valid Customer PO#. in the text box.
Filter the orders as 'Descending' and click the "Search" button</t>
  </si>
  <si>
    <t>In the Order Search Criteria section, select a valid range of stauses to view the orders.
Filter the orders as 'Descending' and click the "Search" button</t>
  </si>
  <si>
    <t>In the Order Search Criteria section, validate the values of the Status pulldown menu.
Submitted, Submitted (Pending Approval), Submitted (CSR Reviewing), Open, Customer Hold, System Hold, Web Hold, Released for Fulfillment, Shipped, Invoiced, Backorder, Cancelled, Direct from Manufacturer, Return, Quote, Invoice Only, Blanket</t>
  </si>
  <si>
    <t>The pulldown menu values are correct.</t>
  </si>
  <si>
    <t>In the Order Search Criteria section, select a valid range of dates to view the orders.
Filter the orders as 'Descending' and click the "Search" button</t>
  </si>
  <si>
    <t>In the Order Search Criteria section, select the "Needs Attention" checkbox.
Filter the orders as 'Descending' and click the "Search" button</t>
  </si>
  <si>
    <t>Verify the column headers of the results table are:
Status, Web Confirmation No., Legacy Order No., Customer Division, Order Type, Customer Account, Customer PO#, eTrading ID, Order Total, Created Date, Last Modified Date, Modified By</t>
  </si>
  <si>
    <t>The column headers are correctly labeled.</t>
  </si>
  <si>
    <t>TC-16.01</t>
  </si>
  <si>
    <t>TC 14.02</t>
  </si>
  <si>
    <t>Call Center: Order Mgmt-Generate On Demand CSR e-mail</t>
  </si>
  <si>
    <t>On the Advanced Order search tab, search for the order that has been placed on Web Hold.</t>
  </si>
  <si>
    <t>The order the user placed is found in the search results</t>
  </si>
  <si>
    <t>In the search results section, click on the appropriate fulfillment order</t>
  </si>
  <si>
    <t>Call Center opens up a new tab where the Order Details are displayed to the user.</t>
  </si>
  <si>
    <t>On the screen, click on the button that sends an on demand e-mail to the user who placed the order</t>
  </si>
  <si>
    <t>CSR is logged into Call Center.  
User has navigated to the Advanced Order Search tab
An order has been put on Web Hold.
The tester has set the user who placed the order's e-mail address to their own.</t>
  </si>
  <si>
    <t>An e-mail is sent with a snapshot of the Order Detail to the appropriate user's email account.</t>
  </si>
  <si>
    <t>Move the order off of Web Hold where the order is placed through the legacy system and begins the fulfillment process.</t>
  </si>
  <si>
    <t>The order proceeds with the fulfillment process.</t>
  </si>
  <si>
    <t>On the Advanced Order search tab, search for the order again, this time the order status has been advanced through the process flow.</t>
  </si>
  <si>
    <t>TC14.02</t>
  </si>
  <si>
    <t>Call Center: Order Mgmt - Advanced Order Search</t>
  </si>
  <si>
    <t>In the Order Search Criteria section, select the "Orders Timed Out" checkbox.
Filter the orders as 'Descending' and click the "Search" button</t>
  </si>
  <si>
    <t>TC 15.06</t>
  </si>
  <si>
    <t>Call Center: Lock Order - Order Placement Response timed out</t>
  </si>
  <si>
    <t>CSR is logged into Call Center.  
An order is placed in either Call Center or Web Channel. The intitial Order Placement Response is sent, however the OPR transaction has not been received because it has timed out.</t>
  </si>
  <si>
    <t>Open the Customer Order and verify the order cannot be updated.  The Update Order, Delete, and Copy buttons are all set to an inactive state.</t>
  </si>
  <si>
    <t>The system should return a Customer Order, but not a Fulfillment Order</t>
  </si>
  <si>
    <r>
      <t xml:space="preserve">Verify the status of the Customer Order is set as </t>
    </r>
    <r>
      <rPr>
        <sz val="8"/>
        <color rgb="FFFF0000"/>
        <rFont val="Arial"/>
        <family val="2"/>
      </rPr>
      <t>"NEW STATUS HERE"</t>
    </r>
  </si>
  <si>
    <t xml:space="preserve">The status of the Customer order should place it on hold and should be clear to the CSR there was a timeout in processing the order.  </t>
  </si>
  <si>
    <t>The order is locked for editing.  Changes cannot be made to the order.</t>
  </si>
</sst>
</file>

<file path=xl/styles.xml><?xml version="1.0" encoding="utf-8"?>
<styleSheet xmlns="http://schemas.openxmlformats.org/spreadsheetml/2006/main">
  <numFmts count="4">
    <numFmt numFmtId="43" formatCode="_(* #,##0.00_);_(* \(#,##0.00\);_(* &quot;-&quot;??_);_(@_)"/>
    <numFmt numFmtId="164" formatCode="mm/dd/yyyy"/>
    <numFmt numFmtId="165" formatCode="mm/dd/yyyy\,\ ddd"/>
    <numFmt numFmtId="166" formatCode="&quot;XNGT-&quot;##0"/>
  </numFmts>
  <fonts count="34">
    <font>
      <sz val="11"/>
      <color theme="1"/>
      <name val="Calibri"/>
      <family val="2"/>
      <scheme val="minor"/>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8"/>
      <color theme="1"/>
      <name val="Arial"/>
      <family val="2"/>
    </font>
    <font>
      <sz val="11"/>
      <color theme="1"/>
      <name val="Calibri"/>
      <family val="2"/>
      <scheme val="minor"/>
    </font>
    <font>
      <sz val="10"/>
      <color theme="1"/>
      <name val="Arial"/>
      <family val="2"/>
    </font>
    <font>
      <b/>
      <sz val="10"/>
      <color theme="1"/>
      <name val="Arial"/>
      <family val="2"/>
    </font>
    <font>
      <b/>
      <sz val="10"/>
      <color rgb="FF0070C0"/>
      <name val="Arial"/>
      <family val="2"/>
    </font>
    <font>
      <sz val="8"/>
      <color indexed="81"/>
      <name val="Tahoma"/>
      <family val="2"/>
    </font>
    <font>
      <sz val="9"/>
      <color theme="1"/>
      <name val="Arial"/>
      <family val="2"/>
    </font>
    <font>
      <b/>
      <sz val="9"/>
      <color theme="1"/>
      <name val="Arial"/>
      <family val="2"/>
    </font>
    <font>
      <u/>
      <sz val="11.2"/>
      <color theme="10"/>
      <name val="Calibri"/>
      <family val="2"/>
    </font>
    <font>
      <u/>
      <sz val="9"/>
      <color theme="10"/>
      <name val="Arial"/>
      <family val="2"/>
    </font>
    <font>
      <sz val="10"/>
      <color rgb="FFFF0000"/>
      <name val="Arial"/>
      <family val="2"/>
    </font>
    <font>
      <sz val="10"/>
      <name val="Arial"/>
      <family val="2"/>
    </font>
    <font>
      <i/>
      <sz val="9"/>
      <color theme="1"/>
      <name val="Arial"/>
      <family val="2"/>
    </font>
    <font>
      <sz val="10"/>
      <color rgb="FF0070C0"/>
      <name val="Arial"/>
      <family val="2"/>
    </font>
    <font>
      <u/>
      <sz val="8"/>
      <color theme="10"/>
      <name val="Arial"/>
      <family val="2"/>
    </font>
    <font>
      <b/>
      <sz val="10"/>
      <name val="Arial"/>
      <family val="2"/>
    </font>
    <font>
      <sz val="10"/>
      <name val="Wingdings 2"/>
      <family val="1"/>
      <charset val="2"/>
    </font>
    <font>
      <sz val="8"/>
      <color rgb="FFFF0000"/>
      <name val="Arial"/>
      <family val="2"/>
    </font>
    <font>
      <sz val="8"/>
      <name val="Arial"/>
      <family val="2"/>
    </font>
    <font>
      <b/>
      <sz val="8"/>
      <color rgb="FFFF0000"/>
      <name val="Arial"/>
      <family val="2"/>
    </font>
    <font>
      <b/>
      <sz val="8"/>
      <color rgb="FF0070C0"/>
      <name val="Arial"/>
      <family val="2"/>
    </font>
    <font>
      <b/>
      <sz val="8"/>
      <color theme="1"/>
      <name val="Arial"/>
      <family val="2"/>
    </font>
    <font>
      <b/>
      <u/>
      <sz val="8"/>
      <color theme="1"/>
      <name val="Arial"/>
      <family val="2"/>
    </font>
    <font>
      <sz val="8"/>
      <color rgb="FF00B0F0"/>
      <name val="Arial"/>
      <family val="2"/>
    </font>
    <font>
      <sz val="9"/>
      <color rgb="FF00B0F0"/>
      <name val="Arial"/>
      <family val="2"/>
    </font>
    <font>
      <sz val="9"/>
      <name val="Arial"/>
      <family val="2"/>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rgb="FFFFFF99"/>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indexed="64"/>
      </bottom>
      <diagonal/>
    </border>
    <border>
      <left/>
      <right style="thin">
        <color auto="1"/>
      </right>
      <top/>
      <bottom style="thin">
        <color theme="0" tint="-0.34998626667073579"/>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style="thin">
        <color auto="1"/>
      </right>
      <top style="thin">
        <color theme="0" tint="-0.34998626667073579"/>
      </top>
      <bottom style="thin">
        <color theme="0" tint="-0.34998626667073579"/>
      </bottom>
      <diagonal/>
    </border>
    <border>
      <left style="thin">
        <color auto="1"/>
      </left>
      <right/>
      <top style="thin">
        <color theme="0" tint="-0.34998626667073579"/>
      </top>
      <bottom style="thin">
        <color theme="0" tint="-0.34998626667073579"/>
      </bottom>
      <diagonal/>
    </border>
    <border>
      <left style="thin">
        <color auto="1"/>
      </left>
      <right style="thin">
        <color auto="1"/>
      </right>
      <top style="thin">
        <color theme="0" tint="-0.34998626667073579"/>
      </top>
      <bottom style="thin">
        <color theme="0" tint="-0.34998626667073579"/>
      </bottom>
      <diagonal/>
    </border>
    <border>
      <left style="thin">
        <color auto="1"/>
      </left>
      <right style="thin">
        <color theme="0" tint="-0.14996795556505021"/>
      </right>
      <top/>
      <bottom style="thin">
        <color auto="1"/>
      </bottom>
      <diagonal/>
    </border>
    <border>
      <left/>
      <right/>
      <top style="thin">
        <color indexed="64"/>
      </top>
      <bottom style="thin">
        <color indexed="64"/>
      </bottom>
      <diagonal/>
    </border>
  </borders>
  <cellStyleXfs count="8">
    <xf numFmtId="0" fontId="0" fillId="0" borderId="0"/>
    <xf numFmtId="9" fontId="9" fillId="0" borderId="0" applyFont="0" applyFill="0" applyBorder="0" applyAlignment="0" applyProtection="0"/>
    <xf numFmtId="0" fontId="8" fillId="0" borderId="0"/>
    <xf numFmtId="0" fontId="16" fillId="0" borderId="0" applyNumberFormat="0" applyFill="0" applyBorder="0" applyAlignment="0" applyProtection="0">
      <alignment vertical="top"/>
      <protection locked="0"/>
    </xf>
    <xf numFmtId="0" fontId="7" fillId="0" borderId="0"/>
    <xf numFmtId="0" fontId="9" fillId="0" borderId="0"/>
    <xf numFmtId="0" fontId="22" fillId="0" borderId="0" applyNumberFormat="0" applyFill="0" applyBorder="0" applyAlignment="0" applyProtection="0">
      <alignment vertical="top"/>
      <protection locked="0"/>
    </xf>
    <xf numFmtId="43" fontId="9" fillId="0" borderId="0" applyFont="0" applyFill="0" applyBorder="0" applyAlignment="0" applyProtection="0"/>
  </cellStyleXfs>
  <cellXfs count="305">
    <xf numFmtId="0" fontId="0" fillId="0" borderId="0" xfId="0"/>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0" fillId="3" borderId="13" xfId="0" applyFont="1" applyFill="1" applyBorder="1"/>
    <xf numFmtId="2" fontId="10" fillId="0" borderId="14" xfId="0" applyNumberFormat="1" applyFont="1" applyBorder="1" applyAlignment="1">
      <alignment horizontal="center" vertical="top" wrapText="1"/>
    </xf>
    <xf numFmtId="0" fontId="10" fillId="3" borderId="14" xfId="0" applyFont="1" applyFill="1" applyBorder="1" applyAlignment="1">
      <alignment horizontal="right"/>
    </xf>
    <xf numFmtId="0" fontId="10" fillId="3" borderId="2" xfId="0" applyFont="1" applyFill="1" applyBorder="1"/>
    <xf numFmtId="0" fontId="10" fillId="0" borderId="1" xfId="0" applyNumberFormat="1" applyFont="1" applyBorder="1" applyAlignment="1">
      <alignment vertical="top" wrapText="1"/>
    </xf>
    <xf numFmtId="0" fontId="10" fillId="3" borderId="3" xfId="0" applyFont="1" applyFill="1" applyBorder="1"/>
    <xf numFmtId="0" fontId="10" fillId="0" borderId="4" xfId="0" applyNumberFormat="1" applyFont="1" applyBorder="1" applyAlignment="1">
      <alignment horizontal="center" vertical="top" wrapText="1"/>
    </xf>
    <xf numFmtId="0" fontId="10" fillId="3" borderId="4" xfId="0" applyFont="1" applyFill="1" applyBorder="1" applyAlignment="1">
      <alignment horizontal="right"/>
    </xf>
    <xf numFmtId="0" fontId="10" fillId="3" borderId="1" xfId="0" applyFont="1" applyFill="1" applyBorder="1" applyAlignment="1">
      <alignment horizontal="center"/>
    </xf>
    <xf numFmtId="0" fontId="10" fillId="3" borderId="1" xfId="0" applyFont="1" applyFill="1" applyBorder="1"/>
    <xf numFmtId="0" fontId="10" fillId="0" borderId="1" xfId="0" applyFont="1" applyBorder="1" applyAlignment="1">
      <alignment horizontal="center" vertical="top"/>
    </xf>
    <xf numFmtId="0" fontId="10" fillId="0" borderId="1" xfId="0" applyFont="1" applyBorder="1" applyAlignment="1">
      <alignment vertical="top"/>
    </xf>
    <xf numFmtId="165" fontId="10" fillId="0" borderId="1" xfId="0" applyNumberFormat="1" applyFont="1" applyBorder="1" applyAlignment="1">
      <alignment horizontal="left" vertical="top"/>
    </xf>
    <xf numFmtId="0" fontId="0" fillId="0" borderId="11" xfId="0" applyBorder="1"/>
    <xf numFmtId="0" fontId="0" fillId="0" borderId="18" xfId="0" applyFill="1" applyBorder="1"/>
    <xf numFmtId="0" fontId="0" fillId="0" borderId="12" xfId="0" applyBorder="1"/>
    <xf numFmtId="0" fontId="10" fillId="0" borderId="1" xfId="0" applyFont="1" applyBorder="1" applyAlignment="1">
      <alignment vertical="top" wrapText="1"/>
    </xf>
    <xf numFmtId="1" fontId="10" fillId="0" borderId="1" xfId="0" applyNumberFormat="1" applyFont="1" applyBorder="1" applyAlignment="1">
      <alignment horizontal="center" vertical="top" wrapText="1"/>
    </xf>
    <xf numFmtId="166" fontId="10" fillId="0" borderId="1" xfId="0" applyNumberFormat="1" applyFont="1" applyBorder="1" applyAlignment="1">
      <alignment horizontal="center" vertical="top"/>
    </xf>
    <xf numFmtId="0" fontId="14" fillId="0" borderId="0" xfId="0" applyFont="1" applyAlignment="1">
      <alignment vertical="top" wrapText="1"/>
    </xf>
    <xf numFmtId="0" fontId="15" fillId="0" borderId="0" xfId="0" applyFont="1" applyAlignment="1">
      <alignment vertical="top" wrapText="1"/>
    </xf>
    <xf numFmtId="0" fontId="14" fillId="4" borderId="0" xfId="0" applyFont="1" applyFill="1" applyAlignment="1">
      <alignment vertical="top" wrapText="1"/>
    </xf>
    <xf numFmtId="0" fontId="14" fillId="0" borderId="0" xfId="0" applyFont="1" applyAlignment="1">
      <alignment vertical="top" wrapText="1"/>
    </xf>
    <xf numFmtId="0" fontId="10" fillId="0" borderId="1" xfId="0" applyFont="1" applyFill="1" applyBorder="1" applyAlignment="1">
      <alignment vertical="top" wrapText="1"/>
    </xf>
    <xf numFmtId="1" fontId="14" fillId="0" borderId="1" xfId="0" applyNumberFormat="1" applyFont="1" applyFill="1" applyBorder="1" applyAlignment="1">
      <alignment horizontal="center"/>
    </xf>
    <xf numFmtId="1" fontId="17" fillId="0" borderId="1" xfId="3" applyNumberFormat="1" applyFont="1" applyFill="1" applyBorder="1" applyAlignment="1" applyProtection="1">
      <alignment horizontal="left"/>
    </xf>
    <xf numFmtId="0" fontId="14" fillId="0" borderId="1" xfId="0" applyFont="1" applyBorder="1"/>
    <xf numFmtId="0" fontId="14" fillId="0" borderId="0" xfId="0" applyFont="1"/>
    <xf numFmtId="0" fontId="14" fillId="0" borderId="0" xfId="0" applyFont="1" applyAlignment="1">
      <alignment horizontal="right"/>
    </xf>
    <xf numFmtId="0" fontId="15" fillId="0" borderId="0" xfId="0" applyFont="1"/>
    <xf numFmtId="0" fontId="14" fillId="2" borderId="1" xfId="0" applyFont="1" applyFill="1" applyBorder="1" applyAlignment="1">
      <alignment horizontal="center"/>
    </xf>
    <xf numFmtId="0" fontId="14" fillId="2" borderId="1" xfId="0" applyFont="1" applyFill="1" applyBorder="1"/>
    <xf numFmtId="0" fontId="20" fillId="0" borderId="0" xfId="0" applyFont="1"/>
    <xf numFmtId="164" fontId="14" fillId="0" borderId="1" xfId="0" applyNumberFormat="1" applyFont="1" applyBorder="1" applyAlignment="1">
      <alignment horizontal="center"/>
    </xf>
    <xf numFmtId="0" fontId="14" fillId="5" borderId="0" xfId="0" applyFont="1" applyFill="1"/>
    <xf numFmtId="0" fontId="14" fillId="6" borderId="0" xfId="0" applyFont="1" applyFill="1"/>
    <xf numFmtId="0" fontId="14" fillId="7" borderId="0" xfId="0" applyFont="1" applyFill="1"/>
    <xf numFmtId="2" fontId="14" fillId="0" borderId="0" xfId="0" applyNumberFormat="1" applyFont="1" applyBorder="1" applyAlignment="1">
      <alignment horizontal="center"/>
    </xf>
    <xf numFmtId="0" fontId="14" fillId="0" borderId="0" xfId="0" applyFont="1" applyBorder="1"/>
    <xf numFmtId="164" fontId="14" fillId="0" borderId="0" xfId="0" applyNumberFormat="1" applyFont="1" applyBorder="1" applyAlignment="1">
      <alignment horizontal="center"/>
    </xf>
    <xf numFmtId="0" fontId="15" fillId="2" borderId="0" xfId="0" applyFont="1" applyFill="1" applyAlignment="1">
      <alignment horizontal="right"/>
    </xf>
    <xf numFmtId="0" fontId="14" fillId="2" borderId="0" xfId="0" applyFont="1" applyFill="1" applyAlignment="1">
      <alignment horizontal="right"/>
    </xf>
    <xf numFmtId="0" fontId="14" fillId="2" borderId="0" xfId="0" applyFont="1" applyFill="1"/>
    <xf numFmtId="9" fontId="14" fillId="2" borderId="0" xfId="1" applyFont="1" applyFill="1"/>
    <xf numFmtId="9" fontId="14" fillId="2" borderId="0" xfId="0" applyNumberFormat="1" applyFont="1" applyFill="1"/>
    <xf numFmtId="0" fontId="0" fillId="0" borderId="18" xfId="0" applyBorder="1"/>
    <xf numFmtId="0" fontId="14" fillId="2" borderId="25" xfId="0" applyFont="1" applyFill="1" applyBorder="1" applyProtection="1"/>
    <xf numFmtId="0" fontId="14" fillId="2" borderId="0" xfId="0" applyFont="1" applyFill="1" applyBorder="1" applyProtection="1"/>
    <xf numFmtId="0" fontId="14" fillId="0" borderId="26" xfId="0" applyFont="1" applyBorder="1" applyProtection="1"/>
    <xf numFmtId="0" fontId="10" fillId="0" borderId="0" xfId="0" applyFont="1" applyProtection="1"/>
    <xf numFmtId="9" fontId="14" fillId="2" borderId="26" xfId="1" applyFont="1" applyFill="1" applyBorder="1" applyProtection="1"/>
    <xf numFmtId="9" fontId="14" fillId="2" borderId="26" xfId="0" applyNumberFormat="1" applyFont="1" applyFill="1" applyBorder="1" applyProtection="1"/>
    <xf numFmtId="0" fontId="14" fillId="2" borderId="8" xfId="0" applyFont="1" applyFill="1" applyBorder="1" applyProtection="1"/>
    <xf numFmtId="0" fontId="14" fillId="2" borderId="9" xfId="0" applyFont="1" applyFill="1" applyBorder="1" applyProtection="1"/>
    <xf numFmtId="9" fontId="14" fillId="2" borderId="27" xfId="1" applyFont="1" applyFill="1" applyBorder="1" applyProtection="1"/>
    <xf numFmtId="0" fontId="10" fillId="0" borderId="28" xfId="0" applyFont="1" applyBorder="1" applyAlignment="1" applyProtection="1">
      <alignment vertical="top"/>
      <protection locked="0"/>
    </xf>
    <xf numFmtId="0" fontId="10" fillId="0" borderId="29" xfId="0" applyFont="1" applyBorder="1" applyAlignment="1" applyProtection="1">
      <alignment vertical="top"/>
      <protection locked="0"/>
    </xf>
    <xf numFmtId="0" fontId="10" fillId="0" borderId="5" xfId="0" applyFont="1" applyBorder="1" applyAlignment="1" applyProtection="1">
      <alignment horizontal="center"/>
    </xf>
    <xf numFmtId="0" fontId="10" fillId="0" borderId="6" xfId="0" applyFont="1" applyBorder="1" applyAlignment="1" applyProtection="1">
      <alignment horizontal="center"/>
    </xf>
    <xf numFmtId="0" fontId="10" fillId="0" borderId="24" xfId="0" applyFont="1" applyBorder="1" applyAlignment="1" applyProtection="1">
      <alignment horizontal="center"/>
    </xf>
    <xf numFmtId="0" fontId="10" fillId="0" borderId="25" xfId="0" applyFont="1" applyBorder="1" applyAlignment="1" applyProtection="1">
      <alignment horizontal="center"/>
    </xf>
    <xf numFmtId="0" fontId="23" fillId="2" borderId="0" xfId="4" applyFont="1" applyFill="1" applyAlignment="1" applyProtection="1">
      <alignment vertical="top"/>
    </xf>
    <xf numFmtId="0" fontId="19" fillId="2" borderId="0" xfId="4" applyFont="1" applyFill="1" applyAlignment="1" applyProtection="1">
      <alignment vertical="top"/>
    </xf>
    <xf numFmtId="0" fontId="19" fillId="2" borderId="25" xfId="4" applyFont="1" applyFill="1" applyBorder="1" applyAlignment="1" applyProtection="1">
      <alignment horizontal="center" vertical="top"/>
    </xf>
    <xf numFmtId="0" fontId="19" fillId="2" borderId="0" xfId="4" applyFont="1" applyFill="1" applyBorder="1" applyAlignment="1" applyProtection="1">
      <alignment horizontal="center" vertical="top"/>
    </xf>
    <xf numFmtId="0" fontId="19" fillId="2" borderId="26" xfId="4" applyFont="1" applyFill="1" applyBorder="1" applyAlignment="1" applyProtection="1">
      <alignment vertical="top"/>
    </xf>
    <xf numFmtId="0" fontId="24" fillId="2" borderId="0" xfId="4" applyFont="1" applyFill="1" applyAlignment="1" applyProtection="1">
      <alignment horizontal="right" vertical="top"/>
    </xf>
    <xf numFmtId="0" fontId="19" fillId="2" borderId="31" xfId="4" applyFont="1" applyFill="1" applyBorder="1" applyAlignment="1" applyProtection="1">
      <alignment vertical="top"/>
    </xf>
    <xf numFmtId="0" fontId="19" fillId="2" borderId="30" xfId="4" applyFont="1" applyFill="1" applyBorder="1" applyAlignment="1" applyProtection="1">
      <alignment vertical="top"/>
    </xf>
    <xf numFmtId="0" fontId="10" fillId="0" borderId="0" xfId="0" applyFont="1" applyBorder="1" applyAlignment="1" applyProtection="1">
      <alignment horizontal="center"/>
    </xf>
    <xf numFmtId="0" fontId="19" fillId="2" borderId="32" xfId="4" applyFont="1" applyFill="1" applyBorder="1" applyAlignment="1" applyProtection="1">
      <alignment vertical="top"/>
    </xf>
    <xf numFmtId="0" fontId="19" fillId="2" borderId="33" xfId="4" applyFont="1" applyFill="1" applyBorder="1" applyAlignment="1" applyProtection="1">
      <alignment vertical="top"/>
    </xf>
    <xf numFmtId="0" fontId="19" fillId="0" borderId="34" xfId="4" applyFont="1" applyFill="1" applyBorder="1" applyAlignment="1" applyProtection="1">
      <alignment vertical="top"/>
    </xf>
    <xf numFmtId="0" fontId="19" fillId="0" borderId="33" xfId="4" applyFont="1" applyFill="1" applyBorder="1" applyAlignment="1" applyProtection="1">
      <alignment vertical="top"/>
    </xf>
    <xf numFmtId="0" fontId="19" fillId="2" borderId="0" xfId="4" applyFont="1" applyFill="1" applyBorder="1" applyAlignment="1" applyProtection="1">
      <alignment vertical="top"/>
    </xf>
    <xf numFmtId="0" fontId="21" fillId="2" borderId="32" xfId="4" applyFont="1" applyFill="1" applyBorder="1" applyAlignment="1" applyProtection="1">
      <alignment horizontal="right" vertical="top"/>
    </xf>
    <xf numFmtId="0" fontId="19" fillId="0" borderId="35" xfId="4" applyFont="1" applyFill="1" applyBorder="1" applyAlignment="1" applyProtection="1">
      <alignment vertical="top"/>
    </xf>
    <xf numFmtId="0" fontId="10" fillId="0" borderId="8" xfId="0" applyFont="1" applyBorder="1" applyAlignment="1" applyProtection="1">
      <alignment horizontal="center"/>
    </xf>
    <xf numFmtId="0" fontId="10" fillId="0" borderId="9" xfId="0" applyFont="1" applyBorder="1" applyAlignment="1" applyProtection="1">
      <alignment horizontal="center"/>
    </xf>
    <xf numFmtId="0" fontId="10" fillId="0" borderId="36" xfId="0" applyFont="1" applyBorder="1" applyAlignment="1" applyProtection="1">
      <alignment horizontal="center"/>
    </xf>
    <xf numFmtId="0" fontId="14" fillId="0" borderId="0" xfId="0" applyFont="1" applyProtection="1"/>
    <xf numFmtId="0" fontId="15" fillId="2" borderId="0" xfId="0" applyFont="1" applyFill="1" applyAlignment="1" applyProtection="1">
      <alignment horizontal="right"/>
    </xf>
    <xf numFmtId="0" fontId="15" fillId="2" borderId="5" xfId="0" applyFont="1" applyFill="1" applyBorder="1" applyAlignment="1" applyProtection="1">
      <alignment horizontal="right"/>
    </xf>
    <xf numFmtId="0" fontId="15" fillId="2" borderId="6" xfId="0" applyFont="1" applyFill="1" applyBorder="1" applyAlignment="1" applyProtection="1">
      <alignment horizontal="right"/>
    </xf>
    <xf numFmtId="0" fontId="15" fillId="2" borderId="24" xfId="0" applyFont="1" applyFill="1" applyBorder="1" applyAlignment="1" applyProtection="1">
      <alignment horizontal="right"/>
    </xf>
    <xf numFmtId="0" fontId="15" fillId="2" borderId="0" xfId="0" applyFont="1" applyFill="1" applyAlignment="1" applyProtection="1">
      <alignment horizontal="left"/>
    </xf>
    <xf numFmtId="0" fontId="14" fillId="2" borderId="0" xfId="0" applyFont="1" applyFill="1" applyProtection="1"/>
    <xf numFmtId="0" fontId="14" fillId="2" borderId="0" xfId="0" applyFont="1" applyFill="1" applyAlignment="1" applyProtection="1">
      <alignment horizontal="right"/>
    </xf>
    <xf numFmtId="0" fontId="14" fillId="2" borderId="0" xfId="0" applyFont="1" applyFill="1" applyAlignment="1" applyProtection="1">
      <alignment horizontal="left"/>
    </xf>
    <xf numFmtId="0" fontId="19" fillId="0" borderId="0" xfId="0" applyFont="1" applyProtection="1"/>
    <xf numFmtId="0" fontId="24" fillId="2" borderId="0" xfId="4" applyFont="1" applyFill="1" applyBorder="1" applyAlignment="1" applyProtection="1">
      <alignment horizontal="right" vertical="top"/>
    </xf>
    <xf numFmtId="0" fontId="6" fillId="0" borderId="1" xfId="0" applyFont="1" applyBorder="1" applyAlignment="1">
      <alignment horizontal="center" vertical="top"/>
    </xf>
    <xf numFmtId="0" fontId="6" fillId="0" borderId="1" xfId="0" applyFont="1" applyBorder="1" applyAlignment="1">
      <alignment vertical="top" wrapText="1"/>
    </xf>
    <xf numFmtId="0" fontId="6" fillId="0" borderId="1" xfId="0" applyFont="1" applyBorder="1" applyAlignment="1">
      <alignment vertical="top"/>
    </xf>
    <xf numFmtId="165" fontId="6" fillId="0" borderId="1" xfId="0" applyNumberFormat="1" applyFont="1" applyBorder="1" applyAlignment="1">
      <alignment horizontal="left" vertical="top"/>
    </xf>
    <xf numFmtId="166" fontId="6" fillId="0" borderId="1" xfId="0" applyNumberFormat="1" applyFont="1" applyBorder="1" applyAlignment="1">
      <alignment horizontal="center" vertical="top"/>
    </xf>
    <xf numFmtId="0" fontId="6" fillId="0" borderId="0" xfId="0" applyFont="1"/>
    <xf numFmtId="0" fontId="25" fillId="0" borderId="0" xfId="0" applyFont="1" applyFill="1"/>
    <xf numFmtId="0" fontId="26" fillId="0" borderId="0" xfId="0" applyFont="1" applyFill="1"/>
    <xf numFmtId="0" fontId="6" fillId="0" borderId="0" xfId="0" applyFont="1" applyFill="1"/>
    <xf numFmtId="0" fontId="14" fillId="0" borderId="0" xfId="0" quotePrefix="1" applyFont="1"/>
    <xf numFmtId="0" fontId="6" fillId="3" borderId="13" xfId="0" applyFont="1" applyFill="1" applyBorder="1"/>
    <xf numFmtId="0" fontId="6" fillId="3" borderId="14" xfId="0" applyFont="1" applyFill="1" applyBorder="1" applyAlignment="1">
      <alignment horizontal="right"/>
    </xf>
    <xf numFmtId="0" fontId="6" fillId="3" borderId="2" xfId="0" applyFont="1" applyFill="1" applyBorder="1"/>
    <xf numFmtId="1" fontId="6" fillId="0" borderId="1" xfId="0" applyNumberFormat="1" applyFont="1" applyBorder="1" applyAlignment="1">
      <alignment horizontal="center" vertical="top" wrapText="1"/>
    </xf>
    <xf numFmtId="0" fontId="6" fillId="0" borderId="1" xfId="0" applyNumberFormat="1" applyFont="1" applyBorder="1" applyAlignment="1">
      <alignment vertical="top" wrapText="1"/>
    </xf>
    <xf numFmtId="0" fontId="6" fillId="3" borderId="3" xfId="0" applyFont="1" applyFill="1" applyBorder="1"/>
    <xf numFmtId="0" fontId="6" fillId="0" borderId="4" xfId="0" applyNumberFormat="1" applyFont="1" applyBorder="1" applyAlignment="1">
      <alignment horizontal="center" vertical="top" wrapText="1"/>
    </xf>
    <xf numFmtId="0" fontId="6" fillId="3" borderId="4" xfId="0" applyFont="1" applyFill="1" applyBorder="1" applyAlignment="1">
      <alignment horizontal="right"/>
    </xf>
    <xf numFmtId="0" fontId="6" fillId="3" borderId="1" xfId="0" applyFont="1" applyFill="1" applyBorder="1" applyAlignment="1">
      <alignment horizontal="center"/>
    </xf>
    <xf numFmtId="0" fontId="6" fillId="3" borderId="1" xfId="0" applyFont="1" applyFill="1" applyBorder="1"/>
    <xf numFmtId="0" fontId="6" fillId="0" borderId="0" xfId="0" applyFont="1" applyAlignment="1">
      <alignment horizontal="left"/>
    </xf>
    <xf numFmtId="0" fontId="6" fillId="0" borderId="0" xfId="0" applyFont="1" applyAlignment="1">
      <alignment horizontal="center"/>
    </xf>
    <xf numFmtId="0" fontId="6" fillId="0" borderId="1" xfId="0" applyFont="1" applyFill="1" applyBorder="1" applyAlignment="1">
      <alignment horizontal="center" vertical="top"/>
    </xf>
    <xf numFmtId="0" fontId="6" fillId="0" borderId="1" xfId="0" applyFont="1" applyFill="1" applyBorder="1"/>
    <xf numFmtId="0" fontId="6" fillId="0" borderId="1" xfId="0" applyFont="1" applyFill="1" applyBorder="1" applyAlignment="1">
      <alignment horizontal="center"/>
    </xf>
    <xf numFmtId="43" fontId="14" fillId="0" borderId="0" xfId="7" applyFont="1"/>
    <xf numFmtId="43" fontId="14" fillId="0" borderId="1" xfId="7" applyFont="1" applyFill="1" applyBorder="1" applyAlignment="1">
      <alignment horizontal="center"/>
    </xf>
    <xf numFmtId="43" fontId="14" fillId="0" borderId="1" xfId="7" applyFont="1" applyBorder="1"/>
    <xf numFmtId="43" fontId="14" fillId="0" borderId="1" xfId="7" applyFont="1" applyBorder="1" applyAlignment="1">
      <alignment horizontal="center"/>
    </xf>
    <xf numFmtId="43" fontId="14" fillId="8" borderId="0" xfId="7" applyFont="1" applyFill="1"/>
    <xf numFmtId="43" fontId="20" fillId="0" borderId="0" xfId="7" applyFont="1"/>
    <xf numFmtId="0" fontId="5" fillId="0" borderId="1" xfId="0" applyFont="1" applyBorder="1" applyAlignment="1">
      <alignment vertical="top" wrapText="1"/>
    </xf>
    <xf numFmtId="0" fontId="25" fillId="11" borderId="1" xfId="0" applyFont="1" applyFill="1" applyBorder="1" applyAlignment="1">
      <alignment vertical="top" wrapText="1"/>
    </xf>
    <xf numFmtId="0" fontId="5" fillId="0" borderId="19" xfId="0" applyFont="1" applyBorder="1" applyAlignment="1">
      <alignment vertical="top" wrapText="1"/>
    </xf>
    <xf numFmtId="0" fontId="5" fillId="3" borderId="13" xfId="0" applyFont="1" applyFill="1" applyBorder="1"/>
    <xf numFmtId="0" fontId="5" fillId="3" borderId="14" xfId="0" applyFont="1" applyFill="1" applyBorder="1" applyAlignment="1">
      <alignment horizontal="right"/>
    </xf>
    <xf numFmtId="0" fontId="5" fillId="0" borderId="0" xfId="0" applyFont="1"/>
    <xf numFmtId="0" fontId="5" fillId="3" borderId="2" xfId="0" applyFont="1" applyFill="1" applyBorder="1"/>
    <xf numFmtId="1" fontId="5" fillId="0" borderId="1" xfId="0" applyNumberFormat="1" applyFont="1" applyBorder="1" applyAlignment="1">
      <alignment horizontal="center" vertical="top" wrapText="1"/>
    </xf>
    <xf numFmtId="0" fontId="5" fillId="0" borderId="1" xfId="0" applyNumberFormat="1" applyFont="1" applyBorder="1" applyAlignment="1">
      <alignment vertical="top" wrapText="1"/>
    </xf>
    <xf numFmtId="0" fontId="5" fillId="3" borderId="3" xfId="0" applyFont="1" applyFill="1" applyBorder="1"/>
    <xf numFmtId="0" fontId="5" fillId="0" borderId="4" xfId="0" applyNumberFormat="1" applyFont="1" applyBorder="1" applyAlignment="1">
      <alignment horizontal="center" vertical="top" wrapText="1"/>
    </xf>
    <xf numFmtId="0" fontId="5" fillId="3" borderId="4" xfId="0" applyFont="1" applyFill="1" applyBorder="1" applyAlignment="1">
      <alignment horizontal="right"/>
    </xf>
    <xf numFmtId="0" fontId="5" fillId="3" borderId="1" xfId="0" applyFont="1" applyFill="1" applyBorder="1" applyAlignment="1">
      <alignment horizontal="center"/>
    </xf>
    <xf numFmtId="0" fontId="5" fillId="3" borderId="1" xfId="0" applyFont="1" applyFill="1" applyBorder="1"/>
    <xf numFmtId="0" fontId="5" fillId="0" borderId="1" xfId="0" applyFont="1" applyBorder="1" applyAlignment="1">
      <alignment horizontal="center" vertical="top"/>
    </xf>
    <xf numFmtId="0" fontId="5" fillId="0" borderId="1" xfId="0" applyFont="1" applyBorder="1" applyAlignment="1">
      <alignment vertical="top"/>
    </xf>
    <xf numFmtId="165" fontId="5" fillId="0" borderId="1" xfId="0" applyNumberFormat="1" applyFont="1" applyBorder="1" applyAlignment="1">
      <alignment horizontal="left" vertical="top"/>
    </xf>
    <xf numFmtId="166" fontId="5" fillId="0" borderId="1" xfId="0" applyNumberFormat="1" applyFont="1" applyBorder="1" applyAlignment="1">
      <alignment horizontal="center" vertical="top"/>
    </xf>
    <xf numFmtId="0" fontId="5" fillId="0" borderId="0" xfId="0" applyFont="1" applyAlignment="1">
      <alignment horizontal="left"/>
    </xf>
    <xf numFmtId="0" fontId="5" fillId="0" borderId="0" xfId="0" applyFont="1" applyAlignment="1">
      <alignment horizontal="center"/>
    </xf>
    <xf numFmtId="0" fontId="5" fillId="0" borderId="1" xfId="0" applyFont="1" applyFill="1" applyBorder="1" applyAlignment="1">
      <alignment horizontal="center"/>
    </xf>
    <xf numFmtId="0" fontId="5" fillId="0" borderId="1" xfId="0" applyFont="1" applyFill="1" applyBorder="1"/>
    <xf numFmtId="0" fontId="3" fillId="0" borderId="1" xfId="0" applyFont="1" applyBorder="1" applyAlignment="1">
      <alignment vertical="top" wrapText="1"/>
    </xf>
    <xf numFmtId="0" fontId="3" fillId="3" borderId="13" xfId="0" applyFont="1" applyFill="1" applyBorder="1"/>
    <xf numFmtId="0" fontId="3" fillId="3" borderId="14" xfId="0" applyFont="1" applyFill="1" applyBorder="1" applyAlignment="1">
      <alignment horizontal="right"/>
    </xf>
    <xf numFmtId="0" fontId="3" fillId="0" borderId="0" xfId="0" applyFont="1"/>
    <xf numFmtId="0" fontId="3" fillId="3" borderId="2" xfId="0" applyFont="1" applyFill="1" applyBorder="1"/>
    <xf numFmtId="1" fontId="3" fillId="0" borderId="1" xfId="0" applyNumberFormat="1" applyFont="1" applyBorder="1" applyAlignment="1">
      <alignment horizontal="center" vertical="top" wrapText="1"/>
    </xf>
    <xf numFmtId="0" fontId="3" fillId="0" borderId="1" xfId="0" applyNumberFormat="1" applyFont="1" applyBorder="1" applyAlignment="1">
      <alignment vertical="top" wrapText="1"/>
    </xf>
    <xf numFmtId="0" fontId="3" fillId="3" borderId="3" xfId="0" applyFont="1" applyFill="1" applyBorder="1"/>
    <xf numFmtId="0" fontId="3" fillId="0" borderId="4" xfId="0" applyNumberFormat="1" applyFont="1" applyBorder="1" applyAlignment="1">
      <alignment horizontal="center" vertical="top" wrapText="1"/>
    </xf>
    <xf numFmtId="0" fontId="3" fillId="3" borderId="4" xfId="0" applyFont="1" applyFill="1" applyBorder="1" applyAlignment="1">
      <alignment horizontal="right"/>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center" vertical="top"/>
    </xf>
    <xf numFmtId="0" fontId="3" fillId="0" borderId="1" xfId="0" applyFont="1" applyBorder="1" applyAlignment="1">
      <alignment vertical="top"/>
    </xf>
    <xf numFmtId="165" fontId="3" fillId="0" borderId="1" xfId="0" applyNumberFormat="1" applyFont="1" applyBorder="1" applyAlignment="1">
      <alignment horizontal="left" vertical="top"/>
    </xf>
    <xf numFmtId="166" fontId="3" fillId="0" borderId="1" xfId="0" applyNumberFormat="1" applyFont="1" applyBorder="1" applyAlignment="1">
      <alignment horizontal="center" vertical="top"/>
    </xf>
    <xf numFmtId="0" fontId="3" fillId="0" borderId="0" xfId="0" applyFont="1" applyAlignment="1">
      <alignment horizontal="left"/>
    </xf>
    <xf numFmtId="0" fontId="3" fillId="0" borderId="0" xfId="0" applyFont="1" applyAlignment="1">
      <alignment horizontal="center"/>
    </xf>
    <xf numFmtId="0" fontId="3" fillId="0" borderId="1" xfId="0" quotePrefix="1" applyFont="1" applyBorder="1" applyAlignment="1">
      <alignment vertical="top" wrapText="1"/>
    </xf>
    <xf numFmtId="0" fontId="2" fillId="0" borderId="1" xfId="0" applyFont="1" applyBorder="1" applyAlignment="1">
      <alignment vertical="top" wrapText="1"/>
    </xf>
    <xf numFmtId="0" fontId="2" fillId="0" borderId="1" xfId="0" quotePrefix="1" applyFont="1" applyBorder="1" applyAlignment="1">
      <alignment vertical="top" wrapText="1"/>
    </xf>
    <xf numFmtId="0" fontId="2" fillId="0" borderId="19" xfId="0" applyFont="1" applyBorder="1" applyAlignment="1">
      <alignment vertical="top" wrapText="1"/>
    </xf>
    <xf numFmtId="0" fontId="1" fillId="0" borderId="1" xfId="0" applyFont="1" applyBorder="1" applyAlignment="1">
      <alignment vertical="top" wrapText="1"/>
    </xf>
    <xf numFmtId="0" fontId="1" fillId="0" borderId="19" xfId="0" applyFont="1" applyBorder="1" applyAlignment="1">
      <alignment vertical="top" wrapText="1"/>
    </xf>
    <xf numFmtId="0" fontId="1" fillId="3" borderId="13" xfId="0" applyFont="1" applyFill="1" applyBorder="1"/>
    <xf numFmtId="2" fontId="1" fillId="0" borderId="14" xfId="0" applyNumberFormat="1" applyFont="1" applyBorder="1" applyAlignment="1">
      <alignment horizontal="center" vertical="top" wrapText="1"/>
    </xf>
    <xf numFmtId="0" fontId="1" fillId="3" borderId="14" xfId="0" applyFont="1" applyFill="1" applyBorder="1" applyAlignment="1">
      <alignment horizontal="right"/>
    </xf>
    <xf numFmtId="0" fontId="1" fillId="0" borderId="0" xfId="0" applyFont="1"/>
    <xf numFmtId="0" fontId="1" fillId="3" borderId="2" xfId="0" applyFont="1" applyFill="1" applyBorder="1"/>
    <xf numFmtId="1" fontId="1" fillId="0" borderId="1" xfId="0" applyNumberFormat="1" applyFont="1" applyBorder="1" applyAlignment="1">
      <alignment horizontal="center" vertical="top" wrapText="1"/>
    </xf>
    <xf numFmtId="0" fontId="1" fillId="0" borderId="1" xfId="0" applyNumberFormat="1" applyFont="1" applyBorder="1" applyAlignment="1">
      <alignment vertical="top" wrapText="1"/>
    </xf>
    <xf numFmtId="0" fontId="1" fillId="3" borderId="3" xfId="0" applyFont="1" applyFill="1" applyBorder="1"/>
    <xf numFmtId="0" fontId="1" fillId="0" borderId="4" xfId="0" applyNumberFormat="1" applyFont="1" applyBorder="1" applyAlignment="1">
      <alignment horizontal="center" vertical="top" wrapText="1"/>
    </xf>
    <xf numFmtId="0" fontId="1" fillId="3" borderId="4" xfId="0" applyFont="1" applyFill="1" applyBorder="1" applyAlignment="1">
      <alignment horizontal="right"/>
    </xf>
    <xf numFmtId="0" fontId="1" fillId="3" borderId="1" xfId="0" applyFont="1" applyFill="1" applyBorder="1" applyAlignment="1">
      <alignment horizontal="center"/>
    </xf>
    <xf numFmtId="0" fontId="1" fillId="3" borderId="1" xfId="0" applyFont="1" applyFill="1" applyBorder="1"/>
    <xf numFmtId="0" fontId="1" fillId="0" borderId="1" xfId="0" applyFont="1" applyBorder="1" applyAlignment="1">
      <alignment horizontal="center" vertical="top"/>
    </xf>
    <xf numFmtId="0" fontId="1" fillId="0" borderId="1" xfId="0" applyFont="1" applyBorder="1" applyAlignment="1">
      <alignment vertical="top"/>
    </xf>
    <xf numFmtId="165" fontId="1" fillId="0" borderId="1" xfId="0" applyNumberFormat="1" applyFont="1" applyBorder="1" applyAlignment="1">
      <alignment horizontal="left" vertical="top"/>
    </xf>
    <xf numFmtId="166" fontId="1" fillId="0" borderId="1" xfId="0" applyNumberFormat="1" applyFont="1" applyBorder="1" applyAlignment="1">
      <alignment horizontal="center" vertical="top"/>
    </xf>
    <xf numFmtId="0" fontId="1" fillId="0" borderId="0" xfId="0" applyFont="1" applyAlignment="1">
      <alignment horizontal="left"/>
    </xf>
    <xf numFmtId="0" fontId="1" fillId="0" borderId="0" xfId="0" applyFont="1" applyAlignment="1">
      <alignment horizontal="center"/>
    </xf>
    <xf numFmtId="1" fontId="33" fillId="0" borderId="1" xfId="3" applyNumberFormat="1" applyFont="1" applyFill="1" applyBorder="1" applyAlignment="1" applyProtection="1"/>
    <xf numFmtId="43" fontId="14" fillId="0" borderId="0" xfId="7" applyFont="1" applyFill="1"/>
    <xf numFmtId="1" fontId="33" fillId="6" borderId="1" xfId="3" applyNumberFormat="1" applyFont="1" applyFill="1" applyBorder="1" applyAlignment="1" applyProtection="1"/>
    <xf numFmtId="43" fontId="14" fillId="6" borderId="1" xfId="7" applyFont="1" applyFill="1" applyBorder="1" applyAlignment="1">
      <alignment horizontal="center"/>
    </xf>
    <xf numFmtId="1" fontId="14" fillId="7" borderId="1" xfId="0" applyNumberFormat="1" applyFont="1" applyFill="1" applyBorder="1" applyAlignment="1">
      <alignment horizontal="center"/>
    </xf>
    <xf numFmtId="1" fontId="33" fillId="7" borderId="1" xfId="3" applyNumberFormat="1" applyFont="1" applyFill="1" applyBorder="1" applyAlignment="1" applyProtection="1"/>
    <xf numFmtId="43" fontId="14" fillId="7" borderId="1" xfId="7" applyFont="1" applyFill="1" applyBorder="1" applyAlignment="1">
      <alignment horizontal="center"/>
    </xf>
    <xf numFmtId="1" fontId="14" fillId="6" borderId="1" xfId="0" applyNumberFormat="1" applyFont="1" applyFill="1" applyBorder="1" applyAlignment="1">
      <alignment horizontal="center"/>
    </xf>
    <xf numFmtId="14" fontId="14" fillId="0" borderId="1" xfId="7" applyNumberFormat="1" applyFont="1" applyBorder="1" applyAlignment="1">
      <alignment horizontal="center"/>
    </xf>
    <xf numFmtId="166" fontId="1" fillId="0" borderId="1" xfId="0" applyNumberFormat="1" applyFont="1" applyBorder="1" applyAlignment="1">
      <alignment horizontal="center" vertical="top" wrapText="1"/>
    </xf>
    <xf numFmtId="1" fontId="33" fillId="5" borderId="1" xfId="3" applyNumberFormat="1" applyFont="1" applyFill="1" applyBorder="1" applyAlignment="1" applyProtection="1"/>
    <xf numFmtId="0" fontId="25" fillId="0" borderId="1" xfId="0" applyFont="1" applyBorder="1" applyAlignment="1">
      <alignment vertical="top" wrapText="1"/>
    </xf>
    <xf numFmtId="0" fontId="15" fillId="0" borderId="0" xfId="0" applyFont="1" applyAlignment="1">
      <alignment horizontal="left" vertical="top" wrapText="1"/>
    </xf>
    <xf numFmtId="0" fontId="14" fillId="0" borderId="0" xfId="0" applyFont="1" applyAlignment="1">
      <alignment vertical="top" wrapText="1"/>
    </xf>
    <xf numFmtId="0" fontId="15" fillId="0" borderId="0" xfId="0" applyFont="1" applyAlignment="1">
      <alignment vertical="top" wrapText="1"/>
    </xf>
    <xf numFmtId="0" fontId="10" fillId="0" borderId="19" xfId="0" applyFont="1" applyBorder="1" applyAlignment="1">
      <alignment vertical="top" wrapText="1"/>
    </xf>
    <xf numFmtId="0" fontId="10" fillId="0" borderId="20" xfId="0" applyFont="1" applyBorder="1" applyAlignment="1">
      <alignment vertical="top" wrapText="1"/>
    </xf>
    <xf numFmtId="0" fontId="10" fillId="0" borderId="19" xfId="0" applyFont="1" applyFill="1" applyBorder="1" applyAlignment="1">
      <alignment vertical="top" wrapText="1"/>
    </xf>
    <xf numFmtId="0" fontId="10" fillId="0" borderId="20" xfId="0" applyFont="1" applyFill="1" applyBorder="1" applyAlignment="1">
      <alignment vertical="top" wrapText="1"/>
    </xf>
    <xf numFmtId="0" fontId="12" fillId="0" borderId="15" xfId="0" applyFont="1" applyBorder="1" applyAlignment="1">
      <alignment vertical="top" wrapText="1"/>
    </xf>
    <xf numFmtId="0" fontId="12" fillId="0" borderId="16" xfId="0" applyFont="1" applyBorder="1" applyAlignment="1">
      <alignment vertical="top" wrapText="1"/>
    </xf>
    <xf numFmtId="0" fontId="12" fillId="0" borderId="17" xfId="0" applyFont="1" applyBorder="1" applyAlignment="1">
      <alignment vertical="top" wrapText="1"/>
    </xf>
    <xf numFmtId="0" fontId="10" fillId="3" borderId="11" xfId="0" applyFont="1" applyFill="1" applyBorder="1" applyAlignment="1">
      <alignment horizontal="right" vertical="top"/>
    </xf>
    <xf numFmtId="0" fontId="10" fillId="3" borderId="12" xfId="0" applyFont="1" applyFill="1" applyBorder="1" applyAlignment="1">
      <alignment horizontal="right" vertical="top"/>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21" xfId="0" applyFont="1" applyBorder="1" applyAlignment="1">
      <alignment vertical="top" wrapText="1"/>
    </xf>
    <xf numFmtId="0" fontId="10" fillId="0" borderId="22" xfId="0" applyFont="1" applyBorder="1" applyAlignment="1">
      <alignment vertical="top" wrapText="1"/>
    </xf>
    <xf numFmtId="0" fontId="10" fillId="0" borderId="23" xfId="0" applyFont="1" applyBorder="1" applyAlignment="1">
      <alignment vertical="top" wrapText="1"/>
    </xf>
    <xf numFmtId="0" fontId="10" fillId="3" borderId="19" xfId="0" applyFont="1" applyFill="1" applyBorder="1" applyAlignment="1">
      <alignment horizontal="left"/>
    </xf>
    <xf numFmtId="0" fontId="10" fillId="3" borderId="20" xfId="0" applyFont="1" applyFill="1" applyBorder="1" applyAlignment="1">
      <alignment horizontal="left"/>
    </xf>
    <xf numFmtId="0" fontId="28" fillId="0" borderId="15" xfId="0" applyFont="1" applyBorder="1" applyAlignment="1">
      <alignment vertical="top" wrapText="1"/>
    </xf>
    <xf numFmtId="0" fontId="28" fillId="0" borderId="16" xfId="0" applyFont="1" applyBorder="1" applyAlignment="1">
      <alignment vertical="top" wrapText="1"/>
    </xf>
    <xf numFmtId="0" fontId="28" fillId="0" borderId="17" xfId="0" applyFont="1" applyBorder="1" applyAlignment="1">
      <alignment vertical="top" wrapText="1"/>
    </xf>
    <xf numFmtId="0" fontId="5" fillId="3" borderId="11" xfId="0" applyFont="1" applyFill="1" applyBorder="1" applyAlignment="1">
      <alignment horizontal="right" vertical="top"/>
    </xf>
    <xf numFmtId="0" fontId="5" fillId="3" borderId="12" xfId="0" applyFont="1" applyFill="1" applyBorder="1" applyAlignment="1">
      <alignment horizontal="right" vertical="top"/>
    </xf>
    <xf numFmtId="0" fontId="2" fillId="0" borderId="5" xfId="0" applyFont="1" applyFill="1" applyBorder="1" applyAlignment="1">
      <alignment vertical="top" wrapText="1"/>
    </xf>
    <xf numFmtId="0" fontId="5" fillId="0" borderId="6" xfId="0" applyFont="1" applyFill="1" applyBorder="1" applyAlignment="1">
      <alignment vertical="top" wrapText="1"/>
    </xf>
    <xf numFmtId="0" fontId="5" fillId="0" borderId="7" xfId="0" applyFont="1" applyFill="1" applyBorder="1" applyAlignment="1">
      <alignment vertical="top" wrapText="1"/>
    </xf>
    <xf numFmtId="0" fontId="5" fillId="0" borderId="8" xfId="0" applyFont="1" applyFill="1" applyBorder="1" applyAlignment="1">
      <alignment vertical="top" wrapText="1"/>
    </xf>
    <xf numFmtId="0" fontId="5" fillId="0" borderId="9" xfId="0" applyFont="1" applyFill="1" applyBorder="1" applyAlignment="1">
      <alignment vertical="top" wrapText="1"/>
    </xf>
    <xf numFmtId="0" fontId="5" fillId="0" borderId="10" xfId="0" applyFont="1" applyFill="1" applyBorder="1" applyAlignment="1">
      <alignment vertical="top" wrapText="1"/>
    </xf>
    <xf numFmtId="0" fontId="5" fillId="0" borderId="21" xfId="0" applyFont="1" applyBorder="1" applyAlignment="1">
      <alignment vertical="top" wrapText="1"/>
    </xf>
    <xf numFmtId="0" fontId="5" fillId="0" borderId="22" xfId="0" applyFont="1" applyBorder="1" applyAlignment="1">
      <alignment vertical="top" wrapText="1"/>
    </xf>
    <xf numFmtId="0" fontId="5" fillId="0" borderId="23" xfId="0" applyFont="1" applyBorder="1" applyAlignment="1">
      <alignment vertical="top" wrapText="1"/>
    </xf>
    <xf numFmtId="0" fontId="5" fillId="3" borderId="19" xfId="0" applyFont="1" applyFill="1" applyBorder="1" applyAlignment="1">
      <alignment horizontal="left"/>
    </xf>
    <xf numFmtId="0" fontId="5" fillId="3" borderId="20" xfId="0" applyFont="1" applyFill="1" applyBorder="1" applyAlignment="1">
      <alignment horizontal="left"/>
    </xf>
    <xf numFmtId="0" fontId="5" fillId="0" borderId="19" xfId="0" applyFont="1" applyBorder="1" applyAlignment="1">
      <alignment vertical="top" wrapText="1"/>
    </xf>
    <xf numFmtId="0" fontId="5" fillId="0" borderId="20" xfId="0" applyFont="1" applyBorder="1" applyAlignment="1">
      <alignment vertical="top" wrapText="1"/>
    </xf>
    <xf numFmtId="0" fontId="5" fillId="0" borderId="19" xfId="0" applyFont="1" applyFill="1" applyBorder="1" applyAlignment="1">
      <alignment vertical="top" wrapText="1"/>
    </xf>
    <xf numFmtId="0" fontId="5" fillId="0" borderId="20" xfId="0" applyFont="1" applyFill="1" applyBorder="1" applyAlignment="1">
      <alignment vertical="top" wrapText="1"/>
    </xf>
    <xf numFmtId="0" fontId="4" fillId="0" borderId="19" xfId="0" applyFont="1" applyBorder="1" applyAlignment="1">
      <alignment vertical="top" wrapText="1"/>
    </xf>
    <xf numFmtId="0" fontId="2" fillId="0" borderId="19" xfId="0" applyFont="1" applyBorder="1" applyAlignment="1">
      <alignment vertical="top" wrapText="1"/>
    </xf>
    <xf numFmtId="0" fontId="2" fillId="0" borderId="19" xfId="0" applyFont="1" applyFill="1" applyBorder="1" applyAlignment="1">
      <alignment vertical="top" wrapText="1"/>
    </xf>
    <xf numFmtId="0" fontId="1" fillId="0" borderId="19" xfId="0" applyFont="1" applyBorder="1" applyAlignment="1">
      <alignment vertical="top" wrapText="1"/>
    </xf>
    <xf numFmtId="0" fontId="3" fillId="0" borderId="19" xfId="0" applyFont="1" applyBorder="1" applyAlignment="1">
      <alignment vertical="top" wrapText="1"/>
    </xf>
    <xf numFmtId="0" fontId="3" fillId="0" borderId="20" xfId="0" applyFont="1" applyBorder="1" applyAlignment="1">
      <alignment vertical="top" wrapText="1"/>
    </xf>
    <xf numFmtId="0" fontId="3" fillId="3" borderId="11" xfId="0" applyFont="1" applyFill="1" applyBorder="1" applyAlignment="1">
      <alignment horizontal="right" vertical="top"/>
    </xf>
    <xf numFmtId="0" fontId="3" fillId="3" borderId="12" xfId="0" applyFont="1" applyFill="1" applyBorder="1" applyAlignment="1">
      <alignment horizontal="right" vertical="top"/>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3" fillId="0" borderId="7" xfId="0" applyFont="1" applyFill="1" applyBorder="1" applyAlignment="1">
      <alignment vertical="top" wrapText="1"/>
    </xf>
    <xf numFmtId="0" fontId="3" fillId="0" borderId="8" xfId="0" applyFont="1" applyFill="1" applyBorder="1" applyAlignment="1">
      <alignment vertical="top" wrapText="1"/>
    </xf>
    <xf numFmtId="0" fontId="3" fillId="0" borderId="9" xfId="0" applyFont="1" applyFill="1" applyBorder="1" applyAlignment="1">
      <alignment vertical="top" wrapText="1"/>
    </xf>
    <xf numFmtId="0" fontId="3" fillId="0" borderId="10" xfId="0" applyFont="1" applyFill="1" applyBorder="1" applyAlignment="1">
      <alignment vertical="top" wrapText="1"/>
    </xf>
    <xf numFmtId="0" fontId="3" fillId="0" borderId="21" xfId="0" applyFont="1" applyBorder="1" applyAlignment="1">
      <alignment vertical="top" wrapText="1"/>
    </xf>
    <xf numFmtId="0" fontId="3" fillId="0" borderId="22" xfId="0" applyFont="1" applyBorder="1" applyAlignment="1">
      <alignment vertical="top" wrapText="1"/>
    </xf>
    <xf numFmtId="0" fontId="3" fillId="0" borderId="23" xfId="0" applyFont="1" applyBorder="1" applyAlignment="1">
      <alignment vertical="top" wrapText="1"/>
    </xf>
    <xf numFmtId="0" fontId="3" fillId="3" borderId="19" xfId="0" applyFont="1" applyFill="1" applyBorder="1" applyAlignment="1">
      <alignment horizontal="left"/>
    </xf>
    <xf numFmtId="0" fontId="3" fillId="3" borderId="20" xfId="0" applyFont="1" applyFill="1" applyBorder="1" applyAlignment="1">
      <alignment horizontal="left"/>
    </xf>
    <xf numFmtId="0" fontId="6" fillId="0" borderId="20" xfId="0" applyFont="1" applyBorder="1" applyAlignment="1">
      <alignment vertical="top" wrapText="1"/>
    </xf>
    <xf numFmtId="0" fontId="6" fillId="3" borderId="11" xfId="0" applyFont="1" applyFill="1" applyBorder="1" applyAlignment="1">
      <alignment horizontal="right" vertical="top"/>
    </xf>
    <xf numFmtId="0" fontId="6" fillId="3" borderId="12" xfId="0" applyFont="1" applyFill="1" applyBorder="1" applyAlignment="1">
      <alignment horizontal="right" vertical="top"/>
    </xf>
    <xf numFmtId="0" fontId="5" fillId="0" borderId="5" xfId="0" applyFont="1" applyFill="1" applyBorder="1" applyAlignment="1">
      <alignment vertical="top" wrapText="1"/>
    </xf>
    <xf numFmtId="0" fontId="6" fillId="0" borderId="6" xfId="0" applyFont="1" applyFill="1" applyBorder="1" applyAlignment="1">
      <alignment vertical="top" wrapText="1"/>
    </xf>
    <xf numFmtId="0" fontId="6" fillId="0" borderId="7" xfId="0" applyFont="1" applyFill="1" applyBorder="1" applyAlignment="1">
      <alignment vertical="top" wrapText="1"/>
    </xf>
    <xf numFmtId="0" fontId="6" fillId="0" borderId="8" xfId="0" applyFont="1" applyFill="1" applyBorder="1" applyAlignment="1">
      <alignment vertical="top" wrapText="1"/>
    </xf>
    <xf numFmtId="0" fontId="6" fillId="0" borderId="9" xfId="0" applyFont="1" applyFill="1" applyBorder="1" applyAlignment="1">
      <alignment vertical="top" wrapText="1"/>
    </xf>
    <xf numFmtId="0" fontId="6" fillId="0" borderId="10" xfId="0" applyFont="1" applyFill="1" applyBorder="1" applyAlignment="1">
      <alignment vertical="top" wrapText="1"/>
    </xf>
    <xf numFmtId="0" fontId="6" fillId="0" borderId="22" xfId="0" applyFont="1" applyBorder="1" applyAlignment="1">
      <alignment vertical="top" wrapText="1"/>
    </xf>
    <xf numFmtId="0" fontId="6" fillId="0" borderId="23" xfId="0" applyFont="1" applyBorder="1" applyAlignment="1">
      <alignment vertical="top" wrapText="1"/>
    </xf>
    <xf numFmtId="0" fontId="6" fillId="3" borderId="19" xfId="0" applyFont="1" applyFill="1" applyBorder="1" applyAlignment="1">
      <alignment horizontal="left"/>
    </xf>
    <xf numFmtId="0" fontId="6" fillId="3" borderId="20" xfId="0" applyFont="1" applyFill="1" applyBorder="1" applyAlignment="1">
      <alignment horizontal="left"/>
    </xf>
    <xf numFmtId="0" fontId="6" fillId="0" borderId="19" xfId="0" applyFont="1" applyBorder="1" applyAlignment="1">
      <alignment vertical="top" wrapText="1"/>
    </xf>
    <xf numFmtId="0" fontId="25" fillId="0" borderId="19" xfId="0" applyFont="1" applyBorder="1" applyAlignment="1">
      <alignment vertical="top" wrapText="1"/>
    </xf>
    <xf numFmtId="0" fontId="25" fillId="0" borderId="20" xfId="0" applyFont="1" applyBorder="1" applyAlignment="1">
      <alignment vertical="top" wrapText="1"/>
    </xf>
    <xf numFmtId="0" fontId="6" fillId="0" borderId="5" xfId="0" applyFont="1" applyFill="1" applyBorder="1" applyAlignment="1">
      <alignment vertical="top" wrapText="1"/>
    </xf>
    <xf numFmtId="0" fontId="1" fillId="0" borderId="20" xfId="0" applyFont="1" applyBorder="1" applyAlignment="1">
      <alignment vertical="top" wrapText="1"/>
    </xf>
    <xf numFmtId="0" fontId="1" fillId="3" borderId="11" xfId="0" applyFont="1" applyFill="1" applyBorder="1" applyAlignment="1">
      <alignment horizontal="right" vertical="top"/>
    </xf>
    <xf numFmtId="0" fontId="1" fillId="3" borderId="12" xfId="0" applyFont="1" applyFill="1" applyBorder="1" applyAlignment="1">
      <alignment horizontal="right" vertical="top"/>
    </xf>
    <xf numFmtId="0" fontId="1" fillId="0" borderId="5" xfId="0" applyFont="1" applyFill="1" applyBorder="1" applyAlignment="1">
      <alignment vertical="top" wrapText="1"/>
    </xf>
    <xf numFmtId="0" fontId="1" fillId="0" borderId="6" xfId="0" applyFont="1" applyFill="1" applyBorder="1" applyAlignment="1">
      <alignment vertical="top" wrapText="1"/>
    </xf>
    <xf numFmtId="0" fontId="1" fillId="0" borderId="7" xfId="0" applyFont="1" applyFill="1" applyBorder="1" applyAlignment="1">
      <alignment vertical="top" wrapText="1"/>
    </xf>
    <xf numFmtId="0" fontId="1" fillId="0" borderId="8" xfId="0" applyFont="1" applyFill="1" applyBorder="1" applyAlignment="1">
      <alignment vertical="top" wrapText="1"/>
    </xf>
    <xf numFmtId="0" fontId="1" fillId="0" borderId="9" xfId="0" applyFont="1" applyFill="1" applyBorder="1" applyAlignment="1">
      <alignment vertical="top" wrapText="1"/>
    </xf>
    <xf numFmtId="0" fontId="1" fillId="0" borderId="10" xfId="0" applyFont="1" applyFill="1" applyBorder="1" applyAlignment="1">
      <alignment vertical="top" wrapText="1"/>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3" xfId="0" applyFont="1" applyBorder="1" applyAlignment="1">
      <alignment vertical="top" wrapText="1"/>
    </xf>
    <xf numFmtId="0" fontId="1" fillId="3" borderId="19" xfId="0" applyFont="1" applyFill="1" applyBorder="1" applyAlignment="1">
      <alignment horizontal="left"/>
    </xf>
    <xf numFmtId="0" fontId="1" fillId="3" borderId="20" xfId="0" applyFont="1" applyFill="1" applyBorder="1" applyAlignment="1">
      <alignment horizontal="left"/>
    </xf>
    <xf numFmtId="0" fontId="1" fillId="0" borderId="19" xfId="0" applyFont="1" applyFill="1" applyBorder="1" applyAlignment="1">
      <alignment vertical="top" wrapText="1"/>
    </xf>
    <xf numFmtId="0" fontId="1" fillId="0" borderId="20" xfId="0" applyFont="1" applyFill="1" applyBorder="1" applyAlignment="1">
      <alignment vertical="top" wrapText="1"/>
    </xf>
    <xf numFmtId="0" fontId="10" fillId="0" borderId="19" xfId="0" applyFont="1" applyBorder="1" applyAlignment="1" applyProtection="1">
      <alignment horizontal="center"/>
    </xf>
    <xf numFmtId="0" fontId="10" fillId="0" borderId="20" xfId="0" applyFont="1" applyBorder="1" applyAlignment="1" applyProtection="1">
      <alignment horizontal="center"/>
    </xf>
    <xf numFmtId="0" fontId="10" fillId="9" borderId="19" xfId="0" applyFont="1" applyFill="1" applyBorder="1" applyAlignment="1" applyProtection="1">
      <alignment horizontal="center"/>
    </xf>
    <xf numFmtId="0" fontId="10" fillId="9" borderId="37" xfId="0" applyFont="1" applyFill="1" applyBorder="1" applyAlignment="1" applyProtection="1">
      <alignment horizontal="center"/>
    </xf>
    <xf numFmtId="0" fontId="10" fillId="9" borderId="20" xfId="0" applyFont="1" applyFill="1" applyBorder="1" applyAlignment="1" applyProtection="1">
      <alignment horizontal="center"/>
    </xf>
    <xf numFmtId="0" fontId="10" fillId="10" borderId="19" xfId="0" applyFont="1" applyFill="1" applyBorder="1" applyAlignment="1" applyProtection="1">
      <alignment horizontal="center"/>
    </xf>
    <xf numFmtId="0" fontId="10" fillId="10" borderId="37" xfId="0" applyFont="1" applyFill="1" applyBorder="1" applyAlignment="1" applyProtection="1">
      <alignment horizontal="center"/>
    </xf>
    <xf numFmtId="0" fontId="10" fillId="10" borderId="20" xfId="0" applyFont="1" applyFill="1" applyBorder="1" applyAlignment="1" applyProtection="1">
      <alignment horizontal="center"/>
    </xf>
  </cellXfs>
  <cellStyles count="8">
    <cellStyle name="Comma" xfId="7" builtinId="3"/>
    <cellStyle name="Hyperlink" xfId="3" builtinId="8"/>
    <cellStyle name="Hyperlink 2" xfId="6"/>
    <cellStyle name="Normal" xfId="0" builtinId="0"/>
    <cellStyle name="Normal 2" xfId="2"/>
    <cellStyle name="Normal 2 2" xfId="5"/>
    <cellStyle name="Normal 3" xfId="4"/>
    <cellStyle name="Percent" xfId="1" builtinId="5"/>
  </cellStyles>
  <dxfs count="52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6" tint="0.59996337778862885"/>
        </patternFill>
      </fill>
    </dxf>
    <dxf>
      <fill>
        <patternFill>
          <bgColor theme="9" tint="0.59996337778862885"/>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s>
  <tableStyles count="0" defaultTableStyle="TableStyleMedium9" defaultPivotStyle="PivotStyleLight16"/>
  <colors>
    <mruColors>
      <color rgb="FFFFFF99"/>
      <color rgb="FF163394"/>
      <color rgb="FFD0EBB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B37"/>
  <sheetViews>
    <sheetView topLeftCell="A22" workbookViewId="0">
      <selection activeCell="B39" sqref="B39"/>
    </sheetView>
  </sheetViews>
  <sheetFormatPr defaultColWidth="9.109375" defaultRowHeight="11.4"/>
  <cols>
    <col min="1" max="1" width="9.109375" style="23"/>
    <col min="2" max="2" width="100.5546875" style="23" customWidth="1"/>
    <col min="3" max="16384" width="9.109375" style="23"/>
  </cols>
  <sheetData>
    <row r="1" spans="1:2" ht="22.8">
      <c r="A1" s="23" t="s">
        <v>21</v>
      </c>
    </row>
    <row r="2" spans="1:2">
      <c r="A2" s="203"/>
      <c r="B2" s="203"/>
    </row>
    <row r="3" spans="1:2" ht="12">
      <c r="A3" s="204" t="s">
        <v>32</v>
      </c>
      <c r="B3" s="204"/>
    </row>
    <row r="4" spans="1:2" ht="12">
      <c r="A4" s="24"/>
      <c r="B4" s="24"/>
    </row>
    <row r="5" spans="1:2" ht="12">
      <c r="A5" s="24"/>
      <c r="B5" s="24"/>
    </row>
    <row r="6" spans="1:2">
      <c r="A6" s="25"/>
      <c r="B6" s="25"/>
    </row>
    <row r="7" spans="1:2" ht="12">
      <c r="A7" s="204" t="s">
        <v>33</v>
      </c>
      <c r="B7" s="204"/>
    </row>
    <row r="8" spans="1:2" ht="12">
      <c r="A8" s="24"/>
      <c r="B8" s="24"/>
    </row>
    <row r="9" spans="1:2" ht="12">
      <c r="A9" s="24"/>
      <c r="B9" s="24"/>
    </row>
    <row r="10" spans="1:2">
      <c r="A10" s="25"/>
      <c r="B10" s="25"/>
    </row>
    <row r="11" spans="1:2" ht="12">
      <c r="A11" s="204" t="s">
        <v>34</v>
      </c>
      <c r="B11" s="204"/>
    </row>
    <row r="12" spans="1:2" ht="12">
      <c r="A12" s="24"/>
      <c r="B12" s="24"/>
    </row>
    <row r="13" spans="1:2" ht="12">
      <c r="A13" s="24"/>
      <c r="B13" s="24"/>
    </row>
    <row r="14" spans="1:2">
      <c r="A14" s="25"/>
      <c r="B14" s="25"/>
    </row>
    <row r="15" spans="1:2" ht="12">
      <c r="A15" s="204" t="s">
        <v>35</v>
      </c>
      <c r="B15" s="204"/>
    </row>
    <row r="16" spans="1:2" ht="34.799999999999997">
      <c r="A16" s="24"/>
      <c r="B16" s="23" t="s">
        <v>39</v>
      </c>
    </row>
    <row r="17" spans="1:2" ht="12">
      <c r="A17" s="24"/>
      <c r="B17" s="23" t="s">
        <v>40</v>
      </c>
    </row>
    <row r="18" spans="1:2" ht="12">
      <c r="A18" s="24"/>
      <c r="B18" s="23" t="s">
        <v>41</v>
      </c>
    </row>
    <row r="19" spans="1:2" ht="12">
      <c r="A19" s="24"/>
      <c r="B19" s="23" t="s">
        <v>42</v>
      </c>
    </row>
    <row r="20" spans="1:2" ht="12">
      <c r="A20" s="24"/>
      <c r="B20" s="23" t="s">
        <v>43</v>
      </c>
    </row>
    <row r="21" spans="1:2" ht="12">
      <c r="A21" s="24"/>
      <c r="B21" s="23" t="s">
        <v>44</v>
      </c>
    </row>
    <row r="22" spans="1:2" ht="12">
      <c r="A22" s="24"/>
      <c r="B22" s="23" t="s">
        <v>45</v>
      </c>
    </row>
    <row r="23" spans="1:2" ht="69">
      <c r="B23" s="23" t="s">
        <v>46</v>
      </c>
    </row>
    <row r="26" spans="1:2">
      <c r="A26" s="25"/>
      <c r="B26" s="25"/>
    </row>
    <row r="27" spans="1:2" ht="12">
      <c r="A27" s="202" t="s">
        <v>28</v>
      </c>
      <c r="B27" s="202"/>
    </row>
    <row r="28" spans="1:2">
      <c r="B28" s="23" t="s">
        <v>36</v>
      </c>
    </row>
    <row r="29" spans="1:2" ht="22.8">
      <c r="B29" s="23" t="s">
        <v>37</v>
      </c>
    </row>
    <row r="30" spans="1:2" ht="34.200000000000003">
      <c r="B30" s="23" t="s">
        <v>38</v>
      </c>
    </row>
    <row r="31" spans="1:2">
      <c r="B31" s="26" t="s">
        <v>47</v>
      </c>
    </row>
    <row r="33" spans="1:2" s="26" customFormat="1">
      <c r="A33" s="25"/>
      <c r="B33" s="25"/>
    </row>
    <row r="34" spans="1:2" ht="12">
      <c r="A34" s="202" t="s">
        <v>48</v>
      </c>
      <c r="B34" s="202"/>
    </row>
    <row r="35" spans="1:2" ht="12">
      <c r="B35" s="26" t="s">
        <v>49</v>
      </c>
    </row>
    <row r="36" spans="1:2" ht="12">
      <c r="B36" s="26" t="s">
        <v>50</v>
      </c>
    </row>
    <row r="37" spans="1:2" ht="12">
      <c r="B37" s="26" t="s">
        <v>51</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rgb="FF92D050"/>
    <pageSetUpPr fitToPage="1"/>
  </sheetPr>
  <dimension ref="A1:H38"/>
  <sheetViews>
    <sheetView tabSelected="1" zoomScale="90" zoomScaleNormal="90" workbookViewId="0">
      <selection activeCell="K11" sqref="K11"/>
    </sheetView>
  </sheetViews>
  <sheetFormatPr defaultColWidth="9.109375" defaultRowHeight="10.199999999999999"/>
  <cols>
    <col min="1" max="1" width="10.6640625" style="175" bestFit="1" customWidth="1"/>
    <col min="2" max="2" width="13.109375" style="175" customWidth="1"/>
    <col min="3" max="3" width="24" style="175" customWidth="1"/>
    <col min="4" max="4" width="41.5546875" style="175" customWidth="1"/>
    <col min="5" max="5" width="34.88671875" style="175" customWidth="1"/>
    <col min="6" max="6" width="10.44140625" style="175" bestFit="1" customWidth="1"/>
    <col min="7" max="7" width="16" style="188" bestFit="1" customWidth="1"/>
    <col min="8" max="8" width="11.5546875" style="189" bestFit="1" customWidth="1"/>
    <col min="9" max="16384" width="9.109375" style="175"/>
  </cols>
  <sheetData>
    <row r="1" spans="1:8" ht="10.8" thickTop="1">
      <c r="A1" s="172" t="s">
        <v>0</v>
      </c>
      <c r="B1" s="173" t="s">
        <v>294</v>
      </c>
      <c r="C1" s="174" t="s">
        <v>1</v>
      </c>
      <c r="D1" s="225" t="s">
        <v>299</v>
      </c>
      <c r="E1" s="226"/>
      <c r="F1" s="226"/>
      <c r="G1" s="226"/>
      <c r="H1" s="227"/>
    </row>
    <row r="2" spans="1:8" ht="12.75" customHeight="1">
      <c r="A2" s="176" t="s">
        <v>2</v>
      </c>
      <c r="B2" s="177"/>
      <c r="C2" s="282" t="s">
        <v>5</v>
      </c>
      <c r="D2" s="284" t="s">
        <v>302</v>
      </c>
      <c r="E2" s="285"/>
      <c r="F2" s="285"/>
      <c r="G2" s="285"/>
      <c r="H2" s="286"/>
    </row>
    <row r="3" spans="1:8">
      <c r="A3" s="176" t="s">
        <v>3</v>
      </c>
      <c r="B3" s="178"/>
      <c r="C3" s="283"/>
      <c r="D3" s="287"/>
      <c r="E3" s="288"/>
      <c r="F3" s="288"/>
      <c r="G3" s="288"/>
      <c r="H3" s="289"/>
    </row>
    <row r="4" spans="1:8" ht="24.75" customHeight="1" thickBot="1">
      <c r="A4" s="179" t="s">
        <v>4</v>
      </c>
      <c r="B4" s="180"/>
      <c r="C4" s="181" t="s">
        <v>12</v>
      </c>
      <c r="D4" s="290" t="s">
        <v>307</v>
      </c>
      <c r="E4" s="291"/>
      <c r="F4" s="291"/>
      <c r="G4" s="291"/>
      <c r="H4" s="292"/>
    </row>
    <row r="6" spans="1:8">
      <c r="A6" s="182" t="s">
        <v>6</v>
      </c>
      <c r="B6" s="293" t="s">
        <v>7</v>
      </c>
      <c r="C6" s="294"/>
      <c r="D6" s="183" t="s">
        <v>8</v>
      </c>
      <c r="E6" s="183" t="s">
        <v>29</v>
      </c>
      <c r="F6" s="183" t="s">
        <v>14</v>
      </c>
      <c r="G6" s="182" t="s">
        <v>9</v>
      </c>
      <c r="H6" s="182" t="s">
        <v>11</v>
      </c>
    </row>
    <row r="7" spans="1:8" ht="27.75" customHeight="1">
      <c r="A7" s="184">
        <v>1</v>
      </c>
      <c r="B7" s="295" t="s">
        <v>303</v>
      </c>
      <c r="C7" s="296"/>
      <c r="D7" s="170" t="s">
        <v>304</v>
      </c>
      <c r="E7" s="170"/>
      <c r="F7" s="185" t="s">
        <v>19</v>
      </c>
      <c r="G7" s="186"/>
      <c r="H7" s="187"/>
    </row>
    <row r="8" spans="1:8" ht="30.6">
      <c r="A8" s="184">
        <f>A7+1</f>
        <v>2</v>
      </c>
      <c r="B8" s="248" t="s">
        <v>305</v>
      </c>
      <c r="C8" s="281"/>
      <c r="D8" s="170" t="s">
        <v>306</v>
      </c>
      <c r="E8" s="170"/>
      <c r="F8" s="185" t="s">
        <v>19</v>
      </c>
      <c r="G8" s="186"/>
      <c r="H8" s="187"/>
    </row>
    <row r="9" spans="1:8">
      <c r="A9" s="184">
        <f>A8+1</f>
        <v>3</v>
      </c>
      <c r="B9" s="248"/>
      <c r="C9" s="281"/>
      <c r="D9" s="170"/>
      <c r="E9" s="170"/>
      <c r="F9" s="185" t="s">
        <v>19</v>
      </c>
      <c r="G9" s="186"/>
      <c r="H9" s="187"/>
    </row>
    <row r="11" spans="1:8" ht="10.8" thickBot="1"/>
    <row r="12" spans="1:8" ht="10.8" thickTop="1">
      <c r="A12" s="172" t="s">
        <v>0</v>
      </c>
      <c r="B12" s="173" t="s">
        <v>295</v>
      </c>
      <c r="C12" s="174" t="s">
        <v>1</v>
      </c>
      <c r="D12" s="225" t="s">
        <v>300</v>
      </c>
      <c r="E12" s="226"/>
      <c r="F12" s="226"/>
      <c r="G12" s="226"/>
      <c r="H12" s="227"/>
    </row>
    <row r="13" spans="1:8">
      <c r="A13" s="176" t="s">
        <v>2</v>
      </c>
      <c r="B13" s="177"/>
      <c r="C13" s="282" t="s">
        <v>5</v>
      </c>
      <c r="D13" s="284" t="s">
        <v>302</v>
      </c>
      <c r="E13" s="285"/>
      <c r="F13" s="285"/>
      <c r="G13" s="285"/>
      <c r="H13" s="286"/>
    </row>
    <row r="14" spans="1:8">
      <c r="A14" s="176" t="s">
        <v>3</v>
      </c>
      <c r="B14" s="178"/>
      <c r="C14" s="283"/>
      <c r="D14" s="287"/>
      <c r="E14" s="288"/>
      <c r="F14" s="288"/>
      <c r="G14" s="288"/>
      <c r="H14" s="289"/>
    </row>
    <row r="15" spans="1:8" ht="10.8" thickBot="1">
      <c r="A15" s="179" t="s">
        <v>4</v>
      </c>
      <c r="B15" s="180"/>
      <c r="C15" s="181" t="s">
        <v>12</v>
      </c>
      <c r="D15" s="290" t="s">
        <v>308</v>
      </c>
      <c r="E15" s="291"/>
      <c r="F15" s="291"/>
      <c r="G15" s="291"/>
      <c r="H15" s="292"/>
    </row>
    <row r="17" spans="1:8">
      <c r="A17" s="182" t="s">
        <v>6</v>
      </c>
      <c r="B17" s="293" t="s">
        <v>7</v>
      </c>
      <c r="C17" s="294"/>
      <c r="D17" s="183" t="s">
        <v>8</v>
      </c>
      <c r="E17" s="183" t="s">
        <v>29</v>
      </c>
      <c r="F17" s="183" t="s">
        <v>14</v>
      </c>
      <c r="G17" s="182" t="s">
        <v>9</v>
      </c>
      <c r="H17" s="182" t="s">
        <v>11</v>
      </c>
    </row>
    <row r="18" spans="1:8" ht="28.5" customHeight="1">
      <c r="A18" s="184">
        <v>1</v>
      </c>
      <c r="B18" s="295" t="s">
        <v>309</v>
      </c>
      <c r="C18" s="296"/>
      <c r="D18" s="170" t="s">
        <v>310</v>
      </c>
      <c r="E18" s="170"/>
      <c r="F18" s="185" t="s">
        <v>19</v>
      </c>
      <c r="G18" s="186"/>
      <c r="H18" s="187"/>
    </row>
    <row r="19" spans="1:8" ht="40.799999999999997">
      <c r="A19" s="184">
        <f>A18+1</f>
        <v>2</v>
      </c>
      <c r="B19" s="248" t="s">
        <v>311</v>
      </c>
      <c r="C19" s="281"/>
      <c r="D19" s="170" t="s">
        <v>312</v>
      </c>
      <c r="E19" s="170"/>
      <c r="F19" s="185" t="s">
        <v>19</v>
      </c>
      <c r="G19" s="186"/>
      <c r="H19" s="187"/>
    </row>
    <row r="20" spans="1:8">
      <c r="A20" s="184">
        <f>A19+1</f>
        <v>3</v>
      </c>
      <c r="B20" s="248"/>
      <c r="C20" s="281"/>
      <c r="D20" s="170"/>
      <c r="E20" s="170"/>
      <c r="F20" s="185" t="s">
        <v>19</v>
      </c>
      <c r="G20" s="186"/>
      <c r="H20" s="187"/>
    </row>
    <row r="21" spans="1:8">
      <c r="A21" s="184">
        <f>A20+1</f>
        <v>4</v>
      </c>
      <c r="B21" s="248"/>
      <c r="C21" s="281"/>
      <c r="D21" s="170"/>
      <c r="E21" s="170"/>
      <c r="F21" s="185" t="s">
        <v>19</v>
      </c>
      <c r="G21" s="186"/>
      <c r="H21" s="187"/>
    </row>
    <row r="23" spans="1:8" ht="10.8" thickBot="1"/>
    <row r="24" spans="1:8" ht="10.8" thickTop="1">
      <c r="A24" s="172" t="s">
        <v>0</v>
      </c>
      <c r="B24" s="173" t="s">
        <v>296</v>
      </c>
      <c r="C24" s="174" t="s">
        <v>1</v>
      </c>
      <c r="D24" s="225" t="s">
        <v>301</v>
      </c>
      <c r="E24" s="226"/>
      <c r="F24" s="226"/>
      <c r="G24" s="226"/>
      <c r="H24" s="227"/>
    </row>
    <row r="25" spans="1:8">
      <c r="A25" s="176" t="s">
        <v>2</v>
      </c>
      <c r="B25" s="177"/>
      <c r="C25" s="282" t="s">
        <v>5</v>
      </c>
      <c r="D25" s="284" t="s">
        <v>302</v>
      </c>
      <c r="E25" s="285"/>
      <c r="F25" s="285"/>
      <c r="G25" s="285"/>
      <c r="H25" s="286"/>
    </row>
    <row r="26" spans="1:8">
      <c r="A26" s="176" t="s">
        <v>3</v>
      </c>
      <c r="B26" s="178"/>
      <c r="C26" s="283"/>
      <c r="D26" s="287"/>
      <c r="E26" s="288"/>
      <c r="F26" s="288"/>
      <c r="G26" s="288"/>
      <c r="H26" s="289"/>
    </row>
    <row r="27" spans="1:8" ht="12" customHeight="1" thickBot="1">
      <c r="A27" s="179" t="s">
        <v>4</v>
      </c>
      <c r="B27" s="180"/>
      <c r="C27" s="181" t="s">
        <v>12</v>
      </c>
      <c r="D27" s="290" t="s">
        <v>307</v>
      </c>
      <c r="E27" s="291"/>
      <c r="F27" s="291"/>
      <c r="G27" s="291"/>
      <c r="H27" s="292"/>
    </row>
    <row r="29" spans="1:8">
      <c r="A29" s="182" t="s">
        <v>6</v>
      </c>
      <c r="B29" s="293" t="s">
        <v>7</v>
      </c>
      <c r="C29" s="294"/>
      <c r="D29" s="183" t="s">
        <v>8</v>
      </c>
      <c r="E29" s="183" t="s">
        <v>29</v>
      </c>
      <c r="F29" s="183" t="s">
        <v>14</v>
      </c>
      <c r="G29" s="182" t="s">
        <v>9</v>
      </c>
      <c r="H29" s="182" t="s">
        <v>11</v>
      </c>
    </row>
    <row r="30" spans="1:8" ht="30.6">
      <c r="A30" s="184">
        <v>1</v>
      </c>
      <c r="B30" s="295" t="s">
        <v>313</v>
      </c>
      <c r="C30" s="296"/>
      <c r="D30" s="170" t="s">
        <v>314</v>
      </c>
      <c r="E30" s="170"/>
      <c r="F30" s="185" t="s">
        <v>19</v>
      </c>
      <c r="G30" s="186"/>
      <c r="H30" s="187"/>
    </row>
    <row r="31" spans="1:8" ht="30.6">
      <c r="A31" s="184">
        <f>A30+1</f>
        <v>2</v>
      </c>
      <c r="B31" s="248" t="s">
        <v>305</v>
      </c>
      <c r="C31" s="281"/>
      <c r="D31" s="170" t="s">
        <v>306</v>
      </c>
      <c r="E31" s="170"/>
      <c r="F31" s="185" t="s">
        <v>19</v>
      </c>
      <c r="G31" s="186"/>
      <c r="H31" s="187"/>
    </row>
    <row r="32" spans="1:8">
      <c r="A32" s="184">
        <f t="shared" ref="A32:A38" si="0">A31+1</f>
        <v>3</v>
      </c>
      <c r="B32" s="248"/>
      <c r="C32" s="281"/>
      <c r="D32" s="170"/>
      <c r="E32" s="170"/>
      <c r="F32" s="185" t="s">
        <v>19</v>
      </c>
      <c r="G32" s="186"/>
      <c r="H32" s="187"/>
    </row>
    <row r="33" spans="1:8">
      <c r="A33" s="184">
        <f t="shared" si="0"/>
        <v>4</v>
      </c>
      <c r="B33" s="248"/>
      <c r="C33" s="281"/>
      <c r="D33" s="170"/>
      <c r="E33" s="170"/>
      <c r="F33" s="185" t="s">
        <v>19</v>
      </c>
      <c r="G33" s="186"/>
      <c r="H33" s="187"/>
    </row>
    <row r="34" spans="1:8">
      <c r="A34" s="184">
        <f t="shared" si="0"/>
        <v>5</v>
      </c>
      <c r="B34" s="248"/>
      <c r="C34" s="281"/>
      <c r="D34" s="170"/>
      <c r="E34" s="170"/>
      <c r="F34" s="185" t="s">
        <v>19</v>
      </c>
      <c r="G34" s="186"/>
      <c r="H34" s="187"/>
    </row>
    <row r="35" spans="1:8">
      <c r="A35" s="184">
        <f t="shared" si="0"/>
        <v>6</v>
      </c>
      <c r="B35" s="248"/>
      <c r="C35" s="281"/>
      <c r="D35" s="170"/>
      <c r="E35" s="170"/>
      <c r="F35" s="185" t="s">
        <v>19</v>
      </c>
      <c r="G35" s="186"/>
      <c r="H35" s="187"/>
    </row>
    <row r="36" spans="1:8">
      <c r="A36" s="184">
        <f t="shared" si="0"/>
        <v>7</v>
      </c>
      <c r="B36" s="248"/>
      <c r="C36" s="281"/>
      <c r="D36" s="170"/>
      <c r="E36" s="170"/>
      <c r="F36" s="185" t="s">
        <v>19</v>
      </c>
      <c r="G36" s="186"/>
      <c r="H36" s="187"/>
    </row>
    <row r="37" spans="1:8">
      <c r="A37" s="184">
        <f t="shared" si="0"/>
        <v>8</v>
      </c>
      <c r="B37" s="248"/>
      <c r="C37" s="281"/>
      <c r="D37" s="170"/>
      <c r="E37" s="170"/>
      <c r="F37" s="185" t="s">
        <v>19</v>
      </c>
      <c r="G37" s="186"/>
      <c r="H37" s="187"/>
    </row>
    <row r="38" spans="1:8">
      <c r="A38" s="184">
        <f t="shared" si="0"/>
        <v>9</v>
      </c>
      <c r="B38" s="248"/>
      <c r="C38" s="281"/>
      <c r="D38" s="170"/>
      <c r="E38" s="170"/>
      <c r="F38" s="185" t="s">
        <v>19</v>
      </c>
      <c r="G38" s="186"/>
      <c r="H38" s="187"/>
    </row>
  </sheetData>
  <mergeCells count="31">
    <mergeCell ref="B8:C8"/>
    <mergeCell ref="B9:C9"/>
    <mergeCell ref="B7:C7"/>
    <mergeCell ref="D1:H1"/>
    <mergeCell ref="C2:C3"/>
    <mergeCell ref="D2:H3"/>
    <mergeCell ref="D4:H4"/>
    <mergeCell ref="B6:C6"/>
    <mergeCell ref="D12:H12"/>
    <mergeCell ref="C13:C14"/>
    <mergeCell ref="D13:H14"/>
    <mergeCell ref="D15:H15"/>
    <mergeCell ref="B17:C17"/>
    <mergeCell ref="D24:H24"/>
    <mergeCell ref="B18:C18"/>
    <mergeCell ref="B19:C19"/>
    <mergeCell ref="B20:C20"/>
    <mergeCell ref="B21:C21"/>
    <mergeCell ref="C25:C26"/>
    <mergeCell ref="D25:H26"/>
    <mergeCell ref="D27:H27"/>
    <mergeCell ref="B29:C29"/>
    <mergeCell ref="B30:C30"/>
    <mergeCell ref="B36:C36"/>
    <mergeCell ref="B37:C37"/>
    <mergeCell ref="B38:C38"/>
    <mergeCell ref="B31:C31"/>
    <mergeCell ref="B32:C32"/>
    <mergeCell ref="B33:C33"/>
    <mergeCell ref="B34:C34"/>
    <mergeCell ref="B35:C35"/>
  </mergeCells>
  <conditionalFormatting sqref="F7:F9 F18:F21">
    <cfRule type="expression" dxfId="452" priority="32">
      <formula>IF(F7="Pass",1,0)</formula>
    </cfRule>
    <cfRule type="expression" dxfId="451" priority="33">
      <formula>IF(F7="Fail",1,0)</formula>
    </cfRule>
  </conditionalFormatting>
  <conditionalFormatting sqref="H7:H9 H18:H21">
    <cfRule type="expression" dxfId="450" priority="31">
      <formula>IF(H7&lt;&gt;"",1,0)</formula>
    </cfRule>
  </conditionalFormatting>
  <conditionalFormatting sqref="F30:F38">
    <cfRule type="expression" dxfId="449" priority="14">
      <formula>IF(F30="Pass",1,0)</formula>
    </cfRule>
    <cfRule type="expression" dxfId="448" priority="15">
      <formula>IF(F30="Fail",1,0)</formula>
    </cfRule>
  </conditionalFormatting>
  <conditionalFormatting sqref="H30:H38">
    <cfRule type="expression" dxfId="447" priority="13">
      <formula>IF(H30&lt;&gt;"",1,0)</formula>
    </cfRule>
  </conditionalFormatting>
  <conditionalFormatting sqref="B24">
    <cfRule type="expression" dxfId="446" priority="10">
      <formula>IF(COUNTIF(F30:F38,"Fail")&gt;0,1,0)</formula>
    </cfRule>
    <cfRule type="expression" dxfId="445" priority="11">
      <formula>IF(COUNTIF(F30:F38,"Not Started")&gt;0,1,0)</formula>
    </cfRule>
    <cfRule type="expression" dxfId="444" priority="12">
      <formula>IF(COUNTIF(F30:F38,"Pass")&gt;0,1,0)</formula>
    </cfRule>
  </conditionalFormatting>
  <conditionalFormatting sqref="B25">
    <cfRule type="expression" dxfId="443" priority="7">
      <formula>IF(COUNTIF(F31:F38,"Fail")&gt;0,1,0)</formula>
    </cfRule>
    <cfRule type="expression" dxfId="442" priority="8">
      <formula>IF(COUNTIF(F31:F38,"Not Started")&gt;0,1,0)</formula>
    </cfRule>
    <cfRule type="expression" dxfId="441" priority="9">
      <formula>IF(COUNTIF(F31:F38,"Pass")&gt;0,1,0)</formula>
    </cfRule>
  </conditionalFormatting>
  <conditionalFormatting sqref="B24">
    <cfRule type="expression" dxfId="440" priority="1">
      <formula>IF(COUNTIF(F30:F38,"Fail")&gt;0,1,0)</formula>
    </cfRule>
    <cfRule type="expression" dxfId="439" priority="2">
      <formula>IF(COUNTIF(F30:F38,"Not Started")&gt;0,1,0)</formula>
    </cfRule>
    <cfRule type="expression" dxfId="438" priority="3">
      <formula>IF(COUNTIF(F30:F38,"Pass")&gt;0,1,0)</formula>
    </cfRule>
  </conditionalFormatting>
  <conditionalFormatting sqref="B1 B13">
    <cfRule type="expression" dxfId="437" priority="37">
      <formula>IF(COUNTIF(F7:F9,"Fail")&gt;0,1,0)</formula>
    </cfRule>
    <cfRule type="expression" dxfId="436" priority="38">
      <formula>IF(COUNTIF(F7:F9,"Not Started")&gt;0,1,0)</formula>
    </cfRule>
    <cfRule type="expression" dxfId="435" priority="39">
      <formula>IF(COUNTIF(F7:F9,"Pass")&gt;0,1,0)</formula>
    </cfRule>
  </conditionalFormatting>
  <conditionalFormatting sqref="B2">
    <cfRule type="expression" dxfId="434" priority="40">
      <formula>IF(COUNTIF(F8:F9,"Fail")&gt;0,1,0)</formula>
    </cfRule>
    <cfRule type="expression" dxfId="433" priority="41">
      <formula>IF(COUNTIF(F8:F9,"Not Started")&gt;0,1,0)</formula>
    </cfRule>
    <cfRule type="expression" dxfId="432" priority="42">
      <formula>IF(COUNTIF(F8:F9,"Pass")&gt;0,1,0)</formula>
    </cfRule>
  </conditionalFormatting>
  <conditionalFormatting sqref="B12">
    <cfRule type="expression" dxfId="431" priority="49">
      <formula>IF(COUNTIF(F18:F21,"Fail")&gt;0,1,0)</formula>
    </cfRule>
    <cfRule type="expression" dxfId="430" priority="50">
      <formula>IF(COUNTIF(F18:F21,"Not Started")&gt;0,1,0)</formula>
    </cfRule>
    <cfRule type="expression" dxfId="429" priority="51">
      <formula>IF(COUNTIF(F18:F21,"Pass")&gt;0,1,0)</formula>
    </cfRule>
  </conditionalFormatting>
  <dataValidations count="1">
    <dataValidation type="list" allowBlank="1" showInputMessage="1" showErrorMessage="1" sqref="F30:F38 F7:F9 F18:F21">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tabColor rgb="FF92D050"/>
    <pageSetUpPr fitToPage="1"/>
  </sheetPr>
  <dimension ref="A1:H25"/>
  <sheetViews>
    <sheetView tabSelected="1" workbookViewId="0">
      <selection activeCell="K11" sqref="K11"/>
    </sheetView>
  </sheetViews>
  <sheetFormatPr defaultRowHeight="14.4"/>
  <cols>
    <col min="1" max="1" width="10.6640625" bestFit="1" customWidth="1"/>
    <col min="2" max="2" width="13.109375" customWidth="1"/>
    <col min="3" max="3" width="24" customWidth="1"/>
    <col min="4" max="4" width="41.5546875" customWidth="1"/>
    <col min="5" max="5" width="34.88671875" customWidth="1"/>
    <col min="6" max="6" width="10.44140625" bestFit="1" customWidth="1"/>
    <col min="7" max="7" width="16" bestFit="1" customWidth="1"/>
    <col min="8" max="8" width="11.5546875" bestFit="1" customWidth="1"/>
  </cols>
  <sheetData>
    <row r="1" spans="1:8" ht="15" thickBot="1"/>
    <row r="2" spans="1:8" ht="15" thickTop="1">
      <c r="A2" s="172" t="s">
        <v>0</v>
      </c>
      <c r="B2" s="173" t="s">
        <v>297</v>
      </c>
      <c r="C2" s="174" t="s">
        <v>1</v>
      </c>
      <c r="D2" s="225" t="s">
        <v>315</v>
      </c>
      <c r="E2" s="226"/>
      <c r="F2" s="226"/>
      <c r="G2" s="226"/>
      <c r="H2" s="227"/>
    </row>
    <row r="3" spans="1:8">
      <c r="A3" s="176" t="s">
        <v>2</v>
      </c>
      <c r="B3" s="177"/>
      <c r="C3" s="282" t="s">
        <v>5</v>
      </c>
      <c r="D3" s="284" t="s">
        <v>316</v>
      </c>
      <c r="E3" s="285"/>
      <c r="F3" s="285"/>
      <c r="G3" s="285"/>
      <c r="H3" s="286"/>
    </row>
    <row r="4" spans="1:8">
      <c r="A4" s="176" t="s">
        <v>3</v>
      </c>
      <c r="B4" s="178"/>
      <c r="C4" s="283"/>
      <c r="D4" s="287"/>
      <c r="E4" s="288"/>
      <c r="F4" s="288"/>
      <c r="G4" s="288"/>
      <c r="H4" s="289"/>
    </row>
    <row r="5" spans="1:8" ht="15" thickBot="1">
      <c r="A5" s="179" t="s">
        <v>4</v>
      </c>
      <c r="B5" s="180"/>
      <c r="C5" s="181" t="s">
        <v>12</v>
      </c>
      <c r="D5" s="290"/>
      <c r="E5" s="291"/>
      <c r="F5" s="291"/>
      <c r="G5" s="291"/>
      <c r="H5" s="292"/>
    </row>
    <row r="6" spans="1:8">
      <c r="A6" s="175"/>
      <c r="B6" s="175"/>
      <c r="C6" s="175"/>
      <c r="D6" s="175"/>
      <c r="E6" s="175"/>
      <c r="F6" s="175"/>
      <c r="G6" s="188"/>
      <c r="H6" s="189"/>
    </row>
    <row r="7" spans="1:8">
      <c r="A7" s="182" t="s">
        <v>6</v>
      </c>
      <c r="B7" s="293" t="s">
        <v>7</v>
      </c>
      <c r="C7" s="294"/>
      <c r="D7" s="183" t="s">
        <v>8</v>
      </c>
      <c r="E7" s="183" t="s">
        <v>29</v>
      </c>
      <c r="F7" s="183" t="s">
        <v>14</v>
      </c>
      <c r="G7" s="182" t="s">
        <v>9</v>
      </c>
      <c r="H7" s="182" t="s">
        <v>11</v>
      </c>
    </row>
    <row r="8" spans="1:8" ht="20.399999999999999">
      <c r="A8" s="184">
        <v>1</v>
      </c>
      <c r="B8" s="295" t="s">
        <v>317</v>
      </c>
      <c r="C8" s="296"/>
      <c r="D8" s="170" t="s">
        <v>318</v>
      </c>
      <c r="E8" s="170"/>
      <c r="F8" s="185" t="s">
        <v>19</v>
      </c>
      <c r="G8" s="186"/>
      <c r="H8" s="187"/>
    </row>
    <row r="9" spans="1:8" ht="38.25" customHeight="1">
      <c r="A9" s="184">
        <f>A8+1</f>
        <v>2</v>
      </c>
      <c r="B9" s="248" t="s">
        <v>319</v>
      </c>
      <c r="C9" s="281"/>
      <c r="D9" s="170" t="s">
        <v>320</v>
      </c>
      <c r="E9" s="170"/>
      <c r="F9" s="185" t="s">
        <v>19</v>
      </c>
      <c r="G9" s="186"/>
      <c r="H9" s="187"/>
    </row>
    <row r="10" spans="1:8" ht="28.5" customHeight="1">
      <c r="A10" s="184">
        <f>A9+1</f>
        <v>3</v>
      </c>
      <c r="B10" s="248" t="s">
        <v>321</v>
      </c>
      <c r="C10" s="281"/>
      <c r="D10" s="170" t="s">
        <v>322</v>
      </c>
      <c r="E10" s="170"/>
      <c r="F10" s="185" t="s">
        <v>19</v>
      </c>
      <c r="G10" s="186"/>
      <c r="H10" s="187"/>
    </row>
    <row r="11" spans="1:8" ht="107.25" customHeight="1">
      <c r="A11" s="184">
        <f>A10+1</f>
        <v>4</v>
      </c>
      <c r="B11" s="248" t="s">
        <v>323</v>
      </c>
      <c r="C11" s="281"/>
      <c r="D11" s="170" t="s">
        <v>324</v>
      </c>
      <c r="E11" s="170"/>
      <c r="F11" s="185" t="s">
        <v>19</v>
      </c>
      <c r="G11" s="186"/>
      <c r="H11" s="187"/>
    </row>
    <row r="12" spans="1:8">
      <c r="A12" s="184">
        <f>A11+1</f>
        <v>5</v>
      </c>
      <c r="B12" s="248"/>
      <c r="C12" s="281"/>
      <c r="D12" s="170"/>
      <c r="E12" s="170"/>
      <c r="F12" s="185" t="s">
        <v>19</v>
      </c>
      <c r="G12" s="186"/>
      <c r="H12" s="187"/>
    </row>
    <row r="13" spans="1:8" ht="15" thickBot="1"/>
    <row r="14" spans="1:8" ht="15" thickTop="1">
      <c r="A14" s="172" t="s">
        <v>0</v>
      </c>
      <c r="B14" s="173" t="s">
        <v>298</v>
      </c>
      <c r="C14" s="174" t="s">
        <v>1</v>
      </c>
      <c r="D14" s="225" t="s">
        <v>325</v>
      </c>
      <c r="E14" s="226"/>
      <c r="F14" s="226"/>
      <c r="G14" s="226"/>
      <c r="H14" s="227"/>
    </row>
    <row r="15" spans="1:8">
      <c r="A15" s="176" t="s">
        <v>2</v>
      </c>
      <c r="B15" s="177"/>
      <c r="C15" s="282" t="s">
        <v>5</v>
      </c>
      <c r="D15" s="284" t="s">
        <v>326</v>
      </c>
      <c r="E15" s="285"/>
      <c r="F15" s="285"/>
      <c r="G15" s="285"/>
      <c r="H15" s="286"/>
    </row>
    <row r="16" spans="1:8">
      <c r="A16" s="176" t="s">
        <v>3</v>
      </c>
      <c r="B16" s="178"/>
      <c r="C16" s="283"/>
      <c r="D16" s="287"/>
      <c r="E16" s="288"/>
      <c r="F16" s="288"/>
      <c r="G16" s="288"/>
      <c r="H16" s="289"/>
    </row>
    <row r="17" spans="1:8" ht="15" thickBot="1">
      <c r="A17" s="179" t="s">
        <v>4</v>
      </c>
      <c r="B17" s="180"/>
      <c r="C17" s="181" t="s">
        <v>12</v>
      </c>
      <c r="D17" s="290"/>
      <c r="E17" s="291"/>
      <c r="F17" s="291"/>
      <c r="G17" s="291"/>
      <c r="H17" s="292"/>
    </row>
    <row r="18" spans="1:8">
      <c r="A18" s="175"/>
      <c r="B18" s="175"/>
      <c r="C18" s="175"/>
      <c r="D18" s="175"/>
      <c r="E18" s="175"/>
      <c r="F18" s="175"/>
      <c r="G18" s="188"/>
      <c r="H18" s="189"/>
    </row>
    <row r="19" spans="1:8">
      <c r="A19" s="182" t="s">
        <v>6</v>
      </c>
      <c r="B19" s="293" t="s">
        <v>7</v>
      </c>
      <c r="C19" s="294"/>
      <c r="D19" s="183" t="s">
        <v>8</v>
      </c>
      <c r="E19" s="183" t="s">
        <v>29</v>
      </c>
      <c r="F19" s="183" t="s">
        <v>14</v>
      </c>
      <c r="G19" s="182" t="s">
        <v>9</v>
      </c>
      <c r="H19" s="182" t="s">
        <v>11</v>
      </c>
    </row>
    <row r="20" spans="1:8" ht="20.399999999999999">
      <c r="A20" s="184">
        <v>1</v>
      </c>
      <c r="B20" s="295" t="s">
        <v>317</v>
      </c>
      <c r="C20" s="296"/>
      <c r="D20" s="170" t="s">
        <v>318</v>
      </c>
      <c r="E20" s="170"/>
      <c r="F20" s="185" t="s">
        <v>19</v>
      </c>
      <c r="G20" s="186"/>
      <c r="H20" s="187"/>
    </row>
    <row r="21" spans="1:8" ht="40.5" customHeight="1">
      <c r="A21" s="184">
        <f>A20+1</f>
        <v>2</v>
      </c>
      <c r="B21" s="248" t="s">
        <v>327</v>
      </c>
      <c r="C21" s="281"/>
      <c r="D21" s="170" t="s">
        <v>320</v>
      </c>
      <c r="E21" s="170"/>
      <c r="F21" s="185" t="s">
        <v>19</v>
      </c>
      <c r="G21" s="186"/>
      <c r="H21" s="187"/>
    </row>
    <row r="22" spans="1:8" ht="20.399999999999999">
      <c r="A22" s="184">
        <f>A21+1</f>
        <v>3</v>
      </c>
      <c r="B22" s="248" t="s">
        <v>321</v>
      </c>
      <c r="C22" s="281"/>
      <c r="D22" s="170" t="s">
        <v>322</v>
      </c>
      <c r="E22" s="170"/>
      <c r="F22" s="185" t="s">
        <v>19</v>
      </c>
      <c r="G22" s="186"/>
      <c r="H22" s="187"/>
    </row>
    <row r="23" spans="1:8" ht="123.75" customHeight="1">
      <c r="A23" s="184">
        <f>A22+1</f>
        <v>4</v>
      </c>
      <c r="B23" s="248" t="s">
        <v>328</v>
      </c>
      <c r="C23" s="281"/>
      <c r="D23" s="170" t="s">
        <v>329</v>
      </c>
      <c r="E23" s="170"/>
      <c r="F23" s="185" t="s">
        <v>19</v>
      </c>
      <c r="G23" s="186"/>
      <c r="H23" s="187"/>
    </row>
    <row r="24" spans="1:8">
      <c r="A24" s="184">
        <f>A23+1</f>
        <v>5</v>
      </c>
      <c r="B24" s="248"/>
      <c r="C24" s="281"/>
      <c r="D24" s="170"/>
      <c r="E24" s="170"/>
      <c r="F24" s="185" t="s">
        <v>19</v>
      </c>
      <c r="G24" s="186"/>
      <c r="H24" s="187"/>
    </row>
    <row r="25" spans="1:8">
      <c r="A25" s="184">
        <f>A24+1</f>
        <v>6</v>
      </c>
      <c r="B25" s="248"/>
      <c r="C25" s="281"/>
      <c r="D25" s="170"/>
      <c r="E25" s="170"/>
      <c r="F25" s="185" t="s">
        <v>19</v>
      </c>
      <c r="G25" s="186"/>
      <c r="H25" s="187"/>
    </row>
  </sheetData>
  <mergeCells count="21">
    <mergeCell ref="B8:C8"/>
    <mergeCell ref="D2:H2"/>
    <mergeCell ref="C3:C4"/>
    <mergeCell ref="D3:H4"/>
    <mergeCell ref="D5:H5"/>
    <mergeCell ref="B7:C7"/>
    <mergeCell ref="D14:H14"/>
    <mergeCell ref="C15:C16"/>
    <mergeCell ref="D15:H16"/>
    <mergeCell ref="D17:H17"/>
    <mergeCell ref="B9:C9"/>
    <mergeCell ref="B10:C10"/>
    <mergeCell ref="B11:C11"/>
    <mergeCell ref="B12:C12"/>
    <mergeCell ref="B25:C25"/>
    <mergeCell ref="B19:C19"/>
    <mergeCell ref="B20:C20"/>
    <mergeCell ref="B21:C21"/>
    <mergeCell ref="B22:C22"/>
    <mergeCell ref="B23:C23"/>
    <mergeCell ref="B24:C24"/>
  </mergeCells>
  <conditionalFormatting sqref="F8:F12 F20:F25">
    <cfRule type="expression" dxfId="428" priority="1">
      <formula>IF(F8="Pass",1,0)</formula>
    </cfRule>
    <cfRule type="expression" dxfId="427" priority="2">
      <formula>IF(F8="Fail",1,0)</formula>
    </cfRule>
  </conditionalFormatting>
  <conditionalFormatting sqref="H8:H12 H20:H25">
    <cfRule type="expression" dxfId="426" priority="1">
      <formula>IF(H8&lt;&gt;"",1,0)</formula>
    </cfRule>
  </conditionalFormatting>
  <conditionalFormatting sqref="B2 B15">
    <cfRule type="expression" dxfId="425" priority="28">
      <formula>IF(COUNTIF(F8:F12,"Fail")&gt;0,1,0)</formula>
    </cfRule>
    <cfRule type="expression" dxfId="424" priority="29">
      <formula>IF(COUNTIF(F8:F12,"Not Started")&gt;0,1,0)</formula>
    </cfRule>
    <cfRule type="expression" dxfId="423" priority="30">
      <formula>IF(COUNTIF(F8:F12,"Pass")&gt;0,1,0)</formula>
    </cfRule>
  </conditionalFormatting>
  <conditionalFormatting sqref="B3">
    <cfRule type="expression" dxfId="422" priority="31">
      <formula>IF(COUNTIF(F9:F12,"Fail")&gt;0,1,0)</formula>
    </cfRule>
    <cfRule type="expression" dxfId="421" priority="32">
      <formula>IF(COUNTIF(F9:F12,"Not Started")&gt;0,1,0)</formula>
    </cfRule>
    <cfRule type="expression" dxfId="420" priority="33">
      <formula>IF(COUNTIF(F9:F12,"Pass")&gt;0,1,0)</formula>
    </cfRule>
  </conditionalFormatting>
  <conditionalFormatting sqref="B14">
    <cfRule type="expression" dxfId="419" priority="37">
      <formula>IF(COUNTIF(F20:F25,"Fail")&gt;0,1,0)</formula>
    </cfRule>
    <cfRule type="expression" dxfId="418" priority="38">
      <formula>IF(COUNTIF(F20:F25,"Not Started")&gt;0,1,0)</formula>
    </cfRule>
    <cfRule type="expression" dxfId="417" priority="39">
      <formula>IF(COUNTIF(F20:F25,"Pass")&gt;0,1,0)</formula>
    </cfRule>
  </conditionalFormatting>
  <dataValidations count="1">
    <dataValidation type="list" allowBlank="1" showInputMessage="1" showErrorMessage="1" sqref="F20:F25 F8:F12">
      <formula1>'0. Dropdown Values'!$A$1:$A$4</formula1>
    </dataValidation>
  </dataValidations>
  <pageMargins left="0.7" right="0.7" top="0.75" bottom="0.75" header="0.3" footer="0.3"/>
  <pageSetup scale="75" fitToHeight="0" orientation="landscape" r:id="rId1"/>
  <legacyDrawing r:id="rId2"/>
</worksheet>
</file>

<file path=xl/worksheets/sheet12.xml><?xml version="1.0" encoding="utf-8"?>
<worksheet xmlns="http://schemas.openxmlformats.org/spreadsheetml/2006/main" xmlns:r="http://schemas.openxmlformats.org/officeDocument/2006/relationships">
  <sheetPr>
    <tabColor rgb="FF92D050"/>
    <pageSetUpPr fitToPage="1"/>
  </sheetPr>
  <dimension ref="A1:H25"/>
  <sheetViews>
    <sheetView tabSelected="1" workbookViewId="0">
      <selection activeCell="K11" sqref="K11"/>
    </sheetView>
  </sheetViews>
  <sheetFormatPr defaultRowHeight="14.4"/>
  <cols>
    <col min="1" max="1" width="10.6640625" bestFit="1" customWidth="1"/>
    <col min="2" max="2" width="13.109375" customWidth="1"/>
    <col min="3" max="3" width="24" customWidth="1"/>
    <col min="4" max="4" width="41.5546875" customWidth="1"/>
    <col min="5" max="5" width="34.88671875" customWidth="1"/>
    <col min="6" max="6" width="10.44140625" bestFit="1" customWidth="1"/>
    <col min="7" max="7" width="16" bestFit="1" customWidth="1"/>
    <col min="8" max="8" width="11.5546875" bestFit="1" customWidth="1"/>
  </cols>
  <sheetData>
    <row r="1" spans="1:8" ht="15" thickBot="1"/>
    <row r="2" spans="1:8" ht="15" thickTop="1">
      <c r="A2" s="172" t="s">
        <v>0</v>
      </c>
      <c r="B2" s="173" t="s">
        <v>330</v>
      </c>
      <c r="C2" s="174" t="s">
        <v>1</v>
      </c>
      <c r="D2" s="225" t="s">
        <v>331</v>
      </c>
      <c r="E2" s="226"/>
      <c r="F2" s="226"/>
      <c r="G2" s="226"/>
      <c r="H2" s="227"/>
    </row>
    <row r="3" spans="1:8">
      <c r="A3" s="176" t="s">
        <v>2</v>
      </c>
      <c r="B3" s="177"/>
      <c r="C3" s="282" t="s">
        <v>5</v>
      </c>
      <c r="D3" s="284" t="s">
        <v>427</v>
      </c>
      <c r="E3" s="285"/>
      <c r="F3" s="285"/>
      <c r="G3" s="285"/>
      <c r="H3" s="286"/>
    </row>
    <row r="4" spans="1:8">
      <c r="A4" s="176" t="s">
        <v>3</v>
      </c>
      <c r="B4" s="178"/>
      <c r="C4" s="283"/>
      <c r="D4" s="287"/>
      <c r="E4" s="288"/>
      <c r="F4" s="288"/>
      <c r="G4" s="288"/>
      <c r="H4" s="289"/>
    </row>
    <row r="5" spans="1:8" ht="15" thickBot="1">
      <c r="A5" s="179" t="s">
        <v>4</v>
      </c>
      <c r="B5" s="180"/>
      <c r="C5" s="181" t="s">
        <v>12</v>
      </c>
      <c r="D5" s="290" t="s">
        <v>426</v>
      </c>
      <c r="E5" s="291"/>
      <c r="F5" s="291"/>
      <c r="G5" s="291"/>
      <c r="H5" s="292"/>
    </row>
    <row r="6" spans="1:8">
      <c r="A6" s="175"/>
      <c r="B6" s="175"/>
      <c r="C6" s="175"/>
      <c r="D6" s="175"/>
      <c r="E6" s="175"/>
      <c r="F6" s="175"/>
      <c r="G6" s="188"/>
      <c r="H6" s="189"/>
    </row>
    <row r="7" spans="1:8">
      <c r="A7" s="182" t="s">
        <v>6</v>
      </c>
      <c r="B7" s="293" t="s">
        <v>7</v>
      </c>
      <c r="C7" s="294"/>
      <c r="D7" s="183" t="s">
        <v>8</v>
      </c>
      <c r="E7" s="183" t="s">
        <v>29</v>
      </c>
      <c r="F7" s="183" t="s">
        <v>14</v>
      </c>
      <c r="G7" s="182" t="s">
        <v>9</v>
      </c>
      <c r="H7" s="182" t="s">
        <v>11</v>
      </c>
    </row>
    <row r="8" spans="1:8" ht="31.5" customHeight="1">
      <c r="A8" s="184">
        <v>1</v>
      </c>
      <c r="B8" s="295" t="s">
        <v>317</v>
      </c>
      <c r="C8" s="296"/>
      <c r="D8" s="170" t="s">
        <v>318</v>
      </c>
      <c r="E8" s="170"/>
      <c r="F8" s="185" t="s">
        <v>19</v>
      </c>
      <c r="G8" s="186"/>
      <c r="H8" s="187"/>
    </row>
    <row r="9" spans="1:8" ht="41.25" customHeight="1">
      <c r="A9" s="184">
        <f>A8+1</f>
        <v>2</v>
      </c>
      <c r="B9" s="248" t="s">
        <v>319</v>
      </c>
      <c r="C9" s="281"/>
      <c r="D9" s="170" t="s">
        <v>320</v>
      </c>
      <c r="E9" s="170"/>
      <c r="F9" s="185" t="s">
        <v>19</v>
      </c>
      <c r="G9" s="186"/>
      <c r="H9" s="187"/>
    </row>
    <row r="10" spans="1:8" ht="31.5" customHeight="1">
      <c r="A10" s="184">
        <f>A9+1</f>
        <v>3</v>
      </c>
      <c r="B10" s="248" t="s">
        <v>332</v>
      </c>
      <c r="C10" s="281"/>
      <c r="D10" s="170" t="s">
        <v>322</v>
      </c>
      <c r="E10" s="170"/>
      <c r="F10" s="185" t="s">
        <v>19</v>
      </c>
      <c r="G10" s="186"/>
      <c r="H10" s="187"/>
    </row>
    <row r="11" spans="1:8" ht="54.75" customHeight="1">
      <c r="A11" s="184">
        <f>A10+1</f>
        <v>4</v>
      </c>
      <c r="B11" s="248" t="s">
        <v>333</v>
      </c>
      <c r="C11" s="281"/>
      <c r="D11" s="170" t="s">
        <v>334</v>
      </c>
      <c r="E11" s="170"/>
      <c r="F11" s="185" t="s">
        <v>19</v>
      </c>
      <c r="G11" s="186"/>
      <c r="H11" s="187"/>
    </row>
    <row r="12" spans="1:8" ht="40.799999999999997">
      <c r="A12" s="184">
        <f>A11+1</f>
        <v>5</v>
      </c>
      <c r="B12" s="248" t="s">
        <v>335</v>
      </c>
      <c r="C12" s="281"/>
      <c r="D12" s="170" t="s">
        <v>336</v>
      </c>
      <c r="E12" s="170"/>
      <c r="F12" s="185" t="s">
        <v>19</v>
      </c>
      <c r="G12" s="186"/>
      <c r="H12" s="187"/>
    </row>
    <row r="14" spans="1:8" ht="15" thickBot="1"/>
    <row r="15" spans="1:8" ht="15" thickTop="1">
      <c r="A15" s="172" t="s">
        <v>0</v>
      </c>
      <c r="B15" s="173" t="s">
        <v>337</v>
      </c>
      <c r="C15" s="174" t="s">
        <v>1</v>
      </c>
      <c r="D15" s="225" t="s">
        <v>338</v>
      </c>
      <c r="E15" s="226"/>
      <c r="F15" s="226"/>
      <c r="G15" s="226"/>
      <c r="H15" s="227"/>
    </row>
    <row r="16" spans="1:8" ht="15" customHeight="1">
      <c r="A16" s="176" t="s">
        <v>2</v>
      </c>
      <c r="B16" s="177"/>
      <c r="C16" s="282" t="s">
        <v>5</v>
      </c>
      <c r="D16" s="284" t="s">
        <v>427</v>
      </c>
      <c r="E16" s="285"/>
      <c r="F16" s="285"/>
      <c r="G16" s="285"/>
      <c r="H16" s="286"/>
    </row>
    <row r="17" spans="1:8">
      <c r="A17" s="176" t="s">
        <v>3</v>
      </c>
      <c r="B17" s="178"/>
      <c r="C17" s="283"/>
      <c r="D17" s="287"/>
      <c r="E17" s="288"/>
      <c r="F17" s="288"/>
      <c r="G17" s="288"/>
      <c r="H17" s="289"/>
    </row>
    <row r="18" spans="1:8" ht="15" thickBot="1">
      <c r="A18" s="179" t="s">
        <v>4</v>
      </c>
      <c r="B18" s="180"/>
      <c r="C18" s="181" t="s">
        <v>12</v>
      </c>
      <c r="D18" s="290"/>
      <c r="E18" s="291"/>
      <c r="F18" s="291"/>
      <c r="G18" s="291"/>
      <c r="H18" s="292"/>
    </row>
    <row r="19" spans="1:8">
      <c r="A19" s="175"/>
      <c r="B19" s="175"/>
      <c r="C19" s="175"/>
      <c r="D19" s="175"/>
      <c r="E19" s="175"/>
      <c r="F19" s="175"/>
      <c r="G19" s="188"/>
      <c r="H19" s="189"/>
    </row>
    <row r="20" spans="1:8">
      <c r="A20" s="182" t="s">
        <v>6</v>
      </c>
      <c r="B20" s="293" t="s">
        <v>7</v>
      </c>
      <c r="C20" s="294"/>
      <c r="D20" s="183" t="s">
        <v>8</v>
      </c>
      <c r="E20" s="183" t="s">
        <v>29</v>
      </c>
      <c r="F20" s="183" t="s">
        <v>14</v>
      </c>
      <c r="G20" s="182" t="s">
        <v>9</v>
      </c>
      <c r="H20" s="182" t="s">
        <v>11</v>
      </c>
    </row>
    <row r="21" spans="1:8" ht="20.399999999999999">
      <c r="A21" s="184">
        <v>1</v>
      </c>
      <c r="B21" s="295" t="s">
        <v>317</v>
      </c>
      <c r="C21" s="296"/>
      <c r="D21" s="170" t="s">
        <v>318</v>
      </c>
      <c r="E21" s="170"/>
      <c r="F21" s="185" t="s">
        <v>19</v>
      </c>
      <c r="G21" s="186"/>
      <c r="H21" s="187"/>
    </row>
    <row r="22" spans="1:8" ht="42" customHeight="1">
      <c r="A22" s="184">
        <f>A21+1</f>
        <v>2</v>
      </c>
      <c r="B22" s="248" t="s">
        <v>319</v>
      </c>
      <c r="C22" s="281"/>
      <c r="D22" s="170" t="s">
        <v>320</v>
      </c>
      <c r="E22" s="170"/>
      <c r="F22" s="185" t="s">
        <v>19</v>
      </c>
      <c r="G22" s="186"/>
      <c r="H22" s="187"/>
    </row>
    <row r="23" spans="1:8" ht="20.399999999999999">
      <c r="A23" s="184">
        <f>A22+1</f>
        <v>3</v>
      </c>
      <c r="B23" s="248" t="s">
        <v>332</v>
      </c>
      <c r="C23" s="281"/>
      <c r="D23" s="170" t="s">
        <v>322</v>
      </c>
      <c r="E23" s="170"/>
      <c r="F23" s="185" t="s">
        <v>19</v>
      </c>
      <c r="G23" s="186"/>
      <c r="H23" s="187"/>
    </row>
    <row r="24" spans="1:8" ht="49.5" customHeight="1">
      <c r="A24" s="184">
        <f>A23+1</f>
        <v>4</v>
      </c>
      <c r="B24" s="248" t="s">
        <v>333</v>
      </c>
      <c r="C24" s="281"/>
      <c r="D24" s="170" t="s">
        <v>334</v>
      </c>
      <c r="E24" s="170"/>
      <c r="F24" s="185" t="s">
        <v>19</v>
      </c>
      <c r="G24" s="186"/>
      <c r="H24" s="187"/>
    </row>
    <row r="25" spans="1:8" ht="40.799999999999997">
      <c r="A25" s="184">
        <f>A24+1</f>
        <v>5</v>
      </c>
      <c r="B25" s="248" t="s">
        <v>339</v>
      </c>
      <c r="C25" s="281"/>
      <c r="D25" s="170" t="s">
        <v>340</v>
      </c>
      <c r="E25" s="170"/>
      <c r="F25" s="185" t="s">
        <v>19</v>
      </c>
      <c r="G25" s="186"/>
      <c r="H25" s="187"/>
    </row>
  </sheetData>
  <mergeCells count="20">
    <mergeCell ref="C16:C17"/>
    <mergeCell ref="D16:H17"/>
    <mergeCell ref="D2:H2"/>
    <mergeCell ref="C3:C4"/>
    <mergeCell ref="D3:H4"/>
    <mergeCell ref="D5:H5"/>
    <mergeCell ref="B7:C7"/>
    <mergeCell ref="B8:C8"/>
    <mergeCell ref="B9:C9"/>
    <mergeCell ref="B10:C10"/>
    <mergeCell ref="B11:C11"/>
    <mergeCell ref="B12:C12"/>
    <mergeCell ref="D15:H15"/>
    <mergeCell ref="B25:C25"/>
    <mergeCell ref="D18:H18"/>
    <mergeCell ref="B20:C20"/>
    <mergeCell ref="B21:C21"/>
    <mergeCell ref="B22:C22"/>
    <mergeCell ref="B23:C23"/>
    <mergeCell ref="B24:C24"/>
  </mergeCells>
  <conditionalFormatting sqref="F8:F12">
    <cfRule type="expression" dxfId="416" priority="17">
      <formula>IF(F8="Pass",1,0)</formula>
    </cfRule>
    <cfRule type="expression" dxfId="415" priority="18">
      <formula>IF(F8="Fail",1,0)</formula>
    </cfRule>
  </conditionalFormatting>
  <conditionalFormatting sqref="H8:H12">
    <cfRule type="expression" dxfId="414" priority="16">
      <formula>IF(H8&lt;&gt;"",1,0)</formula>
    </cfRule>
  </conditionalFormatting>
  <conditionalFormatting sqref="B2">
    <cfRule type="expression" dxfId="413" priority="13">
      <formula>IF(COUNTIF(F8:F12,"Fail")&gt;0,1,0)</formula>
    </cfRule>
    <cfRule type="expression" dxfId="412" priority="14">
      <formula>IF(COUNTIF(F8:F12,"Not Started")&gt;0,1,0)</formula>
    </cfRule>
    <cfRule type="expression" dxfId="411" priority="15">
      <formula>IF(COUNTIF(F8:F12,"Pass")&gt;0,1,0)</formula>
    </cfRule>
  </conditionalFormatting>
  <conditionalFormatting sqref="B3">
    <cfRule type="expression" dxfId="410" priority="10">
      <formula>IF(COUNTIF(F9:F12,"Fail")&gt;0,1,0)</formula>
    </cfRule>
    <cfRule type="expression" dxfId="409" priority="11">
      <formula>IF(COUNTIF(F9:F12,"Not Started")&gt;0,1,0)</formula>
    </cfRule>
    <cfRule type="expression" dxfId="408" priority="12">
      <formula>IF(COUNTIF(F9:F12,"Pass")&gt;0,1,0)</formula>
    </cfRule>
  </conditionalFormatting>
  <conditionalFormatting sqref="F21:F25">
    <cfRule type="expression" dxfId="407" priority="8">
      <formula>IF(F21="Pass",1,0)</formula>
    </cfRule>
    <cfRule type="expression" dxfId="406" priority="9">
      <formula>IF(F21="Fail",1,0)</formula>
    </cfRule>
  </conditionalFormatting>
  <conditionalFormatting sqref="H21:H25">
    <cfRule type="expression" dxfId="405" priority="7">
      <formula>IF(H21&lt;&gt;"",1,0)</formula>
    </cfRule>
  </conditionalFormatting>
  <conditionalFormatting sqref="B15">
    <cfRule type="expression" dxfId="404" priority="4">
      <formula>IF(COUNTIF(F21:F25,"Fail")&gt;0,1,0)</formula>
    </cfRule>
    <cfRule type="expression" dxfId="403" priority="5">
      <formula>IF(COUNTIF(F21:F25,"Not Started")&gt;0,1,0)</formula>
    </cfRule>
    <cfRule type="expression" dxfId="402" priority="6">
      <formula>IF(COUNTIF(F21:F25,"Pass")&gt;0,1,0)</formula>
    </cfRule>
  </conditionalFormatting>
  <conditionalFormatting sqref="B16">
    <cfRule type="expression" dxfId="401" priority="1">
      <formula>IF(COUNTIF(F22:F25,"Fail")&gt;0,1,0)</formula>
    </cfRule>
    <cfRule type="expression" dxfId="400" priority="2">
      <formula>IF(COUNTIF(F22:F25,"Not Started")&gt;0,1,0)</formula>
    </cfRule>
    <cfRule type="expression" dxfId="399" priority="3">
      <formula>IF(COUNTIF(F22:F25,"Pass")&gt;0,1,0)</formula>
    </cfRule>
  </conditionalFormatting>
  <dataValidations count="1">
    <dataValidation type="list" allowBlank="1" showInputMessage="1" showErrorMessage="1" sqref="F8:F12 F21:F25">
      <formula1>'0. Dropdown Values'!$A$1:$A$4</formula1>
    </dataValidation>
  </dataValidations>
  <pageMargins left="0.7" right="0.7" top="0.75" bottom="0.75" header="0.3" footer="0.3"/>
  <pageSetup scale="75" fitToHeight="0" orientation="landscape" r:id="rId1"/>
  <legacyDrawing r:id="rId2"/>
</worksheet>
</file>

<file path=xl/worksheets/sheet13.xml><?xml version="1.0" encoding="utf-8"?>
<worksheet xmlns="http://schemas.openxmlformats.org/spreadsheetml/2006/main" xmlns:r="http://schemas.openxmlformats.org/officeDocument/2006/relationships">
  <sheetPr>
    <tabColor rgb="FF92D050"/>
    <pageSetUpPr fitToPage="1"/>
  </sheetPr>
  <dimension ref="A2:H248"/>
  <sheetViews>
    <sheetView tabSelected="1" topLeftCell="A88" zoomScale="90" zoomScaleNormal="90" workbookViewId="0">
      <selection activeCell="K11" sqref="K11"/>
    </sheetView>
  </sheetViews>
  <sheetFormatPr defaultRowHeight="14.4"/>
  <cols>
    <col min="1" max="1" width="10.6640625" bestFit="1" customWidth="1"/>
    <col min="2" max="2" width="13.109375" customWidth="1"/>
    <col min="3" max="3" width="24" customWidth="1"/>
    <col min="4" max="4" width="41.5546875" customWidth="1"/>
    <col min="5" max="5" width="34.88671875" customWidth="1"/>
    <col min="6" max="6" width="10.44140625" bestFit="1" customWidth="1"/>
    <col min="7" max="7" width="16" bestFit="1" customWidth="1"/>
    <col min="8" max="8" width="11.5546875" bestFit="1" customWidth="1"/>
  </cols>
  <sheetData>
    <row r="2" spans="1:8" ht="15.75" customHeight="1" thickBot="1"/>
    <row r="3" spans="1:8" s="175" customFormat="1" ht="10.8" thickTop="1">
      <c r="A3" s="172" t="s">
        <v>0</v>
      </c>
      <c r="B3" s="173" t="s">
        <v>354</v>
      </c>
      <c r="C3" s="174" t="s">
        <v>1</v>
      </c>
      <c r="D3" s="225" t="s">
        <v>614</v>
      </c>
      <c r="E3" s="226"/>
      <c r="F3" s="226"/>
      <c r="G3" s="226"/>
      <c r="H3" s="227"/>
    </row>
    <row r="4" spans="1:8" s="175" customFormat="1" ht="12.75" customHeight="1">
      <c r="A4" s="176" t="s">
        <v>2</v>
      </c>
      <c r="B4" s="177"/>
      <c r="C4" s="282" t="s">
        <v>5</v>
      </c>
      <c r="D4" s="284" t="s">
        <v>615</v>
      </c>
      <c r="E4" s="285"/>
      <c r="F4" s="285"/>
      <c r="G4" s="285"/>
      <c r="H4" s="286"/>
    </row>
    <row r="5" spans="1:8" s="175" customFormat="1" ht="10.199999999999999">
      <c r="A5" s="176" t="s">
        <v>3</v>
      </c>
      <c r="B5" s="178"/>
      <c r="C5" s="283"/>
      <c r="D5" s="287"/>
      <c r="E5" s="288"/>
      <c r="F5" s="288"/>
      <c r="G5" s="288"/>
      <c r="H5" s="289"/>
    </row>
    <row r="6" spans="1:8" s="175" customFormat="1" ht="24.75" customHeight="1" thickBot="1">
      <c r="A6" s="179" t="s">
        <v>4</v>
      </c>
      <c r="B6" s="180"/>
      <c r="C6" s="181" t="s">
        <v>12</v>
      </c>
      <c r="D6" s="290"/>
      <c r="E6" s="291"/>
      <c r="F6" s="291"/>
      <c r="G6" s="291"/>
      <c r="H6" s="292"/>
    </row>
    <row r="7" spans="1:8" s="175" customFormat="1" ht="10.199999999999999">
      <c r="G7" s="188"/>
      <c r="H7" s="189"/>
    </row>
    <row r="8" spans="1:8" s="175" customFormat="1" ht="10.199999999999999">
      <c r="A8" s="182" t="s">
        <v>6</v>
      </c>
      <c r="B8" s="293" t="s">
        <v>7</v>
      </c>
      <c r="C8" s="294"/>
      <c r="D8" s="183" t="s">
        <v>8</v>
      </c>
      <c r="E8" s="183" t="s">
        <v>29</v>
      </c>
      <c r="F8" s="183" t="s">
        <v>14</v>
      </c>
      <c r="G8" s="182" t="s">
        <v>9</v>
      </c>
      <c r="H8" s="182" t="s">
        <v>11</v>
      </c>
    </row>
    <row r="9" spans="1:8" s="175" customFormat="1" ht="29.25" customHeight="1">
      <c r="A9" s="184">
        <v>1</v>
      </c>
      <c r="B9" s="295" t="s">
        <v>284</v>
      </c>
      <c r="C9" s="296"/>
      <c r="D9" s="170"/>
      <c r="E9" s="170"/>
      <c r="F9" s="185" t="s">
        <v>19</v>
      </c>
      <c r="G9" s="186"/>
      <c r="H9" s="187"/>
    </row>
    <row r="10" spans="1:8" s="175" customFormat="1" ht="38.25" customHeight="1">
      <c r="A10" s="184">
        <f>A9+1</f>
        <v>2</v>
      </c>
      <c r="B10" s="248" t="s">
        <v>621</v>
      </c>
      <c r="C10" s="281"/>
      <c r="D10" s="170" t="s">
        <v>617</v>
      </c>
      <c r="E10" s="170"/>
      <c r="F10" s="185" t="s">
        <v>19</v>
      </c>
      <c r="G10" s="186"/>
      <c r="H10" s="187"/>
    </row>
    <row r="11" spans="1:8" s="175" customFormat="1" ht="85.5" customHeight="1">
      <c r="A11" s="184">
        <f>A10+1</f>
        <v>3</v>
      </c>
      <c r="B11" s="248" t="s">
        <v>618</v>
      </c>
      <c r="C11" s="281"/>
      <c r="D11" s="170" t="s">
        <v>616</v>
      </c>
      <c r="E11" s="170"/>
      <c r="F11" s="185" t="s">
        <v>19</v>
      </c>
      <c r="G11" s="186"/>
      <c r="H11" s="187"/>
    </row>
    <row r="12" spans="1:8" s="175" customFormat="1" ht="57.75" customHeight="1">
      <c r="A12" s="184">
        <f>A11+1</f>
        <v>4</v>
      </c>
      <c r="B12" s="248" t="s">
        <v>619</v>
      </c>
      <c r="C12" s="281"/>
      <c r="D12" s="170" t="s">
        <v>616</v>
      </c>
      <c r="E12" s="170"/>
      <c r="F12" s="185" t="s">
        <v>19</v>
      </c>
      <c r="G12" s="186"/>
      <c r="H12" s="187"/>
    </row>
    <row r="13" spans="1:8" ht="15" thickBot="1"/>
    <row r="14" spans="1:8" s="175" customFormat="1" ht="12" customHeight="1" thickTop="1">
      <c r="A14" s="172" t="s">
        <v>0</v>
      </c>
      <c r="B14" s="173" t="s">
        <v>357</v>
      </c>
      <c r="C14" s="174" t="s">
        <v>1</v>
      </c>
      <c r="D14" s="225" t="s">
        <v>620</v>
      </c>
      <c r="E14" s="226"/>
      <c r="F14" s="226"/>
      <c r="G14" s="226"/>
      <c r="H14" s="227"/>
    </row>
    <row r="15" spans="1:8" s="175" customFormat="1" ht="12.75" customHeight="1">
      <c r="A15" s="176" t="s">
        <v>2</v>
      </c>
      <c r="B15" s="177"/>
      <c r="C15" s="282" t="s">
        <v>5</v>
      </c>
      <c r="D15" s="284" t="s">
        <v>615</v>
      </c>
      <c r="E15" s="285"/>
      <c r="F15" s="285"/>
      <c r="G15" s="285"/>
      <c r="H15" s="286"/>
    </row>
    <row r="16" spans="1:8" s="175" customFormat="1" ht="10.199999999999999">
      <c r="A16" s="176" t="s">
        <v>3</v>
      </c>
      <c r="B16" s="178"/>
      <c r="C16" s="283"/>
      <c r="D16" s="287"/>
      <c r="E16" s="288"/>
      <c r="F16" s="288"/>
      <c r="G16" s="288"/>
      <c r="H16" s="289"/>
    </row>
    <row r="17" spans="1:8" s="175" customFormat="1" ht="24.75" customHeight="1" thickBot="1">
      <c r="A17" s="179" t="s">
        <v>4</v>
      </c>
      <c r="B17" s="180"/>
      <c r="C17" s="181" t="s">
        <v>12</v>
      </c>
      <c r="D17" s="290"/>
      <c r="E17" s="291"/>
      <c r="F17" s="291"/>
      <c r="G17" s="291"/>
      <c r="H17" s="292"/>
    </row>
    <row r="18" spans="1:8" s="175" customFormat="1" ht="10.199999999999999">
      <c r="G18" s="188"/>
      <c r="H18" s="189"/>
    </row>
    <row r="19" spans="1:8" s="175" customFormat="1" ht="10.199999999999999">
      <c r="A19" s="182" t="s">
        <v>6</v>
      </c>
      <c r="B19" s="293" t="s">
        <v>7</v>
      </c>
      <c r="C19" s="294"/>
      <c r="D19" s="183" t="s">
        <v>8</v>
      </c>
      <c r="E19" s="183" t="s">
        <v>29</v>
      </c>
      <c r="F19" s="183" t="s">
        <v>14</v>
      </c>
      <c r="G19" s="182" t="s">
        <v>9</v>
      </c>
      <c r="H19" s="182" t="s">
        <v>11</v>
      </c>
    </row>
    <row r="20" spans="1:8" s="175" customFormat="1" ht="29.25" customHeight="1">
      <c r="A20" s="184">
        <v>1</v>
      </c>
      <c r="B20" s="295" t="s">
        <v>284</v>
      </c>
      <c r="C20" s="296"/>
      <c r="D20" s="170"/>
      <c r="E20" s="170"/>
      <c r="F20" s="185" t="s">
        <v>19</v>
      </c>
      <c r="G20" s="186"/>
      <c r="H20" s="187"/>
    </row>
    <row r="21" spans="1:8" s="175" customFormat="1" ht="38.25" customHeight="1">
      <c r="A21" s="184">
        <f>A20+1</f>
        <v>2</v>
      </c>
      <c r="B21" s="248" t="s">
        <v>623</v>
      </c>
      <c r="C21" s="281"/>
      <c r="D21" s="170" t="s">
        <v>617</v>
      </c>
      <c r="E21" s="170"/>
      <c r="F21" s="185" t="s">
        <v>19</v>
      </c>
      <c r="G21" s="186"/>
      <c r="H21" s="187"/>
    </row>
    <row r="22" spans="1:8" s="175" customFormat="1" ht="85.5" customHeight="1">
      <c r="A22" s="184">
        <f>A21+1</f>
        <v>3</v>
      </c>
      <c r="B22" s="248" t="s">
        <v>618</v>
      </c>
      <c r="C22" s="281"/>
      <c r="D22" s="170" t="s">
        <v>616</v>
      </c>
      <c r="E22" s="170"/>
      <c r="F22" s="185" t="s">
        <v>19</v>
      </c>
      <c r="G22" s="186"/>
      <c r="H22" s="187"/>
    </row>
    <row r="23" spans="1:8" s="175" customFormat="1" ht="57.75" customHeight="1">
      <c r="A23" s="184">
        <f>A22+1</f>
        <v>4</v>
      </c>
      <c r="B23" s="248" t="s">
        <v>619</v>
      </c>
      <c r="C23" s="281"/>
      <c r="D23" s="170" t="s">
        <v>616</v>
      </c>
      <c r="E23" s="170"/>
      <c r="F23" s="185" t="s">
        <v>19</v>
      </c>
      <c r="G23" s="186"/>
      <c r="H23" s="187"/>
    </row>
    <row r="24" spans="1:8" ht="15" thickBot="1"/>
    <row r="25" spans="1:8" s="175" customFormat="1" ht="12" customHeight="1" thickTop="1">
      <c r="A25" s="172" t="s">
        <v>0</v>
      </c>
      <c r="B25" s="173" t="s">
        <v>360</v>
      </c>
      <c r="C25" s="174" t="s">
        <v>1</v>
      </c>
      <c r="D25" s="225" t="s">
        <v>622</v>
      </c>
      <c r="E25" s="226"/>
      <c r="F25" s="226"/>
      <c r="G25" s="226"/>
      <c r="H25" s="227"/>
    </row>
    <row r="26" spans="1:8" s="175" customFormat="1" ht="12.75" customHeight="1">
      <c r="A26" s="176" t="s">
        <v>2</v>
      </c>
      <c r="B26" s="177"/>
      <c r="C26" s="282" t="s">
        <v>5</v>
      </c>
      <c r="D26" s="284" t="s">
        <v>615</v>
      </c>
      <c r="E26" s="285"/>
      <c r="F26" s="285"/>
      <c r="G26" s="285"/>
      <c r="H26" s="286"/>
    </row>
    <row r="27" spans="1:8" s="175" customFormat="1" ht="10.199999999999999">
      <c r="A27" s="176" t="s">
        <v>3</v>
      </c>
      <c r="B27" s="178"/>
      <c r="C27" s="283"/>
      <c r="D27" s="287"/>
      <c r="E27" s="288"/>
      <c r="F27" s="288"/>
      <c r="G27" s="288"/>
      <c r="H27" s="289"/>
    </row>
    <row r="28" spans="1:8" s="175" customFormat="1" ht="24.75" customHeight="1" thickBot="1">
      <c r="A28" s="179" t="s">
        <v>4</v>
      </c>
      <c r="B28" s="180"/>
      <c r="C28" s="181" t="s">
        <v>12</v>
      </c>
      <c r="D28" s="290"/>
      <c r="E28" s="291"/>
      <c r="F28" s="291"/>
      <c r="G28" s="291"/>
      <c r="H28" s="292"/>
    </row>
    <row r="29" spans="1:8" s="175" customFormat="1" ht="10.199999999999999">
      <c r="G29" s="188"/>
      <c r="H29" s="189"/>
    </row>
    <row r="30" spans="1:8" s="175" customFormat="1" ht="10.199999999999999">
      <c r="A30" s="182" t="s">
        <v>6</v>
      </c>
      <c r="B30" s="293" t="s">
        <v>7</v>
      </c>
      <c r="C30" s="294"/>
      <c r="D30" s="183" t="s">
        <v>8</v>
      </c>
      <c r="E30" s="183" t="s">
        <v>29</v>
      </c>
      <c r="F30" s="183" t="s">
        <v>14</v>
      </c>
      <c r="G30" s="182" t="s">
        <v>9</v>
      </c>
      <c r="H30" s="182" t="s">
        <v>11</v>
      </c>
    </row>
    <row r="31" spans="1:8" s="175" customFormat="1" ht="29.25" customHeight="1">
      <c r="A31" s="184">
        <v>1</v>
      </c>
      <c r="B31" s="295" t="s">
        <v>284</v>
      </c>
      <c r="C31" s="296"/>
      <c r="D31" s="170"/>
      <c r="E31" s="170"/>
      <c r="F31" s="185" t="s">
        <v>19</v>
      </c>
      <c r="G31" s="186"/>
      <c r="H31" s="187"/>
    </row>
    <row r="32" spans="1:8" s="175" customFormat="1" ht="38.25" customHeight="1">
      <c r="A32" s="184">
        <f>A31+1</f>
        <v>2</v>
      </c>
      <c r="B32" s="248" t="s">
        <v>624</v>
      </c>
      <c r="C32" s="281"/>
      <c r="D32" s="170" t="s">
        <v>617</v>
      </c>
      <c r="E32" s="170"/>
      <c r="F32" s="185" t="s">
        <v>19</v>
      </c>
      <c r="G32" s="186"/>
      <c r="H32" s="187"/>
    </row>
    <row r="33" spans="1:8" s="175" customFormat="1" ht="85.5" customHeight="1">
      <c r="A33" s="184">
        <f>A32+1</f>
        <v>3</v>
      </c>
      <c r="B33" s="248" t="s">
        <v>618</v>
      </c>
      <c r="C33" s="281"/>
      <c r="D33" s="170" t="s">
        <v>616</v>
      </c>
      <c r="E33" s="170"/>
      <c r="F33" s="185" t="s">
        <v>19</v>
      </c>
      <c r="G33" s="186"/>
      <c r="H33" s="187"/>
    </row>
    <row r="34" spans="1:8" s="175" customFormat="1" ht="57.75" customHeight="1">
      <c r="A34" s="184">
        <f>A33+1</f>
        <v>4</v>
      </c>
      <c r="B34" s="248" t="s">
        <v>619</v>
      </c>
      <c r="C34" s="281"/>
      <c r="D34" s="170" t="s">
        <v>616</v>
      </c>
      <c r="E34" s="170"/>
      <c r="F34" s="185" t="s">
        <v>19</v>
      </c>
      <c r="G34" s="186"/>
      <c r="H34" s="187"/>
    </row>
    <row r="35" spans="1:8" ht="15" thickBot="1"/>
    <row r="36" spans="1:8" s="175" customFormat="1" ht="10.8" thickTop="1">
      <c r="A36" s="172" t="s">
        <v>0</v>
      </c>
      <c r="B36" s="173" t="s">
        <v>361</v>
      </c>
      <c r="C36" s="174" t="s">
        <v>1</v>
      </c>
      <c r="D36" s="225" t="s">
        <v>362</v>
      </c>
      <c r="E36" s="226"/>
      <c r="F36" s="226"/>
      <c r="G36" s="226"/>
      <c r="H36" s="227"/>
    </row>
    <row r="37" spans="1:8" s="175" customFormat="1" ht="12.75" customHeight="1">
      <c r="A37" s="176" t="s">
        <v>2</v>
      </c>
      <c r="B37" s="177"/>
      <c r="C37" s="282" t="s">
        <v>5</v>
      </c>
      <c r="D37" s="284" t="s">
        <v>625</v>
      </c>
      <c r="E37" s="285"/>
      <c r="F37" s="285"/>
      <c r="G37" s="285"/>
      <c r="H37" s="286"/>
    </row>
    <row r="38" spans="1:8" s="175" customFormat="1" ht="10.199999999999999">
      <c r="A38" s="176" t="s">
        <v>3</v>
      </c>
      <c r="B38" s="178"/>
      <c r="C38" s="283"/>
      <c r="D38" s="287"/>
      <c r="E38" s="288"/>
      <c r="F38" s="288"/>
      <c r="G38" s="288"/>
      <c r="H38" s="289"/>
    </row>
    <row r="39" spans="1:8" s="175" customFormat="1" ht="24.75" customHeight="1" thickBot="1">
      <c r="A39" s="179" t="s">
        <v>4</v>
      </c>
      <c r="B39" s="180"/>
      <c r="C39" s="181" t="s">
        <v>12</v>
      </c>
      <c r="D39" s="290" t="s">
        <v>626</v>
      </c>
      <c r="E39" s="291"/>
      <c r="F39" s="291"/>
      <c r="G39" s="291"/>
      <c r="H39" s="292"/>
    </row>
    <row r="40" spans="1:8" s="175" customFormat="1" ht="10.199999999999999">
      <c r="G40" s="188"/>
      <c r="H40" s="189"/>
    </row>
    <row r="41" spans="1:8" s="175" customFormat="1" ht="10.199999999999999">
      <c r="A41" s="182" t="s">
        <v>6</v>
      </c>
      <c r="B41" s="293" t="s">
        <v>7</v>
      </c>
      <c r="C41" s="294"/>
      <c r="D41" s="183" t="s">
        <v>8</v>
      </c>
      <c r="E41" s="183" t="s">
        <v>29</v>
      </c>
      <c r="F41" s="183" t="s">
        <v>14</v>
      </c>
      <c r="G41" s="182" t="s">
        <v>9</v>
      </c>
      <c r="H41" s="182" t="s">
        <v>11</v>
      </c>
    </row>
    <row r="42" spans="1:8" s="175" customFormat="1" ht="29.25" customHeight="1">
      <c r="A42" s="184">
        <v>1</v>
      </c>
      <c r="B42" s="295" t="s">
        <v>284</v>
      </c>
      <c r="C42" s="296"/>
      <c r="D42" s="170"/>
      <c r="E42" s="170"/>
      <c r="F42" s="185" t="s">
        <v>19</v>
      </c>
      <c r="G42" s="186"/>
      <c r="H42" s="187"/>
    </row>
    <row r="43" spans="1:8" s="175" customFormat="1" ht="132.75" customHeight="1">
      <c r="A43" s="184">
        <f>A42+1</f>
        <v>2</v>
      </c>
      <c r="B43" s="248" t="s">
        <v>627</v>
      </c>
      <c r="C43" s="281"/>
      <c r="D43" s="170" t="s">
        <v>628</v>
      </c>
      <c r="E43" s="170"/>
      <c r="F43" s="185" t="s">
        <v>19</v>
      </c>
      <c r="G43" s="186"/>
      <c r="H43" s="187"/>
    </row>
    <row r="44" spans="1:8" s="175" customFormat="1" ht="85.5" customHeight="1">
      <c r="A44" s="184">
        <f>A43+1</f>
        <v>3</v>
      </c>
      <c r="B44" s="248" t="s">
        <v>629</v>
      </c>
      <c r="C44" s="281"/>
      <c r="D44" s="170" t="s">
        <v>630</v>
      </c>
      <c r="E44" s="170"/>
      <c r="F44" s="185" t="s">
        <v>19</v>
      </c>
      <c r="G44" s="186"/>
      <c r="H44" s="187"/>
    </row>
    <row r="45" spans="1:8" s="175" customFormat="1" ht="92.25" customHeight="1">
      <c r="A45" s="184">
        <f>A44+1</f>
        <v>4</v>
      </c>
      <c r="B45" s="248" t="s">
        <v>631</v>
      </c>
      <c r="C45" s="281"/>
      <c r="D45" s="170" t="s">
        <v>616</v>
      </c>
      <c r="E45" s="170"/>
      <c r="F45" s="185" t="s">
        <v>19</v>
      </c>
      <c r="G45" s="186"/>
      <c r="H45" s="187"/>
    </row>
    <row r="46" spans="1:8" s="175" customFormat="1" ht="75" customHeight="1">
      <c r="A46" s="184">
        <f>A45+1</f>
        <v>5</v>
      </c>
      <c r="B46" s="248" t="s">
        <v>632</v>
      </c>
      <c r="C46" s="281"/>
      <c r="D46" s="170" t="s">
        <v>616</v>
      </c>
      <c r="E46" s="170"/>
      <c r="F46" s="185" t="s">
        <v>19</v>
      </c>
      <c r="G46" s="186"/>
      <c r="H46" s="187"/>
    </row>
    <row r="47" spans="1:8" ht="15" thickBot="1"/>
    <row r="48" spans="1:8" s="175" customFormat="1" ht="10.8" thickTop="1">
      <c r="A48" s="172" t="s">
        <v>0</v>
      </c>
      <c r="B48" s="173" t="s">
        <v>366</v>
      </c>
      <c r="C48" s="174" t="s">
        <v>1</v>
      </c>
      <c r="D48" s="225" t="s">
        <v>367</v>
      </c>
      <c r="E48" s="226"/>
      <c r="F48" s="226"/>
      <c r="G48" s="226"/>
      <c r="H48" s="227"/>
    </row>
    <row r="49" spans="1:8" s="175" customFormat="1" ht="12.75" customHeight="1">
      <c r="A49" s="176" t="s">
        <v>2</v>
      </c>
      <c r="B49" s="177"/>
      <c r="C49" s="282" t="s">
        <v>5</v>
      </c>
      <c r="D49" s="284" t="s">
        <v>625</v>
      </c>
      <c r="E49" s="285"/>
      <c r="F49" s="285"/>
      <c r="G49" s="285"/>
      <c r="H49" s="286"/>
    </row>
    <row r="50" spans="1:8" s="175" customFormat="1" ht="10.199999999999999">
      <c r="A50" s="176" t="s">
        <v>3</v>
      </c>
      <c r="B50" s="178"/>
      <c r="C50" s="283"/>
      <c r="D50" s="287"/>
      <c r="E50" s="288"/>
      <c r="F50" s="288"/>
      <c r="G50" s="288"/>
      <c r="H50" s="289"/>
    </row>
    <row r="51" spans="1:8" s="175" customFormat="1" ht="24.75" customHeight="1" thickBot="1">
      <c r="A51" s="179" t="s">
        <v>4</v>
      </c>
      <c r="B51" s="180"/>
      <c r="C51" s="181" t="s">
        <v>12</v>
      </c>
      <c r="D51" s="290" t="s">
        <v>633</v>
      </c>
      <c r="E51" s="291"/>
      <c r="F51" s="291"/>
      <c r="G51" s="291"/>
      <c r="H51" s="292"/>
    </row>
    <row r="52" spans="1:8" s="175" customFormat="1" ht="10.199999999999999">
      <c r="G52" s="188"/>
      <c r="H52" s="189"/>
    </row>
    <row r="53" spans="1:8" s="175" customFormat="1" ht="10.199999999999999">
      <c r="A53" s="182" t="s">
        <v>6</v>
      </c>
      <c r="B53" s="293" t="s">
        <v>7</v>
      </c>
      <c r="C53" s="294"/>
      <c r="D53" s="183" t="s">
        <v>8</v>
      </c>
      <c r="E53" s="183" t="s">
        <v>29</v>
      </c>
      <c r="F53" s="183" t="s">
        <v>14</v>
      </c>
      <c r="G53" s="182" t="s">
        <v>9</v>
      </c>
      <c r="H53" s="182" t="s">
        <v>11</v>
      </c>
    </row>
    <row r="54" spans="1:8" s="175" customFormat="1" ht="29.25" customHeight="1">
      <c r="A54" s="184">
        <v>1</v>
      </c>
      <c r="B54" s="295" t="s">
        <v>284</v>
      </c>
      <c r="C54" s="296"/>
      <c r="D54" s="170"/>
      <c r="E54" s="170"/>
      <c r="F54" s="185" t="s">
        <v>19</v>
      </c>
      <c r="G54" s="186"/>
      <c r="H54" s="187"/>
    </row>
    <row r="55" spans="1:8" s="175" customFormat="1" ht="132.75" customHeight="1">
      <c r="A55" s="184">
        <f>A54+1</f>
        <v>2</v>
      </c>
      <c r="B55" s="248" t="s">
        <v>634</v>
      </c>
      <c r="C55" s="281"/>
      <c r="D55" s="170" t="s">
        <v>628</v>
      </c>
      <c r="E55" s="170"/>
      <c r="F55" s="185" t="s">
        <v>19</v>
      </c>
      <c r="G55" s="186"/>
      <c r="H55" s="187"/>
    </row>
    <row r="56" spans="1:8" s="175" customFormat="1" ht="41.25" customHeight="1">
      <c r="A56" s="184">
        <f>A55+1</f>
        <v>3</v>
      </c>
      <c r="B56" s="248" t="s">
        <v>629</v>
      </c>
      <c r="C56" s="281"/>
      <c r="D56" s="170" t="s">
        <v>630</v>
      </c>
      <c r="E56" s="170"/>
      <c r="F56" s="185" t="s">
        <v>19</v>
      </c>
      <c r="G56" s="186"/>
      <c r="H56" s="187"/>
    </row>
    <row r="57" spans="1:8" s="175" customFormat="1" ht="92.25" customHeight="1">
      <c r="A57" s="184">
        <f>A56+1</f>
        <v>4</v>
      </c>
      <c r="B57" s="248" t="s">
        <v>631</v>
      </c>
      <c r="C57" s="281"/>
      <c r="D57" s="170" t="s">
        <v>616</v>
      </c>
      <c r="E57" s="170"/>
      <c r="F57" s="185" t="s">
        <v>19</v>
      </c>
      <c r="G57" s="186"/>
      <c r="H57" s="187"/>
    </row>
    <row r="58" spans="1:8" s="175" customFormat="1" ht="75" customHeight="1">
      <c r="A58" s="184">
        <f>A57+1</f>
        <v>5</v>
      </c>
      <c r="B58" s="248" t="s">
        <v>632</v>
      </c>
      <c r="C58" s="281"/>
      <c r="D58" s="170" t="s">
        <v>616</v>
      </c>
      <c r="E58" s="170"/>
      <c r="F58" s="185" t="s">
        <v>19</v>
      </c>
      <c r="G58" s="186"/>
      <c r="H58" s="187"/>
    </row>
    <row r="59" spans="1:8" ht="15" thickBot="1"/>
    <row r="60" spans="1:8" s="175" customFormat="1" ht="10.8" thickTop="1">
      <c r="A60" s="172" t="s">
        <v>0</v>
      </c>
      <c r="B60" s="173" t="s">
        <v>369</v>
      </c>
      <c r="C60" s="174" t="s">
        <v>1</v>
      </c>
      <c r="D60" s="225" t="s">
        <v>370</v>
      </c>
      <c r="E60" s="226"/>
      <c r="F60" s="226"/>
      <c r="G60" s="226"/>
      <c r="H60" s="227"/>
    </row>
    <row r="61" spans="1:8" s="175" customFormat="1" ht="12.75" customHeight="1">
      <c r="A61" s="176" t="s">
        <v>2</v>
      </c>
      <c r="B61" s="177"/>
      <c r="C61" s="282" t="s">
        <v>5</v>
      </c>
      <c r="D61" s="284" t="s">
        <v>625</v>
      </c>
      <c r="E61" s="285"/>
      <c r="F61" s="285"/>
      <c r="G61" s="285"/>
      <c r="H61" s="286"/>
    </row>
    <row r="62" spans="1:8" s="175" customFormat="1" ht="10.199999999999999">
      <c r="A62" s="176" t="s">
        <v>3</v>
      </c>
      <c r="B62" s="178"/>
      <c r="C62" s="283"/>
      <c r="D62" s="287"/>
      <c r="E62" s="288"/>
      <c r="F62" s="288"/>
      <c r="G62" s="288"/>
      <c r="H62" s="289"/>
    </row>
    <row r="63" spans="1:8" s="175" customFormat="1" ht="24.75" customHeight="1" thickBot="1">
      <c r="A63" s="179" t="s">
        <v>4</v>
      </c>
      <c r="B63" s="180"/>
      <c r="C63" s="181" t="s">
        <v>12</v>
      </c>
      <c r="D63" s="290" t="s">
        <v>635</v>
      </c>
      <c r="E63" s="291"/>
      <c r="F63" s="291"/>
      <c r="G63" s="291"/>
      <c r="H63" s="292"/>
    </row>
    <row r="64" spans="1:8" s="175" customFormat="1" ht="10.199999999999999">
      <c r="G64" s="188"/>
      <c r="H64" s="189"/>
    </row>
    <row r="65" spans="1:8" s="175" customFormat="1" ht="10.199999999999999">
      <c r="A65" s="182" t="s">
        <v>6</v>
      </c>
      <c r="B65" s="293" t="s">
        <v>7</v>
      </c>
      <c r="C65" s="294"/>
      <c r="D65" s="183" t="s">
        <v>8</v>
      </c>
      <c r="E65" s="183" t="s">
        <v>29</v>
      </c>
      <c r="F65" s="183" t="s">
        <v>14</v>
      </c>
      <c r="G65" s="182" t="s">
        <v>9</v>
      </c>
      <c r="H65" s="182" t="s">
        <v>11</v>
      </c>
    </row>
    <row r="66" spans="1:8" s="175" customFormat="1" ht="29.25" customHeight="1">
      <c r="A66" s="184">
        <v>1</v>
      </c>
      <c r="B66" s="295" t="s">
        <v>284</v>
      </c>
      <c r="C66" s="296"/>
      <c r="D66" s="170"/>
      <c r="E66" s="170"/>
      <c r="F66" s="185" t="s">
        <v>19</v>
      </c>
      <c r="G66" s="186"/>
      <c r="H66" s="187"/>
    </row>
    <row r="67" spans="1:8" s="175" customFormat="1" ht="30.75" customHeight="1">
      <c r="A67" s="184">
        <f>A66+1</f>
        <v>2</v>
      </c>
      <c r="B67" s="248" t="s">
        <v>636</v>
      </c>
      <c r="C67" s="281"/>
      <c r="D67" s="170" t="s">
        <v>628</v>
      </c>
      <c r="E67" s="170"/>
      <c r="F67" s="185" t="s">
        <v>19</v>
      </c>
      <c r="G67" s="186"/>
      <c r="H67" s="187"/>
    </row>
    <row r="68" spans="1:8" s="175" customFormat="1" ht="41.25" customHeight="1">
      <c r="A68" s="184">
        <f>A67+1</f>
        <v>3</v>
      </c>
      <c r="B68" s="248" t="s">
        <v>629</v>
      </c>
      <c r="C68" s="281"/>
      <c r="D68" s="170" t="s">
        <v>630</v>
      </c>
      <c r="E68" s="170"/>
      <c r="F68" s="185" t="s">
        <v>19</v>
      </c>
      <c r="G68" s="186"/>
      <c r="H68" s="187"/>
    </row>
    <row r="69" spans="1:8" s="175" customFormat="1" ht="92.25" customHeight="1">
      <c r="A69" s="184">
        <f>A68+1</f>
        <v>4</v>
      </c>
      <c r="B69" s="248" t="s">
        <v>631</v>
      </c>
      <c r="C69" s="281"/>
      <c r="D69" s="170" t="s">
        <v>616</v>
      </c>
      <c r="E69" s="170"/>
      <c r="F69" s="185" t="s">
        <v>19</v>
      </c>
      <c r="G69" s="186"/>
      <c r="H69" s="187"/>
    </row>
    <row r="70" spans="1:8" s="175" customFormat="1" ht="75" customHeight="1">
      <c r="A70" s="184">
        <f>A69+1</f>
        <v>5</v>
      </c>
      <c r="B70" s="248" t="s">
        <v>632</v>
      </c>
      <c r="C70" s="281"/>
      <c r="D70" s="170" t="s">
        <v>616</v>
      </c>
      <c r="E70" s="170"/>
      <c r="F70" s="185" t="s">
        <v>19</v>
      </c>
      <c r="G70" s="186"/>
      <c r="H70" s="187"/>
    </row>
    <row r="71" spans="1:8" ht="15" thickBot="1"/>
    <row r="72" spans="1:8" s="175" customFormat="1" ht="10.8" thickTop="1">
      <c r="A72" s="172" t="s">
        <v>0</v>
      </c>
      <c r="B72" s="173" t="s">
        <v>372</v>
      </c>
      <c r="C72" s="174" t="s">
        <v>1</v>
      </c>
      <c r="D72" s="225" t="s">
        <v>373</v>
      </c>
      <c r="E72" s="226"/>
      <c r="F72" s="226"/>
      <c r="G72" s="226"/>
      <c r="H72" s="227"/>
    </row>
    <row r="73" spans="1:8" s="175" customFormat="1" ht="12.75" customHeight="1">
      <c r="A73" s="176" t="s">
        <v>2</v>
      </c>
      <c r="B73" s="177"/>
      <c r="C73" s="282" t="s">
        <v>5</v>
      </c>
      <c r="D73" s="284" t="s">
        <v>625</v>
      </c>
      <c r="E73" s="285"/>
      <c r="F73" s="285"/>
      <c r="G73" s="285"/>
      <c r="H73" s="286"/>
    </row>
    <row r="74" spans="1:8" s="175" customFormat="1" ht="10.199999999999999">
      <c r="A74" s="176" t="s">
        <v>3</v>
      </c>
      <c r="B74" s="178"/>
      <c r="C74" s="283"/>
      <c r="D74" s="287"/>
      <c r="E74" s="288"/>
      <c r="F74" s="288"/>
      <c r="G74" s="288"/>
      <c r="H74" s="289"/>
    </row>
    <row r="75" spans="1:8" s="175" customFormat="1" ht="24.75" customHeight="1" thickBot="1">
      <c r="A75" s="179" t="s">
        <v>4</v>
      </c>
      <c r="B75" s="180"/>
      <c r="C75" s="181" t="s">
        <v>12</v>
      </c>
      <c r="D75" s="290"/>
      <c r="E75" s="291"/>
      <c r="F75" s="291"/>
      <c r="G75" s="291"/>
      <c r="H75" s="292"/>
    </row>
    <row r="76" spans="1:8" s="175" customFormat="1" ht="10.199999999999999">
      <c r="G76" s="188"/>
      <c r="H76" s="189"/>
    </row>
    <row r="77" spans="1:8" s="175" customFormat="1" ht="10.199999999999999">
      <c r="A77" s="182" t="s">
        <v>6</v>
      </c>
      <c r="B77" s="293" t="s">
        <v>7</v>
      </c>
      <c r="C77" s="294"/>
      <c r="D77" s="183" t="s">
        <v>8</v>
      </c>
      <c r="E77" s="183" t="s">
        <v>29</v>
      </c>
      <c r="F77" s="183" t="s">
        <v>14</v>
      </c>
      <c r="G77" s="182" t="s">
        <v>9</v>
      </c>
      <c r="H77" s="182" t="s">
        <v>11</v>
      </c>
    </row>
    <row r="78" spans="1:8" s="175" customFormat="1" ht="29.25" customHeight="1">
      <c r="A78" s="184">
        <v>1</v>
      </c>
      <c r="B78" s="295" t="s">
        <v>284</v>
      </c>
      <c r="C78" s="296"/>
      <c r="D78" s="170"/>
      <c r="E78" s="170"/>
      <c r="F78" s="185" t="s">
        <v>19</v>
      </c>
      <c r="G78" s="186"/>
      <c r="H78" s="187"/>
    </row>
    <row r="79" spans="1:8" s="175" customFormat="1" ht="35.25" customHeight="1">
      <c r="A79" s="184">
        <f>A78+1</f>
        <v>2</v>
      </c>
      <c r="B79" s="248" t="s">
        <v>637</v>
      </c>
      <c r="C79" s="281"/>
      <c r="D79" s="170" t="s">
        <v>628</v>
      </c>
      <c r="E79" s="170"/>
      <c r="F79" s="185" t="s">
        <v>19</v>
      </c>
      <c r="G79" s="186"/>
      <c r="H79" s="187"/>
    </row>
    <row r="80" spans="1:8" s="175" customFormat="1" ht="41.25" customHeight="1">
      <c r="A80" s="184">
        <f>A79+1</f>
        <v>3</v>
      </c>
      <c r="B80" s="248" t="s">
        <v>629</v>
      </c>
      <c r="C80" s="281"/>
      <c r="D80" s="170" t="s">
        <v>630</v>
      </c>
      <c r="E80" s="170"/>
      <c r="F80" s="185" t="s">
        <v>19</v>
      </c>
      <c r="G80" s="186"/>
      <c r="H80" s="187"/>
    </row>
    <row r="81" spans="1:8" s="175" customFormat="1" ht="92.25" customHeight="1">
      <c r="A81" s="184">
        <f>A80+1</f>
        <v>4</v>
      </c>
      <c r="B81" s="248" t="s">
        <v>631</v>
      </c>
      <c r="C81" s="281"/>
      <c r="D81" s="170" t="s">
        <v>616</v>
      </c>
      <c r="E81" s="170"/>
      <c r="F81" s="185" t="s">
        <v>19</v>
      </c>
      <c r="G81" s="186"/>
      <c r="H81" s="187"/>
    </row>
    <row r="82" spans="1:8" s="175" customFormat="1" ht="75" customHeight="1">
      <c r="A82" s="184">
        <f>A81+1</f>
        <v>5</v>
      </c>
      <c r="B82" s="248" t="s">
        <v>632</v>
      </c>
      <c r="C82" s="281"/>
      <c r="D82" s="170" t="s">
        <v>616</v>
      </c>
      <c r="E82" s="170"/>
      <c r="F82" s="185" t="s">
        <v>19</v>
      </c>
      <c r="G82" s="186"/>
      <c r="H82" s="187"/>
    </row>
    <row r="83" spans="1:8" ht="15" thickBot="1"/>
    <row r="84" spans="1:8" s="175" customFormat="1" ht="10.8" thickTop="1">
      <c r="A84" s="172" t="s">
        <v>0</v>
      </c>
      <c r="B84" s="173" t="s">
        <v>375</v>
      </c>
      <c r="C84" s="174" t="s">
        <v>1</v>
      </c>
      <c r="D84" s="225" t="s">
        <v>638</v>
      </c>
      <c r="E84" s="226"/>
      <c r="F84" s="226"/>
      <c r="G84" s="226"/>
      <c r="H84" s="227"/>
    </row>
    <row r="85" spans="1:8" s="175" customFormat="1" ht="12.75" customHeight="1">
      <c r="A85" s="176" t="s">
        <v>2</v>
      </c>
      <c r="B85" s="177"/>
      <c r="C85" s="282" t="s">
        <v>5</v>
      </c>
      <c r="D85" s="284" t="s">
        <v>642</v>
      </c>
      <c r="E85" s="285"/>
      <c r="F85" s="285"/>
      <c r="G85" s="285"/>
      <c r="H85" s="286"/>
    </row>
    <row r="86" spans="1:8" s="175" customFormat="1" ht="26.25" customHeight="1">
      <c r="A86" s="176" t="s">
        <v>3</v>
      </c>
      <c r="B86" s="178"/>
      <c r="C86" s="283"/>
      <c r="D86" s="287"/>
      <c r="E86" s="288"/>
      <c r="F86" s="288"/>
      <c r="G86" s="288"/>
      <c r="H86" s="289"/>
    </row>
    <row r="87" spans="1:8" s="175" customFormat="1" ht="24.75" customHeight="1" thickBot="1">
      <c r="A87" s="179" t="s">
        <v>4</v>
      </c>
      <c r="B87" s="180"/>
      <c r="C87" s="181" t="s">
        <v>12</v>
      </c>
      <c r="D87" s="290"/>
      <c r="E87" s="291"/>
      <c r="F87" s="291"/>
      <c r="G87" s="291"/>
      <c r="H87" s="292"/>
    </row>
    <row r="88" spans="1:8" s="175" customFormat="1" ht="10.199999999999999">
      <c r="G88" s="188"/>
      <c r="H88" s="189"/>
    </row>
    <row r="89" spans="1:8" s="175" customFormat="1" ht="10.199999999999999">
      <c r="A89" s="182" t="s">
        <v>6</v>
      </c>
      <c r="B89" s="293" t="s">
        <v>7</v>
      </c>
      <c r="C89" s="294"/>
      <c r="D89" s="183" t="s">
        <v>8</v>
      </c>
      <c r="E89" s="183" t="s">
        <v>29</v>
      </c>
      <c r="F89" s="183" t="s">
        <v>14</v>
      </c>
      <c r="G89" s="182" t="s">
        <v>9</v>
      </c>
      <c r="H89" s="182" t="s">
        <v>11</v>
      </c>
    </row>
    <row r="90" spans="1:8" s="175" customFormat="1" ht="29.25" customHeight="1">
      <c r="A90" s="184">
        <v>1</v>
      </c>
      <c r="B90" s="295" t="s">
        <v>284</v>
      </c>
      <c r="C90" s="296"/>
      <c r="D90" s="170"/>
      <c r="E90" s="170"/>
      <c r="F90" s="185" t="s">
        <v>19</v>
      </c>
      <c r="G90" s="186"/>
      <c r="H90" s="187"/>
    </row>
    <row r="91" spans="1:8" s="175" customFormat="1" ht="35.25" customHeight="1">
      <c r="A91" s="184">
        <f>A90+1</f>
        <v>2</v>
      </c>
      <c r="B91" s="248" t="s">
        <v>639</v>
      </c>
      <c r="C91" s="281"/>
      <c r="D91" s="170" t="s">
        <v>628</v>
      </c>
      <c r="E91" s="170"/>
      <c r="F91" s="185" t="s">
        <v>19</v>
      </c>
      <c r="G91" s="186"/>
      <c r="H91" s="187"/>
    </row>
    <row r="92" spans="1:8" s="175" customFormat="1" ht="41.25" customHeight="1">
      <c r="A92" s="184">
        <f>A91+1</f>
        <v>3</v>
      </c>
      <c r="B92" s="248" t="s">
        <v>629</v>
      </c>
      <c r="C92" s="281"/>
      <c r="D92" s="170" t="s">
        <v>630</v>
      </c>
      <c r="E92" s="170"/>
      <c r="F92" s="185" t="s">
        <v>19</v>
      </c>
      <c r="G92" s="186"/>
      <c r="H92" s="187"/>
    </row>
    <row r="93" spans="1:8" s="175" customFormat="1" ht="39.75" customHeight="1">
      <c r="A93" s="184">
        <f>A92+1</f>
        <v>4</v>
      </c>
      <c r="B93" s="248" t="s">
        <v>640</v>
      </c>
      <c r="C93" s="281"/>
      <c r="D93" s="170" t="s">
        <v>641</v>
      </c>
      <c r="E93" s="170"/>
      <c r="F93" s="185" t="s">
        <v>19</v>
      </c>
      <c r="G93" s="186"/>
      <c r="H93" s="187"/>
    </row>
    <row r="94" spans="1:8" ht="15" thickBot="1"/>
    <row r="95" spans="1:8" s="175" customFormat="1" ht="10.8" thickTop="1">
      <c r="A95" s="172" t="s">
        <v>0</v>
      </c>
      <c r="B95" s="173" t="s">
        <v>388</v>
      </c>
      <c r="C95" s="174" t="s">
        <v>1</v>
      </c>
      <c r="D95" s="225" t="s">
        <v>378</v>
      </c>
      <c r="E95" s="226"/>
      <c r="F95" s="226"/>
      <c r="G95" s="226"/>
      <c r="H95" s="227"/>
    </row>
    <row r="96" spans="1:8" s="175" customFormat="1" ht="12.75" customHeight="1">
      <c r="A96" s="176" t="s">
        <v>2</v>
      </c>
      <c r="B96" s="177"/>
      <c r="C96" s="282" t="s">
        <v>5</v>
      </c>
      <c r="D96" s="284" t="s">
        <v>643</v>
      </c>
      <c r="E96" s="285"/>
      <c r="F96" s="285"/>
      <c r="G96" s="285"/>
      <c r="H96" s="286"/>
    </row>
    <row r="97" spans="1:8" s="175" customFormat="1" ht="24" customHeight="1">
      <c r="A97" s="176" t="s">
        <v>3</v>
      </c>
      <c r="B97" s="178"/>
      <c r="C97" s="283"/>
      <c r="D97" s="287"/>
      <c r="E97" s="288"/>
      <c r="F97" s="288"/>
      <c r="G97" s="288"/>
      <c r="H97" s="289"/>
    </row>
    <row r="98" spans="1:8" s="175" customFormat="1" ht="24.75" customHeight="1" thickBot="1">
      <c r="A98" s="179" t="s">
        <v>4</v>
      </c>
      <c r="B98" s="180"/>
      <c r="C98" s="181" t="s">
        <v>12</v>
      </c>
      <c r="D98" s="290"/>
      <c r="E98" s="291"/>
      <c r="F98" s="291"/>
      <c r="G98" s="291"/>
      <c r="H98" s="292"/>
    </row>
    <row r="99" spans="1:8" s="175" customFormat="1" ht="10.199999999999999">
      <c r="G99" s="188"/>
      <c r="H99" s="189"/>
    </row>
    <row r="100" spans="1:8" s="175" customFormat="1" ht="10.199999999999999">
      <c r="A100" s="182" t="s">
        <v>6</v>
      </c>
      <c r="B100" s="293" t="s">
        <v>7</v>
      </c>
      <c r="C100" s="294"/>
      <c r="D100" s="183" t="s">
        <v>8</v>
      </c>
      <c r="E100" s="183" t="s">
        <v>29</v>
      </c>
      <c r="F100" s="183" t="s">
        <v>14</v>
      </c>
      <c r="G100" s="182" t="s">
        <v>9</v>
      </c>
      <c r="H100" s="182" t="s">
        <v>11</v>
      </c>
    </row>
    <row r="101" spans="1:8" s="175" customFormat="1" ht="29.25" customHeight="1">
      <c r="A101" s="184">
        <v>1</v>
      </c>
      <c r="B101" s="295" t="s">
        <v>284</v>
      </c>
      <c r="C101" s="296"/>
      <c r="D101" s="170"/>
      <c r="E101" s="170"/>
      <c r="F101" s="185" t="s">
        <v>19</v>
      </c>
      <c r="G101" s="186"/>
      <c r="H101" s="187"/>
    </row>
    <row r="102" spans="1:8" s="175" customFormat="1" ht="105" customHeight="1">
      <c r="A102" s="184">
        <f>A101+1</f>
        <v>2</v>
      </c>
      <c r="B102" s="248" t="s">
        <v>644</v>
      </c>
      <c r="C102" s="281"/>
      <c r="D102" s="170" t="s">
        <v>628</v>
      </c>
      <c r="E102" s="170"/>
      <c r="F102" s="185" t="s">
        <v>19</v>
      </c>
      <c r="G102" s="186"/>
      <c r="H102" s="187"/>
    </row>
    <row r="103" spans="1:8" s="175" customFormat="1" ht="41.25" customHeight="1">
      <c r="A103" s="184">
        <f>A102+1</f>
        <v>3</v>
      </c>
      <c r="B103" s="248" t="s">
        <v>629</v>
      </c>
      <c r="C103" s="281"/>
      <c r="D103" s="170" t="s">
        <v>630</v>
      </c>
      <c r="E103" s="170"/>
      <c r="F103" s="185" t="s">
        <v>19</v>
      </c>
      <c r="G103" s="186"/>
      <c r="H103" s="187"/>
    </row>
    <row r="104" spans="1:8" s="175" customFormat="1" ht="39.75" customHeight="1">
      <c r="A104" s="184">
        <f>A103+1</f>
        <v>4</v>
      </c>
      <c r="B104" s="248" t="s">
        <v>640</v>
      </c>
      <c r="C104" s="281"/>
      <c r="D104" s="170" t="s">
        <v>641</v>
      </c>
      <c r="E104" s="170"/>
      <c r="F104" s="185" t="s">
        <v>19</v>
      </c>
      <c r="G104" s="186"/>
      <c r="H104" s="187"/>
    </row>
    <row r="105" spans="1:8" ht="15" thickBot="1"/>
    <row r="106" spans="1:8" s="175" customFormat="1" ht="10.8" thickTop="1">
      <c r="A106" s="172" t="s">
        <v>0</v>
      </c>
      <c r="B106" s="173" t="s">
        <v>389</v>
      </c>
      <c r="C106" s="174" t="s">
        <v>1</v>
      </c>
      <c r="D106" s="225" t="s">
        <v>387</v>
      </c>
      <c r="E106" s="226"/>
      <c r="F106" s="226"/>
      <c r="G106" s="226"/>
      <c r="H106" s="227"/>
    </row>
    <row r="107" spans="1:8" s="175" customFormat="1" ht="12.75" customHeight="1">
      <c r="A107" s="176" t="s">
        <v>2</v>
      </c>
      <c r="B107" s="177"/>
      <c r="C107" s="282" t="s">
        <v>5</v>
      </c>
      <c r="D107" s="284" t="s">
        <v>645</v>
      </c>
      <c r="E107" s="285"/>
      <c r="F107" s="285"/>
      <c r="G107" s="285"/>
      <c r="H107" s="286"/>
    </row>
    <row r="108" spans="1:8" s="175" customFormat="1" ht="28.5" customHeight="1">
      <c r="A108" s="176" t="s">
        <v>3</v>
      </c>
      <c r="B108" s="178"/>
      <c r="C108" s="283"/>
      <c r="D108" s="287"/>
      <c r="E108" s="288"/>
      <c r="F108" s="288"/>
      <c r="G108" s="288"/>
      <c r="H108" s="289"/>
    </row>
    <row r="109" spans="1:8" s="175" customFormat="1" ht="24.75" customHeight="1" thickBot="1">
      <c r="A109" s="179" t="s">
        <v>4</v>
      </c>
      <c r="B109" s="180"/>
      <c r="C109" s="181" t="s">
        <v>12</v>
      </c>
      <c r="D109" s="290"/>
      <c r="E109" s="291"/>
      <c r="F109" s="291"/>
      <c r="G109" s="291"/>
      <c r="H109" s="292"/>
    </row>
    <row r="110" spans="1:8" s="175" customFormat="1" ht="10.199999999999999">
      <c r="G110" s="188"/>
      <c r="H110" s="189"/>
    </row>
    <row r="111" spans="1:8" s="175" customFormat="1" ht="10.199999999999999">
      <c r="A111" s="182" t="s">
        <v>6</v>
      </c>
      <c r="B111" s="293" t="s">
        <v>7</v>
      </c>
      <c r="C111" s="294"/>
      <c r="D111" s="183" t="s">
        <v>8</v>
      </c>
      <c r="E111" s="183" t="s">
        <v>29</v>
      </c>
      <c r="F111" s="183" t="s">
        <v>14</v>
      </c>
      <c r="G111" s="182" t="s">
        <v>9</v>
      </c>
      <c r="H111" s="182" t="s">
        <v>11</v>
      </c>
    </row>
    <row r="112" spans="1:8" s="175" customFormat="1" ht="29.25" customHeight="1">
      <c r="A112" s="184">
        <v>1</v>
      </c>
      <c r="B112" s="295" t="s">
        <v>284</v>
      </c>
      <c r="C112" s="296"/>
      <c r="D112" s="170"/>
      <c r="E112" s="170"/>
      <c r="F112" s="185" t="s">
        <v>19</v>
      </c>
      <c r="G112" s="186"/>
      <c r="H112" s="187"/>
    </row>
    <row r="113" spans="1:8" s="175" customFormat="1" ht="26.25" customHeight="1">
      <c r="A113" s="184">
        <f>A112+1</f>
        <v>2</v>
      </c>
      <c r="B113" s="248" t="s">
        <v>646</v>
      </c>
      <c r="C113" s="281"/>
      <c r="D113" s="170" t="s">
        <v>628</v>
      </c>
      <c r="E113" s="170"/>
      <c r="F113" s="185" t="s">
        <v>19</v>
      </c>
      <c r="G113" s="186"/>
      <c r="H113" s="187"/>
    </row>
    <row r="114" spans="1:8" s="175" customFormat="1" ht="41.25" customHeight="1">
      <c r="A114" s="184">
        <f>A113+1</f>
        <v>3</v>
      </c>
      <c r="B114" s="248" t="s">
        <v>629</v>
      </c>
      <c r="C114" s="281"/>
      <c r="D114" s="170" t="s">
        <v>630</v>
      </c>
      <c r="E114" s="170"/>
      <c r="F114" s="185" t="s">
        <v>19</v>
      </c>
      <c r="G114" s="186"/>
      <c r="H114" s="187"/>
    </row>
    <row r="115" spans="1:8" s="175" customFormat="1" ht="39.75" customHeight="1">
      <c r="A115" s="184">
        <f>A114+1</f>
        <v>4</v>
      </c>
      <c r="B115" s="248" t="s">
        <v>640</v>
      </c>
      <c r="C115" s="281"/>
      <c r="D115" s="170" t="s">
        <v>641</v>
      </c>
      <c r="E115" s="170"/>
      <c r="F115" s="185" t="s">
        <v>19</v>
      </c>
      <c r="G115" s="186"/>
      <c r="H115" s="187"/>
    </row>
    <row r="116" spans="1:8" ht="15" thickBot="1"/>
    <row r="117" spans="1:8" s="175" customFormat="1" ht="10.8" thickTop="1">
      <c r="A117" s="172" t="s">
        <v>0</v>
      </c>
      <c r="B117" s="173" t="s">
        <v>390</v>
      </c>
      <c r="C117" s="174" t="s">
        <v>1</v>
      </c>
      <c r="D117" s="225" t="s">
        <v>391</v>
      </c>
      <c r="E117" s="226"/>
      <c r="F117" s="226"/>
      <c r="G117" s="226"/>
      <c r="H117" s="227"/>
    </row>
    <row r="118" spans="1:8" s="175" customFormat="1" ht="12.75" customHeight="1">
      <c r="A118" s="176" t="s">
        <v>2</v>
      </c>
      <c r="B118" s="177"/>
      <c r="C118" s="282" t="s">
        <v>5</v>
      </c>
      <c r="D118" s="284" t="s">
        <v>647</v>
      </c>
      <c r="E118" s="285"/>
      <c r="F118" s="285"/>
      <c r="G118" s="285"/>
      <c r="H118" s="286"/>
    </row>
    <row r="119" spans="1:8" s="175" customFormat="1" ht="29.25" customHeight="1">
      <c r="A119" s="176" t="s">
        <v>3</v>
      </c>
      <c r="B119" s="178"/>
      <c r="C119" s="283"/>
      <c r="D119" s="287"/>
      <c r="E119" s="288"/>
      <c r="F119" s="288"/>
      <c r="G119" s="288"/>
      <c r="H119" s="289"/>
    </row>
    <row r="120" spans="1:8" s="175" customFormat="1" ht="24.75" customHeight="1" thickBot="1">
      <c r="A120" s="179" t="s">
        <v>4</v>
      </c>
      <c r="B120" s="180"/>
      <c r="C120" s="181" t="s">
        <v>12</v>
      </c>
      <c r="D120" s="290"/>
      <c r="E120" s="291"/>
      <c r="F120" s="291"/>
      <c r="G120" s="291"/>
      <c r="H120" s="292"/>
    </row>
    <row r="121" spans="1:8" s="175" customFormat="1" ht="10.199999999999999">
      <c r="G121" s="188"/>
      <c r="H121" s="189"/>
    </row>
    <row r="122" spans="1:8" s="175" customFormat="1" ht="10.199999999999999">
      <c r="A122" s="182" t="s">
        <v>6</v>
      </c>
      <c r="B122" s="293" t="s">
        <v>7</v>
      </c>
      <c r="C122" s="294"/>
      <c r="D122" s="183" t="s">
        <v>8</v>
      </c>
      <c r="E122" s="183" t="s">
        <v>29</v>
      </c>
      <c r="F122" s="183" t="s">
        <v>14</v>
      </c>
      <c r="G122" s="182" t="s">
        <v>9</v>
      </c>
      <c r="H122" s="182" t="s">
        <v>11</v>
      </c>
    </row>
    <row r="123" spans="1:8" s="175" customFormat="1" ht="29.25" customHeight="1">
      <c r="A123" s="184">
        <v>1</v>
      </c>
      <c r="B123" s="295" t="s">
        <v>284</v>
      </c>
      <c r="C123" s="296"/>
      <c r="D123" s="170"/>
      <c r="E123" s="170"/>
      <c r="F123" s="185" t="s">
        <v>19</v>
      </c>
      <c r="G123" s="186"/>
      <c r="H123" s="187"/>
    </row>
    <row r="124" spans="1:8" s="175" customFormat="1" ht="26.25" customHeight="1">
      <c r="A124" s="184">
        <f>A123+1</f>
        <v>2</v>
      </c>
      <c r="B124" s="248" t="s">
        <v>646</v>
      </c>
      <c r="C124" s="281"/>
      <c r="D124" s="170" t="s">
        <v>628</v>
      </c>
      <c r="E124" s="170"/>
      <c r="F124" s="185" t="s">
        <v>19</v>
      </c>
      <c r="G124" s="186"/>
      <c r="H124" s="187"/>
    </row>
    <row r="125" spans="1:8" s="175" customFormat="1" ht="41.25" customHeight="1">
      <c r="A125" s="184">
        <f>A124+1</f>
        <v>3</v>
      </c>
      <c r="B125" s="248" t="s">
        <v>629</v>
      </c>
      <c r="C125" s="281"/>
      <c r="D125" s="170" t="s">
        <v>630</v>
      </c>
      <c r="E125" s="170"/>
      <c r="F125" s="185" t="s">
        <v>19</v>
      </c>
      <c r="G125" s="186"/>
      <c r="H125" s="187"/>
    </row>
    <row r="126" spans="1:8" s="175" customFormat="1" ht="92.25" customHeight="1">
      <c r="A126" s="184">
        <f>A125+1</f>
        <v>4</v>
      </c>
      <c r="B126" s="248" t="s">
        <v>631</v>
      </c>
      <c r="C126" s="281"/>
      <c r="D126" s="170" t="s">
        <v>616</v>
      </c>
      <c r="E126" s="170"/>
      <c r="F126" s="185" t="s">
        <v>19</v>
      </c>
      <c r="G126" s="186"/>
      <c r="H126" s="187"/>
    </row>
    <row r="127" spans="1:8" s="175" customFormat="1" ht="75" customHeight="1">
      <c r="A127" s="184">
        <f>A126+1</f>
        <v>5</v>
      </c>
      <c r="B127" s="248" t="s">
        <v>632</v>
      </c>
      <c r="C127" s="281"/>
      <c r="D127" s="170" t="s">
        <v>616</v>
      </c>
      <c r="E127" s="170"/>
      <c r="F127" s="185" t="s">
        <v>19</v>
      </c>
      <c r="G127" s="186"/>
      <c r="H127" s="187"/>
    </row>
    <row r="128" spans="1:8" ht="15" thickBot="1"/>
    <row r="129" spans="1:8" s="175" customFormat="1" ht="10.8" thickTop="1">
      <c r="A129" s="172" t="s">
        <v>0</v>
      </c>
      <c r="B129" s="173" t="s">
        <v>392</v>
      </c>
      <c r="C129" s="174" t="s">
        <v>1</v>
      </c>
      <c r="D129" s="225" t="s">
        <v>393</v>
      </c>
      <c r="E129" s="226"/>
      <c r="F129" s="226"/>
      <c r="G129" s="226"/>
      <c r="H129" s="227"/>
    </row>
    <row r="130" spans="1:8" s="175" customFormat="1" ht="12.75" customHeight="1">
      <c r="A130" s="176" t="s">
        <v>2</v>
      </c>
      <c r="B130" s="177"/>
      <c r="C130" s="282" t="s">
        <v>5</v>
      </c>
      <c r="D130" s="284" t="s">
        <v>649</v>
      </c>
      <c r="E130" s="285"/>
      <c r="F130" s="285"/>
      <c r="G130" s="285"/>
      <c r="H130" s="286"/>
    </row>
    <row r="131" spans="1:8" s="175" customFormat="1" ht="25.5" customHeight="1">
      <c r="A131" s="176" t="s">
        <v>3</v>
      </c>
      <c r="B131" s="178"/>
      <c r="C131" s="283"/>
      <c r="D131" s="287"/>
      <c r="E131" s="288"/>
      <c r="F131" s="288"/>
      <c r="G131" s="288"/>
      <c r="H131" s="289"/>
    </row>
    <row r="132" spans="1:8" s="175" customFormat="1" ht="24.75" customHeight="1" thickBot="1">
      <c r="A132" s="179" t="s">
        <v>4</v>
      </c>
      <c r="B132" s="180"/>
      <c r="C132" s="181" t="s">
        <v>12</v>
      </c>
      <c r="D132" s="290"/>
      <c r="E132" s="291"/>
      <c r="F132" s="291"/>
      <c r="G132" s="291"/>
      <c r="H132" s="292"/>
    </row>
    <row r="133" spans="1:8" s="175" customFormat="1" ht="10.199999999999999">
      <c r="G133" s="188"/>
      <c r="H133" s="189"/>
    </row>
    <row r="134" spans="1:8" s="175" customFormat="1" ht="10.199999999999999">
      <c r="A134" s="182" t="s">
        <v>6</v>
      </c>
      <c r="B134" s="293" t="s">
        <v>7</v>
      </c>
      <c r="C134" s="294"/>
      <c r="D134" s="183" t="s">
        <v>8</v>
      </c>
      <c r="E134" s="183" t="s">
        <v>29</v>
      </c>
      <c r="F134" s="183" t="s">
        <v>14</v>
      </c>
      <c r="G134" s="182" t="s">
        <v>9</v>
      </c>
      <c r="H134" s="182" t="s">
        <v>11</v>
      </c>
    </row>
    <row r="135" spans="1:8" s="175" customFormat="1" ht="29.25" customHeight="1">
      <c r="A135" s="184">
        <v>1</v>
      </c>
      <c r="B135" s="295" t="s">
        <v>284</v>
      </c>
      <c r="C135" s="296"/>
      <c r="D135" s="170"/>
      <c r="E135" s="170"/>
      <c r="F135" s="185" t="s">
        <v>19</v>
      </c>
      <c r="G135" s="186"/>
      <c r="H135" s="187"/>
    </row>
    <row r="136" spans="1:8" s="175" customFormat="1" ht="26.25" customHeight="1">
      <c r="A136" s="184">
        <f>A135+1</f>
        <v>2</v>
      </c>
      <c r="B136" s="248" t="s">
        <v>648</v>
      </c>
      <c r="C136" s="281"/>
      <c r="D136" s="170" t="s">
        <v>628</v>
      </c>
      <c r="E136" s="170"/>
      <c r="F136" s="185" t="s">
        <v>19</v>
      </c>
      <c r="G136" s="186"/>
      <c r="H136" s="187"/>
    </row>
    <row r="137" spans="1:8" s="175" customFormat="1" ht="41.25" customHeight="1">
      <c r="A137" s="184">
        <f>A136+1</f>
        <v>3</v>
      </c>
      <c r="B137" s="248" t="s">
        <v>629</v>
      </c>
      <c r="C137" s="281"/>
      <c r="D137" s="170" t="s">
        <v>630</v>
      </c>
      <c r="E137" s="170"/>
      <c r="F137" s="185" t="s">
        <v>19</v>
      </c>
      <c r="G137" s="186"/>
      <c r="H137" s="187"/>
    </row>
    <row r="138" spans="1:8" s="175" customFormat="1" ht="39.75" customHeight="1">
      <c r="A138" s="184">
        <f>A137+1</f>
        <v>4</v>
      </c>
      <c r="B138" s="248" t="s">
        <v>640</v>
      </c>
      <c r="C138" s="281"/>
      <c r="D138" s="170" t="s">
        <v>641</v>
      </c>
      <c r="E138" s="170"/>
      <c r="F138" s="185" t="s">
        <v>19</v>
      </c>
      <c r="G138" s="186"/>
      <c r="H138" s="187"/>
    </row>
    <row r="139" spans="1:8" ht="15" thickBot="1"/>
    <row r="140" spans="1:8" s="175" customFormat="1" ht="10.8" thickTop="1">
      <c r="A140" s="172" t="s">
        <v>0</v>
      </c>
      <c r="B140" s="173" t="s">
        <v>394</v>
      </c>
      <c r="C140" s="174" t="s">
        <v>1</v>
      </c>
      <c r="D140" s="225" t="s">
        <v>650</v>
      </c>
      <c r="E140" s="226"/>
      <c r="F140" s="226"/>
      <c r="G140" s="226"/>
      <c r="H140" s="227"/>
    </row>
    <row r="141" spans="1:8" s="175" customFormat="1" ht="12.75" customHeight="1">
      <c r="A141" s="176" t="s">
        <v>2</v>
      </c>
      <c r="B141" s="177"/>
      <c r="C141" s="282" t="s">
        <v>5</v>
      </c>
      <c r="D141" s="284" t="s">
        <v>651</v>
      </c>
      <c r="E141" s="285"/>
      <c r="F141" s="285"/>
      <c r="G141" s="285"/>
      <c r="H141" s="286"/>
    </row>
    <row r="142" spans="1:8" s="175" customFormat="1" ht="31.5" customHeight="1">
      <c r="A142" s="176" t="s">
        <v>3</v>
      </c>
      <c r="B142" s="178"/>
      <c r="C142" s="283"/>
      <c r="D142" s="287"/>
      <c r="E142" s="288"/>
      <c r="F142" s="288"/>
      <c r="G142" s="288"/>
      <c r="H142" s="289"/>
    </row>
    <row r="143" spans="1:8" s="175" customFormat="1" ht="24.75" customHeight="1" thickBot="1">
      <c r="A143" s="179" t="s">
        <v>4</v>
      </c>
      <c r="B143" s="180"/>
      <c r="C143" s="181" t="s">
        <v>12</v>
      </c>
      <c r="D143" s="290"/>
      <c r="E143" s="291"/>
      <c r="F143" s="291"/>
      <c r="G143" s="291"/>
      <c r="H143" s="292"/>
    </row>
    <row r="144" spans="1:8" s="175" customFormat="1" ht="10.199999999999999">
      <c r="G144" s="188"/>
      <c r="H144" s="189"/>
    </row>
    <row r="145" spans="1:8" s="175" customFormat="1" ht="10.199999999999999">
      <c r="A145" s="182" t="s">
        <v>6</v>
      </c>
      <c r="B145" s="293" t="s">
        <v>7</v>
      </c>
      <c r="C145" s="294"/>
      <c r="D145" s="183" t="s">
        <v>8</v>
      </c>
      <c r="E145" s="183" t="s">
        <v>29</v>
      </c>
      <c r="F145" s="183" t="s">
        <v>14</v>
      </c>
      <c r="G145" s="182" t="s">
        <v>9</v>
      </c>
      <c r="H145" s="182" t="s">
        <v>11</v>
      </c>
    </row>
    <row r="146" spans="1:8" s="175" customFormat="1" ht="29.25" customHeight="1">
      <c r="A146" s="184">
        <v>1</v>
      </c>
      <c r="B146" s="295" t="s">
        <v>284</v>
      </c>
      <c r="C146" s="296"/>
      <c r="D146" s="170"/>
      <c r="E146" s="170"/>
      <c r="F146" s="185" t="s">
        <v>19</v>
      </c>
      <c r="G146" s="186"/>
      <c r="H146" s="187"/>
    </row>
    <row r="147" spans="1:8" s="175" customFormat="1" ht="73.5" customHeight="1">
      <c r="A147" s="184">
        <f>A146+1</f>
        <v>2</v>
      </c>
      <c r="B147" s="248" t="s">
        <v>653</v>
      </c>
      <c r="C147" s="281"/>
      <c r="D147" s="170" t="s">
        <v>628</v>
      </c>
      <c r="E147" s="170"/>
      <c r="F147" s="185" t="s">
        <v>19</v>
      </c>
      <c r="G147" s="186"/>
      <c r="H147" s="187"/>
    </row>
    <row r="148" spans="1:8" s="175" customFormat="1" ht="41.25" customHeight="1">
      <c r="A148" s="184">
        <f>A147+1</f>
        <v>3</v>
      </c>
      <c r="B148" s="248" t="s">
        <v>629</v>
      </c>
      <c r="C148" s="281"/>
      <c r="D148" s="170" t="s">
        <v>630</v>
      </c>
      <c r="E148" s="170"/>
      <c r="F148" s="185" t="s">
        <v>19</v>
      </c>
      <c r="G148" s="186"/>
      <c r="H148" s="187"/>
    </row>
    <row r="149" spans="1:8" s="175" customFormat="1" ht="39.75" customHeight="1">
      <c r="A149" s="184">
        <f>A148+1</f>
        <v>4</v>
      </c>
      <c r="B149" s="248" t="s">
        <v>640</v>
      </c>
      <c r="C149" s="281"/>
      <c r="D149" s="170" t="s">
        <v>641</v>
      </c>
      <c r="E149" s="170"/>
      <c r="F149" s="185" t="s">
        <v>19</v>
      </c>
      <c r="G149" s="186"/>
      <c r="H149" s="187"/>
    </row>
    <row r="150" spans="1:8" ht="15" thickBot="1"/>
    <row r="151" spans="1:8" s="175" customFormat="1" ht="10.8" thickTop="1">
      <c r="A151" s="172" t="s">
        <v>0</v>
      </c>
      <c r="B151" s="173" t="s">
        <v>396</v>
      </c>
      <c r="C151" s="174" t="s">
        <v>1</v>
      </c>
      <c r="D151" s="225" t="s">
        <v>397</v>
      </c>
      <c r="E151" s="226"/>
      <c r="F151" s="226"/>
      <c r="G151" s="226"/>
      <c r="H151" s="227"/>
    </row>
    <row r="152" spans="1:8" s="175" customFormat="1" ht="12.75" customHeight="1">
      <c r="A152" s="176" t="s">
        <v>2</v>
      </c>
      <c r="B152" s="177"/>
      <c r="C152" s="282" t="s">
        <v>5</v>
      </c>
      <c r="D152" s="284" t="s">
        <v>652</v>
      </c>
      <c r="E152" s="285"/>
      <c r="F152" s="285"/>
      <c r="G152" s="285"/>
      <c r="H152" s="286"/>
    </row>
    <row r="153" spans="1:8" s="175" customFormat="1" ht="24.75" customHeight="1">
      <c r="A153" s="176" t="s">
        <v>3</v>
      </c>
      <c r="B153" s="178"/>
      <c r="C153" s="283"/>
      <c r="D153" s="287"/>
      <c r="E153" s="288"/>
      <c r="F153" s="288"/>
      <c r="G153" s="288"/>
      <c r="H153" s="289"/>
    </row>
    <row r="154" spans="1:8" s="175" customFormat="1" ht="24.75" customHeight="1" thickBot="1">
      <c r="A154" s="179" t="s">
        <v>4</v>
      </c>
      <c r="B154" s="180"/>
      <c r="C154" s="181" t="s">
        <v>12</v>
      </c>
      <c r="D154" s="290"/>
      <c r="E154" s="291"/>
      <c r="F154" s="291"/>
      <c r="G154" s="291"/>
      <c r="H154" s="292"/>
    </row>
    <row r="155" spans="1:8" s="175" customFormat="1" ht="10.199999999999999">
      <c r="G155" s="188"/>
      <c r="H155" s="189"/>
    </row>
    <row r="156" spans="1:8" s="175" customFormat="1" ht="10.199999999999999">
      <c r="A156" s="182" t="s">
        <v>6</v>
      </c>
      <c r="B156" s="293" t="s">
        <v>7</v>
      </c>
      <c r="C156" s="294"/>
      <c r="D156" s="183" t="s">
        <v>8</v>
      </c>
      <c r="E156" s="183" t="s">
        <v>29</v>
      </c>
      <c r="F156" s="183" t="s">
        <v>14</v>
      </c>
      <c r="G156" s="182" t="s">
        <v>9</v>
      </c>
      <c r="H156" s="182" t="s">
        <v>11</v>
      </c>
    </row>
    <row r="157" spans="1:8" s="175" customFormat="1" ht="29.25" customHeight="1">
      <c r="A157" s="184">
        <v>1</v>
      </c>
      <c r="B157" s="295" t="s">
        <v>284</v>
      </c>
      <c r="C157" s="296"/>
      <c r="D157" s="170"/>
      <c r="E157" s="170"/>
      <c r="F157" s="185" t="s">
        <v>19</v>
      </c>
      <c r="G157" s="186"/>
      <c r="H157" s="187"/>
    </row>
    <row r="158" spans="1:8" s="175" customFormat="1" ht="73.5" customHeight="1">
      <c r="A158" s="184">
        <f>A157+1</f>
        <v>2</v>
      </c>
      <c r="B158" s="248" t="s">
        <v>654</v>
      </c>
      <c r="C158" s="281"/>
      <c r="D158" s="170" t="s">
        <v>628</v>
      </c>
      <c r="E158" s="170"/>
      <c r="F158" s="185" t="s">
        <v>19</v>
      </c>
      <c r="G158" s="186"/>
      <c r="H158" s="187"/>
    </row>
    <row r="159" spans="1:8" s="175" customFormat="1" ht="41.25" customHeight="1">
      <c r="A159" s="184">
        <f>A158+1</f>
        <v>3</v>
      </c>
      <c r="B159" s="248" t="s">
        <v>629</v>
      </c>
      <c r="C159" s="281"/>
      <c r="D159" s="170" t="s">
        <v>630</v>
      </c>
      <c r="E159" s="170"/>
      <c r="F159" s="185" t="s">
        <v>19</v>
      </c>
      <c r="G159" s="186"/>
      <c r="H159" s="187"/>
    </row>
    <row r="160" spans="1:8" s="175" customFormat="1" ht="39.75" customHeight="1">
      <c r="A160" s="184">
        <f>A159+1</f>
        <v>4</v>
      </c>
      <c r="B160" s="248" t="s">
        <v>640</v>
      </c>
      <c r="C160" s="281"/>
      <c r="D160" s="170" t="s">
        <v>641</v>
      </c>
      <c r="E160" s="170"/>
      <c r="F160" s="185" t="s">
        <v>19</v>
      </c>
      <c r="G160" s="186"/>
      <c r="H160" s="187"/>
    </row>
    <row r="162" spans="1:8" ht="15" thickBot="1"/>
    <row r="163" spans="1:8" s="175" customFormat="1" ht="10.8" thickTop="1">
      <c r="A163" s="172" t="s">
        <v>0</v>
      </c>
      <c r="B163" s="173" t="s">
        <v>398</v>
      </c>
      <c r="C163" s="174" t="s">
        <v>1</v>
      </c>
      <c r="D163" s="225" t="s">
        <v>399</v>
      </c>
      <c r="E163" s="226"/>
      <c r="F163" s="226"/>
      <c r="G163" s="226"/>
      <c r="H163" s="227"/>
    </row>
    <row r="164" spans="1:8" s="175" customFormat="1" ht="12.75" customHeight="1">
      <c r="A164" s="176" t="s">
        <v>2</v>
      </c>
      <c r="B164" s="177"/>
      <c r="C164" s="282" t="s">
        <v>5</v>
      </c>
      <c r="D164" s="284" t="s">
        <v>656</v>
      </c>
      <c r="E164" s="285"/>
      <c r="F164" s="285"/>
      <c r="G164" s="285"/>
      <c r="H164" s="286"/>
    </row>
    <row r="165" spans="1:8" s="175" customFormat="1" ht="30" customHeight="1">
      <c r="A165" s="176" t="s">
        <v>3</v>
      </c>
      <c r="B165" s="178"/>
      <c r="C165" s="283"/>
      <c r="D165" s="287"/>
      <c r="E165" s="288"/>
      <c r="F165" s="288"/>
      <c r="G165" s="288"/>
      <c r="H165" s="289"/>
    </row>
    <row r="166" spans="1:8" s="175" customFormat="1" ht="24.75" customHeight="1" thickBot="1">
      <c r="A166" s="179" t="s">
        <v>4</v>
      </c>
      <c r="B166" s="180"/>
      <c r="C166" s="181" t="s">
        <v>12</v>
      </c>
      <c r="D166" s="290"/>
      <c r="E166" s="291"/>
      <c r="F166" s="291"/>
      <c r="G166" s="291"/>
      <c r="H166" s="292"/>
    </row>
    <row r="167" spans="1:8" s="175" customFormat="1" ht="10.199999999999999">
      <c r="G167" s="188"/>
      <c r="H167" s="189"/>
    </row>
    <row r="168" spans="1:8" s="175" customFormat="1" ht="10.199999999999999">
      <c r="A168" s="182" t="s">
        <v>6</v>
      </c>
      <c r="B168" s="293" t="s">
        <v>7</v>
      </c>
      <c r="C168" s="294"/>
      <c r="D168" s="183" t="s">
        <v>8</v>
      </c>
      <c r="E168" s="183" t="s">
        <v>29</v>
      </c>
      <c r="F168" s="183" t="s">
        <v>14</v>
      </c>
      <c r="G168" s="182" t="s">
        <v>9</v>
      </c>
      <c r="H168" s="182" t="s">
        <v>11</v>
      </c>
    </row>
    <row r="169" spans="1:8" s="175" customFormat="1" ht="29.25" customHeight="1">
      <c r="A169" s="184">
        <v>1</v>
      </c>
      <c r="B169" s="295" t="s">
        <v>284</v>
      </c>
      <c r="C169" s="296"/>
      <c r="D169" s="170"/>
      <c r="E169" s="170"/>
      <c r="F169" s="185" t="s">
        <v>19</v>
      </c>
      <c r="G169" s="186"/>
      <c r="H169" s="187"/>
    </row>
    <row r="170" spans="1:8" s="175" customFormat="1" ht="29.25" customHeight="1">
      <c r="A170" s="184">
        <f>A169+1</f>
        <v>2</v>
      </c>
      <c r="B170" s="248" t="s">
        <v>655</v>
      </c>
      <c r="C170" s="281"/>
      <c r="D170" s="170" t="s">
        <v>628</v>
      </c>
      <c r="E170" s="170"/>
      <c r="F170" s="185" t="s">
        <v>19</v>
      </c>
      <c r="G170" s="186"/>
      <c r="H170" s="187"/>
    </row>
    <row r="171" spans="1:8" s="175" customFormat="1" ht="41.25" customHeight="1">
      <c r="A171" s="184">
        <f>A170+1</f>
        <v>3</v>
      </c>
      <c r="B171" s="248" t="s">
        <v>629</v>
      </c>
      <c r="C171" s="281"/>
      <c r="D171" s="170" t="s">
        <v>630</v>
      </c>
      <c r="E171" s="170"/>
      <c r="F171" s="185" t="s">
        <v>19</v>
      </c>
      <c r="G171" s="186"/>
      <c r="H171" s="187"/>
    </row>
    <row r="172" spans="1:8" s="175" customFormat="1" ht="39.75" customHeight="1">
      <c r="A172" s="184">
        <f>A171+1</f>
        <v>4</v>
      </c>
      <c r="B172" s="248" t="s">
        <v>640</v>
      </c>
      <c r="C172" s="281"/>
      <c r="D172" s="170" t="s">
        <v>641</v>
      </c>
      <c r="E172" s="170"/>
      <c r="F172" s="185" t="s">
        <v>19</v>
      </c>
      <c r="G172" s="186"/>
      <c r="H172" s="187"/>
    </row>
    <row r="173" spans="1:8" ht="15" thickBot="1"/>
    <row r="174" spans="1:8" s="175" customFormat="1" ht="10.8" thickTop="1">
      <c r="A174" s="172" t="s">
        <v>0</v>
      </c>
      <c r="B174" s="173" t="s">
        <v>402</v>
      </c>
      <c r="C174" s="174" t="s">
        <v>1</v>
      </c>
      <c r="D174" s="225" t="s">
        <v>403</v>
      </c>
      <c r="E174" s="226"/>
      <c r="F174" s="226"/>
      <c r="G174" s="226"/>
      <c r="H174" s="227"/>
    </row>
    <row r="175" spans="1:8" s="175" customFormat="1" ht="12.75" customHeight="1">
      <c r="A175" s="176" t="s">
        <v>2</v>
      </c>
      <c r="B175" s="177"/>
      <c r="C175" s="282" t="s">
        <v>5</v>
      </c>
      <c r="D175" s="284" t="s">
        <v>657</v>
      </c>
      <c r="E175" s="285"/>
      <c r="F175" s="285"/>
      <c r="G175" s="285"/>
      <c r="H175" s="286"/>
    </row>
    <row r="176" spans="1:8" s="175" customFormat="1" ht="31.5" customHeight="1">
      <c r="A176" s="176" t="s">
        <v>3</v>
      </c>
      <c r="B176" s="178"/>
      <c r="C176" s="283"/>
      <c r="D176" s="287"/>
      <c r="E176" s="288"/>
      <c r="F176" s="288"/>
      <c r="G176" s="288"/>
      <c r="H176" s="289"/>
    </row>
    <row r="177" spans="1:8" s="175" customFormat="1" ht="24.75" customHeight="1" thickBot="1">
      <c r="A177" s="179" t="s">
        <v>4</v>
      </c>
      <c r="B177" s="180"/>
      <c r="C177" s="181" t="s">
        <v>12</v>
      </c>
      <c r="D177" s="290"/>
      <c r="E177" s="291"/>
      <c r="F177" s="291"/>
      <c r="G177" s="291"/>
      <c r="H177" s="292"/>
    </row>
    <row r="178" spans="1:8" s="175" customFormat="1" ht="10.199999999999999">
      <c r="G178" s="188"/>
      <c r="H178" s="189"/>
    </row>
    <row r="179" spans="1:8" s="175" customFormat="1" ht="10.199999999999999">
      <c r="A179" s="182" t="s">
        <v>6</v>
      </c>
      <c r="B179" s="293" t="s">
        <v>7</v>
      </c>
      <c r="C179" s="294"/>
      <c r="D179" s="183" t="s">
        <v>8</v>
      </c>
      <c r="E179" s="183" t="s">
        <v>29</v>
      </c>
      <c r="F179" s="183" t="s">
        <v>14</v>
      </c>
      <c r="G179" s="182" t="s">
        <v>9</v>
      </c>
      <c r="H179" s="182" t="s">
        <v>11</v>
      </c>
    </row>
    <row r="180" spans="1:8" s="175" customFormat="1" ht="29.25" customHeight="1">
      <c r="A180" s="184">
        <v>1</v>
      </c>
      <c r="B180" s="295" t="s">
        <v>284</v>
      </c>
      <c r="C180" s="296"/>
      <c r="D180" s="170"/>
      <c r="E180" s="170"/>
      <c r="F180" s="185" t="s">
        <v>19</v>
      </c>
      <c r="G180" s="186"/>
      <c r="H180" s="187"/>
    </row>
    <row r="181" spans="1:8" s="175" customFormat="1" ht="30" customHeight="1">
      <c r="A181" s="184">
        <f>A180+1</f>
        <v>2</v>
      </c>
      <c r="B181" s="248" t="s">
        <v>658</v>
      </c>
      <c r="C181" s="281"/>
      <c r="D181" s="170" t="s">
        <v>628</v>
      </c>
      <c r="E181" s="170"/>
      <c r="F181" s="185" t="s">
        <v>19</v>
      </c>
      <c r="G181" s="186"/>
      <c r="H181" s="187"/>
    </row>
    <row r="182" spans="1:8" s="175" customFormat="1" ht="41.25" customHeight="1">
      <c r="A182" s="184">
        <f>A181+1</f>
        <v>3</v>
      </c>
      <c r="B182" s="248" t="s">
        <v>629</v>
      </c>
      <c r="C182" s="281"/>
      <c r="D182" s="170" t="s">
        <v>630</v>
      </c>
      <c r="E182" s="170"/>
      <c r="F182" s="185" t="s">
        <v>19</v>
      </c>
      <c r="G182" s="186"/>
      <c r="H182" s="187"/>
    </row>
    <row r="183" spans="1:8" s="175" customFormat="1" ht="39.75" customHeight="1">
      <c r="A183" s="184">
        <f>A182+1</f>
        <v>4</v>
      </c>
      <c r="B183" s="248" t="s">
        <v>640</v>
      </c>
      <c r="C183" s="281"/>
      <c r="D183" s="170" t="s">
        <v>641</v>
      </c>
      <c r="E183" s="170"/>
      <c r="F183" s="185" t="s">
        <v>19</v>
      </c>
      <c r="G183" s="186"/>
      <c r="H183" s="187"/>
    </row>
    <row r="184" spans="1:8" ht="15" thickBot="1"/>
    <row r="185" spans="1:8" s="175" customFormat="1" ht="10.8" thickTop="1">
      <c r="A185" s="172" t="s">
        <v>0</v>
      </c>
      <c r="B185" s="173" t="s">
        <v>404</v>
      </c>
      <c r="C185" s="174" t="s">
        <v>1</v>
      </c>
      <c r="D185" s="225" t="s">
        <v>405</v>
      </c>
      <c r="E185" s="226"/>
      <c r="F185" s="226"/>
      <c r="G185" s="226"/>
      <c r="H185" s="227"/>
    </row>
    <row r="186" spans="1:8" s="175" customFormat="1" ht="12.75" customHeight="1">
      <c r="A186" s="176" t="s">
        <v>2</v>
      </c>
      <c r="B186" s="177"/>
      <c r="C186" s="282" t="s">
        <v>5</v>
      </c>
      <c r="D186" s="284" t="s">
        <v>657</v>
      </c>
      <c r="E186" s="285"/>
      <c r="F186" s="285"/>
      <c r="G186" s="285"/>
      <c r="H186" s="286"/>
    </row>
    <row r="187" spans="1:8" s="175" customFormat="1" ht="29.25" customHeight="1">
      <c r="A187" s="176" t="s">
        <v>3</v>
      </c>
      <c r="B187" s="178"/>
      <c r="C187" s="283"/>
      <c r="D187" s="287"/>
      <c r="E187" s="288"/>
      <c r="F187" s="288"/>
      <c r="G187" s="288"/>
      <c r="H187" s="289"/>
    </row>
    <row r="188" spans="1:8" s="175" customFormat="1" ht="24.75" customHeight="1" thickBot="1">
      <c r="A188" s="179" t="s">
        <v>4</v>
      </c>
      <c r="B188" s="180"/>
      <c r="C188" s="181" t="s">
        <v>12</v>
      </c>
      <c r="D188" s="290"/>
      <c r="E188" s="291"/>
      <c r="F188" s="291"/>
      <c r="G188" s="291"/>
      <c r="H188" s="292"/>
    </row>
    <row r="189" spans="1:8" s="175" customFormat="1" ht="10.199999999999999">
      <c r="G189" s="188"/>
      <c r="H189" s="189"/>
    </row>
    <row r="190" spans="1:8" s="175" customFormat="1" ht="10.199999999999999">
      <c r="A190" s="182" t="s">
        <v>6</v>
      </c>
      <c r="B190" s="293" t="s">
        <v>7</v>
      </c>
      <c r="C190" s="294"/>
      <c r="D190" s="183" t="s">
        <v>8</v>
      </c>
      <c r="E190" s="183" t="s">
        <v>29</v>
      </c>
      <c r="F190" s="183" t="s">
        <v>14</v>
      </c>
      <c r="G190" s="182" t="s">
        <v>9</v>
      </c>
      <c r="H190" s="182" t="s">
        <v>11</v>
      </c>
    </row>
    <row r="191" spans="1:8" s="175" customFormat="1" ht="29.25" customHeight="1">
      <c r="A191" s="184">
        <v>1</v>
      </c>
      <c r="B191" s="295" t="s">
        <v>284</v>
      </c>
      <c r="C191" s="296"/>
      <c r="D191" s="170"/>
      <c r="E191" s="170"/>
      <c r="F191" s="185" t="s">
        <v>19</v>
      </c>
      <c r="G191" s="186"/>
      <c r="H191" s="187"/>
    </row>
    <row r="192" spans="1:8" s="175" customFormat="1" ht="30" customHeight="1">
      <c r="A192" s="184">
        <f>A191+1</f>
        <v>2</v>
      </c>
      <c r="B192" s="248" t="s">
        <v>659</v>
      </c>
      <c r="C192" s="281"/>
      <c r="D192" s="170" t="s">
        <v>628</v>
      </c>
      <c r="E192" s="170"/>
      <c r="F192" s="185" t="s">
        <v>19</v>
      </c>
      <c r="G192" s="186"/>
      <c r="H192" s="187"/>
    </row>
    <row r="193" spans="1:8" s="175" customFormat="1" ht="41.25" customHeight="1">
      <c r="A193" s="184">
        <f>A192+1</f>
        <v>3</v>
      </c>
      <c r="B193" s="248" t="s">
        <v>629</v>
      </c>
      <c r="C193" s="281"/>
      <c r="D193" s="170" t="s">
        <v>630</v>
      </c>
      <c r="E193" s="170"/>
      <c r="F193" s="185" t="s">
        <v>19</v>
      </c>
      <c r="G193" s="186"/>
      <c r="H193" s="187"/>
    </row>
    <row r="194" spans="1:8" s="175" customFormat="1" ht="39.75" customHeight="1">
      <c r="A194" s="184">
        <f>A193+1</f>
        <v>4</v>
      </c>
      <c r="B194" s="248" t="s">
        <v>640</v>
      </c>
      <c r="C194" s="281"/>
      <c r="D194" s="170" t="s">
        <v>641</v>
      </c>
      <c r="E194" s="170"/>
      <c r="F194" s="185" t="s">
        <v>19</v>
      </c>
      <c r="G194" s="186"/>
      <c r="H194" s="187"/>
    </row>
    <row r="195" spans="1:8" ht="15" thickBot="1"/>
    <row r="196" spans="1:8" s="175" customFormat="1" ht="10.8" thickTop="1">
      <c r="A196" s="172" t="s">
        <v>0</v>
      </c>
      <c r="B196" s="173" t="s">
        <v>406</v>
      </c>
      <c r="C196" s="174" t="s">
        <v>1</v>
      </c>
      <c r="D196" s="225" t="s">
        <v>410</v>
      </c>
      <c r="E196" s="226"/>
      <c r="F196" s="226"/>
      <c r="G196" s="226"/>
      <c r="H196" s="227"/>
    </row>
    <row r="197" spans="1:8" s="175" customFormat="1" ht="12.75" customHeight="1">
      <c r="A197" s="176" t="s">
        <v>2</v>
      </c>
      <c r="B197" s="177" t="s">
        <v>407</v>
      </c>
      <c r="C197" s="282" t="s">
        <v>5</v>
      </c>
      <c r="D197" s="284" t="s">
        <v>660</v>
      </c>
      <c r="E197" s="285"/>
      <c r="F197" s="285"/>
      <c r="G197" s="285"/>
      <c r="H197" s="286"/>
    </row>
    <row r="198" spans="1:8" s="175" customFormat="1" ht="10.199999999999999">
      <c r="A198" s="176" t="s">
        <v>3</v>
      </c>
      <c r="B198" s="178"/>
      <c r="C198" s="283"/>
      <c r="D198" s="287"/>
      <c r="E198" s="288"/>
      <c r="F198" s="288"/>
      <c r="G198" s="288"/>
      <c r="H198" s="289"/>
    </row>
    <row r="199" spans="1:8" s="175" customFormat="1" ht="24.75" customHeight="1" thickBot="1">
      <c r="A199" s="179" t="s">
        <v>4</v>
      </c>
      <c r="B199" s="180"/>
      <c r="C199" s="181" t="s">
        <v>12</v>
      </c>
      <c r="D199" s="290"/>
      <c r="E199" s="291"/>
      <c r="F199" s="291"/>
      <c r="G199" s="291"/>
      <c r="H199" s="292"/>
    </row>
    <row r="200" spans="1:8" s="175" customFormat="1" ht="10.199999999999999">
      <c r="G200" s="188"/>
      <c r="H200" s="189"/>
    </row>
    <row r="201" spans="1:8" s="175" customFormat="1" ht="10.199999999999999">
      <c r="A201" s="182" t="s">
        <v>6</v>
      </c>
      <c r="B201" s="293" t="s">
        <v>7</v>
      </c>
      <c r="C201" s="294"/>
      <c r="D201" s="183" t="s">
        <v>8</v>
      </c>
      <c r="E201" s="183" t="s">
        <v>29</v>
      </c>
      <c r="F201" s="183" t="s">
        <v>14</v>
      </c>
      <c r="G201" s="182" t="s">
        <v>9</v>
      </c>
      <c r="H201" s="182" t="s">
        <v>11</v>
      </c>
    </row>
    <row r="202" spans="1:8" s="175" customFormat="1" ht="29.25" customHeight="1">
      <c r="A202" s="184">
        <v>1</v>
      </c>
      <c r="B202" s="295" t="s">
        <v>284</v>
      </c>
      <c r="C202" s="296"/>
      <c r="D202" s="170"/>
      <c r="E202" s="170"/>
      <c r="F202" s="185" t="s">
        <v>19</v>
      </c>
      <c r="G202" s="186"/>
      <c r="H202" s="187"/>
    </row>
    <row r="203" spans="1:8" s="175" customFormat="1" ht="29.25" customHeight="1">
      <c r="A203" s="184">
        <f>A202+1</f>
        <v>2</v>
      </c>
      <c r="B203" s="248" t="s">
        <v>661</v>
      </c>
      <c r="C203" s="281"/>
      <c r="D203" s="170" t="s">
        <v>408</v>
      </c>
      <c r="E203" s="170"/>
      <c r="F203" s="185" t="s">
        <v>19</v>
      </c>
      <c r="G203" s="186"/>
      <c r="H203" s="187"/>
    </row>
    <row r="204" spans="1:8" ht="15" thickBot="1"/>
    <row r="205" spans="1:8" s="175" customFormat="1" ht="10.8" thickTop="1">
      <c r="A205" s="172" t="s">
        <v>0</v>
      </c>
      <c r="B205" s="173" t="s">
        <v>413</v>
      </c>
      <c r="C205" s="174" t="s">
        <v>1</v>
      </c>
      <c r="D205" s="225" t="s">
        <v>412</v>
      </c>
      <c r="E205" s="226"/>
      <c r="F205" s="226"/>
      <c r="G205" s="226"/>
      <c r="H205" s="227"/>
    </row>
    <row r="206" spans="1:8" s="175" customFormat="1" ht="12.75" customHeight="1">
      <c r="A206" s="176" t="s">
        <v>2</v>
      </c>
      <c r="B206" s="177" t="s">
        <v>407</v>
      </c>
      <c r="C206" s="282" t="s">
        <v>5</v>
      </c>
      <c r="D206" s="284" t="s">
        <v>414</v>
      </c>
      <c r="E206" s="285"/>
      <c r="F206" s="285"/>
      <c r="G206" s="285"/>
      <c r="H206" s="286"/>
    </row>
    <row r="207" spans="1:8" s="175" customFormat="1" ht="10.199999999999999">
      <c r="A207" s="176" t="s">
        <v>3</v>
      </c>
      <c r="B207" s="178"/>
      <c r="C207" s="283"/>
      <c r="D207" s="287"/>
      <c r="E207" s="288"/>
      <c r="F207" s="288"/>
      <c r="G207" s="288"/>
      <c r="H207" s="289"/>
    </row>
    <row r="208" spans="1:8" s="175" customFormat="1" ht="24.75" customHeight="1" thickBot="1">
      <c r="A208" s="179" t="s">
        <v>4</v>
      </c>
      <c r="B208" s="180"/>
      <c r="C208" s="181" t="s">
        <v>12</v>
      </c>
      <c r="D208" s="290"/>
      <c r="E208" s="291"/>
      <c r="F208" s="291"/>
      <c r="G208" s="291"/>
      <c r="H208" s="292"/>
    </row>
    <row r="209" spans="1:8" s="175" customFormat="1" ht="10.199999999999999">
      <c r="G209" s="188"/>
      <c r="H209" s="189"/>
    </row>
    <row r="210" spans="1:8" s="175" customFormat="1" ht="10.199999999999999">
      <c r="A210" s="182" t="s">
        <v>6</v>
      </c>
      <c r="B210" s="293" t="s">
        <v>7</v>
      </c>
      <c r="C210" s="294"/>
      <c r="D210" s="183" t="s">
        <v>8</v>
      </c>
      <c r="E210" s="183" t="s">
        <v>29</v>
      </c>
      <c r="F210" s="183" t="s">
        <v>14</v>
      </c>
      <c r="G210" s="182" t="s">
        <v>9</v>
      </c>
      <c r="H210" s="182" t="s">
        <v>11</v>
      </c>
    </row>
    <row r="211" spans="1:8" s="175" customFormat="1" ht="29.25" customHeight="1">
      <c r="A211" s="184">
        <v>1</v>
      </c>
      <c r="B211" s="295" t="s">
        <v>284</v>
      </c>
      <c r="C211" s="296"/>
      <c r="D211" s="170"/>
      <c r="E211" s="170"/>
      <c r="F211" s="185" t="s">
        <v>19</v>
      </c>
      <c r="G211" s="186"/>
      <c r="H211" s="187"/>
    </row>
    <row r="212" spans="1:8" s="175" customFormat="1" ht="29.25" customHeight="1">
      <c r="A212" s="184">
        <f>A211+1</f>
        <v>2</v>
      </c>
      <c r="B212" s="248" t="s">
        <v>661</v>
      </c>
      <c r="C212" s="281"/>
      <c r="D212" s="170" t="s">
        <v>408</v>
      </c>
      <c r="E212" s="170"/>
      <c r="F212" s="185" t="s">
        <v>19</v>
      </c>
      <c r="G212" s="186"/>
      <c r="H212" s="187"/>
    </row>
    <row r="213" spans="1:8" ht="15" thickBot="1"/>
    <row r="214" spans="1:8" s="175" customFormat="1" ht="10.8" thickTop="1">
      <c r="A214" s="172" t="s">
        <v>0</v>
      </c>
      <c r="B214" s="173" t="s">
        <v>420</v>
      </c>
      <c r="C214" s="174" t="s">
        <v>1</v>
      </c>
      <c r="D214" s="225" t="s">
        <v>415</v>
      </c>
      <c r="E214" s="226"/>
      <c r="F214" s="226"/>
      <c r="G214" s="226"/>
      <c r="H214" s="227"/>
    </row>
    <row r="215" spans="1:8" s="175" customFormat="1" ht="12.75" customHeight="1">
      <c r="A215" s="176" t="s">
        <v>2</v>
      </c>
      <c r="B215" s="177" t="s">
        <v>422</v>
      </c>
      <c r="C215" s="282" t="s">
        <v>5</v>
      </c>
      <c r="D215" s="284" t="s">
        <v>409</v>
      </c>
      <c r="E215" s="285"/>
      <c r="F215" s="285"/>
      <c r="G215" s="285"/>
      <c r="H215" s="286"/>
    </row>
    <row r="216" spans="1:8" s="175" customFormat="1" ht="10.199999999999999">
      <c r="A216" s="176" t="s">
        <v>3</v>
      </c>
      <c r="B216" s="178"/>
      <c r="C216" s="283"/>
      <c r="D216" s="287"/>
      <c r="E216" s="288"/>
      <c r="F216" s="288"/>
      <c r="G216" s="288"/>
      <c r="H216" s="289"/>
    </row>
    <row r="217" spans="1:8" s="175" customFormat="1" ht="24.75" customHeight="1" thickBot="1">
      <c r="A217" s="179" t="s">
        <v>4</v>
      </c>
      <c r="B217" s="180"/>
      <c r="C217" s="181" t="s">
        <v>12</v>
      </c>
      <c r="D217" s="290"/>
      <c r="E217" s="291"/>
      <c r="F217" s="291"/>
      <c r="G217" s="291"/>
      <c r="H217" s="292"/>
    </row>
    <row r="218" spans="1:8" s="175" customFormat="1" ht="10.199999999999999">
      <c r="G218" s="188"/>
      <c r="H218" s="189"/>
    </row>
    <row r="219" spans="1:8" s="175" customFormat="1" ht="10.199999999999999">
      <c r="A219" s="182" t="s">
        <v>6</v>
      </c>
      <c r="B219" s="293" t="s">
        <v>7</v>
      </c>
      <c r="C219" s="294"/>
      <c r="D219" s="183" t="s">
        <v>8</v>
      </c>
      <c r="E219" s="183" t="s">
        <v>29</v>
      </c>
      <c r="F219" s="183" t="s">
        <v>14</v>
      </c>
      <c r="G219" s="182" t="s">
        <v>9</v>
      </c>
      <c r="H219" s="182" t="s">
        <v>11</v>
      </c>
    </row>
    <row r="220" spans="1:8" s="175" customFormat="1" ht="29.25" customHeight="1">
      <c r="A220" s="184">
        <v>1</v>
      </c>
      <c r="B220" s="295" t="s">
        <v>284</v>
      </c>
      <c r="C220" s="296"/>
      <c r="D220" s="170"/>
      <c r="E220" s="170"/>
      <c r="F220" s="185" t="s">
        <v>19</v>
      </c>
      <c r="G220" s="186"/>
      <c r="H220" s="187"/>
    </row>
    <row r="221" spans="1:8" s="175" customFormat="1" ht="21" customHeight="1">
      <c r="A221" s="184">
        <f>A220+1</f>
        <v>2</v>
      </c>
      <c r="B221" s="248" t="s">
        <v>417</v>
      </c>
      <c r="C221" s="281"/>
      <c r="D221" s="170" t="s">
        <v>418</v>
      </c>
      <c r="E221" s="170"/>
      <c r="F221" s="185" t="s">
        <v>19</v>
      </c>
      <c r="G221" s="186"/>
      <c r="H221" s="187"/>
    </row>
    <row r="222" spans="1:8" ht="15" thickBot="1"/>
    <row r="223" spans="1:8" s="175" customFormat="1" ht="10.8" thickTop="1">
      <c r="A223" s="172" t="s">
        <v>0</v>
      </c>
      <c r="B223" s="173" t="s">
        <v>421</v>
      </c>
      <c r="C223" s="174" t="s">
        <v>1</v>
      </c>
      <c r="D223" s="225" t="s">
        <v>416</v>
      </c>
      <c r="E223" s="226"/>
      <c r="F223" s="226"/>
      <c r="G223" s="226"/>
      <c r="H223" s="227"/>
    </row>
    <row r="224" spans="1:8" s="175" customFormat="1" ht="12.75" customHeight="1">
      <c r="A224" s="176" t="s">
        <v>2</v>
      </c>
      <c r="B224" s="177" t="s">
        <v>422</v>
      </c>
      <c r="C224" s="282" t="s">
        <v>5</v>
      </c>
      <c r="D224" s="284" t="s">
        <v>414</v>
      </c>
      <c r="E224" s="285"/>
      <c r="F224" s="285"/>
      <c r="G224" s="285"/>
      <c r="H224" s="286"/>
    </row>
    <row r="225" spans="1:8" s="175" customFormat="1" ht="10.199999999999999">
      <c r="A225" s="176" t="s">
        <v>3</v>
      </c>
      <c r="B225" s="178"/>
      <c r="C225" s="283"/>
      <c r="D225" s="287"/>
      <c r="E225" s="288"/>
      <c r="F225" s="288"/>
      <c r="G225" s="288"/>
      <c r="H225" s="289"/>
    </row>
    <row r="226" spans="1:8" s="175" customFormat="1" ht="24.75" customHeight="1" thickBot="1">
      <c r="A226" s="179" t="s">
        <v>4</v>
      </c>
      <c r="B226" s="180"/>
      <c r="C226" s="181" t="s">
        <v>12</v>
      </c>
      <c r="D226" s="290"/>
      <c r="E226" s="291"/>
      <c r="F226" s="291"/>
      <c r="G226" s="291"/>
      <c r="H226" s="292"/>
    </row>
    <row r="227" spans="1:8" s="175" customFormat="1" ht="10.199999999999999">
      <c r="G227" s="188"/>
      <c r="H227" s="189"/>
    </row>
    <row r="228" spans="1:8" s="175" customFormat="1" ht="10.199999999999999">
      <c r="A228" s="182" t="s">
        <v>6</v>
      </c>
      <c r="B228" s="293" t="s">
        <v>7</v>
      </c>
      <c r="C228" s="294"/>
      <c r="D228" s="183" t="s">
        <v>8</v>
      </c>
      <c r="E228" s="183" t="s">
        <v>29</v>
      </c>
      <c r="F228" s="183" t="s">
        <v>14</v>
      </c>
      <c r="G228" s="182" t="s">
        <v>9</v>
      </c>
      <c r="H228" s="182" t="s">
        <v>11</v>
      </c>
    </row>
    <row r="229" spans="1:8" s="175" customFormat="1" ht="29.25" customHeight="1">
      <c r="A229" s="184">
        <v>1</v>
      </c>
      <c r="B229" s="295" t="s">
        <v>284</v>
      </c>
      <c r="C229" s="296"/>
      <c r="D229" s="170"/>
      <c r="E229" s="170"/>
      <c r="F229" s="185" t="s">
        <v>19</v>
      </c>
      <c r="G229" s="186"/>
      <c r="H229" s="187"/>
    </row>
    <row r="230" spans="1:8" s="175" customFormat="1" ht="21" customHeight="1">
      <c r="A230" s="184">
        <f>A229+1</f>
        <v>2</v>
      </c>
      <c r="B230" s="248" t="s">
        <v>417</v>
      </c>
      <c r="C230" s="281"/>
      <c r="D230" s="170" t="s">
        <v>419</v>
      </c>
      <c r="E230" s="170"/>
      <c r="F230" s="185" t="s">
        <v>19</v>
      </c>
      <c r="G230" s="186"/>
      <c r="H230" s="187"/>
    </row>
    <row r="231" spans="1:8" ht="15" thickBot="1"/>
    <row r="232" spans="1:8" s="175" customFormat="1" ht="10.8" thickTop="1">
      <c r="A232" s="172" t="s">
        <v>0</v>
      </c>
      <c r="B232" s="173" t="s">
        <v>428</v>
      </c>
      <c r="C232" s="174" t="s">
        <v>1</v>
      </c>
      <c r="D232" s="225" t="s">
        <v>430</v>
      </c>
      <c r="E232" s="226"/>
      <c r="F232" s="226"/>
      <c r="G232" s="226"/>
      <c r="H232" s="227"/>
    </row>
    <row r="233" spans="1:8" s="175" customFormat="1" ht="12.75" customHeight="1">
      <c r="A233" s="176" t="s">
        <v>2</v>
      </c>
      <c r="B233" s="177" t="s">
        <v>437</v>
      </c>
      <c r="C233" s="282" t="s">
        <v>5</v>
      </c>
      <c r="D233" s="284" t="s">
        <v>409</v>
      </c>
      <c r="E233" s="285"/>
      <c r="F233" s="285"/>
      <c r="G233" s="285"/>
      <c r="H233" s="286"/>
    </row>
    <row r="234" spans="1:8" s="175" customFormat="1" ht="10.199999999999999">
      <c r="A234" s="176" t="s">
        <v>3</v>
      </c>
      <c r="B234" s="178"/>
      <c r="C234" s="283"/>
      <c r="D234" s="287"/>
      <c r="E234" s="288"/>
      <c r="F234" s="288"/>
      <c r="G234" s="288"/>
      <c r="H234" s="289"/>
    </row>
    <row r="235" spans="1:8" s="175" customFormat="1" ht="24.75" customHeight="1" thickBot="1">
      <c r="A235" s="179" t="s">
        <v>4</v>
      </c>
      <c r="B235" s="180"/>
      <c r="C235" s="181" t="s">
        <v>12</v>
      </c>
      <c r="D235" s="290"/>
      <c r="E235" s="291"/>
      <c r="F235" s="291"/>
      <c r="G235" s="291"/>
      <c r="H235" s="292"/>
    </row>
    <row r="236" spans="1:8" s="175" customFormat="1" ht="10.199999999999999">
      <c r="G236" s="188"/>
      <c r="H236" s="189"/>
    </row>
    <row r="237" spans="1:8" s="175" customFormat="1" ht="10.199999999999999">
      <c r="A237" s="182" t="s">
        <v>6</v>
      </c>
      <c r="B237" s="293" t="s">
        <v>7</v>
      </c>
      <c r="C237" s="294"/>
      <c r="D237" s="183" t="s">
        <v>8</v>
      </c>
      <c r="E237" s="183" t="s">
        <v>29</v>
      </c>
      <c r="F237" s="183" t="s">
        <v>14</v>
      </c>
      <c r="G237" s="182" t="s">
        <v>9</v>
      </c>
      <c r="H237" s="182" t="s">
        <v>11</v>
      </c>
    </row>
    <row r="238" spans="1:8" s="175" customFormat="1" ht="29.25" customHeight="1">
      <c r="A238" s="184">
        <v>1</v>
      </c>
      <c r="B238" s="295" t="s">
        <v>284</v>
      </c>
      <c r="C238" s="296"/>
      <c r="D238" s="170"/>
      <c r="E238" s="170"/>
      <c r="F238" s="185" t="s">
        <v>19</v>
      </c>
      <c r="G238" s="186"/>
      <c r="H238" s="187"/>
    </row>
    <row r="239" spans="1:8" s="175" customFormat="1" ht="21" customHeight="1">
      <c r="A239" s="184">
        <f>A238+1</f>
        <v>2</v>
      </c>
      <c r="B239" s="248" t="s">
        <v>432</v>
      </c>
      <c r="C239" s="281"/>
      <c r="D239" s="170" t="s">
        <v>433</v>
      </c>
      <c r="E239" s="170"/>
      <c r="F239" s="185" t="s">
        <v>19</v>
      </c>
      <c r="G239" s="186"/>
      <c r="H239" s="187"/>
    </row>
    <row r="240" spans="1:8" ht="15" thickBot="1"/>
    <row r="241" spans="1:8" s="175" customFormat="1" ht="10.8" thickTop="1">
      <c r="A241" s="172" t="s">
        <v>0</v>
      </c>
      <c r="B241" s="173" t="s">
        <v>429</v>
      </c>
      <c r="C241" s="174" t="s">
        <v>1</v>
      </c>
      <c r="D241" s="225" t="s">
        <v>431</v>
      </c>
      <c r="E241" s="226"/>
      <c r="F241" s="226"/>
      <c r="G241" s="226"/>
      <c r="H241" s="227"/>
    </row>
    <row r="242" spans="1:8" s="175" customFormat="1" ht="12.75" customHeight="1">
      <c r="A242" s="176" t="s">
        <v>2</v>
      </c>
      <c r="B242" s="177" t="s">
        <v>437</v>
      </c>
      <c r="C242" s="282" t="s">
        <v>5</v>
      </c>
      <c r="D242" s="284" t="s">
        <v>414</v>
      </c>
      <c r="E242" s="285"/>
      <c r="F242" s="285"/>
      <c r="G242" s="285"/>
      <c r="H242" s="286"/>
    </row>
    <row r="243" spans="1:8" s="175" customFormat="1" ht="10.199999999999999">
      <c r="A243" s="176" t="s">
        <v>3</v>
      </c>
      <c r="B243" s="178"/>
      <c r="C243" s="283"/>
      <c r="D243" s="287"/>
      <c r="E243" s="288"/>
      <c r="F243" s="288"/>
      <c r="G243" s="288"/>
      <c r="H243" s="289"/>
    </row>
    <row r="244" spans="1:8" s="175" customFormat="1" ht="24.75" customHeight="1" thickBot="1">
      <c r="A244" s="179" t="s">
        <v>4</v>
      </c>
      <c r="B244" s="180"/>
      <c r="C244" s="181" t="s">
        <v>12</v>
      </c>
      <c r="D244" s="290"/>
      <c r="E244" s="291"/>
      <c r="F244" s="291"/>
      <c r="G244" s="291"/>
      <c r="H244" s="292"/>
    </row>
    <row r="245" spans="1:8" s="175" customFormat="1" ht="10.199999999999999">
      <c r="G245" s="188"/>
      <c r="H245" s="189"/>
    </row>
    <row r="246" spans="1:8" s="175" customFormat="1" ht="10.199999999999999">
      <c r="A246" s="182" t="s">
        <v>6</v>
      </c>
      <c r="B246" s="293" t="s">
        <v>7</v>
      </c>
      <c r="C246" s="294"/>
      <c r="D246" s="183" t="s">
        <v>8</v>
      </c>
      <c r="E246" s="183" t="s">
        <v>29</v>
      </c>
      <c r="F246" s="183" t="s">
        <v>14</v>
      </c>
      <c r="G246" s="182" t="s">
        <v>9</v>
      </c>
      <c r="H246" s="182" t="s">
        <v>11</v>
      </c>
    </row>
    <row r="247" spans="1:8" s="175" customFormat="1" ht="29.25" customHeight="1">
      <c r="A247" s="184">
        <v>1</v>
      </c>
      <c r="B247" s="295" t="s">
        <v>284</v>
      </c>
      <c r="C247" s="296"/>
      <c r="D247" s="170"/>
      <c r="E247" s="170"/>
      <c r="F247" s="185" t="s">
        <v>19</v>
      </c>
      <c r="G247" s="186"/>
      <c r="H247" s="187"/>
    </row>
    <row r="248" spans="1:8" s="175" customFormat="1" ht="21" customHeight="1">
      <c r="A248" s="184">
        <f>A247+1</f>
        <v>2</v>
      </c>
      <c r="B248" s="248" t="s">
        <v>432</v>
      </c>
      <c r="C248" s="281"/>
      <c r="D248" s="170" t="s">
        <v>434</v>
      </c>
      <c r="E248" s="170"/>
      <c r="F248" s="185" t="s">
        <v>19</v>
      </c>
      <c r="G248" s="186"/>
      <c r="H248" s="187"/>
    </row>
  </sheetData>
  <mergeCells count="200">
    <mergeCell ref="B248:C248"/>
    <mergeCell ref="C242:C243"/>
    <mergeCell ref="D242:H243"/>
    <mergeCell ref="D244:H244"/>
    <mergeCell ref="B246:C246"/>
    <mergeCell ref="B247:C247"/>
    <mergeCell ref="D235:H235"/>
    <mergeCell ref="B237:C237"/>
    <mergeCell ref="B238:C238"/>
    <mergeCell ref="B239:C239"/>
    <mergeCell ref="D241:H241"/>
    <mergeCell ref="B228:C228"/>
    <mergeCell ref="B229:C229"/>
    <mergeCell ref="B230:C230"/>
    <mergeCell ref="D232:H232"/>
    <mergeCell ref="C233:C234"/>
    <mergeCell ref="D233:H234"/>
    <mergeCell ref="B221:C221"/>
    <mergeCell ref="D223:H223"/>
    <mergeCell ref="C224:C225"/>
    <mergeCell ref="D224:H225"/>
    <mergeCell ref="D226:H226"/>
    <mergeCell ref="C215:C216"/>
    <mergeCell ref="D215:H216"/>
    <mergeCell ref="D217:H217"/>
    <mergeCell ref="B219:C219"/>
    <mergeCell ref="B220:C220"/>
    <mergeCell ref="D208:H208"/>
    <mergeCell ref="B210:C210"/>
    <mergeCell ref="B211:C211"/>
    <mergeCell ref="B212:C212"/>
    <mergeCell ref="D214:H214"/>
    <mergeCell ref="B201:C201"/>
    <mergeCell ref="B202:C202"/>
    <mergeCell ref="B203:C203"/>
    <mergeCell ref="D205:H205"/>
    <mergeCell ref="C206:C207"/>
    <mergeCell ref="D206:H207"/>
    <mergeCell ref="B192:C192"/>
    <mergeCell ref="D196:H196"/>
    <mergeCell ref="C197:C198"/>
    <mergeCell ref="D197:H198"/>
    <mergeCell ref="D199:H199"/>
    <mergeCell ref="B193:C193"/>
    <mergeCell ref="B194:C194"/>
    <mergeCell ref="C186:C187"/>
    <mergeCell ref="D186:H187"/>
    <mergeCell ref="D188:H188"/>
    <mergeCell ref="B190:C190"/>
    <mergeCell ref="B191:C191"/>
    <mergeCell ref="D177:H177"/>
    <mergeCell ref="B179:C179"/>
    <mergeCell ref="B180:C180"/>
    <mergeCell ref="B181:C181"/>
    <mergeCell ref="D185:H185"/>
    <mergeCell ref="B182:C182"/>
    <mergeCell ref="B183:C183"/>
    <mergeCell ref="B159:C159"/>
    <mergeCell ref="B160:C160"/>
    <mergeCell ref="B169:C169"/>
    <mergeCell ref="B171:C171"/>
    <mergeCell ref="B172:C172"/>
    <mergeCell ref="B168:C168"/>
    <mergeCell ref="B170:C170"/>
    <mergeCell ref="D174:H174"/>
    <mergeCell ref="C175:C176"/>
    <mergeCell ref="D175:H176"/>
    <mergeCell ref="D163:H163"/>
    <mergeCell ref="C164:C165"/>
    <mergeCell ref="D164:H165"/>
    <mergeCell ref="D166:H166"/>
    <mergeCell ref="B156:C156"/>
    <mergeCell ref="B157:C157"/>
    <mergeCell ref="B158:C158"/>
    <mergeCell ref="B147:C147"/>
    <mergeCell ref="D151:H151"/>
    <mergeCell ref="C152:C153"/>
    <mergeCell ref="D152:H153"/>
    <mergeCell ref="D154:H154"/>
    <mergeCell ref="B148:C148"/>
    <mergeCell ref="B149:C149"/>
    <mergeCell ref="C141:C142"/>
    <mergeCell ref="D141:H142"/>
    <mergeCell ref="D143:H143"/>
    <mergeCell ref="B145:C145"/>
    <mergeCell ref="B146:C146"/>
    <mergeCell ref="D132:H132"/>
    <mergeCell ref="B134:C134"/>
    <mergeCell ref="B135:C135"/>
    <mergeCell ref="B136:C136"/>
    <mergeCell ref="D140:H140"/>
    <mergeCell ref="B137:C137"/>
    <mergeCell ref="B138:C138"/>
    <mergeCell ref="B122:C122"/>
    <mergeCell ref="B123:C123"/>
    <mergeCell ref="B124:C124"/>
    <mergeCell ref="D129:H129"/>
    <mergeCell ref="C130:C131"/>
    <mergeCell ref="D130:H131"/>
    <mergeCell ref="B113:C113"/>
    <mergeCell ref="D117:H117"/>
    <mergeCell ref="C118:C119"/>
    <mergeCell ref="D118:H119"/>
    <mergeCell ref="D120:H120"/>
    <mergeCell ref="B114:C114"/>
    <mergeCell ref="B115:C115"/>
    <mergeCell ref="B125:C125"/>
    <mergeCell ref="B126:C126"/>
    <mergeCell ref="B127:C127"/>
    <mergeCell ref="C107:C108"/>
    <mergeCell ref="D107:H108"/>
    <mergeCell ref="D109:H109"/>
    <mergeCell ref="B111:C111"/>
    <mergeCell ref="B112:C112"/>
    <mergeCell ref="D98:H98"/>
    <mergeCell ref="B100:C100"/>
    <mergeCell ref="B101:C101"/>
    <mergeCell ref="B102:C102"/>
    <mergeCell ref="D106:H106"/>
    <mergeCell ref="B103:C103"/>
    <mergeCell ref="B104:C104"/>
    <mergeCell ref="B89:C89"/>
    <mergeCell ref="B90:C90"/>
    <mergeCell ref="B91:C91"/>
    <mergeCell ref="D95:H95"/>
    <mergeCell ref="C96:C97"/>
    <mergeCell ref="D96:H97"/>
    <mergeCell ref="B79:C79"/>
    <mergeCell ref="D84:H84"/>
    <mergeCell ref="C85:C86"/>
    <mergeCell ref="D85:H86"/>
    <mergeCell ref="D87:H87"/>
    <mergeCell ref="B80:C80"/>
    <mergeCell ref="B81:C81"/>
    <mergeCell ref="B82:C82"/>
    <mergeCell ref="B92:C92"/>
    <mergeCell ref="B93:C93"/>
    <mergeCell ref="C73:C74"/>
    <mergeCell ref="D73:H74"/>
    <mergeCell ref="D75:H75"/>
    <mergeCell ref="B77:C77"/>
    <mergeCell ref="B78:C78"/>
    <mergeCell ref="D63:H63"/>
    <mergeCell ref="B65:C65"/>
    <mergeCell ref="B66:C66"/>
    <mergeCell ref="B67:C67"/>
    <mergeCell ref="D72:H72"/>
    <mergeCell ref="B68:C68"/>
    <mergeCell ref="B69:C69"/>
    <mergeCell ref="B70:C70"/>
    <mergeCell ref="B54:C54"/>
    <mergeCell ref="B55:C55"/>
    <mergeCell ref="D60:H60"/>
    <mergeCell ref="C61:C62"/>
    <mergeCell ref="D61:H62"/>
    <mergeCell ref="B43:C43"/>
    <mergeCell ref="D48:H48"/>
    <mergeCell ref="C49:C50"/>
    <mergeCell ref="D49:H50"/>
    <mergeCell ref="D51:H51"/>
    <mergeCell ref="B56:C56"/>
    <mergeCell ref="B57:C57"/>
    <mergeCell ref="B58:C58"/>
    <mergeCell ref="D39:H39"/>
    <mergeCell ref="B41:C41"/>
    <mergeCell ref="B42:C42"/>
    <mergeCell ref="D28:H28"/>
    <mergeCell ref="B30:C30"/>
    <mergeCell ref="B31:C31"/>
    <mergeCell ref="B32:C32"/>
    <mergeCell ref="D36:H36"/>
    <mergeCell ref="B53:C53"/>
    <mergeCell ref="B45:C45"/>
    <mergeCell ref="B46:C46"/>
    <mergeCell ref="B44:C44"/>
    <mergeCell ref="D25:H25"/>
    <mergeCell ref="C26:C27"/>
    <mergeCell ref="D26:H27"/>
    <mergeCell ref="D14:H14"/>
    <mergeCell ref="C15:C16"/>
    <mergeCell ref="D15:H16"/>
    <mergeCell ref="D17:H17"/>
    <mergeCell ref="B19:C19"/>
    <mergeCell ref="C37:C38"/>
    <mergeCell ref="D37:H38"/>
    <mergeCell ref="B22:C22"/>
    <mergeCell ref="B23:C23"/>
    <mergeCell ref="B33:C33"/>
    <mergeCell ref="B34:C34"/>
    <mergeCell ref="D3:H3"/>
    <mergeCell ref="C4:C5"/>
    <mergeCell ref="D4:H5"/>
    <mergeCell ref="D6:H6"/>
    <mergeCell ref="B8:C8"/>
    <mergeCell ref="B9:C9"/>
    <mergeCell ref="B10:C10"/>
    <mergeCell ref="B20:C20"/>
    <mergeCell ref="B21:C21"/>
    <mergeCell ref="B11:C11"/>
    <mergeCell ref="B12:C12"/>
  </mergeCells>
  <conditionalFormatting sqref="F202:F203 F211:F212 F9:F12 F20:F23 F31:F34 F42:F46 F54:F58 F66:F70 F78:F82 F90:F93 F101:F104 F112:F115 F123:F127 F135:F138 F146:F149 F157:F160 F169:F172 F180:F183 F191:F194">
    <cfRule type="expression" dxfId="398" priority="208">
      <formula>IF(F9="Pass",1,0)</formula>
    </cfRule>
    <cfRule type="expression" dxfId="397" priority="209">
      <formula>IF(F9="Fail",1,0)</formula>
    </cfRule>
  </conditionalFormatting>
  <conditionalFormatting sqref="H202:H203 H211:H212 H9:H12 H20:H23 H31:H34 H42:H46 H54:H58 H66:H70 H78:H82 H90:H93 H101:H104 H112:H115 H123:H127 H135:H138 H146:H149 H157:H160 H169:H172 H180:H183 H191:H194">
    <cfRule type="expression" dxfId="396" priority="208">
      <formula>IF(H9&lt;&gt;"",1,0)</formula>
    </cfRule>
  </conditionalFormatting>
  <conditionalFormatting sqref="B15">
    <cfRule type="expression" dxfId="395" priority="220">
      <formula>IF(COUNTIF(F21:F83,"Fail")&gt;0,1,0)</formula>
    </cfRule>
    <cfRule type="expression" dxfId="394" priority="221">
      <formula>IF(COUNTIF(F21:F83,"Not Started")&gt;0,1,0)</formula>
    </cfRule>
    <cfRule type="expression" dxfId="393" priority="222">
      <formula>IF(COUNTIF(F21:F83,"Pass")&gt;0,1,0)</formula>
    </cfRule>
  </conditionalFormatting>
  <conditionalFormatting sqref="B14">
    <cfRule type="expression" dxfId="392" priority="223">
      <formula>IF(COUNTIF(F20:F83,"Fail")&gt;0,1,0)</formula>
    </cfRule>
    <cfRule type="expression" dxfId="391" priority="224">
      <formula>IF(COUNTIF(F20:F83,"Not Started")&gt;0,1,0)</formula>
    </cfRule>
    <cfRule type="expression" dxfId="390" priority="225">
      <formula>IF(COUNTIF(F20:F83,"Pass")&gt;0,1,0)</formula>
    </cfRule>
  </conditionalFormatting>
  <conditionalFormatting sqref="B4">
    <cfRule type="expression" dxfId="389" priority="229">
      <formula>IF(COUNTIF(F10:F10,"Fail")&gt;0,1,0)</formula>
    </cfRule>
    <cfRule type="expression" dxfId="388" priority="230">
      <formula>IF(COUNTIF(F10:F10,"Not Started")&gt;0,1,0)</formula>
    </cfRule>
    <cfRule type="expression" dxfId="387" priority="231">
      <formula>IF(COUNTIF(F10:F10,"Pass")&gt;0,1,0)</formula>
    </cfRule>
  </conditionalFormatting>
  <conditionalFormatting sqref="B3">
    <cfRule type="expression" dxfId="386" priority="232">
      <formula>IF(COUNTIF(F9:F10,"Fail")&gt;0,1,0)</formula>
    </cfRule>
    <cfRule type="expression" dxfId="385" priority="233">
      <formula>IF(COUNTIF(F9:F10,"Not Started")&gt;0,1,0)</formula>
    </cfRule>
    <cfRule type="expression" dxfId="384" priority="234">
      <formula>IF(COUNTIF(F9:F10,"Pass")&gt;0,1,0)</formula>
    </cfRule>
  </conditionalFormatting>
  <conditionalFormatting sqref="B197 B206 B224">
    <cfRule type="expression" dxfId="383" priority="442">
      <formula>IF(COUNTIF(F203:F373,"Fail")&gt;0,1,0)</formula>
    </cfRule>
    <cfRule type="expression" dxfId="382" priority="443">
      <formula>IF(COUNTIF(F203:F373,"Not Started")&gt;0,1,0)</formula>
    </cfRule>
    <cfRule type="expression" dxfId="381" priority="444">
      <formula>IF(COUNTIF(F203:F373,"Pass")&gt;0,1,0)</formula>
    </cfRule>
  </conditionalFormatting>
  <conditionalFormatting sqref="B196 B205 B223">
    <cfRule type="expression" dxfId="380" priority="493">
      <formula>IF(COUNTIF(F202:F373,"Fail")&gt;0,1,0)</formula>
    </cfRule>
    <cfRule type="expression" dxfId="379" priority="494">
      <formula>IF(COUNTIF(F202:F373,"Not Started")&gt;0,1,0)</formula>
    </cfRule>
    <cfRule type="expression" dxfId="378" priority="495">
      <formula>IF(COUNTIF(F202:F373,"Pass")&gt;0,1,0)</formula>
    </cfRule>
  </conditionalFormatting>
  <conditionalFormatting sqref="F220:F221 F229:F230">
    <cfRule type="expression" dxfId="377" priority="26">
      <formula>IF(F220="Pass",1,0)</formula>
    </cfRule>
    <cfRule type="expression" dxfId="376" priority="27">
      <formula>IF(F220="Fail",1,0)</formula>
    </cfRule>
  </conditionalFormatting>
  <conditionalFormatting sqref="H220:H221 H229:H230">
    <cfRule type="expression" dxfId="375" priority="25">
      <formula>IF(H220&lt;&gt;"",1,0)</formula>
    </cfRule>
  </conditionalFormatting>
  <conditionalFormatting sqref="B215">
    <cfRule type="expression" dxfId="374" priority="22">
      <formula>IF(COUNTIF(F221:F391,"Fail")&gt;0,1,0)</formula>
    </cfRule>
    <cfRule type="expression" dxfId="373" priority="23">
      <formula>IF(COUNTIF(F221:F391,"Not Started")&gt;0,1,0)</formula>
    </cfRule>
    <cfRule type="expression" dxfId="372" priority="24">
      <formula>IF(COUNTIF(F221:F391,"Pass")&gt;0,1,0)</formula>
    </cfRule>
  </conditionalFormatting>
  <conditionalFormatting sqref="B214">
    <cfRule type="expression" dxfId="371" priority="19">
      <formula>IF(COUNTIF(F220:F391,"Fail")&gt;0,1,0)</formula>
    </cfRule>
    <cfRule type="expression" dxfId="370" priority="20">
      <formula>IF(COUNTIF(F220:F391,"Not Started")&gt;0,1,0)</formula>
    </cfRule>
    <cfRule type="expression" dxfId="369" priority="21">
      <formula>IF(COUNTIF(F220:F391,"Pass")&gt;0,1,0)</formula>
    </cfRule>
  </conditionalFormatting>
  <conditionalFormatting sqref="B242">
    <cfRule type="expression" dxfId="368" priority="16">
      <formula>IF(COUNTIF(F248:F418,"Fail")&gt;0,1,0)</formula>
    </cfRule>
    <cfRule type="expression" dxfId="367" priority="17">
      <formula>IF(COUNTIF(F248:F418,"Not Started")&gt;0,1,0)</formula>
    </cfRule>
    <cfRule type="expression" dxfId="366" priority="18">
      <formula>IF(COUNTIF(F248:F418,"Pass")&gt;0,1,0)</formula>
    </cfRule>
  </conditionalFormatting>
  <conditionalFormatting sqref="B241">
    <cfRule type="expression" dxfId="365" priority="13">
      <formula>IF(COUNTIF(F247:F418,"Fail")&gt;0,1,0)</formula>
    </cfRule>
    <cfRule type="expression" dxfId="364" priority="14">
      <formula>IF(COUNTIF(F247:F418,"Not Started")&gt;0,1,0)</formula>
    </cfRule>
    <cfRule type="expression" dxfId="363" priority="15">
      <formula>IF(COUNTIF(F247:F418,"Pass")&gt;0,1,0)</formula>
    </cfRule>
  </conditionalFormatting>
  <conditionalFormatting sqref="F238:F239 F247:F248">
    <cfRule type="expression" dxfId="362" priority="11">
      <formula>IF(F238="Pass",1,0)</formula>
    </cfRule>
    <cfRule type="expression" dxfId="361" priority="12">
      <formula>IF(F238="Fail",1,0)</formula>
    </cfRule>
  </conditionalFormatting>
  <conditionalFormatting sqref="H238:H239 H247:H248">
    <cfRule type="expression" dxfId="360" priority="10">
      <formula>IF(H238&lt;&gt;"",1,0)</formula>
    </cfRule>
  </conditionalFormatting>
  <conditionalFormatting sqref="B233">
    <cfRule type="expression" dxfId="359" priority="7">
      <formula>IF(COUNTIF(F239:F409,"Fail")&gt;0,1,0)</formula>
    </cfRule>
    <cfRule type="expression" dxfId="358" priority="8">
      <formula>IF(COUNTIF(F239:F409,"Not Started")&gt;0,1,0)</formula>
    </cfRule>
    <cfRule type="expression" dxfId="357" priority="9">
      <formula>IF(COUNTIF(F239:F409,"Pass")&gt;0,1,0)</formula>
    </cfRule>
  </conditionalFormatting>
  <conditionalFormatting sqref="B232">
    <cfRule type="expression" dxfId="356" priority="4">
      <formula>IF(COUNTIF(F238:F409,"Fail")&gt;0,1,0)</formula>
    </cfRule>
    <cfRule type="expression" dxfId="355" priority="5">
      <formula>IF(COUNTIF(F238:F409,"Not Started")&gt;0,1,0)</formula>
    </cfRule>
    <cfRule type="expression" dxfId="354" priority="6">
      <formula>IF(COUNTIF(F238:F409,"Pass")&gt;0,1,0)</formula>
    </cfRule>
  </conditionalFormatting>
  <conditionalFormatting sqref="B233">
    <cfRule type="expression" dxfId="353" priority="1">
      <formula>IF(COUNTIF(F239:F409,"Fail")&gt;0,1,0)</formula>
    </cfRule>
    <cfRule type="expression" dxfId="352" priority="2">
      <formula>IF(COUNTIF(F239:F409,"Not Started")&gt;0,1,0)</formula>
    </cfRule>
    <cfRule type="expression" dxfId="351" priority="3">
      <formula>IF(COUNTIF(F239:F409,"Pass")&gt;0,1,0)</formula>
    </cfRule>
  </conditionalFormatting>
  <conditionalFormatting sqref="B61">
    <cfRule type="expression" dxfId="350" priority="520">
      <formula>IF(COUNTIF(F67:F252,"Fail")&gt;0,1,0)</formula>
    </cfRule>
    <cfRule type="expression" dxfId="349" priority="521">
      <formula>IF(COUNTIF(F67:F252,"Not Started")&gt;0,1,0)</formula>
    </cfRule>
    <cfRule type="expression" dxfId="348" priority="522">
      <formula>IF(COUNTIF(F67:F252,"Pass")&gt;0,1,0)</formula>
    </cfRule>
  </conditionalFormatting>
  <conditionalFormatting sqref="B60">
    <cfRule type="expression" dxfId="347" priority="523">
      <formula>IF(COUNTIF(F66:F252,"Fail")&gt;0,1,0)</formula>
    </cfRule>
    <cfRule type="expression" dxfId="346" priority="524">
      <formula>IF(COUNTIF(F66:F252,"Not Started")&gt;0,1,0)</formula>
    </cfRule>
    <cfRule type="expression" dxfId="345" priority="525">
      <formula>IF(COUNTIF(F66:F252,"Pass")&gt;0,1,0)</formula>
    </cfRule>
  </conditionalFormatting>
  <conditionalFormatting sqref="B72">
    <cfRule type="expression" dxfId="344" priority="538">
      <formula>IF(COUNTIF(F78:F256,"Fail")&gt;0,1,0)</formula>
    </cfRule>
    <cfRule type="expression" dxfId="343" priority="539">
      <formula>IF(COUNTIF(F78:F256,"Not Started")&gt;0,1,0)</formula>
    </cfRule>
    <cfRule type="expression" dxfId="342" priority="540">
      <formula>IF(COUNTIF(F78:F256,"Pass")&gt;0,1,0)</formula>
    </cfRule>
  </conditionalFormatting>
  <conditionalFormatting sqref="B26">
    <cfRule type="expression" dxfId="341" priority="586">
      <formula>IF(COUNTIF(F32:F162,"Fail")&gt;0,1,0)</formula>
    </cfRule>
    <cfRule type="expression" dxfId="340" priority="587">
      <formula>IF(COUNTIF(F32:F162,"Not Started")&gt;0,1,0)</formula>
    </cfRule>
    <cfRule type="expression" dxfId="339" priority="588">
      <formula>IF(COUNTIF(F32:F162,"Pass")&gt;0,1,0)</formula>
    </cfRule>
  </conditionalFormatting>
  <conditionalFormatting sqref="B25">
    <cfRule type="expression" dxfId="338" priority="589">
      <formula>IF(COUNTIF(F31:F162,"Fail")&gt;0,1,0)</formula>
    </cfRule>
    <cfRule type="expression" dxfId="337" priority="590">
      <formula>IF(COUNTIF(F31:F162,"Not Started")&gt;0,1,0)</formula>
    </cfRule>
    <cfRule type="expression" dxfId="336" priority="591">
      <formula>IF(COUNTIF(F31:F162,"Pass")&gt;0,1,0)</formula>
    </cfRule>
  </conditionalFormatting>
  <conditionalFormatting sqref="B36">
    <cfRule type="expression" dxfId="335" priority="592">
      <formula>IF(COUNTIF(F42:F252,"Fail")&gt;0,1,0)</formula>
    </cfRule>
    <cfRule type="expression" dxfId="334" priority="593">
      <formula>IF(COUNTIF(F42:F252,"Not Started")&gt;0,1,0)</formula>
    </cfRule>
    <cfRule type="expression" dxfId="333" priority="594">
      <formula>IF(COUNTIF(F42:F252,"Pass")&gt;0,1,0)</formula>
    </cfRule>
  </conditionalFormatting>
  <conditionalFormatting sqref="B37">
    <cfRule type="expression" dxfId="332" priority="595">
      <formula>IF(COUNTIF(F43:F252,"Fail")&gt;0,1,0)</formula>
    </cfRule>
    <cfRule type="expression" dxfId="331" priority="596">
      <formula>IF(COUNTIF(F43:F252,"Not Started")&gt;0,1,0)</formula>
    </cfRule>
    <cfRule type="expression" dxfId="330" priority="597">
      <formula>IF(COUNTIF(F43:F252,"Pass")&gt;0,1,0)</formula>
    </cfRule>
  </conditionalFormatting>
  <conditionalFormatting sqref="B49">
    <cfRule type="expression" dxfId="329" priority="598">
      <formula>IF(COUNTIF(F55:F252,"Fail")&gt;0,1,0)</formula>
    </cfRule>
    <cfRule type="expression" dxfId="328" priority="599">
      <formula>IF(COUNTIF(F55:F252,"Not Started")&gt;0,1,0)</formula>
    </cfRule>
    <cfRule type="expression" dxfId="327" priority="600">
      <formula>IF(COUNTIF(F55:F252,"Pass")&gt;0,1,0)</formula>
    </cfRule>
  </conditionalFormatting>
  <conditionalFormatting sqref="B48">
    <cfRule type="expression" dxfId="326" priority="604">
      <formula>IF(COUNTIF(F54:F252,"Fail")&gt;0,1,0)</formula>
    </cfRule>
    <cfRule type="expression" dxfId="325" priority="605">
      <formula>IF(COUNTIF(F54:F252,"Not Started")&gt;0,1,0)</formula>
    </cfRule>
    <cfRule type="expression" dxfId="324" priority="606">
      <formula>IF(COUNTIF(F54:F252,"Pass")&gt;0,1,0)</formula>
    </cfRule>
  </conditionalFormatting>
  <conditionalFormatting sqref="B85 B175">
    <cfRule type="expression" dxfId="323" priority="616">
      <formula>IF(COUNTIF(F91:F265,"Fail")&gt;0,1,0)</formula>
    </cfRule>
    <cfRule type="expression" dxfId="322" priority="617">
      <formula>IF(COUNTIF(F91:F265,"Not Started")&gt;0,1,0)</formula>
    </cfRule>
    <cfRule type="expression" dxfId="321" priority="618">
      <formula>IF(COUNTIF(F91:F265,"Pass")&gt;0,1,0)</formula>
    </cfRule>
  </conditionalFormatting>
  <conditionalFormatting sqref="B84 B174">
    <cfRule type="expression" dxfId="320" priority="619">
      <formula>IF(COUNTIF(F90:F265,"Fail")&gt;0,1,0)</formula>
    </cfRule>
    <cfRule type="expression" dxfId="319" priority="620">
      <formula>IF(COUNTIF(F90:F265,"Not Started")&gt;0,1,0)</formula>
    </cfRule>
    <cfRule type="expression" dxfId="318" priority="621">
      <formula>IF(COUNTIF(F90:F265,"Pass")&gt;0,1,0)</formula>
    </cfRule>
  </conditionalFormatting>
  <conditionalFormatting sqref="B96 B186">
    <cfRule type="expression" dxfId="317" priority="622">
      <formula>IF(COUNTIF(F102:F274,"Fail")&gt;0,1,0)</formula>
    </cfRule>
    <cfRule type="expression" dxfId="316" priority="623">
      <formula>IF(COUNTIF(F102:F274,"Not Started")&gt;0,1,0)</formula>
    </cfRule>
    <cfRule type="expression" dxfId="315" priority="624">
      <formula>IF(COUNTIF(F102:F274,"Pass")&gt;0,1,0)</formula>
    </cfRule>
  </conditionalFormatting>
  <conditionalFormatting sqref="B95 B185">
    <cfRule type="expression" dxfId="314" priority="625">
      <formula>IF(COUNTIF(F101:F274,"Fail")&gt;0,1,0)</formula>
    </cfRule>
    <cfRule type="expression" dxfId="313" priority="626">
      <formula>IF(COUNTIF(F101:F274,"Not Started")&gt;0,1,0)</formula>
    </cfRule>
    <cfRule type="expression" dxfId="312" priority="627">
      <formula>IF(COUNTIF(F101:F274,"Pass")&gt;0,1,0)</formula>
    </cfRule>
  </conditionalFormatting>
  <conditionalFormatting sqref="B107">
    <cfRule type="expression" dxfId="311" priority="628">
      <formula>IF(COUNTIF(F113:F283,"Fail")&gt;0,1,0)</formula>
    </cfRule>
    <cfRule type="expression" dxfId="310" priority="629">
      <formula>IF(COUNTIF(F113:F283,"Not Started")&gt;0,1,0)</formula>
    </cfRule>
    <cfRule type="expression" dxfId="309" priority="630">
      <formula>IF(COUNTIF(F113:F283,"Pass")&gt;0,1,0)</formula>
    </cfRule>
  </conditionalFormatting>
  <conditionalFormatting sqref="B106">
    <cfRule type="expression" dxfId="308" priority="631">
      <formula>IF(COUNTIF(F112:F283,"Fail")&gt;0,1,0)</formula>
    </cfRule>
    <cfRule type="expression" dxfId="307" priority="632">
      <formula>IF(COUNTIF(F112:F283,"Not Started")&gt;0,1,0)</formula>
    </cfRule>
    <cfRule type="expression" dxfId="306" priority="633">
      <formula>IF(COUNTIF(F112:F283,"Pass")&gt;0,1,0)</formula>
    </cfRule>
  </conditionalFormatting>
  <conditionalFormatting sqref="B118">
    <cfRule type="expression" dxfId="305" priority="634">
      <formula>IF(COUNTIF(F124:F292,"Fail")&gt;0,1,0)</formula>
    </cfRule>
    <cfRule type="expression" dxfId="304" priority="635">
      <formula>IF(COUNTIF(F124:F292,"Not Started")&gt;0,1,0)</formula>
    </cfRule>
    <cfRule type="expression" dxfId="303" priority="636">
      <formula>IF(COUNTIF(F124:F292,"Pass")&gt;0,1,0)</formula>
    </cfRule>
  </conditionalFormatting>
  <conditionalFormatting sqref="B117">
    <cfRule type="expression" dxfId="302" priority="637">
      <formula>IF(COUNTIF(F123:F292,"Fail")&gt;0,1,0)</formula>
    </cfRule>
    <cfRule type="expression" dxfId="301" priority="638">
      <formula>IF(COUNTIF(F123:F292,"Not Started")&gt;0,1,0)</formula>
    </cfRule>
    <cfRule type="expression" dxfId="300" priority="639">
      <formula>IF(COUNTIF(F123:F292,"Pass")&gt;0,1,0)</formula>
    </cfRule>
  </conditionalFormatting>
  <conditionalFormatting sqref="B130">
    <cfRule type="expression" dxfId="299" priority="640">
      <formula>IF(COUNTIF(F136:F301,"Fail")&gt;0,1,0)</formula>
    </cfRule>
    <cfRule type="expression" dxfId="298" priority="641">
      <formula>IF(COUNTIF(F136:F301,"Not Started")&gt;0,1,0)</formula>
    </cfRule>
    <cfRule type="expression" dxfId="297" priority="642">
      <formula>IF(COUNTIF(F136:F301,"Pass")&gt;0,1,0)</formula>
    </cfRule>
  </conditionalFormatting>
  <conditionalFormatting sqref="B129">
    <cfRule type="expression" dxfId="296" priority="643">
      <formula>IF(COUNTIF(F135:F301,"Fail")&gt;0,1,0)</formula>
    </cfRule>
    <cfRule type="expression" dxfId="295" priority="644">
      <formula>IF(COUNTIF(F135:F301,"Not Started")&gt;0,1,0)</formula>
    </cfRule>
    <cfRule type="expression" dxfId="294" priority="645">
      <formula>IF(COUNTIF(F135:F301,"Pass")&gt;0,1,0)</formula>
    </cfRule>
  </conditionalFormatting>
  <conditionalFormatting sqref="B141">
    <cfRule type="expression" dxfId="293" priority="646">
      <formula>IF(COUNTIF(F147:F310,"Fail")&gt;0,1,0)</formula>
    </cfRule>
    <cfRule type="expression" dxfId="292" priority="647">
      <formula>IF(COUNTIF(F147:F310,"Not Started")&gt;0,1,0)</formula>
    </cfRule>
    <cfRule type="expression" dxfId="291" priority="648">
      <formula>IF(COUNTIF(F147:F310,"Pass")&gt;0,1,0)</formula>
    </cfRule>
  </conditionalFormatting>
  <conditionalFormatting sqref="B140">
    <cfRule type="expression" dxfId="290" priority="649">
      <formula>IF(COUNTIF(F146:F310,"Fail")&gt;0,1,0)</formula>
    </cfRule>
    <cfRule type="expression" dxfId="289" priority="650">
      <formula>IF(COUNTIF(F146:F310,"Not Started")&gt;0,1,0)</formula>
    </cfRule>
    <cfRule type="expression" dxfId="288" priority="651">
      <formula>IF(COUNTIF(F146:F310,"Pass")&gt;0,1,0)</formula>
    </cfRule>
  </conditionalFormatting>
  <conditionalFormatting sqref="B152">
    <cfRule type="expression" dxfId="287" priority="652">
      <formula>IF(COUNTIF(F158:F319,"Fail")&gt;0,1,0)</formula>
    </cfRule>
    <cfRule type="expression" dxfId="286" priority="653">
      <formula>IF(COUNTIF(F158:F319,"Not Started")&gt;0,1,0)</formula>
    </cfRule>
    <cfRule type="expression" dxfId="285" priority="654">
      <formula>IF(COUNTIF(F158:F319,"Pass")&gt;0,1,0)</formula>
    </cfRule>
  </conditionalFormatting>
  <conditionalFormatting sqref="B151">
    <cfRule type="expression" dxfId="284" priority="655">
      <formula>IF(COUNTIF(F157:F319,"Fail")&gt;0,1,0)</formula>
    </cfRule>
    <cfRule type="expression" dxfId="283" priority="656">
      <formula>IF(COUNTIF(F157:F319,"Not Started")&gt;0,1,0)</formula>
    </cfRule>
    <cfRule type="expression" dxfId="282" priority="657">
      <formula>IF(COUNTIF(F157:F319,"Pass")&gt;0,1,0)</formula>
    </cfRule>
  </conditionalFormatting>
  <conditionalFormatting sqref="B164">
    <cfRule type="expression" dxfId="281" priority="658">
      <formula>IF(COUNTIF(F170:F346,"Fail")&gt;0,1,0)</formula>
    </cfRule>
    <cfRule type="expression" dxfId="280" priority="659">
      <formula>IF(COUNTIF(F170:F346,"Not Started")&gt;0,1,0)</formula>
    </cfRule>
    <cfRule type="expression" dxfId="279" priority="660">
      <formula>IF(COUNTIF(F170:F346,"Pass")&gt;0,1,0)</formula>
    </cfRule>
  </conditionalFormatting>
  <conditionalFormatting sqref="B73 B163">
    <cfRule type="expression" dxfId="278" priority="661">
      <formula>IF(COUNTIF(F79:F256,"Fail")&gt;0,1,0)</formula>
    </cfRule>
    <cfRule type="expression" dxfId="277" priority="662">
      <formula>IF(COUNTIF(F79:F256,"Not Started")&gt;0,1,0)</formula>
    </cfRule>
    <cfRule type="expression" dxfId="276" priority="663">
      <formula>IF(COUNTIF(F79:F256,"Pass")&gt;0,1,0)</formula>
    </cfRule>
  </conditionalFormatting>
  <dataValidations count="1">
    <dataValidation type="list" allowBlank="1" showInputMessage="1" showErrorMessage="1" sqref="F202:F203 F247:F248 F180:F183 F169:F172 F9:F12 F211:F212 F220:F221 F229:F230 F238:F239 F157:F160 F20:F23 F31:F34 F42:F46 F54:F58 F66:F70 F78:F82 F90:F93 F101:F104 F112:F115 F123:F127 F135:F138 F146:F149 F191:F194">
      <formula1>'0. Dropdown Values'!$A$1:$A$4</formula1>
    </dataValidation>
  </dataValidations>
  <pageMargins left="0.7" right="0.7" top="0.75" bottom="0.75" header="0.3" footer="0.3"/>
  <pageSetup scale="75" fitToHeight="0" orientation="landscape" r:id="rId1"/>
  <legacyDrawing r:id="rId2"/>
</worksheet>
</file>

<file path=xl/worksheets/sheet14.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election activeCell="D2" sqref="D2:H3"/>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2" bestFit="1" customWidth="1"/>
    <col min="8" max="8" width="11.5546875" style="3" bestFit="1" customWidth="1"/>
    <col min="9" max="16384" width="9.109375" style="1"/>
  </cols>
  <sheetData>
    <row r="1" spans="1:8" ht="13.8" thickTop="1">
      <c r="A1" s="4" t="s">
        <v>0</v>
      </c>
      <c r="B1" s="5"/>
      <c r="C1" s="6" t="s">
        <v>1</v>
      </c>
      <c r="D1" s="209" t="s">
        <v>65</v>
      </c>
      <c r="E1" s="210"/>
      <c r="F1" s="210"/>
      <c r="G1" s="210"/>
      <c r="H1" s="211"/>
    </row>
    <row r="2" spans="1:8">
      <c r="A2" s="7" t="s">
        <v>2</v>
      </c>
      <c r="B2" s="21">
        <v>84</v>
      </c>
      <c r="C2" s="212" t="s">
        <v>5</v>
      </c>
      <c r="D2" s="214" t="s">
        <v>74</v>
      </c>
      <c r="E2" s="215"/>
      <c r="F2" s="215"/>
      <c r="G2" s="215"/>
      <c r="H2" s="216"/>
    </row>
    <row r="3" spans="1:8">
      <c r="A3" s="7" t="s">
        <v>3</v>
      </c>
      <c r="B3" s="8"/>
      <c r="C3" s="213"/>
      <c r="D3" s="217"/>
      <c r="E3" s="218"/>
      <c r="F3" s="218"/>
      <c r="G3" s="218"/>
      <c r="H3" s="219"/>
    </row>
    <row r="4" spans="1:8" ht="24.75" customHeight="1" thickBot="1">
      <c r="A4" s="9" t="s">
        <v>4</v>
      </c>
      <c r="B4" s="10"/>
      <c r="C4" s="11" t="s">
        <v>12</v>
      </c>
      <c r="D4" s="220"/>
      <c r="E4" s="221"/>
      <c r="F4" s="221"/>
      <c r="G4" s="221"/>
      <c r="H4" s="222"/>
    </row>
    <row r="6" spans="1:8">
      <c r="A6" s="12" t="s">
        <v>6</v>
      </c>
      <c r="B6" s="223" t="s">
        <v>7</v>
      </c>
      <c r="C6" s="224"/>
      <c r="D6" s="13" t="s">
        <v>8</v>
      </c>
      <c r="E6" s="13" t="s">
        <v>29</v>
      </c>
      <c r="F6" s="13" t="s">
        <v>10</v>
      </c>
      <c r="G6" s="12" t="s">
        <v>9</v>
      </c>
      <c r="H6" s="12" t="s">
        <v>11</v>
      </c>
    </row>
    <row r="7" spans="1:8">
      <c r="A7" s="14">
        <v>1</v>
      </c>
      <c r="B7" s="205" t="s">
        <v>30</v>
      </c>
      <c r="C7" s="206"/>
      <c r="D7" s="20" t="s">
        <v>30</v>
      </c>
      <c r="E7" s="20"/>
      <c r="F7" s="15" t="s">
        <v>19</v>
      </c>
      <c r="G7" s="16"/>
      <c r="H7" s="22"/>
    </row>
    <row r="8" spans="1:8">
      <c r="A8" s="14">
        <f>A7+1</f>
        <v>2</v>
      </c>
      <c r="B8" s="205" t="s">
        <v>30</v>
      </c>
      <c r="C8" s="206"/>
      <c r="D8" s="20" t="s">
        <v>30</v>
      </c>
      <c r="E8" s="27"/>
      <c r="F8" s="15" t="s">
        <v>19</v>
      </c>
      <c r="G8" s="16"/>
      <c r="H8" s="22"/>
    </row>
    <row r="9" spans="1:8">
      <c r="A9" s="14">
        <f t="shared" ref="A9:A15" si="0">A8+1</f>
        <v>3</v>
      </c>
      <c r="B9" s="205" t="s">
        <v>30</v>
      </c>
      <c r="C9" s="206"/>
      <c r="D9" s="20" t="s">
        <v>30</v>
      </c>
      <c r="E9" s="20"/>
      <c r="F9" s="15" t="s">
        <v>19</v>
      </c>
      <c r="G9" s="16"/>
      <c r="H9" s="22"/>
    </row>
    <row r="10" spans="1:8">
      <c r="A10" s="14">
        <f t="shared" si="0"/>
        <v>4</v>
      </c>
      <c r="B10" s="205" t="s">
        <v>30</v>
      </c>
      <c r="C10" s="206"/>
      <c r="D10" s="20" t="s">
        <v>30</v>
      </c>
      <c r="E10" s="20"/>
      <c r="F10" s="15" t="s">
        <v>19</v>
      </c>
      <c r="G10" s="16"/>
      <c r="H10" s="22"/>
    </row>
    <row r="11" spans="1:8">
      <c r="A11" s="14">
        <f t="shared" si="0"/>
        <v>5</v>
      </c>
      <c r="B11" s="205" t="s">
        <v>30</v>
      </c>
      <c r="C11" s="206"/>
      <c r="D11" s="20" t="s">
        <v>30</v>
      </c>
      <c r="E11" s="20"/>
      <c r="F11" s="15" t="s">
        <v>19</v>
      </c>
      <c r="G11" s="16"/>
      <c r="H11" s="22"/>
    </row>
    <row r="12" spans="1:8">
      <c r="A12" s="14">
        <f t="shared" si="0"/>
        <v>6</v>
      </c>
      <c r="B12" s="205" t="s">
        <v>30</v>
      </c>
      <c r="C12" s="206"/>
      <c r="D12" s="20" t="s">
        <v>30</v>
      </c>
      <c r="E12" s="20"/>
      <c r="F12" s="15" t="s">
        <v>19</v>
      </c>
      <c r="G12" s="16"/>
      <c r="H12" s="22"/>
    </row>
    <row r="13" spans="1:8">
      <c r="A13" s="14">
        <f t="shared" si="0"/>
        <v>7</v>
      </c>
      <c r="B13" s="205" t="s">
        <v>30</v>
      </c>
      <c r="C13" s="206"/>
      <c r="D13" s="20" t="s">
        <v>30</v>
      </c>
      <c r="E13" s="20"/>
      <c r="F13" s="15" t="s">
        <v>19</v>
      </c>
      <c r="G13" s="16"/>
      <c r="H13" s="22"/>
    </row>
    <row r="14" spans="1:8">
      <c r="A14" s="14">
        <f t="shared" si="0"/>
        <v>8</v>
      </c>
      <c r="B14" s="205" t="s">
        <v>30</v>
      </c>
      <c r="C14" s="206"/>
      <c r="D14" s="20" t="s">
        <v>30</v>
      </c>
      <c r="E14" s="20"/>
      <c r="F14" s="15" t="s">
        <v>19</v>
      </c>
      <c r="G14" s="16"/>
      <c r="H14" s="22"/>
    </row>
    <row r="15" spans="1:8">
      <c r="A15" s="14">
        <f t="shared" si="0"/>
        <v>9</v>
      </c>
      <c r="B15" s="205" t="s">
        <v>30</v>
      </c>
      <c r="C15" s="206"/>
      <c r="D15" s="20" t="s">
        <v>30</v>
      </c>
      <c r="E15" s="20"/>
      <c r="F15" s="15" t="s">
        <v>19</v>
      </c>
      <c r="G15" s="16"/>
      <c r="H15" s="22"/>
    </row>
  </sheetData>
  <mergeCells count="14">
    <mergeCell ref="B14:C14"/>
    <mergeCell ref="B15:C15"/>
    <mergeCell ref="B8:C8"/>
    <mergeCell ref="B9:C9"/>
    <mergeCell ref="B10:C10"/>
    <mergeCell ref="B11:C11"/>
    <mergeCell ref="B12:C12"/>
    <mergeCell ref="B13:C13"/>
    <mergeCell ref="B7:C7"/>
    <mergeCell ref="D1:H1"/>
    <mergeCell ref="C2:C3"/>
    <mergeCell ref="D2:H3"/>
    <mergeCell ref="D4:H4"/>
    <mergeCell ref="B6:C6"/>
  </mergeCells>
  <conditionalFormatting sqref="F7:F15">
    <cfRule type="expression" dxfId="275" priority="8">
      <formula>IF(F7="Pass",1,0)</formula>
    </cfRule>
    <cfRule type="expression" dxfId="274" priority="9">
      <formula>IF(F7="Fail",1,0)</formula>
    </cfRule>
  </conditionalFormatting>
  <conditionalFormatting sqref="H7:H15">
    <cfRule type="expression" dxfId="273" priority="7">
      <formula>IF(H7&lt;&gt;"",1,0)</formula>
    </cfRule>
  </conditionalFormatting>
  <conditionalFormatting sqref="B1">
    <cfRule type="expression" dxfId="272" priority="4">
      <formula>IF(COUNTIF(F7:F15,"Fail")&gt;0,1,0)</formula>
    </cfRule>
    <cfRule type="expression" dxfId="271" priority="5">
      <formula>IF(COUNTIF(F7:F15,"Not Started")&gt;0,1,0)</formula>
    </cfRule>
    <cfRule type="expression" dxfId="270" priority="6">
      <formula>IF(COUNTIF(F7:F15,"Pass")&gt;0,1,0)</formula>
    </cfRule>
  </conditionalFormatting>
  <conditionalFormatting sqref="B2">
    <cfRule type="expression" dxfId="269" priority="1">
      <formula>IF(COUNTIF(F8:F15,"Fail")&gt;0,1,0)</formula>
    </cfRule>
    <cfRule type="expression" dxfId="268" priority="2">
      <formula>IF(COUNTIF(F8:F15,"Not Started")&gt;0,1,0)</formula>
    </cfRule>
    <cfRule type="expression" dxfId="267" priority="3">
      <formula>IF(COUNTIF(F8:F15,"Pass")&gt;0,1,0)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15.xml><?xml version="1.0" encoding="utf-8"?>
<worksheet xmlns="http://schemas.openxmlformats.org/spreadsheetml/2006/main" xmlns:r="http://schemas.openxmlformats.org/officeDocument/2006/relationships">
  <sheetPr>
    <tabColor rgb="FF92D050"/>
    <pageSetUpPr fitToPage="1"/>
  </sheetPr>
  <dimension ref="A1:H21"/>
  <sheetViews>
    <sheetView tabSelected="1" workbookViewId="0">
      <selection activeCell="K11" sqref="K11"/>
    </sheetView>
  </sheetViews>
  <sheetFormatPr defaultRowHeight="14.4"/>
  <cols>
    <col min="1" max="1" width="10.6640625" bestFit="1" customWidth="1"/>
    <col min="2" max="2" width="13.109375" customWidth="1"/>
    <col min="3" max="3" width="24" customWidth="1"/>
    <col min="4" max="4" width="41.5546875" customWidth="1"/>
    <col min="5" max="5" width="34.88671875" customWidth="1"/>
    <col min="6" max="6" width="10.44140625" bestFit="1" customWidth="1"/>
    <col min="7" max="7" width="16" bestFit="1" customWidth="1"/>
    <col min="8" max="8" width="11.5546875" bestFit="1" customWidth="1"/>
  </cols>
  <sheetData>
    <row r="1" spans="1:8" ht="15" thickBot="1"/>
    <row r="2" spans="1:8" s="175" customFormat="1" ht="10.8" thickTop="1">
      <c r="A2" s="172" t="s">
        <v>0</v>
      </c>
      <c r="B2" s="173" t="s">
        <v>443</v>
      </c>
      <c r="C2" s="174" t="s">
        <v>1</v>
      </c>
      <c r="D2" s="225" t="s">
        <v>438</v>
      </c>
      <c r="E2" s="226"/>
      <c r="F2" s="226"/>
      <c r="G2" s="226"/>
      <c r="H2" s="227"/>
    </row>
    <row r="3" spans="1:8" s="175" customFormat="1" ht="12.75" customHeight="1">
      <c r="A3" s="176" t="s">
        <v>2</v>
      </c>
      <c r="B3" s="177" t="s">
        <v>442</v>
      </c>
      <c r="C3" s="282" t="s">
        <v>5</v>
      </c>
      <c r="D3" s="284" t="s">
        <v>440</v>
      </c>
      <c r="E3" s="285"/>
      <c r="F3" s="285"/>
      <c r="G3" s="285"/>
      <c r="H3" s="286"/>
    </row>
    <row r="4" spans="1:8" s="175" customFormat="1" ht="10.199999999999999">
      <c r="A4" s="176" t="s">
        <v>3</v>
      </c>
      <c r="B4" s="178"/>
      <c r="C4" s="283"/>
      <c r="D4" s="287"/>
      <c r="E4" s="288"/>
      <c r="F4" s="288"/>
      <c r="G4" s="288"/>
      <c r="H4" s="289"/>
    </row>
    <row r="5" spans="1:8" s="175" customFormat="1" ht="24.75" customHeight="1" thickBot="1">
      <c r="A5" s="179" t="s">
        <v>4</v>
      </c>
      <c r="B5" s="180"/>
      <c r="C5" s="181" t="s">
        <v>12</v>
      </c>
      <c r="D5" s="290"/>
      <c r="E5" s="291"/>
      <c r="F5" s="291"/>
      <c r="G5" s="291"/>
      <c r="H5" s="292"/>
    </row>
    <row r="6" spans="1:8" s="175" customFormat="1" ht="10.199999999999999">
      <c r="G6" s="188"/>
      <c r="H6" s="189"/>
    </row>
    <row r="7" spans="1:8" s="175" customFormat="1" ht="10.199999999999999">
      <c r="A7" s="182" t="s">
        <v>6</v>
      </c>
      <c r="B7" s="293" t="s">
        <v>7</v>
      </c>
      <c r="C7" s="294"/>
      <c r="D7" s="183" t="s">
        <v>8</v>
      </c>
      <c r="E7" s="183" t="s">
        <v>29</v>
      </c>
      <c r="F7" s="183" t="s">
        <v>14</v>
      </c>
      <c r="G7" s="182" t="s">
        <v>9</v>
      </c>
      <c r="H7" s="182" t="s">
        <v>11</v>
      </c>
    </row>
    <row r="8" spans="1:8" s="175" customFormat="1" ht="29.25" customHeight="1">
      <c r="A8" s="184">
        <v>1</v>
      </c>
      <c r="B8" s="295" t="s">
        <v>441</v>
      </c>
      <c r="C8" s="296"/>
      <c r="D8" s="170"/>
      <c r="E8" s="170"/>
      <c r="F8" s="185" t="s">
        <v>19</v>
      </c>
      <c r="G8" s="186"/>
      <c r="H8" s="187"/>
    </row>
    <row r="9" spans="1:8" s="175" customFormat="1" ht="21" customHeight="1">
      <c r="A9" s="184">
        <f>A8+1</f>
        <v>2</v>
      </c>
      <c r="B9" s="248" t="s">
        <v>445</v>
      </c>
      <c r="C9" s="281"/>
      <c r="D9" s="170" t="s">
        <v>446</v>
      </c>
      <c r="E9" s="170"/>
      <c r="F9" s="185" t="s">
        <v>19</v>
      </c>
      <c r="G9" s="186"/>
      <c r="H9" s="187"/>
    </row>
    <row r="10" spans="1:8" s="175" customFormat="1" ht="21" customHeight="1">
      <c r="A10" s="184">
        <f>A9+1</f>
        <v>3</v>
      </c>
      <c r="B10" s="248" t="s">
        <v>447</v>
      </c>
      <c r="C10" s="281"/>
      <c r="D10" s="170" t="s">
        <v>448</v>
      </c>
      <c r="E10" s="170"/>
      <c r="F10" s="185"/>
      <c r="G10" s="186"/>
      <c r="H10" s="187"/>
    </row>
    <row r="11" spans="1:8" s="175" customFormat="1" ht="21" customHeight="1">
      <c r="A11" s="184">
        <f>A10+1</f>
        <v>4</v>
      </c>
      <c r="B11" s="248" t="s">
        <v>449</v>
      </c>
      <c r="C11" s="281"/>
      <c r="D11" s="170" t="s">
        <v>450</v>
      </c>
      <c r="E11" s="170"/>
      <c r="F11" s="185"/>
      <c r="G11" s="186"/>
      <c r="H11" s="187"/>
    </row>
    <row r="12" spans="1:8" ht="15" thickBot="1"/>
    <row r="13" spans="1:8" s="175" customFormat="1" ht="10.8" thickTop="1">
      <c r="A13" s="172" t="s">
        <v>0</v>
      </c>
      <c r="B13" s="173" t="s">
        <v>444</v>
      </c>
      <c r="C13" s="174" t="s">
        <v>1</v>
      </c>
      <c r="D13" s="225" t="s">
        <v>439</v>
      </c>
      <c r="E13" s="226"/>
      <c r="F13" s="226"/>
      <c r="G13" s="226"/>
      <c r="H13" s="227"/>
    </row>
    <row r="14" spans="1:8" s="175" customFormat="1" ht="12.75" customHeight="1">
      <c r="A14" s="176" t="s">
        <v>2</v>
      </c>
      <c r="B14" s="177" t="s">
        <v>442</v>
      </c>
      <c r="C14" s="282" t="s">
        <v>5</v>
      </c>
      <c r="D14" s="284" t="s">
        <v>414</v>
      </c>
      <c r="E14" s="285"/>
      <c r="F14" s="285"/>
      <c r="G14" s="285"/>
      <c r="H14" s="286"/>
    </row>
    <row r="15" spans="1:8" s="175" customFormat="1" ht="10.199999999999999">
      <c r="A15" s="176" t="s">
        <v>3</v>
      </c>
      <c r="B15" s="178"/>
      <c r="C15" s="283"/>
      <c r="D15" s="287"/>
      <c r="E15" s="288"/>
      <c r="F15" s="288"/>
      <c r="G15" s="288"/>
      <c r="H15" s="289"/>
    </row>
    <row r="16" spans="1:8" s="175" customFormat="1" ht="24.75" customHeight="1" thickBot="1">
      <c r="A16" s="179" t="s">
        <v>4</v>
      </c>
      <c r="B16" s="180"/>
      <c r="C16" s="181" t="s">
        <v>12</v>
      </c>
      <c r="D16" s="290"/>
      <c r="E16" s="291"/>
      <c r="F16" s="291"/>
      <c r="G16" s="291"/>
      <c r="H16" s="292"/>
    </row>
    <row r="17" spans="1:8" s="175" customFormat="1" ht="10.199999999999999">
      <c r="G17" s="188"/>
      <c r="H17" s="189"/>
    </row>
    <row r="18" spans="1:8" s="175" customFormat="1" ht="10.199999999999999">
      <c r="A18" s="182" t="s">
        <v>6</v>
      </c>
      <c r="B18" s="293" t="s">
        <v>7</v>
      </c>
      <c r="C18" s="294"/>
      <c r="D18" s="183" t="s">
        <v>8</v>
      </c>
      <c r="E18" s="183" t="s">
        <v>29</v>
      </c>
      <c r="F18" s="183" t="s">
        <v>14</v>
      </c>
      <c r="G18" s="182" t="s">
        <v>9</v>
      </c>
      <c r="H18" s="182" t="s">
        <v>11</v>
      </c>
    </row>
    <row r="19" spans="1:8" s="175" customFormat="1" ht="29.25" customHeight="1">
      <c r="A19" s="184">
        <v>1</v>
      </c>
      <c r="B19" s="295" t="s">
        <v>441</v>
      </c>
      <c r="C19" s="296"/>
      <c r="D19" s="170"/>
      <c r="E19" s="170"/>
      <c r="F19" s="185" t="s">
        <v>19</v>
      </c>
      <c r="G19" s="186"/>
      <c r="H19" s="187"/>
    </row>
    <row r="20" spans="1:8" s="175" customFormat="1" ht="21" customHeight="1">
      <c r="A20" s="184">
        <f>A19+1</f>
        <v>2</v>
      </c>
      <c r="B20" s="248" t="s">
        <v>445</v>
      </c>
      <c r="C20" s="281"/>
      <c r="D20" s="170" t="s">
        <v>446</v>
      </c>
      <c r="E20" s="170"/>
      <c r="F20" s="185" t="s">
        <v>19</v>
      </c>
      <c r="G20" s="186"/>
      <c r="H20" s="187"/>
    </row>
    <row r="21" spans="1:8" s="175" customFormat="1" ht="21" customHeight="1">
      <c r="A21" s="184">
        <f>A20+1</f>
        <v>3</v>
      </c>
      <c r="B21" s="248" t="s">
        <v>447</v>
      </c>
      <c r="C21" s="281"/>
      <c r="D21" s="170" t="s">
        <v>451</v>
      </c>
      <c r="E21" s="170"/>
      <c r="F21" s="185"/>
      <c r="G21" s="186"/>
      <c r="H21" s="187"/>
    </row>
  </sheetData>
  <mergeCells count="17">
    <mergeCell ref="B18:C18"/>
    <mergeCell ref="B8:C8"/>
    <mergeCell ref="B19:C19"/>
    <mergeCell ref="B20:C20"/>
    <mergeCell ref="B21:C21"/>
    <mergeCell ref="B9:C9"/>
    <mergeCell ref="D2:H2"/>
    <mergeCell ref="C3:C4"/>
    <mergeCell ref="D3:H4"/>
    <mergeCell ref="D5:H5"/>
    <mergeCell ref="B7:C7"/>
    <mergeCell ref="D13:H13"/>
    <mergeCell ref="C14:C15"/>
    <mergeCell ref="D14:H15"/>
    <mergeCell ref="D16:H16"/>
    <mergeCell ref="B10:C10"/>
    <mergeCell ref="B11:C11"/>
  </mergeCells>
  <conditionalFormatting sqref="F8:F11 F19:F21">
    <cfRule type="expression" dxfId="266" priority="20">
      <formula>IF(F8="Pass",1,0)</formula>
    </cfRule>
    <cfRule type="expression" dxfId="265" priority="21">
      <formula>IF(F8="Fail",1,0)</formula>
    </cfRule>
  </conditionalFormatting>
  <conditionalFormatting sqref="H8:H11 H19:H21">
    <cfRule type="expression" dxfId="264" priority="19">
      <formula>IF(H8&lt;&gt;"",1,0)</formula>
    </cfRule>
  </conditionalFormatting>
  <conditionalFormatting sqref="B14">
    <cfRule type="expression" dxfId="263" priority="37">
      <formula>IF(COUNTIF(F22:F199,"Fail")&gt;0,1,0)</formula>
    </cfRule>
    <cfRule type="expression" dxfId="262" priority="38">
      <formula>IF(COUNTIF(F22:F199,"Not Started")&gt;0,1,0)</formula>
    </cfRule>
    <cfRule type="expression" dxfId="261" priority="39">
      <formula>IF(COUNTIF(F22:F199,"Pass")&gt;0,1,0)</formula>
    </cfRule>
  </conditionalFormatting>
  <conditionalFormatting sqref="B13">
    <cfRule type="expression" dxfId="260" priority="40">
      <formula>IF(COUNTIF(F22:F199,"Fail")&gt;0,1,0)</formula>
    </cfRule>
    <cfRule type="expression" dxfId="259" priority="41">
      <formula>IF(COUNTIF(F22:F199,"Not Started")&gt;0,1,0)</formula>
    </cfRule>
    <cfRule type="expression" dxfId="258" priority="42">
      <formula>IF(COUNTIF(F22:F199,"Pass")&gt;0,1,0)</formula>
    </cfRule>
  </conditionalFormatting>
  <conditionalFormatting sqref="B14">
    <cfRule type="expression" dxfId="257" priority="43">
      <formula>IF(COUNTIF(F22:F206,"Fail")&gt;0,1,0)</formula>
    </cfRule>
    <cfRule type="expression" dxfId="256" priority="44">
      <formula>IF(COUNTIF(F22:F206,"Not Started")&gt;0,1,0)</formula>
    </cfRule>
    <cfRule type="expression" dxfId="255" priority="45">
      <formula>IF(COUNTIF(F22:F206,"Pass")&gt;0,1,0)</formula>
    </cfRule>
  </conditionalFormatting>
  <conditionalFormatting sqref="B13">
    <cfRule type="expression" dxfId="254" priority="46">
      <formula>IF(COUNTIF(F22:F206,"Fail")&gt;0,1,0)</formula>
    </cfRule>
    <cfRule type="expression" dxfId="253" priority="47">
      <formula>IF(COUNTIF(F22:F206,"Not Started")&gt;0,1,0)</formula>
    </cfRule>
    <cfRule type="expression" dxfId="252" priority="48">
      <formula>IF(COUNTIF(F22:F206,"Pass")&gt;0,1,0)</formula>
    </cfRule>
  </conditionalFormatting>
  <conditionalFormatting sqref="B2">
    <cfRule type="expression" dxfId="251" priority="49">
      <formula>IF(COUNTIF(F8:F190,"Fail")&gt;0,1,0)</formula>
    </cfRule>
    <cfRule type="expression" dxfId="250" priority="50">
      <formula>IF(COUNTIF(F8:F190,"Not Started")&gt;0,1,0)</formula>
    </cfRule>
    <cfRule type="expression" dxfId="249" priority="51">
      <formula>IF(COUNTIF(F8:F190,"Pass")&gt;0,1,0)</formula>
    </cfRule>
  </conditionalFormatting>
  <conditionalFormatting sqref="B3">
    <cfRule type="expression" dxfId="248" priority="61">
      <formula>IF(COUNTIF(F9:F190,"Fail")&gt;0,1,0)</formula>
    </cfRule>
    <cfRule type="expression" dxfId="247" priority="62">
      <formula>IF(COUNTIF(F9:F190,"Not Started")&gt;0,1,0)</formula>
    </cfRule>
    <cfRule type="expression" dxfId="246" priority="63">
      <formula>IF(COUNTIF(F9:F190,"Pass")&gt;0,1,0)</formula>
    </cfRule>
  </conditionalFormatting>
  <dataValidations count="1">
    <dataValidation type="list" allowBlank="1" showInputMessage="1" showErrorMessage="1" sqref="F19:F21 F8:F11">
      <formula1>'0. Dropdown Values'!$A$1:$A$4</formula1>
    </dataValidation>
  </dataValidations>
  <pageMargins left="0.7" right="0.7" top="0.75" bottom="0.75" header="0.3" footer="0.3"/>
  <pageSetup scale="75" fitToHeight="0" orientation="landscape" r:id="rId1"/>
  <legacyDrawing r:id="rId2"/>
</worksheet>
</file>

<file path=xl/worksheets/sheet16.xml><?xml version="1.0" encoding="utf-8"?>
<worksheet xmlns="http://schemas.openxmlformats.org/spreadsheetml/2006/main" xmlns:r="http://schemas.openxmlformats.org/officeDocument/2006/relationships">
  <sheetPr>
    <tabColor rgb="FF92D050"/>
    <pageSetUpPr fitToPage="1"/>
  </sheetPr>
  <dimension ref="A2:H35"/>
  <sheetViews>
    <sheetView tabSelected="1" topLeftCell="A13" workbookViewId="0">
      <selection activeCell="K11" sqref="K11"/>
    </sheetView>
  </sheetViews>
  <sheetFormatPr defaultRowHeight="14.4"/>
  <cols>
    <col min="1" max="1" width="10.6640625" bestFit="1" customWidth="1"/>
    <col min="2" max="2" width="13.109375" customWidth="1"/>
    <col min="3" max="3" width="24" customWidth="1"/>
    <col min="4" max="4" width="41.5546875" customWidth="1"/>
    <col min="5" max="5" width="34.88671875" customWidth="1"/>
    <col min="6" max="6" width="10.44140625" bestFit="1" customWidth="1"/>
    <col min="7" max="7" width="16" bestFit="1" customWidth="1"/>
    <col min="8" max="8" width="11.5546875" bestFit="1" customWidth="1"/>
  </cols>
  <sheetData>
    <row r="2" spans="1:8" ht="15" thickBot="1"/>
    <row r="3" spans="1:8" s="175" customFormat="1" ht="10.8" thickTop="1">
      <c r="A3" s="172" t="s">
        <v>0</v>
      </c>
      <c r="B3" s="173" t="s">
        <v>453</v>
      </c>
      <c r="C3" s="174" t="s">
        <v>1</v>
      </c>
      <c r="D3" s="225" t="s">
        <v>455</v>
      </c>
      <c r="E3" s="226"/>
      <c r="F3" s="226"/>
      <c r="G3" s="226"/>
      <c r="H3" s="227"/>
    </row>
    <row r="4" spans="1:8" s="175" customFormat="1" ht="12.75" customHeight="1">
      <c r="A4" s="176" t="s">
        <v>2</v>
      </c>
      <c r="B4" s="177" t="s">
        <v>454</v>
      </c>
      <c r="C4" s="282" t="s">
        <v>5</v>
      </c>
      <c r="D4" s="284" t="s">
        <v>470</v>
      </c>
      <c r="E4" s="285"/>
      <c r="F4" s="285"/>
      <c r="G4" s="285"/>
      <c r="H4" s="286"/>
    </row>
    <row r="5" spans="1:8" s="175" customFormat="1" ht="10.199999999999999">
      <c r="A5" s="176" t="s">
        <v>3</v>
      </c>
      <c r="B5" s="178"/>
      <c r="C5" s="283"/>
      <c r="D5" s="287"/>
      <c r="E5" s="288"/>
      <c r="F5" s="288"/>
      <c r="G5" s="288"/>
      <c r="H5" s="289"/>
    </row>
    <row r="6" spans="1:8" s="175" customFormat="1" ht="40.5" customHeight="1" thickBot="1">
      <c r="A6" s="179" t="s">
        <v>4</v>
      </c>
      <c r="B6" s="180"/>
      <c r="C6" s="181" t="s">
        <v>12</v>
      </c>
      <c r="D6" s="290" t="s">
        <v>456</v>
      </c>
      <c r="E6" s="291"/>
      <c r="F6" s="291"/>
      <c r="G6" s="291"/>
      <c r="H6" s="292"/>
    </row>
    <row r="7" spans="1:8" s="175" customFormat="1" ht="40.5" customHeight="1">
      <c r="G7" s="188"/>
      <c r="H7" s="189"/>
    </row>
    <row r="8" spans="1:8" s="175" customFormat="1" ht="10.199999999999999">
      <c r="A8" s="182" t="s">
        <v>6</v>
      </c>
      <c r="B8" s="293" t="s">
        <v>7</v>
      </c>
      <c r="C8" s="294"/>
      <c r="D8" s="183" t="s">
        <v>8</v>
      </c>
      <c r="E8" s="183" t="s">
        <v>29</v>
      </c>
      <c r="F8" s="183" t="s">
        <v>14</v>
      </c>
      <c r="G8" s="182" t="s">
        <v>9</v>
      </c>
      <c r="H8" s="182" t="s">
        <v>11</v>
      </c>
    </row>
    <row r="9" spans="1:8" s="175" customFormat="1" ht="50.25" customHeight="1">
      <c r="A9" s="184">
        <v>1</v>
      </c>
      <c r="B9" s="295" t="s">
        <v>457</v>
      </c>
      <c r="C9" s="296"/>
      <c r="D9" s="170"/>
      <c r="E9" s="170"/>
      <c r="F9" s="185" t="s">
        <v>19</v>
      </c>
      <c r="G9" s="186"/>
      <c r="H9" s="187"/>
    </row>
    <row r="10" spans="1:8" s="175" customFormat="1" ht="21" customHeight="1">
      <c r="A10" s="184">
        <f>A9+1</f>
        <v>2</v>
      </c>
      <c r="B10" s="248" t="s">
        <v>458</v>
      </c>
      <c r="C10" s="281"/>
      <c r="D10" s="170" t="s">
        <v>463</v>
      </c>
      <c r="E10" s="170"/>
      <c r="F10" s="185" t="s">
        <v>19</v>
      </c>
      <c r="G10" s="186"/>
      <c r="H10" s="187"/>
    </row>
    <row r="11" spans="1:8" s="175" customFormat="1" ht="21" customHeight="1">
      <c r="A11" s="184">
        <f>A10+1</f>
        <v>3</v>
      </c>
      <c r="B11" s="248" t="s">
        <v>459</v>
      </c>
      <c r="C11" s="281"/>
      <c r="D11" s="170" t="s">
        <v>464</v>
      </c>
      <c r="E11" s="170"/>
      <c r="F11" s="185" t="s">
        <v>19</v>
      </c>
      <c r="G11" s="186"/>
      <c r="H11" s="187"/>
    </row>
    <row r="12" spans="1:8" ht="25.5" customHeight="1">
      <c r="A12" s="184">
        <f>A11+1</f>
        <v>4</v>
      </c>
      <c r="B12" s="248" t="s">
        <v>460</v>
      </c>
      <c r="C12" s="281"/>
      <c r="D12" s="170" t="s">
        <v>465</v>
      </c>
      <c r="E12" s="170"/>
      <c r="F12" s="185" t="s">
        <v>19</v>
      </c>
      <c r="G12" s="186"/>
      <c r="H12" s="187"/>
    </row>
    <row r="13" spans="1:8">
      <c r="A13" s="184">
        <f>A12+1</f>
        <v>5</v>
      </c>
      <c r="B13" s="248" t="s">
        <v>461</v>
      </c>
      <c r="C13" s="281"/>
      <c r="D13" s="170" t="s">
        <v>466</v>
      </c>
      <c r="E13" s="170"/>
      <c r="F13" s="185" t="s">
        <v>19</v>
      </c>
      <c r="G13" s="186"/>
      <c r="H13" s="187"/>
    </row>
    <row r="14" spans="1:8" ht="27" customHeight="1">
      <c r="A14" s="184">
        <f>A13+1</f>
        <v>6</v>
      </c>
      <c r="B14" s="248" t="s">
        <v>462</v>
      </c>
      <c r="C14" s="281"/>
      <c r="D14" s="170" t="s">
        <v>467</v>
      </c>
      <c r="E14" s="170"/>
      <c r="F14" s="185" t="s">
        <v>19</v>
      </c>
      <c r="G14" s="186"/>
      <c r="H14" s="187"/>
    </row>
    <row r="15" spans="1:8" ht="15" thickBot="1"/>
    <row r="16" spans="1:8" s="175" customFormat="1" ht="10.8" thickTop="1">
      <c r="A16" s="172" t="s">
        <v>0</v>
      </c>
      <c r="B16" s="173" t="s">
        <v>468</v>
      </c>
      <c r="C16" s="174" t="s">
        <v>1</v>
      </c>
      <c r="D16" s="225" t="s">
        <v>469</v>
      </c>
      <c r="E16" s="226"/>
      <c r="F16" s="226"/>
      <c r="G16" s="226"/>
      <c r="H16" s="227"/>
    </row>
    <row r="17" spans="1:8" s="175" customFormat="1" ht="12.75" customHeight="1">
      <c r="A17" s="176" t="s">
        <v>2</v>
      </c>
      <c r="B17" s="177" t="s">
        <v>454</v>
      </c>
      <c r="C17" s="282" t="s">
        <v>5</v>
      </c>
      <c r="D17" s="284" t="s">
        <v>470</v>
      </c>
      <c r="E17" s="285"/>
      <c r="F17" s="285"/>
      <c r="G17" s="285"/>
      <c r="H17" s="286"/>
    </row>
    <row r="18" spans="1:8" s="175" customFormat="1" ht="10.199999999999999">
      <c r="A18" s="176" t="s">
        <v>3</v>
      </c>
      <c r="B18" s="178"/>
      <c r="C18" s="283"/>
      <c r="D18" s="287"/>
      <c r="E18" s="288"/>
      <c r="F18" s="288"/>
      <c r="G18" s="288"/>
      <c r="H18" s="289"/>
    </row>
    <row r="19" spans="1:8" s="175" customFormat="1" ht="40.5" customHeight="1" thickBot="1">
      <c r="A19" s="179" t="s">
        <v>4</v>
      </c>
      <c r="B19" s="180"/>
      <c r="C19" s="181" t="s">
        <v>12</v>
      </c>
      <c r="D19" s="290" t="s">
        <v>456</v>
      </c>
      <c r="E19" s="291"/>
      <c r="F19" s="291"/>
      <c r="G19" s="291"/>
      <c r="H19" s="292"/>
    </row>
    <row r="20" spans="1:8" s="175" customFormat="1" ht="40.5" customHeight="1">
      <c r="G20" s="188"/>
      <c r="H20" s="189"/>
    </row>
    <row r="21" spans="1:8" s="175" customFormat="1" ht="10.199999999999999">
      <c r="A21" s="182" t="s">
        <v>6</v>
      </c>
      <c r="B21" s="293" t="s">
        <v>7</v>
      </c>
      <c r="C21" s="294"/>
      <c r="D21" s="183" t="s">
        <v>8</v>
      </c>
      <c r="E21" s="183" t="s">
        <v>29</v>
      </c>
      <c r="F21" s="183" t="s">
        <v>14</v>
      </c>
      <c r="G21" s="182" t="s">
        <v>9</v>
      </c>
      <c r="H21" s="182" t="s">
        <v>11</v>
      </c>
    </row>
    <row r="22" spans="1:8" s="175" customFormat="1" ht="50.25" customHeight="1">
      <c r="A22" s="184">
        <v>1</v>
      </c>
      <c r="B22" s="295" t="s">
        <v>457</v>
      </c>
      <c r="C22" s="296"/>
      <c r="D22" s="170"/>
      <c r="E22" s="170"/>
      <c r="F22" s="185" t="s">
        <v>19</v>
      </c>
      <c r="G22" s="186"/>
      <c r="H22" s="187"/>
    </row>
    <row r="23" spans="1:8" s="175" customFormat="1" ht="21" customHeight="1">
      <c r="A23" s="184">
        <f>A22+1</f>
        <v>2</v>
      </c>
      <c r="B23" s="248" t="s">
        <v>471</v>
      </c>
      <c r="C23" s="281"/>
      <c r="D23" s="170" t="s">
        <v>483</v>
      </c>
      <c r="E23" s="170"/>
      <c r="F23" s="185" t="s">
        <v>19</v>
      </c>
      <c r="G23" s="186"/>
      <c r="H23" s="187"/>
    </row>
    <row r="24" spans="1:8" s="175" customFormat="1" ht="21" customHeight="1">
      <c r="A24" s="184">
        <f t="shared" ref="A24:A30" si="0">A23+1</f>
        <v>3</v>
      </c>
      <c r="B24" s="248" t="s">
        <v>472</v>
      </c>
      <c r="C24" s="281"/>
      <c r="D24" s="170" t="s">
        <v>484</v>
      </c>
      <c r="E24" s="170"/>
      <c r="F24" s="185" t="s">
        <v>19</v>
      </c>
      <c r="G24" s="186"/>
      <c r="H24" s="187"/>
    </row>
    <row r="25" spans="1:8" ht="25.5" customHeight="1">
      <c r="A25" s="184">
        <f>A24+1</f>
        <v>4</v>
      </c>
      <c r="B25" s="248" t="s">
        <v>473</v>
      </c>
      <c r="C25" s="281"/>
      <c r="D25" s="170" t="s">
        <v>485</v>
      </c>
      <c r="E25" s="170"/>
      <c r="F25" s="185" t="s">
        <v>19</v>
      </c>
      <c r="G25" s="186"/>
      <c r="H25" s="187"/>
    </row>
    <row r="26" spans="1:8" ht="26.25" customHeight="1">
      <c r="A26" s="184">
        <f t="shared" si="0"/>
        <v>5</v>
      </c>
      <c r="B26" s="248" t="s">
        <v>474</v>
      </c>
      <c r="C26" s="281"/>
      <c r="D26" s="170" t="s">
        <v>486</v>
      </c>
      <c r="E26" s="170"/>
      <c r="F26" s="185" t="s">
        <v>19</v>
      </c>
      <c r="G26" s="186"/>
      <c r="H26" s="187"/>
    </row>
    <row r="27" spans="1:8" ht="27" customHeight="1">
      <c r="A27" s="184">
        <f>A26+1</f>
        <v>6</v>
      </c>
      <c r="B27" s="248" t="s">
        <v>475</v>
      </c>
      <c r="C27" s="281"/>
      <c r="D27" s="170" t="s">
        <v>487</v>
      </c>
      <c r="E27" s="170"/>
      <c r="F27" s="185" t="s">
        <v>19</v>
      </c>
      <c r="G27" s="186"/>
      <c r="H27" s="187"/>
    </row>
    <row r="28" spans="1:8" s="175" customFormat="1" ht="21" customHeight="1">
      <c r="A28" s="184">
        <f t="shared" si="0"/>
        <v>7</v>
      </c>
      <c r="B28" s="248" t="s">
        <v>476</v>
      </c>
      <c r="C28" s="281"/>
      <c r="D28" s="170" t="s">
        <v>488</v>
      </c>
      <c r="E28" s="170"/>
      <c r="F28" s="185" t="s">
        <v>19</v>
      </c>
      <c r="G28" s="186"/>
      <c r="H28" s="187"/>
    </row>
    <row r="29" spans="1:8" ht="25.5" customHeight="1">
      <c r="A29" s="184">
        <f>A28+1</f>
        <v>8</v>
      </c>
      <c r="B29" s="248" t="s">
        <v>477</v>
      </c>
      <c r="C29" s="281"/>
      <c r="D29" s="170" t="s">
        <v>489</v>
      </c>
      <c r="E29" s="170"/>
      <c r="F29" s="185" t="s">
        <v>19</v>
      </c>
      <c r="G29" s="186"/>
      <c r="H29" s="187"/>
    </row>
    <row r="30" spans="1:8" ht="24" customHeight="1">
      <c r="A30" s="184">
        <f t="shared" si="0"/>
        <v>9</v>
      </c>
      <c r="B30" s="248" t="s">
        <v>478</v>
      </c>
      <c r="C30" s="281"/>
      <c r="D30" s="170" t="s">
        <v>490</v>
      </c>
      <c r="E30" s="170"/>
      <c r="F30" s="185" t="s">
        <v>19</v>
      </c>
      <c r="G30" s="186"/>
      <c r="H30" s="187"/>
    </row>
    <row r="31" spans="1:8" ht="27" customHeight="1">
      <c r="A31" s="184">
        <f>A30+1</f>
        <v>10</v>
      </c>
      <c r="B31" s="248" t="s">
        <v>479</v>
      </c>
      <c r="C31" s="281"/>
      <c r="D31" s="170" t="s">
        <v>491</v>
      </c>
      <c r="E31" s="170"/>
      <c r="F31" s="185" t="s">
        <v>19</v>
      </c>
      <c r="G31" s="186"/>
      <c r="H31" s="187"/>
    </row>
    <row r="32" spans="1:8" ht="25.5" customHeight="1">
      <c r="A32" s="184">
        <f>A31+1</f>
        <v>11</v>
      </c>
      <c r="B32" s="248" t="s">
        <v>480</v>
      </c>
      <c r="C32" s="281"/>
      <c r="D32" s="170" t="s">
        <v>492</v>
      </c>
      <c r="E32" s="170"/>
      <c r="F32" s="185" t="s">
        <v>19</v>
      </c>
      <c r="G32" s="186"/>
      <c r="H32" s="187"/>
    </row>
    <row r="33" spans="1:8">
      <c r="A33" s="184">
        <f>A32+1</f>
        <v>12</v>
      </c>
      <c r="B33" s="248" t="s">
        <v>481</v>
      </c>
      <c r="C33" s="281"/>
      <c r="D33" s="170" t="s">
        <v>493</v>
      </c>
      <c r="E33" s="170"/>
      <c r="F33" s="185" t="s">
        <v>19</v>
      </c>
      <c r="G33" s="186"/>
      <c r="H33" s="187"/>
    </row>
    <row r="34" spans="1:8" ht="27" customHeight="1">
      <c r="A34" s="184">
        <f>A33+1</f>
        <v>13</v>
      </c>
      <c r="B34" s="248" t="s">
        <v>482</v>
      </c>
      <c r="C34" s="281"/>
      <c r="D34" s="170" t="s">
        <v>494</v>
      </c>
      <c r="E34" s="170"/>
      <c r="F34" s="185" t="s">
        <v>19</v>
      </c>
      <c r="G34" s="186"/>
      <c r="H34" s="187"/>
    </row>
    <row r="35" spans="1:8" ht="27" customHeight="1">
      <c r="A35" s="184">
        <f>A34+1</f>
        <v>14</v>
      </c>
      <c r="B35" s="248" t="s">
        <v>496</v>
      </c>
      <c r="C35" s="281"/>
      <c r="D35" s="170" t="s">
        <v>495</v>
      </c>
      <c r="E35" s="170"/>
      <c r="F35" s="185" t="s">
        <v>19</v>
      </c>
      <c r="G35" s="186"/>
      <c r="H35" s="187"/>
    </row>
  </sheetData>
  <mergeCells count="30">
    <mergeCell ref="B9:C9"/>
    <mergeCell ref="D3:H3"/>
    <mergeCell ref="C4:C5"/>
    <mergeCell ref="D4:H5"/>
    <mergeCell ref="D6:H6"/>
    <mergeCell ref="B8:C8"/>
    <mergeCell ref="B10:C10"/>
    <mergeCell ref="B11:C11"/>
    <mergeCell ref="B12:C12"/>
    <mergeCell ref="B13:C13"/>
    <mergeCell ref="B14:C14"/>
    <mergeCell ref="B26:C26"/>
    <mergeCell ref="D16:H16"/>
    <mergeCell ref="C17:C18"/>
    <mergeCell ref="D17:H18"/>
    <mergeCell ref="D19:H19"/>
    <mergeCell ref="B21:C21"/>
    <mergeCell ref="B22:C22"/>
    <mergeCell ref="B23:C23"/>
    <mergeCell ref="B24:C24"/>
    <mergeCell ref="B25:C25"/>
    <mergeCell ref="B33:C33"/>
    <mergeCell ref="B34:C34"/>
    <mergeCell ref="B35:C35"/>
    <mergeCell ref="B27:C27"/>
    <mergeCell ref="B28:C28"/>
    <mergeCell ref="B29:C29"/>
    <mergeCell ref="B30:C30"/>
    <mergeCell ref="B31:C31"/>
    <mergeCell ref="B32:C32"/>
  </mergeCells>
  <conditionalFormatting sqref="F9:F14 F22:F35">
    <cfRule type="expression" dxfId="245" priority="38">
      <formula>IF(F9="Pass",1,0)</formula>
    </cfRule>
    <cfRule type="expression" dxfId="244" priority="39">
      <formula>IF(F9="Fail",1,0)</formula>
    </cfRule>
  </conditionalFormatting>
  <conditionalFormatting sqref="H9:H14 H22:H35">
    <cfRule type="expression" dxfId="243" priority="37">
      <formula>IF(H9&lt;&gt;"",1,0)</formula>
    </cfRule>
  </conditionalFormatting>
  <conditionalFormatting sqref="B4 B17">
    <cfRule type="expression" dxfId="242" priority="91">
      <formula>IF(COUNTIF(F12:F181,"Fail")&gt;0,1,0)</formula>
    </cfRule>
    <cfRule type="expression" dxfId="241" priority="92">
      <formula>IF(COUNTIF(F12:F181,"Not Started")&gt;0,1,0)</formula>
    </cfRule>
    <cfRule type="expression" dxfId="240" priority="93">
      <formula>IF(COUNTIF(F12:F181,"Pass")&gt;0,1,0)</formula>
    </cfRule>
  </conditionalFormatting>
  <conditionalFormatting sqref="B3 B16">
    <cfRule type="expression" dxfId="239" priority="97">
      <formula>IF(COUNTIF(F12:F181,"Fail")&gt;0,1,0)</formula>
    </cfRule>
    <cfRule type="expression" dxfId="238" priority="98">
      <formula>IF(COUNTIF(F12:F181,"Not Started")&gt;0,1,0)</formula>
    </cfRule>
    <cfRule type="expression" dxfId="237" priority="99">
      <formula>IF(COUNTIF(F12:F181,"Pass")&gt;0,1,0)</formula>
    </cfRule>
  </conditionalFormatting>
  <conditionalFormatting sqref="B4 B17">
    <cfRule type="expression" dxfId="236" priority="103">
      <formula>IF(COUNTIF(F12:F188,"Fail")&gt;0,1,0)</formula>
    </cfRule>
    <cfRule type="expression" dxfId="235" priority="104">
      <formula>IF(COUNTIF(F12:F188,"Not Started")&gt;0,1,0)</formula>
    </cfRule>
    <cfRule type="expression" dxfId="234" priority="105">
      <formula>IF(COUNTIF(F12:F188,"Pass")&gt;0,1,0)</formula>
    </cfRule>
  </conditionalFormatting>
  <conditionalFormatting sqref="B3 B16">
    <cfRule type="expression" dxfId="233" priority="109">
      <formula>IF(COUNTIF(F12:F188,"Fail")&gt;0,1,0)</formula>
    </cfRule>
    <cfRule type="expression" dxfId="232" priority="110">
      <formula>IF(COUNTIF(F12:F188,"Not Started")&gt;0,1,0)</formula>
    </cfRule>
    <cfRule type="expression" dxfId="231" priority="111">
      <formula>IF(COUNTIF(F12:F188,"Pass")&gt;0,1,0)</formula>
    </cfRule>
  </conditionalFormatting>
  <dataValidations count="1">
    <dataValidation type="list" allowBlank="1" showInputMessage="1" showErrorMessage="1" sqref="F9:F14 F22:F35">
      <formula1>'0. Dropdown Values'!$A$1:$A$4</formula1>
    </dataValidation>
  </dataValidations>
  <pageMargins left="0.7" right="0.7" top="0.75" bottom="0.75" header="0.3" footer="0.3"/>
  <pageSetup scale="75" fitToHeight="0" orientation="landscape" r:id="rId1"/>
  <legacyDrawing r:id="rId2"/>
</worksheet>
</file>

<file path=xl/worksheets/sheet17.xml><?xml version="1.0" encoding="utf-8"?>
<worksheet xmlns="http://schemas.openxmlformats.org/spreadsheetml/2006/main" xmlns:r="http://schemas.openxmlformats.org/officeDocument/2006/relationships">
  <sheetPr>
    <tabColor rgb="FF92D050"/>
    <pageSetUpPr fitToPage="1"/>
  </sheetPr>
  <dimension ref="A2:H53"/>
  <sheetViews>
    <sheetView tabSelected="1" topLeftCell="A31" workbookViewId="0">
      <selection activeCell="K11" sqref="K11"/>
    </sheetView>
  </sheetViews>
  <sheetFormatPr defaultRowHeight="14.4"/>
  <cols>
    <col min="1" max="1" width="10.6640625" bestFit="1" customWidth="1"/>
    <col min="2" max="2" width="13.109375" customWidth="1"/>
    <col min="3" max="3" width="24" customWidth="1"/>
    <col min="4" max="4" width="41.5546875" customWidth="1"/>
    <col min="5" max="5" width="34.88671875" customWidth="1"/>
    <col min="6" max="6" width="10.44140625" bestFit="1" customWidth="1"/>
    <col min="7" max="7" width="16" bestFit="1" customWidth="1"/>
    <col min="8" max="8" width="11.5546875" bestFit="1" customWidth="1"/>
  </cols>
  <sheetData>
    <row r="2" spans="1:8" ht="15" thickBot="1"/>
    <row r="3" spans="1:8" s="175" customFormat="1" ht="10.8" thickTop="1">
      <c r="A3" s="172" t="s">
        <v>0</v>
      </c>
      <c r="B3" s="173" t="s">
        <v>500</v>
      </c>
      <c r="C3" s="174" t="s">
        <v>1</v>
      </c>
      <c r="D3" s="225" t="s">
        <v>501</v>
      </c>
      <c r="E3" s="226"/>
      <c r="F3" s="226"/>
      <c r="G3" s="226"/>
      <c r="H3" s="227"/>
    </row>
    <row r="4" spans="1:8" s="175" customFormat="1" ht="12.75" customHeight="1">
      <c r="A4" s="176" t="s">
        <v>2</v>
      </c>
      <c r="B4" s="177" t="s">
        <v>454</v>
      </c>
      <c r="C4" s="282" t="s">
        <v>5</v>
      </c>
      <c r="D4" s="284" t="s">
        <v>470</v>
      </c>
      <c r="E4" s="285"/>
      <c r="F4" s="285"/>
      <c r="G4" s="285"/>
      <c r="H4" s="286"/>
    </row>
    <row r="5" spans="1:8" s="175" customFormat="1" ht="10.199999999999999">
      <c r="A5" s="176" t="s">
        <v>3</v>
      </c>
      <c r="B5" s="178"/>
      <c r="C5" s="283"/>
      <c r="D5" s="287"/>
      <c r="E5" s="288"/>
      <c r="F5" s="288"/>
      <c r="G5" s="288"/>
      <c r="H5" s="289"/>
    </row>
    <row r="6" spans="1:8" s="175" customFormat="1" ht="40.5" customHeight="1" thickBot="1">
      <c r="A6" s="179" t="s">
        <v>4</v>
      </c>
      <c r="B6" s="180"/>
      <c r="C6" s="181" t="s">
        <v>12</v>
      </c>
      <c r="D6" s="290" t="s">
        <v>456</v>
      </c>
      <c r="E6" s="291"/>
      <c r="F6" s="291"/>
      <c r="G6" s="291"/>
      <c r="H6" s="292"/>
    </row>
    <row r="7" spans="1:8" s="175" customFormat="1" ht="40.5" customHeight="1">
      <c r="G7" s="188"/>
      <c r="H7" s="189"/>
    </row>
    <row r="8" spans="1:8" s="175" customFormat="1" ht="10.199999999999999">
      <c r="A8" s="182" t="s">
        <v>6</v>
      </c>
      <c r="B8" s="293" t="s">
        <v>7</v>
      </c>
      <c r="C8" s="294"/>
      <c r="D8" s="183" t="s">
        <v>8</v>
      </c>
      <c r="E8" s="183" t="s">
        <v>29</v>
      </c>
      <c r="F8" s="183" t="s">
        <v>14</v>
      </c>
      <c r="G8" s="182" t="s">
        <v>9</v>
      </c>
      <c r="H8" s="182" t="s">
        <v>11</v>
      </c>
    </row>
    <row r="9" spans="1:8" s="175" customFormat="1" ht="50.25" customHeight="1">
      <c r="A9" s="184">
        <v>1</v>
      </c>
      <c r="B9" s="295" t="s">
        <v>457</v>
      </c>
      <c r="C9" s="296"/>
      <c r="D9" s="170"/>
      <c r="E9" s="170"/>
      <c r="F9" s="185" t="s">
        <v>19</v>
      </c>
      <c r="G9" s="186"/>
      <c r="H9" s="187"/>
    </row>
    <row r="10" spans="1:8" s="175" customFormat="1" ht="21" customHeight="1">
      <c r="A10" s="184">
        <f t="shared" ref="A10:A28" si="0">A9+1</f>
        <v>2</v>
      </c>
      <c r="B10" s="248" t="s">
        <v>502</v>
      </c>
      <c r="C10" s="281"/>
      <c r="D10" s="170" t="s">
        <v>503</v>
      </c>
      <c r="E10" s="170"/>
      <c r="F10" s="185" t="s">
        <v>19</v>
      </c>
      <c r="G10" s="186"/>
      <c r="H10" s="187"/>
    </row>
    <row r="11" spans="1:8" s="175" customFormat="1" ht="21" customHeight="1">
      <c r="A11" s="184">
        <f t="shared" si="0"/>
        <v>3</v>
      </c>
      <c r="B11" s="248" t="s">
        <v>504</v>
      </c>
      <c r="C11" s="281"/>
      <c r="D11" s="170" t="s">
        <v>505</v>
      </c>
      <c r="E11" s="170"/>
      <c r="F11" s="185" t="s">
        <v>19</v>
      </c>
      <c r="G11" s="186"/>
      <c r="H11" s="187"/>
    </row>
    <row r="12" spans="1:8" ht="25.5" customHeight="1">
      <c r="A12" s="184">
        <f t="shared" si="0"/>
        <v>4</v>
      </c>
      <c r="B12" s="248" t="s">
        <v>506</v>
      </c>
      <c r="C12" s="281"/>
      <c r="D12" s="170" t="s">
        <v>507</v>
      </c>
      <c r="E12" s="170"/>
      <c r="F12" s="185" t="s">
        <v>19</v>
      </c>
      <c r="G12" s="186"/>
      <c r="H12" s="187"/>
    </row>
    <row r="13" spans="1:8" ht="15" customHeight="1">
      <c r="A13" s="184">
        <f t="shared" si="0"/>
        <v>5</v>
      </c>
      <c r="B13" s="248" t="s">
        <v>508</v>
      </c>
      <c r="C13" s="281"/>
      <c r="D13" s="170" t="s">
        <v>509</v>
      </c>
      <c r="E13" s="170"/>
      <c r="F13" s="185" t="s">
        <v>19</v>
      </c>
      <c r="G13" s="186"/>
      <c r="H13" s="187"/>
    </row>
    <row r="14" spans="1:8" ht="27" customHeight="1">
      <c r="A14" s="184">
        <f t="shared" si="0"/>
        <v>6</v>
      </c>
      <c r="B14" s="248" t="s">
        <v>510</v>
      </c>
      <c r="C14" s="281"/>
      <c r="D14" s="170" t="s">
        <v>511</v>
      </c>
      <c r="E14" s="170"/>
      <c r="F14" s="185" t="s">
        <v>19</v>
      </c>
      <c r="G14" s="186"/>
      <c r="H14" s="187"/>
    </row>
    <row r="15" spans="1:8" ht="27" customHeight="1">
      <c r="A15" s="184">
        <f t="shared" si="0"/>
        <v>7</v>
      </c>
      <c r="B15" s="248" t="s">
        <v>513</v>
      </c>
      <c r="C15" s="281"/>
      <c r="D15" s="170" t="s">
        <v>512</v>
      </c>
      <c r="E15" s="170"/>
      <c r="F15" s="185" t="s">
        <v>19</v>
      </c>
      <c r="G15" s="186"/>
      <c r="H15" s="187"/>
    </row>
    <row r="16" spans="1:8" s="175" customFormat="1" ht="21" customHeight="1">
      <c r="A16" s="184">
        <f t="shared" si="0"/>
        <v>8</v>
      </c>
      <c r="B16" s="248" t="s">
        <v>514</v>
      </c>
      <c r="C16" s="281"/>
      <c r="D16" s="170" t="s">
        <v>515</v>
      </c>
      <c r="E16" s="170"/>
      <c r="F16" s="185" t="s">
        <v>19</v>
      </c>
      <c r="G16" s="186"/>
      <c r="H16" s="187"/>
    </row>
    <row r="17" spans="1:8" s="175" customFormat="1" ht="21" customHeight="1">
      <c r="A17" s="184">
        <f t="shared" si="0"/>
        <v>9</v>
      </c>
      <c r="B17" s="248" t="s">
        <v>516</v>
      </c>
      <c r="C17" s="281"/>
      <c r="D17" s="170" t="s">
        <v>517</v>
      </c>
      <c r="E17" s="170"/>
      <c r="F17" s="185" t="s">
        <v>19</v>
      </c>
      <c r="G17" s="186"/>
      <c r="H17" s="187"/>
    </row>
    <row r="18" spans="1:8" ht="25.5" customHeight="1">
      <c r="A18" s="184">
        <f t="shared" si="0"/>
        <v>10</v>
      </c>
      <c r="B18" s="248" t="s">
        <v>518</v>
      </c>
      <c r="C18" s="281"/>
      <c r="D18" s="170" t="s">
        <v>519</v>
      </c>
      <c r="E18" s="170"/>
      <c r="F18" s="185" t="s">
        <v>19</v>
      </c>
      <c r="G18" s="186"/>
      <c r="H18" s="187"/>
    </row>
    <row r="19" spans="1:8" ht="18.75" customHeight="1">
      <c r="A19" s="184">
        <f t="shared" si="0"/>
        <v>11</v>
      </c>
      <c r="B19" s="248" t="s">
        <v>520</v>
      </c>
      <c r="C19" s="281"/>
      <c r="D19" s="170" t="s">
        <v>521</v>
      </c>
      <c r="E19" s="170"/>
      <c r="F19" s="185" t="s">
        <v>19</v>
      </c>
      <c r="G19" s="186"/>
      <c r="H19" s="187"/>
    </row>
    <row r="20" spans="1:8" ht="27" customHeight="1">
      <c r="A20" s="184">
        <f t="shared" si="0"/>
        <v>12</v>
      </c>
      <c r="B20" s="248" t="s">
        <v>522</v>
      </c>
      <c r="C20" s="281"/>
      <c r="D20" s="170" t="s">
        <v>523</v>
      </c>
      <c r="E20" s="170"/>
      <c r="F20" s="185" t="s">
        <v>19</v>
      </c>
      <c r="G20" s="186"/>
      <c r="H20" s="187"/>
    </row>
    <row r="21" spans="1:8" ht="27" customHeight="1">
      <c r="A21" s="184">
        <f t="shared" si="0"/>
        <v>13</v>
      </c>
      <c r="B21" s="248" t="s">
        <v>524</v>
      </c>
      <c r="C21" s="281"/>
      <c r="D21" s="170" t="s">
        <v>525</v>
      </c>
      <c r="E21" s="170"/>
      <c r="F21" s="185" t="s">
        <v>19</v>
      </c>
      <c r="G21" s="186"/>
      <c r="H21" s="187"/>
    </row>
    <row r="22" spans="1:8" ht="27" customHeight="1">
      <c r="A22" s="184">
        <f t="shared" si="0"/>
        <v>14</v>
      </c>
      <c r="B22" s="248" t="s">
        <v>526</v>
      </c>
      <c r="C22" s="281"/>
      <c r="D22" s="170" t="s">
        <v>527</v>
      </c>
      <c r="E22" s="170"/>
      <c r="F22" s="185" t="s">
        <v>19</v>
      </c>
      <c r="G22" s="186"/>
      <c r="H22" s="187"/>
    </row>
    <row r="23" spans="1:8" s="175" customFormat="1" ht="21" customHeight="1">
      <c r="A23" s="184">
        <f t="shared" si="0"/>
        <v>15</v>
      </c>
      <c r="B23" s="248" t="s">
        <v>528</v>
      </c>
      <c r="C23" s="281"/>
      <c r="D23" s="170" t="s">
        <v>529</v>
      </c>
      <c r="E23" s="170"/>
      <c r="F23" s="185" t="s">
        <v>19</v>
      </c>
      <c r="G23" s="186"/>
      <c r="H23" s="187"/>
    </row>
    <row r="24" spans="1:8" s="175" customFormat="1" ht="21" customHeight="1">
      <c r="A24" s="184">
        <f t="shared" si="0"/>
        <v>16</v>
      </c>
      <c r="B24" s="248" t="s">
        <v>530</v>
      </c>
      <c r="C24" s="281"/>
      <c r="D24" s="170" t="s">
        <v>531</v>
      </c>
      <c r="E24" s="170"/>
      <c r="F24" s="185" t="s">
        <v>19</v>
      </c>
      <c r="G24" s="186"/>
      <c r="H24" s="187"/>
    </row>
    <row r="25" spans="1:8" ht="25.5" customHeight="1">
      <c r="A25" s="184">
        <f t="shared" si="0"/>
        <v>17</v>
      </c>
      <c r="B25" s="248" t="s">
        <v>532</v>
      </c>
      <c r="C25" s="281"/>
      <c r="D25" s="170" t="s">
        <v>533</v>
      </c>
      <c r="E25" s="170"/>
      <c r="F25" s="185" t="s">
        <v>19</v>
      </c>
      <c r="G25" s="186"/>
      <c r="H25" s="187"/>
    </row>
    <row r="26" spans="1:8" ht="31.5" customHeight="1">
      <c r="A26" s="184">
        <f t="shared" si="0"/>
        <v>18</v>
      </c>
      <c r="B26" s="248" t="s">
        <v>534</v>
      </c>
      <c r="C26" s="281"/>
      <c r="D26" s="170" t="s">
        <v>535</v>
      </c>
      <c r="E26" s="170"/>
      <c r="F26" s="185" t="s">
        <v>19</v>
      </c>
      <c r="G26" s="186"/>
      <c r="H26" s="187"/>
    </row>
    <row r="27" spans="1:8" ht="27" customHeight="1">
      <c r="A27" s="184">
        <f t="shared" si="0"/>
        <v>19</v>
      </c>
      <c r="B27" s="248" t="s">
        <v>536</v>
      </c>
      <c r="C27" s="281"/>
      <c r="D27" s="170" t="s">
        <v>537</v>
      </c>
      <c r="E27" s="170"/>
      <c r="F27" s="185" t="s">
        <v>19</v>
      </c>
      <c r="G27" s="186"/>
      <c r="H27" s="187"/>
    </row>
    <row r="28" spans="1:8" ht="27" customHeight="1">
      <c r="A28" s="184">
        <f t="shared" si="0"/>
        <v>20</v>
      </c>
      <c r="B28" s="248" t="s">
        <v>538</v>
      </c>
      <c r="C28" s="281"/>
      <c r="D28" s="170" t="s">
        <v>539</v>
      </c>
      <c r="E28" s="170"/>
      <c r="F28" s="185" t="s">
        <v>19</v>
      </c>
      <c r="G28" s="186"/>
      <c r="H28" s="187"/>
    </row>
    <row r="30" spans="1:8" ht="15" thickBot="1"/>
    <row r="31" spans="1:8" s="175" customFormat="1" ht="10.8" thickTop="1">
      <c r="A31" s="172" t="s">
        <v>0</v>
      </c>
      <c r="B31" s="173" t="s">
        <v>540</v>
      </c>
      <c r="C31" s="174" t="s">
        <v>1</v>
      </c>
      <c r="D31" s="225" t="s">
        <v>541</v>
      </c>
      <c r="E31" s="226"/>
      <c r="F31" s="226"/>
      <c r="G31" s="226"/>
      <c r="H31" s="227"/>
    </row>
    <row r="32" spans="1:8" s="175" customFormat="1" ht="12.75" customHeight="1">
      <c r="A32" s="176" t="s">
        <v>2</v>
      </c>
      <c r="B32" s="177" t="s">
        <v>454</v>
      </c>
      <c r="C32" s="282" t="s">
        <v>5</v>
      </c>
      <c r="D32" s="284" t="s">
        <v>470</v>
      </c>
      <c r="E32" s="285"/>
      <c r="F32" s="285"/>
      <c r="G32" s="285"/>
      <c r="H32" s="286"/>
    </row>
    <row r="33" spans="1:8" s="175" customFormat="1" ht="10.199999999999999">
      <c r="A33" s="176" t="s">
        <v>3</v>
      </c>
      <c r="B33" s="178"/>
      <c r="C33" s="283"/>
      <c r="D33" s="287"/>
      <c r="E33" s="288"/>
      <c r="F33" s="288"/>
      <c r="G33" s="288"/>
      <c r="H33" s="289"/>
    </row>
    <row r="34" spans="1:8" s="175" customFormat="1" ht="40.5" customHeight="1" thickBot="1">
      <c r="A34" s="179" t="s">
        <v>4</v>
      </c>
      <c r="B34" s="180"/>
      <c r="C34" s="181" t="s">
        <v>12</v>
      </c>
      <c r="D34" s="290" t="s">
        <v>456</v>
      </c>
      <c r="E34" s="291"/>
      <c r="F34" s="291"/>
      <c r="G34" s="291"/>
      <c r="H34" s="292"/>
    </row>
    <row r="35" spans="1:8" s="175" customFormat="1" ht="40.5" customHeight="1">
      <c r="G35" s="188"/>
      <c r="H35" s="189"/>
    </row>
    <row r="36" spans="1:8" s="175" customFormat="1" ht="10.199999999999999">
      <c r="A36" s="182" t="s">
        <v>6</v>
      </c>
      <c r="B36" s="293" t="s">
        <v>7</v>
      </c>
      <c r="C36" s="294"/>
      <c r="D36" s="183" t="s">
        <v>8</v>
      </c>
      <c r="E36" s="183" t="s">
        <v>29</v>
      </c>
      <c r="F36" s="183" t="s">
        <v>14</v>
      </c>
      <c r="G36" s="182" t="s">
        <v>9</v>
      </c>
      <c r="H36" s="182" t="s">
        <v>11</v>
      </c>
    </row>
    <row r="37" spans="1:8" s="175" customFormat="1" ht="50.25" customHeight="1">
      <c r="A37" s="184">
        <v>1</v>
      </c>
      <c r="B37" s="295" t="s">
        <v>457</v>
      </c>
      <c r="C37" s="296"/>
      <c r="D37" s="170"/>
      <c r="E37" s="170"/>
      <c r="F37" s="185" t="s">
        <v>19</v>
      </c>
      <c r="G37" s="186"/>
      <c r="H37" s="187"/>
    </row>
    <row r="38" spans="1:8" s="175" customFormat="1" ht="21" customHeight="1">
      <c r="A38" s="184">
        <f t="shared" ref="A38:A53" si="1">A37+1</f>
        <v>2</v>
      </c>
      <c r="B38" s="248" t="s">
        <v>542</v>
      </c>
      <c r="C38" s="281"/>
      <c r="D38" s="170" t="s">
        <v>543</v>
      </c>
      <c r="E38" s="170"/>
      <c r="F38" s="185" t="s">
        <v>19</v>
      </c>
      <c r="G38" s="186"/>
      <c r="H38" s="187"/>
    </row>
    <row r="39" spans="1:8" s="175" customFormat="1" ht="21" customHeight="1">
      <c r="A39" s="184">
        <f t="shared" si="1"/>
        <v>3</v>
      </c>
      <c r="B39" s="248" t="s">
        <v>544</v>
      </c>
      <c r="C39" s="281"/>
      <c r="D39" s="170" t="s">
        <v>545</v>
      </c>
      <c r="E39" s="170"/>
      <c r="F39" s="185" t="s">
        <v>19</v>
      </c>
      <c r="G39" s="186"/>
      <c r="H39" s="187"/>
    </row>
    <row r="40" spans="1:8" ht="25.5" customHeight="1">
      <c r="A40" s="184">
        <f t="shared" si="1"/>
        <v>4</v>
      </c>
      <c r="B40" s="248" t="s">
        <v>546</v>
      </c>
      <c r="C40" s="281"/>
      <c r="D40" s="170" t="s">
        <v>547</v>
      </c>
      <c r="E40" s="170"/>
      <c r="F40" s="185" t="s">
        <v>19</v>
      </c>
      <c r="G40" s="186"/>
      <c r="H40" s="187"/>
    </row>
    <row r="41" spans="1:8" ht="15" customHeight="1">
      <c r="A41" s="184">
        <f t="shared" si="1"/>
        <v>5</v>
      </c>
      <c r="B41" s="248" t="s">
        <v>548</v>
      </c>
      <c r="C41" s="281"/>
      <c r="D41" s="170" t="s">
        <v>549</v>
      </c>
      <c r="E41" s="170"/>
      <c r="F41" s="185" t="s">
        <v>19</v>
      </c>
      <c r="G41" s="186"/>
      <c r="H41" s="187"/>
    </row>
    <row r="42" spans="1:8" ht="27" customHeight="1">
      <c r="A42" s="184">
        <f t="shared" si="1"/>
        <v>6</v>
      </c>
      <c r="B42" s="248" t="s">
        <v>550</v>
      </c>
      <c r="C42" s="281"/>
      <c r="D42" s="170" t="s">
        <v>551</v>
      </c>
      <c r="E42" s="170"/>
      <c r="F42" s="185" t="s">
        <v>19</v>
      </c>
      <c r="G42" s="186"/>
      <c r="H42" s="187"/>
    </row>
    <row r="43" spans="1:8" ht="27" customHeight="1">
      <c r="A43" s="184">
        <f t="shared" si="1"/>
        <v>7</v>
      </c>
      <c r="B43" s="248" t="s">
        <v>552</v>
      </c>
      <c r="C43" s="281"/>
      <c r="D43" s="170" t="s">
        <v>553</v>
      </c>
      <c r="E43" s="170"/>
      <c r="F43" s="185" t="s">
        <v>19</v>
      </c>
      <c r="G43" s="186"/>
      <c r="H43" s="187"/>
    </row>
    <row r="44" spans="1:8" s="175" customFormat="1" ht="21" customHeight="1">
      <c r="A44" s="184">
        <f t="shared" si="1"/>
        <v>8</v>
      </c>
      <c r="B44" s="248" t="s">
        <v>554</v>
      </c>
      <c r="C44" s="281"/>
      <c r="D44" s="170" t="s">
        <v>555</v>
      </c>
      <c r="E44" s="170"/>
      <c r="F44" s="185" t="s">
        <v>19</v>
      </c>
      <c r="G44" s="186"/>
      <c r="H44" s="187"/>
    </row>
    <row r="45" spans="1:8" s="175" customFormat="1" ht="21" customHeight="1">
      <c r="A45" s="184">
        <f t="shared" si="1"/>
        <v>9</v>
      </c>
      <c r="B45" s="248" t="s">
        <v>556</v>
      </c>
      <c r="C45" s="281"/>
      <c r="D45" s="170" t="s">
        <v>557</v>
      </c>
      <c r="E45" s="170"/>
      <c r="F45" s="185" t="s">
        <v>19</v>
      </c>
      <c r="G45" s="186"/>
      <c r="H45" s="187"/>
    </row>
    <row r="46" spans="1:8" ht="25.5" customHeight="1">
      <c r="A46" s="184">
        <f t="shared" si="1"/>
        <v>10</v>
      </c>
      <c r="B46" s="248" t="s">
        <v>558</v>
      </c>
      <c r="C46" s="281"/>
      <c r="D46" s="170" t="s">
        <v>559</v>
      </c>
      <c r="E46" s="170"/>
      <c r="F46" s="185" t="s">
        <v>19</v>
      </c>
      <c r="G46" s="186"/>
      <c r="H46" s="187"/>
    </row>
    <row r="47" spans="1:8" ht="18.75" customHeight="1">
      <c r="A47" s="184">
        <f t="shared" si="1"/>
        <v>11</v>
      </c>
      <c r="B47" s="248" t="s">
        <v>560</v>
      </c>
      <c r="C47" s="281"/>
      <c r="D47" s="170" t="s">
        <v>561</v>
      </c>
      <c r="E47" s="170"/>
      <c r="F47" s="185" t="s">
        <v>19</v>
      </c>
      <c r="G47" s="186"/>
      <c r="H47" s="187"/>
    </row>
    <row r="48" spans="1:8" ht="27" customHeight="1">
      <c r="A48" s="184">
        <f t="shared" si="1"/>
        <v>12</v>
      </c>
      <c r="B48" s="248" t="s">
        <v>562</v>
      </c>
      <c r="C48" s="281"/>
      <c r="D48" s="170" t="s">
        <v>563</v>
      </c>
      <c r="E48" s="170"/>
      <c r="F48" s="185" t="s">
        <v>19</v>
      </c>
      <c r="G48" s="186"/>
      <c r="H48" s="187"/>
    </row>
    <row r="49" spans="1:8" ht="27" customHeight="1">
      <c r="A49" s="184">
        <f t="shared" si="1"/>
        <v>13</v>
      </c>
      <c r="B49" s="248" t="s">
        <v>564</v>
      </c>
      <c r="C49" s="281"/>
      <c r="D49" s="170" t="s">
        <v>565</v>
      </c>
      <c r="E49" s="170"/>
      <c r="F49" s="185" t="s">
        <v>19</v>
      </c>
      <c r="G49" s="186"/>
      <c r="H49" s="187"/>
    </row>
    <row r="50" spans="1:8" ht="27" customHeight="1">
      <c r="A50" s="184">
        <f t="shared" si="1"/>
        <v>14</v>
      </c>
      <c r="B50" s="248" t="s">
        <v>566</v>
      </c>
      <c r="C50" s="281"/>
      <c r="D50" s="170" t="s">
        <v>567</v>
      </c>
      <c r="E50" s="170"/>
      <c r="F50" s="185" t="s">
        <v>19</v>
      </c>
      <c r="G50" s="186"/>
      <c r="H50" s="187"/>
    </row>
    <row r="51" spans="1:8" s="175" customFormat="1" ht="21" customHeight="1">
      <c r="A51" s="184">
        <f t="shared" si="1"/>
        <v>15</v>
      </c>
      <c r="B51" s="248" t="s">
        <v>568</v>
      </c>
      <c r="C51" s="281"/>
      <c r="D51" s="170" t="s">
        <v>569</v>
      </c>
      <c r="E51" s="170"/>
      <c r="F51" s="185" t="s">
        <v>19</v>
      </c>
      <c r="G51" s="186"/>
      <c r="H51" s="187"/>
    </row>
    <row r="52" spans="1:8" s="175" customFormat="1" ht="21" customHeight="1">
      <c r="A52" s="184">
        <f t="shared" si="1"/>
        <v>16</v>
      </c>
      <c r="B52" s="248" t="s">
        <v>570</v>
      </c>
      <c r="C52" s="281"/>
      <c r="D52" s="170" t="s">
        <v>571</v>
      </c>
      <c r="E52" s="170"/>
      <c r="F52" s="185" t="s">
        <v>19</v>
      </c>
      <c r="G52" s="186"/>
      <c r="H52" s="187"/>
    </row>
    <row r="53" spans="1:8" ht="27" customHeight="1">
      <c r="A53" s="184">
        <f t="shared" si="1"/>
        <v>17</v>
      </c>
      <c r="B53" s="248" t="s">
        <v>572</v>
      </c>
      <c r="C53" s="281"/>
      <c r="D53" s="170" t="s">
        <v>573</v>
      </c>
      <c r="E53" s="170"/>
      <c r="F53" s="185" t="s">
        <v>19</v>
      </c>
      <c r="G53" s="186"/>
      <c r="H53" s="187"/>
    </row>
  </sheetData>
  <mergeCells count="47">
    <mergeCell ref="B9:C9"/>
    <mergeCell ref="D3:H3"/>
    <mergeCell ref="C4:C5"/>
    <mergeCell ref="D4:H5"/>
    <mergeCell ref="D6:H6"/>
    <mergeCell ref="B8:C8"/>
    <mergeCell ref="B21:C21"/>
    <mergeCell ref="B10:C10"/>
    <mergeCell ref="B11:C11"/>
    <mergeCell ref="B12:C12"/>
    <mergeCell ref="B13:C13"/>
    <mergeCell ref="B14:C14"/>
    <mergeCell ref="B15:C15"/>
    <mergeCell ref="B16:C16"/>
    <mergeCell ref="B17:C17"/>
    <mergeCell ref="B18:C18"/>
    <mergeCell ref="B19:C19"/>
    <mergeCell ref="B20:C20"/>
    <mergeCell ref="B36:C36"/>
    <mergeCell ref="B22:C22"/>
    <mergeCell ref="B23:C23"/>
    <mergeCell ref="B24:C24"/>
    <mergeCell ref="B25:C25"/>
    <mergeCell ref="B26:C26"/>
    <mergeCell ref="B27:C27"/>
    <mergeCell ref="B28:C28"/>
    <mergeCell ref="D31:H31"/>
    <mergeCell ref="C32:C33"/>
    <mergeCell ref="D32:H33"/>
    <mergeCell ref="D34:H34"/>
    <mergeCell ref="B48:C48"/>
    <mergeCell ref="B37:C37"/>
    <mergeCell ref="B38:C38"/>
    <mergeCell ref="B39:C39"/>
    <mergeCell ref="B40:C40"/>
    <mergeCell ref="B41:C41"/>
    <mergeCell ref="B42:C42"/>
    <mergeCell ref="B43:C43"/>
    <mergeCell ref="B44:C44"/>
    <mergeCell ref="B45:C45"/>
    <mergeCell ref="B46:C46"/>
    <mergeCell ref="B47:C47"/>
    <mergeCell ref="B53:C53"/>
    <mergeCell ref="B49:C49"/>
    <mergeCell ref="B50:C50"/>
    <mergeCell ref="B51:C51"/>
    <mergeCell ref="B52:C52"/>
  </mergeCells>
  <conditionalFormatting sqref="F9:F28 F37:F53">
    <cfRule type="expression" dxfId="230" priority="29">
      <formula>IF(F9="Pass",1,0)</formula>
    </cfRule>
    <cfRule type="expression" dxfId="229" priority="30">
      <formula>IF(F9="Fail",1,0)</formula>
    </cfRule>
  </conditionalFormatting>
  <conditionalFormatting sqref="H9:H28 H37:H53">
    <cfRule type="expression" dxfId="228" priority="28">
      <formula>IF(H9&lt;&gt;"",1,0)</formula>
    </cfRule>
  </conditionalFormatting>
  <conditionalFormatting sqref="B4 B32">
    <cfRule type="expression" dxfId="227" priority="154">
      <formula>IF(COUNTIF(F12:F162,"Fail")&gt;0,1,0)</formula>
    </cfRule>
    <cfRule type="expression" dxfId="226" priority="155">
      <formula>IF(COUNTIF(F12:F162,"Not Started")&gt;0,1,0)</formula>
    </cfRule>
    <cfRule type="expression" dxfId="225" priority="156">
      <formula>IF(COUNTIF(F12:F162,"Pass")&gt;0,1,0)</formula>
    </cfRule>
  </conditionalFormatting>
  <conditionalFormatting sqref="B3 B31">
    <cfRule type="expression" dxfId="224" priority="160">
      <formula>IF(COUNTIF(F12:F162,"Fail")&gt;0,1,0)</formula>
    </cfRule>
    <cfRule type="expression" dxfId="223" priority="161">
      <formula>IF(COUNTIF(F12:F162,"Not Started")&gt;0,1,0)</formula>
    </cfRule>
    <cfRule type="expression" dxfId="222" priority="162">
      <formula>IF(COUNTIF(F12:F162,"Pass")&gt;0,1,0)</formula>
    </cfRule>
  </conditionalFormatting>
  <conditionalFormatting sqref="B4 B32">
    <cfRule type="expression" dxfId="221" priority="166">
      <formula>IF(COUNTIF(F12:F169,"Fail")&gt;0,1,0)</formula>
    </cfRule>
    <cfRule type="expression" dxfId="220" priority="167">
      <formula>IF(COUNTIF(F12:F169,"Not Started")&gt;0,1,0)</formula>
    </cfRule>
    <cfRule type="expression" dxfId="219" priority="168">
      <formula>IF(COUNTIF(F12:F169,"Pass")&gt;0,1,0)</formula>
    </cfRule>
  </conditionalFormatting>
  <conditionalFormatting sqref="B3 B31">
    <cfRule type="expression" dxfId="218" priority="172">
      <formula>IF(COUNTIF(F12:F169,"Fail")&gt;0,1,0)</formula>
    </cfRule>
    <cfRule type="expression" dxfId="217" priority="173">
      <formula>IF(COUNTIF(F12:F169,"Not Started")&gt;0,1,0)</formula>
    </cfRule>
    <cfRule type="expression" dxfId="216" priority="174">
      <formula>IF(COUNTIF(F12:F169,"Pass")&gt;0,1,0)</formula>
    </cfRule>
  </conditionalFormatting>
  <dataValidations count="1">
    <dataValidation type="list" allowBlank="1" showInputMessage="1" showErrorMessage="1" sqref="F9:F28 F37:F53">
      <formula1>'0. Dropdown Values'!$A$1:$A$4</formula1>
    </dataValidation>
  </dataValidations>
  <pageMargins left="0.7" right="0.7" top="0.75" bottom="0.75" header="0.3" footer="0.3"/>
  <pageSetup scale="75" fitToHeight="0" orientation="landscape" r:id="rId1"/>
  <legacyDrawing r:id="rId2"/>
</worksheet>
</file>

<file path=xl/worksheets/sheet18.xml><?xml version="1.0" encoding="utf-8"?>
<worksheet xmlns="http://schemas.openxmlformats.org/spreadsheetml/2006/main" xmlns:r="http://schemas.openxmlformats.org/officeDocument/2006/relationships">
  <sheetPr>
    <pageSetUpPr fitToPage="1"/>
  </sheetPr>
  <dimension ref="A2:H17"/>
  <sheetViews>
    <sheetView tabSelected="1" workbookViewId="0">
      <selection activeCell="K11" sqref="K11"/>
    </sheetView>
  </sheetViews>
  <sheetFormatPr defaultRowHeight="14.4"/>
  <cols>
    <col min="1" max="1" width="10.6640625" bestFit="1" customWidth="1"/>
    <col min="2" max="2" width="13.109375" customWidth="1"/>
    <col min="3" max="3" width="24" customWidth="1"/>
    <col min="4" max="4" width="41.5546875" customWidth="1"/>
    <col min="5" max="5" width="34.88671875" customWidth="1"/>
    <col min="6" max="6" width="10.44140625" bestFit="1" customWidth="1"/>
    <col min="7" max="7" width="16" bestFit="1" customWidth="1"/>
    <col min="8" max="8" width="11.5546875" bestFit="1" customWidth="1"/>
  </cols>
  <sheetData>
    <row r="2" spans="1:8" ht="15" thickBot="1"/>
    <row r="3" spans="1:8" ht="15" thickTop="1">
      <c r="A3" s="172" t="s">
        <v>0</v>
      </c>
      <c r="B3" s="173" t="s">
        <v>296</v>
      </c>
      <c r="C3" s="174" t="s">
        <v>1</v>
      </c>
      <c r="D3" s="225" t="s">
        <v>342</v>
      </c>
      <c r="E3" s="226"/>
      <c r="F3" s="226"/>
      <c r="G3" s="226"/>
      <c r="H3" s="227"/>
    </row>
    <row r="4" spans="1:8" ht="15" customHeight="1">
      <c r="A4" s="176" t="s">
        <v>2</v>
      </c>
      <c r="B4" s="177"/>
      <c r="C4" s="282" t="s">
        <v>5</v>
      </c>
      <c r="D4" s="284" t="s">
        <v>347</v>
      </c>
      <c r="E4" s="285"/>
      <c r="F4" s="285"/>
      <c r="G4" s="285"/>
      <c r="H4" s="286"/>
    </row>
    <row r="5" spans="1:8">
      <c r="A5" s="176" t="s">
        <v>3</v>
      </c>
      <c r="B5" s="178"/>
      <c r="C5" s="283"/>
      <c r="D5" s="287"/>
      <c r="E5" s="288"/>
      <c r="F5" s="288"/>
      <c r="G5" s="288"/>
      <c r="H5" s="289"/>
    </row>
    <row r="6" spans="1:8" ht="15" thickBot="1">
      <c r="A6" s="179" t="s">
        <v>4</v>
      </c>
      <c r="B6" s="180"/>
      <c r="C6" s="181" t="s">
        <v>12</v>
      </c>
      <c r="D6" s="290"/>
      <c r="E6" s="291"/>
      <c r="F6" s="291"/>
      <c r="G6" s="291"/>
      <c r="H6" s="292"/>
    </row>
    <row r="7" spans="1:8">
      <c r="A7" s="175"/>
      <c r="B7" s="175"/>
      <c r="C7" s="175"/>
      <c r="D7" s="175"/>
      <c r="E7" s="175"/>
      <c r="F7" s="175"/>
      <c r="G7" s="188"/>
      <c r="H7" s="189"/>
    </row>
    <row r="8" spans="1:8">
      <c r="A8" s="182" t="s">
        <v>6</v>
      </c>
      <c r="B8" s="293" t="s">
        <v>7</v>
      </c>
      <c r="C8" s="294"/>
      <c r="D8" s="183" t="s">
        <v>8</v>
      </c>
      <c r="E8" s="183" t="s">
        <v>29</v>
      </c>
      <c r="F8" s="183" t="s">
        <v>14</v>
      </c>
      <c r="G8" s="182" t="s">
        <v>9</v>
      </c>
      <c r="H8" s="182" t="s">
        <v>11</v>
      </c>
    </row>
    <row r="9" spans="1:8" ht="33.75" customHeight="1">
      <c r="A9" s="184">
        <v>1</v>
      </c>
      <c r="B9" s="295" t="s">
        <v>317</v>
      </c>
      <c r="C9" s="296"/>
      <c r="D9" s="170" t="s">
        <v>318</v>
      </c>
      <c r="E9" s="170"/>
      <c r="F9" s="185" t="s">
        <v>19</v>
      </c>
      <c r="G9" s="186"/>
      <c r="H9" s="187"/>
    </row>
    <row r="10" spans="1:8" ht="33.75" customHeight="1">
      <c r="A10" s="184">
        <f>A9+1</f>
        <v>2</v>
      </c>
      <c r="B10" s="248" t="s">
        <v>319</v>
      </c>
      <c r="C10" s="281"/>
      <c r="D10" s="170" t="s">
        <v>320</v>
      </c>
      <c r="E10" s="170"/>
      <c r="F10" s="185" t="s">
        <v>19</v>
      </c>
      <c r="G10" s="186"/>
      <c r="H10" s="187"/>
    </row>
    <row r="11" spans="1:8" ht="20.399999999999999">
      <c r="A11" s="184">
        <f t="shared" ref="A11:A17" si="0">A10+1</f>
        <v>3</v>
      </c>
      <c r="B11" s="248" t="s">
        <v>332</v>
      </c>
      <c r="C11" s="281"/>
      <c r="D11" s="170" t="s">
        <v>322</v>
      </c>
      <c r="E11" s="170"/>
      <c r="F11" s="185" t="s">
        <v>19</v>
      </c>
      <c r="G11" s="186"/>
      <c r="H11" s="187"/>
    </row>
    <row r="12" spans="1:8" ht="20.399999999999999">
      <c r="A12" s="184">
        <f t="shared" si="0"/>
        <v>4</v>
      </c>
      <c r="B12" s="248" t="s">
        <v>343</v>
      </c>
      <c r="C12" s="281"/>
      <c r="D12" s="170" t="s">
        <v>344</v>
      </c>
      <c r="E12" s="170"/>
      <c r="F12" s="185" t="s">
        <v>19</v>
      </c>
      <c r="G12" s="186"/>
      <c r="H12" s="187"/>
    </row>
    <row r="13" spans="1:8">
      <c r="A13" s="184">
        <f t="shared" si="0"/>
        <v>5</v>
      </c>
      <c r="B13" s="248" t="s">
        <v>345</v>
      </c>
      <c r="C13" s="281"/>
      <c r="D13" s="170" t="s">
        <v>346</v>
      </c>
      <c r="E13" s="170"/>
      <c r="F13" s="185" t="s">
        <v>19</v>
      </c>
      <c r="G13" s="186"/>
      <c r="H13" s="187"/>
    </row>
    <row r="14" spans="1:8" ht="36.75" customHeight="1">
      <c r="A14" s="184">
        <f t="shared" si="0"/>
        <v>6</v>
      </c>
      <c r="B14" s="248" t="s">
        <v>349</v>
      </c>
      <c r="C14" s="281"/>
      <c r="D14" s="170" t="s">
        <v>348</v>
      </c>
      <c r="E14" s="170"/>
      <c r="F14" s="185" t="s">
        <v>19</v>
      </c>
      <c r="G14" s="186"/>
      <c r="H14" s="187"/>
    </row>
    <row r="15" spans="1:8" ht="54.75" customHeight="1">
      <c r="A15" s="184">
        <f t="shared" si="0"/>
        <v>7</v>
      </c>
      <c r="B15" s="248" t="s">
        <v>350</v>
      </c>
      <c r="C15" s="281"/>
      <c r="D15" s="170" t="s">
        <v>351</v>
      </c>
      <c r="E15" s="170"/>
      <c r="F15" s="185" t="s">
        <v>19</v>
      </c>
      <c r="G15" s="186"/>
      <c r="H15" s="187"/>
    </row>
    <row r="16" spans="1:8" ht="40.799999999999997">
      <c r="A16" s="184">
        <f t="shared" si="0"/>
        <v>8</v>
      </c>
      <c r="B16" s="248" t="s">
        <v>352</v>
      </c>
      <c r="C16" s="281"/>
      <c r="D16" s="170" t="s">
        <v>353</v>
      </c>
      <c r="E16" s="170"/>
      <c r="F16" s="185" t="s">
        <v>19</v>
      </c>
      <c r="G16" s="186"/>
      <c r="H16" s="187"/>
    </row>
    <row r="17" spans="1:8">
      <c r="A17" s="184">
        <f t="shared" si="0"/>
        <v>9</v>
      </c>
      <c r="B17" s="248"/>
      <c r="C17" s="281"/>
      <c r="D17" s="170"/>
      <c r="E17" s="170"/>
      <c r="F17" s="185" t="s">
        <v>19</v>
      </c>
      <c r="G17" s="186"/>
      <c r="H17" s="187"/>
    </row>
  </sheetData>
  <mergeCells count="14">
    <mergeCell ref="B9:C9"/>
    <mergeCell ref="D3:H3"/>
    <mergeCell ref="C4:C5"/>
    <mergeCell ref="D4:H5"/>
    <mergeCell ref="D6:H6"/>
    <mergeCell ref="B8:C8"/>
    <mergeCell ref="B16:C16"/>
    <mergeCell ref="B17:C17"/>
    <mergeCell ref="B10:C10"/>
    <mergeCell ref="B11:C11"/>
    <mergeCell ref="B12:C12"/>
    <mergeCell ref="B13:C13"/>
    <mergeCell ref="B14:C14"/>
    <mergeCell ref="B15:C15"/>
  </mergeCells>
  <conditionalFormatting sqref="F9:F17">
    <cfRule type="expression" dxfId="215" priority="11">
      <formula>IF(F9="Pass",1,0)</formula>
    </cfRule>
    <cfRule type="expression" dxfId="214" priority="12">
      <formula>IF(F9="Fail",1,0)</formula>
    </cfRule>
  </conditionalFormatting>
  <conditionalFormatting sqref="H9:H17">
    <cfRule type="expression" dxfId="213" priority="10">
      <formula>IF(H9&lt;&gt;"",1,0)</formula>
    </cfRule>
  </conditionalFormatting>
  <conditionalFormatting sqref="B3">
    <cfRule type="expression" dxfId="212" priority="7">
      <formula>IF(COUNTIF(F9:F17,"Fail")&gt;0,1,0)</formula>
    </cfRule>
    <cfRule type="expression" dxfId="211" priority="8">
      <formula>IF(COUNTIF(F9:F17,"Not Started")&gt;0,1,0)</formula>
    </cfRule>
    <cfRule type="expression" dxfId="210" priority="9">
      <formula>IF(COUNTIF(F9:F17,"Pass")&gt;0,1,0)</formula>
    </cfRule>
  </conditionalFormatting>
  <conditionalFormatting sqref="B4">
    <cfRule type="expression" dxfId="209" priority="4">
      <formula>IF(COUNTIF(F10:F17,"Fail")&gt;0,1,0)</formula>
    </cfRule>
    <cfRule type="expression" dxfId="208" priority="5">
      <formula>IF(COUNTIF(F10:F17,"Not Started")&gt;0,1,0)</formula>
    </cfRule>
    <cfRule type="expression" dxfId="207" priority="6">
      <formula>IF(COUNTIF(F10:F17,"Pass")&gt;0,1,0)</formula>
    </cfRule>
  </conditionalFormatting>
  <conditionalFormatting sqref="B3">
    <cfRule type="expression" dxfId="206" priority="1">
      <formula>IF(COUNTIF(F9:F17,"Fail")&gt;0,1,0)</formula>
    </cfRule>
    <cfRule type="expression" dxfId="205" priority="2">
      <formula>IF(COUNTIF(F9:F17,"Not Started")&gt;0,1,0)</formula>
    </cfRule>
    <cfRule type="expression" dxfId="204" priority="3">
      <formula>IF(COUNTIF(F9:F17,"Pass")&gt;0,1,0)</formula>
    </cfRule>
  </conditionalFormatting>
  <dataValidations count="1">
    <dataValidation type="list" allowBlank="1" showInputMessage="1" showErrorMessage="1" sqref="F9:F17">
      <formula1>'0. Dropdown Values'!$A$1:$A$4</formula1>
    </dataValidation>
  </dataValidations>
  <pageMargins left="0.7" right="0.7" top="0.75" bottom="0.75" header="0.3" footer="0.3"/>
  <pageSetup scale="75" fitToHeight="0" orientation="landscape" r:id="rId1"/>
  <legacyDrawing r:id="rId2"/>
</worksheet>
</file>

<file path=xl/worksheets/sheet19.xml><?xml version="1.0" encoding="utf-8"?>
<worksheet xmlns="http://schemas.openxmlformats.org/spreadsheetml/2006/main" xmlns:r="http://schemas.openxmlformats.org/officeDocument/2006/relationships">
  <sheetPr>
    <tabColor rgb="FF92D050"/>
    <pageSetUpPr fitToPage="1"/>
  </sheetPr>
  <dimension ref="A1:H26"/>
  <sheetViews>
    <sheetView tabSelected="1" workbookViewId="0">
      <selection activeCell="K11" sqref="K11"/>
    </sheetView>
  </sheetViews>
  <sheetFormatPr defaultRowHeight="14.4"/>
  <cols>
    <col min="1" max="1" width="10.6640625" bestFit="1" customWidth="1"/>
    <col min="2" max="2" width="13.109375" customWidth="1"/>
    <col min="3" max="3" width="24" customWidth="1"/>
    <col min="4" max="4" width="41.5546875" customWidth="1"/>
    <col min="5" max="5" width="34.88671875" customWidth="1"/>
    <col min="6" max="6" width="10.44140625" bestFit="1" customWidth="1"/>
    <col min="7" max="7" width="16" bestFit="1" customWidth="1"/>
    <col min="8" max="8" width="11.5546875" bestFit="1" customWidth="1"/>
  </cols>
  <sheetData>
    <row r="1" spans="1:8" ht="15" thickBot="1"/>
    <row r="2" spans="1:8" ht="15" thickTop="1">
      <c r="A2" s="172" t="s">
        <v>0</v>
      </c>
      <c r="B2" s="173" t="s">
        <v>581</v>
      </c>
      <c r="C2" s="174" t="s">
        <v>1</v>
      </c>
      <c r="D2" s="225" t="s">
        <v>582</v>
      </c>
      <c r="E2" s="226"/>
      <c r="F2" s="226"/>
      <c r="G2" s="226"/>
      <c r="H2" s="227"/>
    </row>
    <row r="3" spans="1:8">
      <c r="A3" s="176" t="s">
        <v>2</v>
      </c>
      <c r="B3" s="177" t="s">
        <v>442</v>
      </c>
      <c r="C3" s="282" t="s">
        <v>5</v>
      </c>
      <c r="D3" s="284" t="s">
        <v>440</v>
      </c>
      <c r="E3" s="285"/>
      <c r="F3" s="285"/>
      <c r="G3" s="285"/>
      <c r="H3" s="286"/>
    </row>
    <row r="4" spans="1:8">
      <c r="A4" s="176" t="s">
        <v>3</v>
      </c>
      <c r="B4" s="178"/>
      <c r="C4" s="283"/>
      <c r="D4" s="287"/>
      <c r="E4" s="288"/>
      <c r="F4" s="288"/>
      <c r="G4" s="288"/>
      <c r="H4" s="289"/>
    </row>
    <row r="5" spans="1:8" ht="15" thickBot="1">
      <c r="A5" s="179" t="s">
        <v>4</v>
      </c>
      <c r="B5" s="180"/>
      <c r="C5" s="181" t="s">
        <v>12</v>
      </c>
      <c r="D5" s="290"/>
      <c r="E5" s="291"/>
      <c r="F5" s="291"/>
      <c r="G5" s="291"/>
      <c r="H5" s="292"/>
    </row>
    <row r="6" spans="1:8">
      <c r="A6" s="175"/>
      <c r="B6" s="175"/>
      <c r="C6" s="175"/>
      <c r="D6" s="175"/>
      <c r="E6" s="175"/>
      <c r="F6" s="175"/>
      <c r="G6" s="188"/>
      <c r="H6" s="189"/>
    </row>
    <row r="7" spans="1:8">
      <c r="A7" s="182" t="s">
        <v>6</v>
      </c>
      <c r="B7" s="293" t="s">
        <v>7</v>
      </c>
      <c r="C7" s="294"/>
      <c r="D7" s="183" t="s">
        <v>8</v>
      </c>
      <c r="E7" s="183" t="s">
        <v>29</v>
      </c>
      <c r="F7" s="183" t="s">
        <v>14</v>
      </c>
      <c r="G7" s="182" t="s">
        <v>9</v>
      </c>
      <c r="H7" s="182" t="s">
        <v>11</v>
      </c>
    </row>
    <row r="8" spans="1:8" ht="42.75" customHeight="1">
      <c r="A8" s="184">
        <v>1</v>
      </c>
      <c r="B8" s="295" t="s">
        <v>583</v>
      </c>
      <c r="C8" s="296"/>
      <c r="D8" s="170" t="s">
        <v>584</v>
      </c>
      <c r="E8" s="170"/>
      <c r="F8" s="185" t="s">
        <v>17</v>
      </c>
      <c r="G8" s="186">
        <v>40679</v>
      </c>
      <c r="H8" s="187"/>
    </row>
    <row r="9" spans="1:8" ht="20.399999999999999">
      <c r="A9" s="184">
        <f>A8+1</f>
        <v>2</v>
      </c>
      <c r="B9" s="248" t="s">
        <v>585</v>
      </c>
      <c r="C9" s="281"/>
      <c r="D9" s="170" t="s">
        <v>586</v>
      </c>
      <c r="E9" s="170"/>
      <c r="F9" s="185" t="s">
        <v>17</v>
      </c>
      <c r="G9" s="186">
        <v>40679</v>
      </c>
      <c r="H9" s="187"/>
    </row>
    <row r="10" spans="1:8" ht="20.399999999999999">
      <c r="A10" s="184">
        <f>A9+1</f>
        <v>3</v>
      </c>
      <c r="B10" s="248" t="s">
        <v>587</v>
      </c>
      <c r="C10" s="281"/>
      <c r="D10" s="170" t="s">
        <v>588</v>
      </c>
      <c r="E10" s="170"/>
      <c r="F10" s="185" t="s">
        <v>17</v>
      </c>
      <c r="G10" s="186">
        <v>40679</v>
      </c>
      <c r="H10" s="187"/>
    </row>
    <row r="11" spans="1:8" ht="42.75" customHeight="1">
      <c r="A11" s="184">
        <f>A10+1</f>
        <v>4</v>
      </c>
      <c r="B11" s="248" t="s">
        <v>594</v>
      </c>
      <c r="C11" s="281"/>
      <c r="D11" s="170" t="s">
        <v>595</v>
      </c>
      <c r="E11" s="170" t="s">
        <v>592</v>
      </c>
      <c r="F11" s="185" t="s">
        <v>18</v>
      </c>
      <c r="G11" s="186">
        <v>40679</v>
      </c>
      <c r="H11" s="199" t="s">
        <v>596</v>
      </c>
    </row>
    <row r="12" spans="1:8" ht="30.75" customHeight="1">
      <c r="A12" s="184">
        <f>A11+1</f>
        <v>5</v>
      </c>
      <c r="B12" s="248" t="s">
        <v>590</v>
      </c>
      <c r="C12" s="281"/>
      <c r="D12" s="170" t="s">
        <v>589</v>
      </c>
      <c r="E12" s="170" t="s">
        <v>593</v>
      </c>
      <c r="F12" s="185" t="s">
        <v>18</v>
      </c>
      <c r="G12" s="186">
        <v>40679</v>
      </c>
      <c r="H12" s="187">
        <v>1851</v>
      </c>
    </row>
    <row r="13" spans="1:8" ht="15" thickBot="1"/>
    <row r="14" spans="1:8" ht="15" thickTop="1">
      <c r="A14" s="172" t="s">
        <v>0</v>
      </c>
      <c r="B14" s="173" t="s">
        <v>602</v>
      </c>
      <c r="C14" s="174" t="s">
        <v>1</v>
      </c>
      <c r="D14" s="225" t="s">
        <v>603</v>
      </c>
      <c r="E14" s="226"/>
      <c r="F14" s="226"/>
      <c r="G14" s="226"/>
      <c r="H14" s="227"/>
    </row>
    <row r="15" spans="1:8">
      <c r="A15" s="176" t="s">
        <v>2</v>
      </c>
      <c r="B15" s="177" t="s">
        <v>442</v>
      </c>
      <c r="C15" s="282" t="s">
        <v>5</v>
      </c>
      <c r="D15" s="284" t="s">
        <v>440</v>
      </c>
      <c r="E15" s="285"/>
      <c r="F15" s="285"/>
      <c r="G15" s="285"/>
      <c r="H15" s="286"/>
    </row>
    <row r="16" spans="1:8">
      <c r="A16" s="176" t="s">
        <v>3</v>
      </c>
      <c r="B16" s="178"/>
      <c r="C16" s="283"/>
      <c r="D16" s="287"/>
      <c r="E16" s="288"/>
      <c r="F16" s="288"/>
      <c r="G16" s="288"/>
      <c r="H16" s="289"/>
    </row>
    <row r="17" spans="1:8" ht="15" thickBot="1">
      <c r="A17" s="179" t="s">
        <v>4</v>
      </c>
      <c r="B17" s="180"/>
      <c r="C17" s="181" t="s">
        <v>12</v>
      </c>
      <c r="D17" s="290"/>
      <c r="E17" s="291"/>
      <c r="F17" s="291"/>
      <c r="G17" s="291"/>
      <c r="H17" s="292"/>
    </row>
    <row r="18" spans="1:8">
      <c r="A18" s="175"/>
      <c r="B18" s="175"/>
      <c r="C18" s="175"/>
      <c r="D18" s="175"/>
      <c r="E18" s="175"/>
      <c r="F18" s="175"/>
      <c r="G18" s="188"/>
      <c r="H18" s="189"/>
    </row>
    <row r="19" spans="1:8">
      <c r="A19" s="182" t="s">
        <v>6</v>
      </c>
      <c r="B19" s="293" t="s">
        <v>7</v>
      </c>
      <c r="C19" s="294"/>
      <c r="D19" s="183" t="s">
        <v>8</v>
      </c>
      <c r="E19" s="183" t="s">
        <v>29</v>
      </c>
      <c r="F19" s="183" t="s">
        <v>14</v>
      </c>
      <c r="G19" s="182" t="s">
        <v>9</v>
      </c>
      <c r="H19" s="182" t="s">
        <v>11</v>
      </c>
    </row>
    <row r="20" spans="1:8">
      <c r="A20" s="184">
        <v>1</v>
      </c>
      <c r="B20" s="295" t="s">
        <v>583</v>
      </c>
      <c r="C20" s="296"/>
      <c r="D20" s="170" t="s">
        <v>584</v>
      </c>
      <c r="E20" s="170"/>
      <c r="F20" s="185" t="s">
        <v>17</v>
      </c>
      <c r="G20" s="186">
        <v>40680</v>
      </c>
      <c r="H20" s="187"/>
    </row>
    <row r="21" spans="1:8" ht="20.399999999999999">
      <c r="A21" s="184">
        <f t="shared" ref="A21:A26" si="0">A20+1</f>
        <v>2</v>
      </c>
      <c r="B21" s="248" t="s">
        <v>585</v>
      </c>
      <c r="C21" s="281"/>
      <c r="D21" s="170" t="s">
        <v>586</v>
      </c>
      <c r="E21" s="170"/>
      <c r="F21" s="185" t="s">
        <v>17</v>
      </c>
      <c r="G21" s="186">
        <v>40680</v>
      </c>
      <c r="H21" s="187"/>
    </row>
    <row r="22" spans="1:8" ht="20.399999999999999">
      <c r="A22" s="184">
        <f t="shared" si="0"/>
        <v>3</v>
      </c>
      <c r="B22" s="248" t="s">
        <v>587</v>
      </c>
      <c r="C22" s="281"/>
      <c r="D22" s="170" t="s">
        <v>588</v>
      </c>
      <c r="E22" s="170"/>
      <c r="F22" s="185" t="s">
        <v>17</v>
      </c>
      <c r="G22" s="186">
        <v>40680</v>
      </c>
      <c r="H22" s="187"/>
    </row>
    <row r="23" spans="1:8" ht="30.6">
      <c r="A23" s="184">
        <f t="shared" si="0"/>
        <v>4</v>
      </c>
      <c r="B23" s="248" t="s">
        <v>594</v>
      </c>
      <c r="C23" s="281"/>
      <c r="D23" s="170" t="s">
        <v>595</v>
      </c>
      <c r="E23" s="170"/>
      <c r="F23" s="185"/>
      <c r="G23" s="186">
        <v>40680</v>
      </c>
      <c r="H23" s="199"/>
    </row>
    <row r="24" spans="1:8">
      <c r="A24" s="184">
        <f t="shared" si="0"/>
        <v>5</v>
      </c>
      <c r="B24" s="248" t="s">
        <v>590</v>
      </c>
      <c r="C24" s="281"/>
      <c r="D24" s="170" t="s">
        <v>589</v>
      </c>
      <c r="E24" s="170"/>
      <c r="F24" s="185"/>
      <c r="G24" s="186">
        <v>40680</v>
      </c>
      <c r="H24" s="187"/>
    </row>
    <row r="25" spans="1:8" ht="30" customHeight="1">
      <c r="A25" s="184">
        <f t="shared" si="0"/>
        <v>6</v>
      </c>
      <c r="B25" s="248" t="s">
        <v>597</v>
      </c>
      <c r="C25" s="281"/>
      <c r="D25" s="170" t="s">
        <v>598</v>
      </c>
      <c r="E25" s="170"/>
      <c r="F25" s="185"/>
      <c r="G25" s="186">
        <v>40680</v>
      </c>
      <c r="H25" s="187"/>
    </row>
    <row r="26" spans="1:8" ht="20.399999999999999">
      <c r="A26" s="184">
        <f t="shared" si="0"/>
        <v>7</v>
      </c>
      <c r="B26" s="248" t="s">
        <v>599</v>
      </c>
      <c r="C26" s="281"/>
      <c r="D26" s="170" t="s">
        <v>600</v>
      </c>
      <c r="E26" s="170" t="s">
        <v>601</v>
      </c>
      <c r="F26" s="185" t="s">
        <v>18</v>
      </c>
      <c r="G26" s="186">
        <v>40680</v>
      </c>
      <c r="H26" s="187">
        <v>1867</v>
      </c>
    </row>
  </sheetData>
  <mergeCells count="22">
    <mergeCell ref="B24:C24"/>
    <mergeCell ref="B25:C25"/>
    <mergeCell ref="B26:C26"/>
    <mergeCell ref="D17:H17"/>
    <mergeCell ref="B19:C19"/>
    <mergeCell ref="B20:C20"/>
    <mergeCell ref="B21:C21"/>
    <mergeCell ref="B22:C22"/>
    <mergeCell ref="B23:C23"/>
    <mergeCell ref="C15:C16"/>
    <mergeCell ref="D15:H16"/>
    <mergeCell ref="D2:H2"/>
    <mergeCell ref="C3:C4"/>
    <mergeCell ref="D3:H4"/>
    <mergeCell ref="D5:H5"/>
    <mergeCell ref="B7:C7"/>
    <mergeCell ref="B8:C8"/>
    <mergeCell ref="B9:C9"/>
    <mergeCell ref="B10:C10"/>
    <mergeCell ref="B11:C11"/>
    <mergeCell ref="B12:C12"/>
    <mergeCell ref="D14:H14"/>
  </mergeCells>
  <conditionalFormatting sqref="F8:F11">
    <cfRule type="expression" dxfId="203" priority="29">
      <formula>IF(F8="Pass",1,0)</formula>
    </cfRule>
    <cfRule type="expression" dxfId="202" priority="30">
      <formula>IF(F8="Fail",1,0)</formula>
    </cfRule>
  </conditionalFormatting>
  <conditionalFormatting sqref="H8:H11">
    <cfRule type="expression" dxfId="201" priority="28">
      <formula>IF(H8&lt;&gt;"",1,0)</formula>
    </cfRule>
  </conditionalFormatting>
  <conditionalFormatting sqref="B2">
    <cfRule type="expression" dxfId="200" priority="25">
      <formula>IF(COUNTIF(F8:F190,"Fail")&gt;0,1,0)</formula>
    </cfRule>
    <cfRule type="expression" dxfId="199" priority="26">
      <formula>IF(COUNTIF(F8:F190,"Not Started")&gt;0,1,0)</formula>
    </cfRule>
    <cfRule type="expression" dxfId="198" priority="27">
      <formula>IF(COUNTIF(F8:F190,"Pass")&gt;0,1,0)</formula>
    </cfRule>
  </conditionalFormatting>
  <conditionalFormatting sqref="B3">
    <cfRule type="expression" dxfId="197" priority="22">
      <formula>IF(COUNTIF(F9:F190,"Fail")&gt;0,1,0)</formula>
    </cfRule>
    <cfRule type="expression" dxfId="196" priority="23">
      <formula>IF(COUNTIF(F9:F190,"Not Started")&gt;0,1,0)</formula>
    </cfRule>
    <cfRule type="expression" dxfId="195" priority="24">
      <formula>IF(COUNTIF(F9:F190,"Pass")&gt;0,1,0)</formula>
    </cfRule>
  </conditionalFormatting>
  <conditionalFormatting sqref="F12">
    <cfRule type="expression" dxfId="194" priority="20">
      <formula>IF(F12="Pass",1,0)</formula>
    </cfRule>
    <cfRule type="expression" dxfId="193" priority="21">
      <formula>IF(F12="Fail",1,0)</formula>
    </cfRule>
  </conditionalFormatting>
  <conditionalFormatting sqref="H12">
    <cfRule type="expression" dxfId="192" priority="19">
      <formula>IF(H12&lt;&gt;"",1,0)</formula>
    </cfRule>
  </conditionalFormatting>
  <conditionalFormatting sqref="F20:F23">
    <cfRule type="expression" dxfId="191" priority="17">
      <formula>IF(F20="Pass",1,0)</formula>
    </cfRule>
    <cfRule type="expression" dxfId="190" priority="18">
      <formula>IF(F20="Fail",1,0)</formula>
    </cfRule>
  </conditionalFormatting>
  <conditionalFormatting sqref="H20:H23">
    <cfRule type="expression" dxfId="189" priority="16">
      <formula>IF(H20&lt;&gt;"",1,0)</formula>
    </cfRule>
  </conditionalFormatting>
  <conditionalFormatting sqref="B14">
    <cfRule type="expression" dxfId="188" priority="13">
      <formula>IF(COUNTIF(F20:F202,"Fail")&gt;0,1,0)</formula>
    </cfRule>
    <cfRule type="expression" dxfId="187" priority="14">
      <formula>IF(COUNTIF(F20:F202,"Not Started")&gt;0,1,0)</formula>
    </cfRule>
    <cfRule type="expression" dxfId="186" priority="15">
      <formula>IF(COUNTIF(F20:F202,"Pass")&gt;0,1,0)</formula>
    </cfRule>
  </conditionalFormatting>
  <conditionalFormatting sqref="B15">
    <cfRule type="expression" dxfId="185" priority="10">
      <formula>IF(COUNTIF(F21:F202,"Fail")&gt;0,1,0)</formula>
    </cfRule>
    <cfRule type="expression" dxfId="184" priority="11">
      <formula>IF(COUNTIF(F21:F202,"Not Started")&gt;0,1,0)</formula>
    </cfRule>
    <cfRule type="expression" dxfId="183" priority="12">
      <formula>IF(COUNTIF(F21:F202,"Pass")&gt;0,1,0)</formula>
    </cfRule>
  </conditionalFormatting>
  <conditionalFormatting sqref="F24">
    <cfRule type="expression" dxfId="182" priority="8">
      <formula>IF(F24="Pass",1,0)</formula>
    </cfRule>
    <cfRule type="expression" dxfId="181" priority="9">
      <formula>IF(F24="Fail",1,0)</formula>
    </cfRule>
  </conditionalFormatting>
  <conditionalFormatting sqref="H24">
    <cfRule type="expression" dxfId="180" priority="7">
      <formula>IF(H24&lt;&gt;"",1,0)</formula>
    </cfRule>
  </conditionalFormatting>
  <conditionalFormatting sqref="F25">
    <cfRule type="expression" dxfId="179" priority="5">
      <formula>IF(F25="Pass",1,0)</formula>
    </cfRule>
    <cfRule type="expression" dxfId="178" priority="6">
      <formula>IF(F25="Fail",1,0)</formula>
    </cfRule>
  </conditionalFormatting>
  <conditionalFormatting sqref="H25">
    <cfRule type="expression" dxfId="177" priority="4">
      <formula>IF(H25&lt;&gt;"",1,0)</formula>
    </cfRule>
  </conditionalFormatting>
  <conditionalFormatting sqref="F26">
    <cfRule type="expression" dxfId="176" priority="2">
      <formula>IF(F26="Pass",1,0)</formula>
    </cfRule>
    <cfRule type="expression" dxfId="175" priority="3">
      <formula>IF(F26="Fail",1,0)</formula>
    </cfRule>
  </conditionalFormatting>
  <conditionalFormatting sqref="H26">
    <cfRule type="expression" dxfId="174" priority="1">
      <formula>IF(H26&lt;&gt;"",1,0)</formula>
    </cfRule>
  </conditionalFormatting>
  <dataValidations count="1">
    <dataValidation type="list" allowBlank="1" showInputMessage="1" showErrorMessage="1" sqref="F8:F12 F20:F26">
      <formula1>'0. Dropdown Values'!$A$1:$A$4</formula1>
    </dataValidation>
  </dataValidations>
  <pageMargins left="0.7" right="0.7" top="0.75" bottom="0.75" header="0.3" footer="0.3"/>
  <pageSetup scale="75" fitToHeight="0" orientation="landscape" r:id="rId1"/>
  <legacyDrawing r:id="rId2"/>
</worksheet>
</file>

<file path=xl/worksheets/sheet2.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election activeCell="E11" sqref="E11"/>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2" bestFit="1" customWidth="1"/>
    <col min="8" max="8" width="11.5546875" style="3" bestFit="1" customWidth="1"/>
    <col min="9" max="16384" width="9.109375" style="1"/>
  </cols>
  <sheetData>
    <row r="1" spans="1:8" ht="13.8" thickTop="1">
      <c r="A1" s="4" t="s">
        <v>0</v>
      </c>
      <c r="B1" s="5"/>
      <c r="C1" s="6" t="s">
        <v>1</v>
      </c>
      <c r="D1" s="209" t="s">
        <v>63</v>
      </c>
      <c r="E1" s="210"/>
      <c r="F1" s="210"/>
      <c r="G1" s="210"/>
      <c r="H1" s="211"/>
    </row>
    <row r="2" spans="1:8" ht="12.75" customHeight="1">
      <c r="A2" s="7" t="s">
        <v>2</v>
      </c>
      <c r="B2" s="21">
        <v>75</v>
      </c>
      <c r="C2" s="212" t="s">
        <v>5</v>
      </c>
      <c r="D2" s="214" t="s">
        <v>56</v>
      </c>
      <c r="E2" s="215"/>
      <c r="F2" s="215"/>
      <c r="G2" s="215"/>
      <c r="H2" s="216"/>
    </row>
    <row r="3" spans="1:8">
      <c r="A3" s="7" t="s">
        <v>3</v>
      </c>
      <c r="B3" s="8"/>
      <c r="C3" s="213"/>
      <c r="D3" s="217"/>
      <c r="E3" s="218"/>
      <c r="F3" s="218"/>
      <c r="G3" s="218"/>
      <c r="H3" s="219"/>
    </row>
    <row r="4" spans="1:8" ht="24.75" customHeight="1" thickBot="1">
      <c r="A4" s="9" t="s">
        <v>4</v>
      </c>
      <c r="B4" s="10"/>
      <c r="C4" s="11" t="s">
        <v>12</v>
      </c>
      <c r="D4" s="220"/>
      <c r="E4" s="221"/>
      <c r="F4" s="221"/>
      <c r="G4" s="221"/>
      <c r="H4" s="222"/>
    </row>
    <row r="6" spans="1:8">
      <c r="A6" s="12" t="s">
        <v>6</v>
      </c>
      <c r="B6" s="223" t="s">
        <v>7</v>
      </c>
      <c r="C6" s="224"/>
      <c r="D6" s="13" t="s">
        <v>8</v>
      </c>
      <c r="E6" s="13" t="s">
        <v>29</v>
      </c>
      <c r="F6" s="13" t="s">
        <v>10</v>
      </c>
      <c r="G6" s="12" t="s">
        <v>9</v>
      </c>
      <c r="H6" s="12" t="s">
        <v>11</v>
      </c>
    </row>
    <row r="7" spans="1:8" ht="40.5" customHeight="1">
      <c r="A7" s="14">
        <v>1</v>
      </c>
      <c r="B7" s="207" t="s">
        <v>66</v>
      </c>
      <c r="C7" s="208"/>
      <c r="D7" s="20" t="s">
        <v>57</v>
      </c>
      <c r="E7" s="20"/>
      <c r="F7" s="15" t="s">
        <v>19</v>
      </c>
      <c r="G7" s="16"/>
      <c r="H7" s="22"/>
    </row>
    <row r="8" spans="1:8" ht="40.5" customHeight="1">
      <c r="A8" s="14">
        <f t="shared" ref="A8:A15" si="0">A7+1</f>
        <v>2</v>
      </c>
      <c r="B8" s="205" t="s">
        <v>58</v>
      </c>
      <c r="C8" s="206"/>
      <c r="D8" s="20" t="s">
        <v>59</v>
      </c>
      <c r="E8" s="20"/>
      <c r="F8" s="15" t="s">
        <v>19</v>
      </c>
      <c r="G8" s="16"/>
      <c r="H8" s="22"/>
    </row>
    <row r="9" spans="1:8" ht="15.75" customHeight="1">
      <c r="A9" s="14">
        <f t="shared" si="0"/>
        <v>3</v>
      </c>
      <c r="B9" s="205" t="s">
        <v>60</v>
      </c>
      <c r="C9" s="206"/>
      <c r="D9" s="20" t="s">
        <v>61</v>
      </c>
      <c r="E9" s="20"/>
      <c r="F9" s="15" t="s">
        <v>19</v>
      </c>
      <c r="G9" s="16"/>
      <c r="H9" s="22"/>
    </row>
    <row r="10" spans="1:8" ht="40.5" customHeight="1">
      <c r="A10" s="14">
        <f t="shared" si="0"/>
        <v>4</v>
      </c>
      <c r="B10" s="205" t="s">
        <v>67</v>
      </c>
      <c r="C10" s="206"/>
      <c r="D10" s="20" t="s">
        <v>62</v>
      </c>
      <c r="E10" s="20"/>
      <c r="F10" s="15" t="s">
        <v>19</v>
      </c>
      <c r="G10" s="16"/>
      <c r="H10" s="22"/>
    </row>
    <row r="11" spans="1:8" ht="399" customHeight="1">
      <c r="A11" s="14">
        <f t="shared" si="0"/>
        <v>5</v>
      </c>
      <c r="B11" s="205" t="s">
        <v>72</v>
      </c>
      <c r="C11" s="206"/>
      <c r="D11" s="20" t="s">
        <v>73</v>
      </c>
      <c r="E11" s="20"/>
      <c r="F11" s="15" t="s">
        <v>19</v>
      </c>
      <c r="G11" s="16"/>
      <c r="H11" s="22"/>
    </row>
    <row r="12" spans="1:8" ht="390" customHeight="1">
      <c r="A12" s="14">
        <f t="shared" si="0"/>
        <v>6</v>
      </c>
      <c r="B12" s="205" t="s">
        <v>70</v>
      </c>
      <c r="C12" s="206"/>
      <c r="D12" s="20" t="s">
        <v>71</v>
      </c>
      <c r="E12" s="20"/>
      <c r="F12" s="15" t="s">
        <v>19</v>
      </c>
      <c r="G12" s="16"/>
      <c r="H12" s="22"/>
    </row>
    <row r="13" spans="1:8" ht="288.75" customHeight="1">
      <c r="A13" s="14">
        <f t="shared" si="0"/>
        <v>7</v>
      </c>
      <c r="B13" s="205" t="s">
        <v>68</v>
      </c>
      <c r="C13" s="206"/>
      <c r="D13" s="20" t="s">
        <v>69</v>
      </c>
      <c r="E13" s="20"/>
      <c r="F13" s="15" t="s">
        <v>19</v>
      </c>
      <c r="G13" s="16"/>
      <c r="H13" s="22"/>
    </row>
    <row r="14" spans="1:8" ht="25.5" customHeight="1">
      <c r="A14" s="14">
        <f t="shared" si="0"/>
        <v>8</v>
      </c>
      <c r="B14" s="205" t="s">
        <v>30</v>
      </c>
      <c r="C14" s="206"/>
      <c r="D14" s="20" t="s">
        <v>30</v>
      </c>
      <c r="E14" s="20"/>
      <c r="F14" s="15" t="s">
        <v>19</v>
      </c>
      <c r="G14" s="16"/>
      <c r="H14" s="22"/>
    </row>
    <row r="15" spans="1:8">
      <c r="A15" s="14">
        <f t="shared" si="0"/>
        <v>9</v>
      </c>
      <c r="B15" s="205" t="s">
        <v>30</v>
      </c>
      <c r="C15" s="206"/>
      <c r="D15" s="20" t="s">
        <v>30</v>
      </c>
      <c r="E15" s="20"/>
      <c r="F15" s="15" t="s">
        <v>19</v>
      </c>
      <c r="G15" s="16"/>
      <c r="H15" s="22"/>
    </row>
  </sheetData>
  <mergeCells count="14">
    <mergeCell ref="D1:H1"/>
    <mergeCell ref="C2:C3"/>
    <mergeCell ref="D2:H3"/>
    <mergeCell ref="D4:H4"/>
    <mergeCell ref="B6:C6"/>
    <mergeCell ref="B15:C15"/>
    <mergeCell ref="B10:C10"/>
    <mergeCell ref="B11:C11"/>
    <mergeCell ref="B12:C12"/>
    <mergeCell ref="B7:C7"/>
    <mergeCell ref="B8:C8"/>
    <mergeCell ref="B9:C9"/>
    <mergeCell ref="B13:C13"/>
    <mergeCell ref="B14:C14"/>
  </mergeCells>
  <conditionalFormatting sqref="F7:F15">
    <cfRule type="expression" dxfId="526" priority="98">
      <formula>IF(F7="Pass",1,0)</formula>
    </cfRule>
    <cfRule type="expression" dxfId="525" priority="99">
      <formula>IF(F7="Fail",1,0)</formula>
    </cfRule>
  </conditionalFormatting>
  <conditionalFormatting sqref="H7:H15">
    <cfRule type="expression" dxfId="524" priority="76">
      <formula>IF(H7&lt;&gt;"",1,0)</formula>
    </cfRule>
  </conditionalFormatting>
  <conditionalFormatting sqref="B1">
    <cfRule type="expression" dxfId="523" priority="38">
      <formula>IF(COUNTIF(F7:F15,"Fail")&gt;0,1,0)</formula>
    </cfRule>
    <cfRule type="expression" dxfId="522" priority="39">
      <formula>IF(COUNTIF(F7:F15,"Not Started")&gt;0,1,0)</formula>
    </cfRule>
    <cfRule type="expression" dxfId="521" priority="40">
      <formula>IF(COUNTIF(F7:F15,"Pass")&gt;0,1,0)</formula>
    </cfRule>
  </conditionalFormatting>
  <conditionalFormatting sqref="B2">
    <cfRule type="expression" dxfId="520" priority="106">
      <formula>IF(COUNTIF(F8:F15,"Fail")&gt;0,1,0)</formula>
    </cfRule>
    <cfRule type="expression" dxfId="519" priority="107">
      <formula>IF(COUNTIF(F8:F15,"Not Started")&gt;0,1,0)</formula>
    </cfRule>
    <cfRule type="expression" dxfId="518" priority="108">
      <formula>IF(COUNTIF(F8:F15,"Pass")&gt;0,1,0)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20.xml><?xml version="1.0" encoding="utf-8"?>
<worksheet xmlns="http://schemas.openxmlformats.org/spreadsheetml/2006/main" xmlns:r="http://schemas.openxmlformats.org/officeDocument/2006/relationships">
  <sheetPr>
    <pageSetUpPr fitToPage="1"/>
  </sheetPr>
  <dimension ref="A1:H28"/>
  <sheetViews>
    <sheetView tabSelected="1" topLeftCell="A4" workbookViewId="0">
      <selection activeCell="K11" sqref="K11"/>
    </sheetView>
  </sheetViews>
  <sheetFormatPr defaultRowHeight="14.4"/>
  <cols>
    <col min="1" max="1" width="10.6640625" bestFit="1" customWidth="1"/>
    <col min="2" max="2" width="13.109375" customWidth="1"/>
    <col min="3" max="3" width="24" customWidth="1"/>
    <col min="4" max="4" width="41.5546875" customWidth="1"/>
    <col min="5" max="5" width="34.88671875" customWidth="1"/>
    <col min="6" max="6" width="10.44140625" bestFit="1" customWidth="1"/>
    <col min="7" max="7" width="16" bestFit="1" customWidth="1"/>
    <col min="8" max="8" width="11.5546875" bestFit="1" customWidth="1"/>
  </cols>
  <sheetData>
    <row r="1" spans="1:8" ht="15" thickBot="1"/>
    <row r="2" spans="1:8" ht="15" thickTop="1">
      <c r="A2" s="172" t="s">
        <v>0</v>
      </c>
      <c r="B2" s="173" t="s">
        <v>605</v>
      </c>
      <c r="C2" s="174" t="s">
        <v>1</v>
      </c>
      <c r="D2" s="225" t="s">
        <v>606</v>
      </c>
      <c r="E2" s="226"/>
      <c r="F2" s="226"/>
      <c r="G2" s="226"/>
      <c r="H2" s="227"/>
    </row>
    <row r="3" spans="1:8">
      <c r="A3" s="176" t="s">
        <v>2</v>
      </c>
      <c r="B3" s="177" t="s">
        <v>442</v>
      </c>
      <c r="C3" s="282" t="s">
        <v>5</v>
      </c>
      <c r="D3" s="284" t="s">
        <v>607</v>
      </c>
      <c r="E3" s="285"/>
      <c r="F3" s="285"/>
      <c r="G3" s="285"/>
      <c r="H3" s="286"/>
    </row>
    <row r="4" spans="1:8">
      <c r="A4" s="176" t="s">
        <v>3</v>
      </c>
      <c r="B4" s="178"/>
      <c r="C4" s="283"/>
      <c r="D4" s="287"/>
      <c r="E4" s="288"/>
      <c r="F4" s="288"/>
      <c r="G4" s="288"/>
      <c r="H4" s="289"/>
    </row>
    <row r="5" spans="1:8" ht="15" thickBot="1">
      <c r="A5" s="179" t="s">
        <v>4</v>
      </c>
      <c r="B5" s="180"/>
      <c r="C5" s="181" t="s">
        <v>12</v>
      </c>
      <c r="D5" s="290"/>
      <c r="E5" s="291"/>
      <c r="F5" s="291"/>
      <c r="G5" s="291"/>
      <c r="H5" s="292"/>
    </row>
    <row r="6" spans="1:8">
      <c r="A6" s="175"/>
      <c r="B6" s="175"/>
      <c r="C6" s="175"/>
      <c r="D6" s="175"/>
      <c r="E6" s="175"/>
      <c r="F6" s="175"/>
      <c r="G6" s="188"/>
      <c r="H6" s="189"/>
    </row>
    <row r="7" spans="1:8">
      <c r="A7" s="182" t="s">
        <v>6</v>
      </c>
      <c r="B7" s="293" t="s">
        <v>7</v>
      </c>
      <c r="C7" s="294"/>
      <c r="D7" s="183" t="s">
        <v>8</v>
      </c>
      <c r="E7" s="183" t="s">
        <v>29</v>
      </c>
      <c r="F7" s="183" t="s">
        <v>14</v>
      </c>
      <c r="G7" s="182" t="s">
        <v>9</v>
      </c>
      <c r="H7" s="182" t="s">
        <v>11</v>
      </c>
    </row>
    <row r="8" spans="1:8">
      <c r="A8" s="184">
        <v>1</v>
      </c>
      <c r="B8" s="295" t="s">
        <v>583</v>
      </c>
      <c r="C8" s="296"/>
      <c r="D8" s="170" t="s">
        <v>584</v>
      </c>
      <c r="E8" s="170"/>
      <c r="F8" s="185"/>
      <c r="G8" s="186"/>
      <c r="H8" s="187"/>
    </row>
    <row r="9" spans="1:8" ht="20.399999999999999">
      <c r="A9" s="184">
        <f t="shared" ref="A9:A14" si="0">A8+1</f>
        <v>2</v>
      </c>
      <c r="B9" s="248" t="s">
        <v>585</v>
      </c>
      <c r="C9" s="281"/>
      <c r="D9" s="170" t="s">
        <v>586</v>
      </c>
      <c r="E9" s="170"/>
      <c r="F9" s="185"/>
      <c r="G9" s="186"/>
      <c r="H9" s="187"/>
    </row>
    <row r="10" spans="1:8" ht="20.399999999999999">
      <c r="A10" s="184">
        <f t="shared" si="0"/>
        <v>3</v>
      </c>
      <c r="B10" s="248" t="s">
        <v>608</v>
      </c>
      <c r="C10" s="281"/>
      <c r="D10" s="170" t="s">
        <v>588</v>
      </c>
      <c r="E10" s="170"/>
      <c r="F10" s="185"/>
      <c r="G10" s="186"/>
      <c r="H10" s="187"/>
    </row>
    <row r="11" spans="1:8" ht="30.6">
      <c r="A11" s="184">
        <f t="shared" si="0"/>
        <v>4</v>
      </c>
      <c r="B11" s="248" t="s">
        <v>594</v>
      </c>
      <c r="C11" s="281"/>
      <c r="D11" s="170" t="s">
        <v>595</v>
      </c>
      <c r="E11" s="170"/>
      <c r="F11" s="185"/>
      <c r="G11" s="186"/>
      <c r="H11" s="199"/>
    </row>
    <row r="12" spans="1:8" ht="20.399999999999999">
      <c r="A12" s="184">
        <f t="shared" si="0"/>
        <v>5</v>
      </c>
      <c r="B12" s="248" t="s">
        <v>590</v>
      </c>
      <c r="C12" s="281"/>
      <c r="D12" s="170" t="s">
        <v>589</v>
      </c>
      <c r="E12" s="170" t="s">
        <v>593</v>
      </c>
      <c r="F12" s="185"/>
      <c r="G12" s="186"/>
      <c r="H12" s="187"/>
    </row>
    <row r="13" spans="1:8" ht="20.399999999999999">
      <c r="A13" s="184">
        <f t="shared" si="0"/>
        <v>6</v>
      </c>
      <c r="B13" s="248" t="s">
        <v>597</v>
      </c>
      <c r="C13" s="281"/>
      <c r="D13" s="170" t="s">
        <v>609</v>
      </c>
      <c r="E13" s="170"/>
      <c r="F13" s="185"/>
      <c r="G13" s="186"/>
      <c r="H13" s="187"/>
    </row>
    <row r="14" spans="1:8" ht="20.399999999999999">
      <c r="A14" s="184">
        <f t="shared" si="0"/>
        <v>7</v>
      </c>
      <c r="B14" s="248" t="s">
        <v>610</v>
      </c>
      <c r="C14" s="281"/>
      <c r="D14" s="170" t="s">
        <v>611</v>
      </c>
      <c r="E14" s="170"/>
      <c r="F14" s="185"/>
      <c r="G14" s="186"/>
      <c r="H14" s="187"/>
    </row>
    <row r="15" spans="1:8" ht="15" thickBot="1"/>
    <row r="16" spans="1:8" ht="15" thickTop="1">
      <c r="A16" s="172" t="s">
        <v>0</v>
      </c>
      <c r="B16" s="173" t="s">
        <v>743</v>
      </c>
      <c r="C16" s="174" t="s">
        <v>1</v>
      </c>
      <c r="D16" s="225" t="s">
        <v>744</v>
      </c>
      <c r="E16" s="226"/>
      <c r="F16" s="226"/>
      <c r="G16" s="226"/>
      <c r="H16" s="227"/>
    </row>
    <row r="17" spans="1:8">
      <c r="A17" s="176" t="s">
        <v>2</v>
      </c>
      <c r="B17" s="177"/>
      <c r="C17" s="282" t="s">
        <v>5</v>
      </c>
      <c r="D17" s="284" t="s">
        <v>750</v>
      </c>
      <c r="E17" s="285"/>
      <c r="F17" s="285"/>
      <c r="G17" s="285"/>
      <c r="H17" s="286"/>
    </row>
    <row r="18" spans="1:8" ht="33" customHeight="1">
      <c r="A18" s="176" t="s">
        <v>3</v>
      </c>
      <c r="B18" s="178"/>
      <c r="C18" s="283"/>
      <c r="D18" s="287"/>
      <c r="E18" s="288"/>
      <c r="F18" s="288"/>
      <c r="G18" s="288"/>
      <c r="H18" s="289"/>
    </row>
    <row r="19" spans="1:8" ht="15" thickBot="1">
      <c r="A19" s="179" t="s">
        <v>4</v>
      </c>
      <c r="B19" s="180"/>
      <c r="C19" s="181" t="s">
        <v>12</v>
      </c>
      <c r="D19" s="290"/>
      <c r="E19" s="291"/>
      <c r="F19" s="291"/>
      <c r="G19" s="291"/>
      <c r="H19" s="292"/>
    </row>
    <row r="20" spans="1:8">
      <c r="A20" s="175"/>
      <c r="B20" s="175"/>
      <c r="C20" s="175"/>
      <c r="D20" s="175"/>
      <c r="E20" s="175"/>
      <c r="F20" s="175"/>
      <c r="G20" s="188"/>
      <c r="H20" s="189"/>
    </row>
    <row r="21" spans="1:8">
      <c r="A21" s="182" t="s">
        <v>6</v>
      </c>
      <c r="B21" s="293" t="s">
        <v>7</v>
      </c>
      <c r="C21" s="294"/>
      <c r="D21" s="183" t="s">
        <v>8</v>
      </c>
      <c r="E21" s="183" t="s">
        <v>29</v>
      </c>
      <c r="F21" s="183" t="s">
        <v>14</v>
      </c>
      <c r="G21" s="182" t="s">
        <v>9</v>
      </c>
      <c r="H21" s="182" t="s">
        <v>11</v>
      </c>
    </row>
    <row r="22" spans="1:8" ht="28.5" customHeight="1">
      <c r="A22" s="184">
        <v>1</v>
      </c>
      <c r="B22" s="295" t="s">
        <v>745</v>
      </c>
      <c r="C22" s="296"/>
      <c r="D22" s="170" t="s">
        <v>746</v>
      </c>
      <c r="E22" s="170"/>
      <c r="F22" s="185"/>
      <c r="G22" s="186"/>
      <c r="H22" s="187"/>
    </row>
    <row r="23" spans="1:8" ht="20.399999999999999">
      <c r="A23" s="184">
        <f t="shared" ref="A23:A28" si="1">A22+1</f>
        <v>2</v>
      </c>
      <c r="B23" s="248" t="s">
        <v>747</v>
      </c>
      <c r="C23" s="281"/>
      <c r="D23" s="170" t="s">
        <v>748</v>
      </c>
      <c r="E23" s="170"/>
      <c r="F23" s="185"/>
      <c r="G23" s="186"/>
      <c r="H23" s="187"/>
    </row>
    <row r="24" spans="1:8" ht="30" customHeight="1">
      <c r="A24" s="184">
        <f t="shared" si="1"/>
        <v>3</v>
      </c>
      <c r="B24" s="248" t="s">
        <v>749</v>
      </c>
      <c r="C24" s="281"/>
      <c r="D24" s="170" t="s">
        <v>751</v>
      </c>
      <c r="E24" s="170"/>
      <c r="F24" s="185"/>
      <c r="G24" s="186"/>
      <c r="H24" s="187"/>
    </row>
    <row r="25" spans="1:8" ht="37.5" customHeight="1">
      <c r="A25" s="184">
        <f t="shared" si="1"/>
        <v>4</v>
      </c>
      <c r="B25" s="248" t="s">
        <v>752</v>
      </c>
      <c r="C25" s="281"/>
      <c r="D25" s="170" t="s">
        <v>753</v>
      </c>
      <c r="E25" s="170"/>
      <c r="F25" s="185"/>
      <c r="G25" s="186"/>
      <c r="H25" s="199"/>
    </row>
    <row r="26" spans="1:8" ht="36.75" customHeight="1">
      <c r="A26" s="184">
        <f t="shared" si="1"/>
        <v>5</v>
      </c>
      <c r="B26" s="295" t="s">
        <v>754</v>
      </c>
      <c r="C26" s="296"/>
      <c r="D26" s="170" t="s">
        <v>746</v>
      </c>
      <c r="E26" s="170"/>
      <c r="F26" s="185"/>
      <c r="G26" s="186"/>
      <c r="H26" s="187"/>
    </row>
    <row r="27" spans="1:8" ht="20.399999999999999">
      <c r="A27" s="184">
        <f t="shared" si="1"/>
        <v>6</v>
      </c>
      <c r="B27" s="248" t="s">
        <v>747</v>
      </c>
      <c r="C27" s="281"/>
      <c r="D27" s="170" t="s">
        <v>748</v>
      </c>
      <c r="E27" s="170"/>
      <c r="F27" s="185"/>
      <c r="G27" s="186"/>
      <c r="H27" s="187"/>
    </row>
    <row r="28" spans="1:8" ht="28.5" customHeight="1">
      <c r="A28" s="184">
        <f t="shared" si="1"/>
        <v>7</v>
      </c>
      <c r="B28" s="248" t="s">
        <v>749</v>
      </c>
      <c r="C28" s="281"/>
      <c r="D28" s="170" t="s">
        <v>751</v>
      </c>
      <c r="E28" s="170"/>
      <c r="F28" s="185"/>
      <c r="G28" s="186"/>
      <c r="H28" s="187"/>
    </row>
  </sheetData>
  <mergeCells count="24">
    <mergeCell ref="B14:C14"/>
    <mergeCell ref="D2:H2"/>
    <mergeCell ref="C3:C4"/>
    <mergeCell ref="D3:H4"/>
    <mergeCell ref="D5:H5"/>
    <mergeCell ref="B7:C7"/>
    <mergeCell ref="B8:C8"/>
    <mergeCell ref="B9:C9"/>
    <mergeCell ref="B10:C10"/>
    <mergeCell ref="B11:C11"/>
    <mergeCell ref="B12:C12"/>
    <mergeCell ref="B13:C13"/>
    <mergeCell ref="D16:H16"/>
    <mergeCell ref="C17:C18"/>
    <mergeCell ref="D17:H18"/>
    <mergeCell ref="D19:H19"/>
    <mergeCell ref="B21:C21"/>
    <mergeCell ref="B27:C27"/>
    <mergeCell ref="B28:C28"/>
    <mergeCell ref="B22:C22"/>
    <mergeCell ref="B23:C23"/>
    <mergeCell ref="B24:C24"/>
    <mergeCell ref="B25:C25"/>
    <mergeCell ref="B26:C26"/>
  </mergeCells>
  <conditionalFormatting sqref="F8:F11">
    <cfRule type="expression" dxfId="173" priority="38">
      <formula>IF(F8="Pass",1,0)</formula>
    </cfRule>
    <cfRule type="expression" dxfId="172" priority="39">
      <formula>IF(F8="Fail",1,0)</formula>
    </cfRule>
  </conditionalFormatting>
  <conditionalFormatting sqref="H8:H11">
    <cfRule type="expression" dxfId="171" priority="37">
      <formula>IF(H8&lt;&gt;"",1,0)</formula>
    </cfRule>
  </conditionalFormatting>
  <conditionalFormatting sqref="B2">
    <cfRule type="expression" dxfId="170" priority="34">
      <formula>IF(COUNTIF(F8:F190,"Fail")&gt;0,1,0)</formula>
    </cfRule>
    <cfRule type="expression" dxfId="169" priority="35">
      <formula>IF(COUNTIF(F8:F190,"Not Started")&gt;0,1,0)</formula>
    </cfRule>
    <cfRule type="expression" dxfId="168" priority="36">
      <formula>IF(COUNTIF(F8:F190,"Pass")&gt;0,1,0)</formula>
    </cfRule>
  </conditionalFormatting>
  <conditionalFormatting sqref="B3">
    <cfRule type="expression" dxfId="167" priority="31">
      <formula>IF(COUNTIF(F9:F190,"Fail")&gt;0,1,0)</formula>
    </cfRule>
    <cfRule type="expression" dxfId="166" priority="32">
      <formula>IF(COUNTIF(F9:F190,"Not Started")&gt;0,1,0)</formula>
    </cfRule>
    <cfRule type="expression" dxfId="165" priority="33">
      <formula>IF(COUNTIF(F9:F190,"Pass")&gt;0,1,0)</formula>
    </cfRule>
  </conditionalFormatting>
  <conditionalFormatting sqref="F12">
    <cfRule type="expression" dxfId="164" priority="29">
      <formula>IF(F12="Pass",1,0)</formula>
    </cfRule>
    <cfRule type="expression" dxfId="163" priority="30">
      <formula>IF(F12="Fail",1,0)</formula>
    </cfRule>
  </conditionalFormatting>
  <conditionalFormatting sqref="H12">
    <cfRule type="expression" dxfId="162" priority="28">
      <formula>IF(H12&lt;&gt;"",1,0)</formula>
    </cfRule>
  </conditionalFormatting>
  <conditionalFormatting sqref="F13">
    <cfRule type="expression" dxfId="161" priority="26">
      <formula>IF(F13="Pass",1,0)</formula>
    </cfRule>
    <cfRule type="expression" dxfId="160" priority="27">
      <formula>IF(F13="Fail",1,0)</formula>
    </cfRule>
  </conditionalFormatting>
  <conditionalFormatting sqref="H13">
    <cfRule type="expression" dxfId="159" priority="25">
      <formula>IF(H13&lt;&gt;"",1,0)</formula>
    </cfRule>
  </conditionalFormatting>
  <conditionalFormatting sqref="F14">
    <cfRule type="expression" dxfId="158" priority="23">
      <formula>IF(F14="Pass",1,0)</formula>
    </cfRule>
    <cfRule type="expression" dxfId="157" priority="24">
      <formula>IF(F14="Fail",1,0)</formula>
    </cfRule>
  </conditionalFormatting>
  <conditionalFormatting sqref="H14">
    <cfRule type="expression" dxfId="156" priority="22">
      <formula>IF(H14&lt;&gt;"",1,0)</formula>
    </cfRule>
  </conditionalFormatting>
  <conditionalFormatting sqref="F22:F25">
    <cfRule type="expression" dxfId="155" priority="20">
      <formula>IF(F22="Pass",1,0)</formula>
    </cfRule>
    <cfRule type="expression" dxfId="154" priority="21">
      <formula>IF(F22="Fail",1,0)</formula>
    </cfRule>
  </conditionalFormatting>
  <conditionalFormatting sqref="H22:H25">
    <cfRule type="expression" dxfId="153" priority="19">
      <formula>IF(H22&lt;&gt;"",1,0)</formula>
    </cfRule>
  </conditionalFormatting>
  <conditionalFormatting sqref="B16">
    <cfRule type="expression" dxfId="152" priority="16">
      <formula>IF(COUNTIF(F22:F204,"Fail")&gt;0,1,0)</formula>
    </cfRule>
    <cfRule type="expression" dxfId="151" priority="17">
      <formula>IF(COUNTIF(F22:F204,"Not Started")&gt;0,1,0)</formula>
    </cfRule>
    <cfRule type="expression" dxfId="150" priority="18">
      <formula>IF(COUNTIF(F22:F204,"Pass")&gt;0,1,0)</formula>
    </cfRule>
  </conditionalFormatting>
  <conditionalFormatting sqref="B17">
    <cfRule type="expression" dxfId="149" priority="13">
      <formula>IF(COUNTIF(F23:F204,"Fail")&gt;0,1,0)</formula>
    </cfRule>
    <cfRule type="expression" dxfId="148" priority="14">
      <formula>IF(COUNTIF(F23:F204,"Not Started")&gt;0,1,0)</formula>
    </cfRule>
    <cfRule type="expression" dxfId="147" priority="15">
      <formula>IF(COUNTIF(F23:F204,"Pass")&gt;0,1,0)</formula>
    </cfRule>
  </conditionalFormatting>
  <conditionalFormatting sqref="F26">
    <cfRule type="expression" dxfId="146" priority="11">
      <formula>IF(F26="Pass",1,0)</formula>
    </cfRule>
    <cfRule type="expression" dxfId="145" priority="12">
      <formula>IF(F26="Fail",1,0)</formula>
    </cfRule>
  </conditionalFormatting>
  <conditionalFormatting sqref="H26">
    <cfRule type="expression" dxfId="144" priority="10">
      <formula>IF(H26&lt;&gt;"",1,0)</formula>
    </cfRule>
  </conditionalFormatting>
  <conditionalFormatting sqref="F27">
    <cfRule type="expression" dxfId="143" priority="8">
      <formula>IF(F27="Pass",1,0)</formula>
    </cfRule>
    <cfRule type="expression" dxfId="142" priority="9">
      <formula>IF(F27="Fail",1,0)</formula>
    </cfRule>
  </conditionalFormatting>
  <conditionalFormatting sqref="H27">
    <cfRule type="expression" dxfId="141" priority="7">
      <formula>IF(H27&lt;&gt;"",1,0)</formula>
    </cfRule>
  </conditionalFormatting>
  <conditionalFormatting sqref="F28">
    <cfRule type="expression" dxfId="140" priority="5">
      <formula>IF(F28="Pass",1,0)</formula>
    </cfRule>
    <cfRule type="expression" dxfId="139" priority="6">
      <formula>IF(F28="Fail",1,0)</formula>
    </cfRule>
  </conditionalFormatting>
  <conditionalFormatting sqref="H28">
    <cfRule type="expression" dxfId="138" priority="4">
      <formula>IF(H28&lt;&gt;"",1,0)</formula>
    </cfRule>
  </conditionalFormatting>
  <conditionalFormatting sqref="B3">
    <cfRule type="expression" dxfId="137" priority="1">
      <formula>IF(COUNTIF(F9:F190,"Fail")&gt;0,1,0)</formula>
    </cfRule>
    <cfRule type="expression" dxfId="136" priority="2">
      <formula>IF(COUNTIF(F9:F190,"Not Started")&gt;0,1,0)</formula>
    </cfRule>
    <cfRule type="expression" dxfId="135" priority="3">
      <formula>IF(COUNTIF(F9:F190,"Pass")&gt;0,1,0)</formula>
    </cfRule>
  </conditionalFormatting>
  <dataValidations count="1">
    <dataValidation type="list" allowBlank="1" showInputMessage="1" showErrorMessage="1" sqref="F8:F14 F22:F28">
      <formula1>'0. Dropdown Values'!$A$1:$A$4</formula1>
    </dataValidation>
  </dataValidations>
  <pageMargins left="0.7" right="0.7" top="0.75" bottom="0.75" header="0.3" footer="0.3"/>
  <pageSetup scale="75" fitToHeight="0" orientation="landscape" r:id="rId1"/>
  <legacyDrawing r:id="rId2"/>
</worksheet>
</file>

<file path=xl/worksheets/sheet21.xml><?xml version="1.0" encoding="utf-8"?>
<worksheet xmlns="http://schemas.openxmlformats.org/spreadsheetml/2006/main" xmlns:r="http://schemas.openxmlformats.org/officeDocument/2006/relationships">
  <sheetPr>
    <pageSetUpPr fitToPage="1"/>
  </sheetPr>
  <dimension ref="A2:H75"/>
  <sheetViews>
    <sheetView tabSelected="1" topLeftCell="A61" zoomScaleNormal="100" workbookViewId="0">
      <selection activeCell="K11" sqref="K11"/>
    </sheetView>
  </sheetViews>
  <sheetFormatPr defaultRowHeight="14.4"/>
  <cols>
    <col min="1" max="1" width="10.6640625" bestFit="1" customWidth="1"/>
    <col min="2" max="2" width="13.109375" customWidth="1"/>
    <col min="3" max="3" width="24" customWidth="1"/>
    <col min="4" max="4" width="41.5546875" customWidth="1"/>
    <col min="5" max="5" width="34.88671875" customWidth="1"/>
    <col min="6" max="6" width="10.44140625" bestFit="1" customWidth="1"/>
    <col min="7" max="7" width="16" bestFit="1" customWidth="1"/>
    <col min="8" max="8" width="11.5546875" bestFit="1" customWidth="1"/>
  </cols>
  <sheetData>
    <row r="2" spans="1:8" ht="15" thickBot="1"/>
    <row r="3" spans="1:8" ht="15" thickTop="1">
      <c r="A3" s="172" t="s">
        <v>0</v>
      </c>
      <c r="B3" s="173" t="s">
        <v>662</v>
      </c>
      <c r="C3" s="174" t="s">
        <v>1</v>
      </c>
      <c r="D3" s="225" t="s">
        <v>665</v>
      </c>
      <c r="E3" s="226"/>
      <c r="F3" s="226"/>
      <c r="G3" s="226"/>
      <c r="H3" s="227"/>
    </row>
    <row r="4" spans="1:8">
      <c r="A4" s="176" t="s">
        <v>2</v>
      </c>
      <c r="B4" s="177" t="s">
        <v>663</v>
      </c>
      <c r="C4" s="282" t="s">
        <v>5</v>
      </c>
      <c r="D4" s="284" t="s">
        <v>607</v>
      </c>
      <c r="E4" s="285"/>
      <c r="F4" s="285"/>
      <c r="G4" s="285"/>
      <c r="H4" s="286"/>
    </row>
    <row r="5" spans="1:8" ht="18.75" customHeight="1">
      <c r="A5" s="176" t="s">
        <v>3</v>
      </c>
      <c r="B5" s="178"/>
      <c r="C5" s="283"/>
      <c r="D5" s="287"/>
      <c r="E5" s="288"/>
      <c r="F5" s="288"/>
      <c r="G5" s="288"/>
      <c r="H5" s="289"/>
    </row>
    <row r="6" spans="1:8" ht="15" thickBot="1">
      <c r="A6" s="179" t="s">
        <v>4</v>
      </c>
      <c r="B6" s="180"/>
      <c r="C6" s="181" t="s">
        <v>12</v>
      </c>
      <c r="D6" s="290" t="s">
        <v>666</v>
      </c>
      <c r="E6" s="291"/>
      <c r="F6" s="291"/>
      <c r="G6" s="291"/>
      <c r="H6" s="292"/>
    </row>
    <row r="7" spans="1:8">
      <c r="A7" s="175"/>
      <c r="B7" s="175"/>
      <c r="C7" s="175"/>
      <c r="D7" s="175"/>
      <c r="E7" s="175"/>
      <c r="F7" s="175"/>
      <c r="G7" s="188"/>
      <c r="H7" s="189"/>
    </row>
    <row r="8" spans="1:8">
      <c r="A8" s="182" t="s">
        <v>6</v>
      </c>
      <c r="B8" s="293" t="s">
        <v>7</v>
      </c>
      <c r="C8" s="294"/>
      <c r="D8" s="183" t="s">
        <v>8</v>
      </c>
      <c r="E8" s="183" t="s">
        <v>29</v>
      </c>
      <c r="F8" s="183" t="s">
        <v>14</v>
      </c>
      <c r="G8" s="182" t="s">
        <v>9</v>
      </c>
      <c r="H8" s="182" t="s">
        <v>11</v>
      </c>
    </row>
    <row r="9" spans="1:8" ht="53.25" customHeight="1">
      <c r="A9" s="184">
        <v>1</v>
      </c>
      <c r="B9" s="295" t="s">
        <v>664</v>
      </c>
      <c r="C9" s="296"/>
      <c r="D9" s="170" t="s">
        <v>667</v>
      </c>
      <c r="E9" s="170"/>
      <c r="F9" s="185"/>
      <c r="G9" s="186"/>
      <c r="H9" s="187"/>
    </row>
    <row r="10" spans="1:8" ht="20.399999999999999">
      <c r="A10" s="184">
        <f>A9+1</f>
        <v>2</v>
      </c>
      <c r="B10" s="248" t="s">
        <v>668</v>
      </c>
      <c r="C10" s="281"/>
      <c r="D10" s="170" t="s">
        <v>669</v>
      </c>
      <c r="E10" s="170"/>
      <c r="F10" s="185"/>
      <c r="G10" s="186"/>
      <c r="H10" s="187"/>
    </row>
    <row r="11" spans="1:8" ht="52.5" customHeight="1">
      <c r="A11" s="184">
        <f>A10+1</f>
        <v>3</v>
      </c>
      <c r="B11" s="248" t="s">
        <v>670</v>
      </c>
      <c r="C11" s="281"/>
      <c r="D11" s="170" t="s">
        <v>671</v>
      </c>
      <c r="E11" s="170"/>
      <c r="F11" s="185"/>
      <c r="G11" s="186"/>
      <c r="H11" s="187"/>
    </row>
    <row r="12" spans="1:8" ht="26.25" customHeight="1">
      <c r="A12" s="184">
        <f>A11+1</f>
        <v>4</v>
      </c>
      <c r="B12" s="248" t="s">
        <v>672</v>
      </c>
      <c r="C12" s="281"/>
      <c r="D12" s="170" t="s">
        <v>673</v>
      </c>
      <c r="E12" s="170"/>
      <c r="F12" s="185"/>
      <c r="G12" s="186"/>
      <c r="H12" s="199"/>
    </row>
    <row r="13" spans="1:8" ht="20.399999999999999">
      <c r="A13" s="184">
        <f>A12+1</f>
        <v>5</v>
      </c>
      <c r="B13" s="248" t="s">
        <v>668</v>
      </c>
      <c r="C13" s="281"/>
      <c r="D13" s="170" t="s">
        <v>674</v>
      </c>
      <c r="E13" s="170"/>
      <c r="F13" s="185"/>
      <c r="G13" s="186"/>
      <c r="H13" s="187"/>
    </row>
    <row r="14" spans="1:8" ht="45" customHeight="1">
      <c r="A14" s="184">
        <f>A13+1</f>
        <v>6</v>
      </c>
      <c r="B14" s="248" t="s">
        <v>675</v>
      </c>
      <c r="C14" s="281"/>
      <c r="D14" s="170" t="s">
        <v>676</v>
      </c>
      <c r="E14" s="170"/>
      <c r="F14" s="185"/>
      <c r="G14" s="186"/>
      <c r="H14" s="187"/>
    </row>
    <row r="15" spans="1:8" ht="15" thickBot="1"/>
    <row r="16" spans="1:8" ht="15" thickTop="1">
      <c r="A16" s="172" t="s">
        <v>0</v>
      </c>
      <c r="B16" s="173" t="s">
        <v>677</v>
      </c>
      <c r="C16" s="174" t="s">
        <v>1</v>
      </c>
      <c r="D16" s="225" t="s">
        <v>679</v>
      </c>
      <c r="E16" s="226"/>
      <c r="F16" s="226"/>
      <c r="G16" s="226"/>
      <c r="H16" s="227"/>
    </row>
    <row r="17" spans="1:8">
      <c r="A17" s="176" t="s">
        <v>2</v>
      </c>
      <c r="B17" s="177" t="s">
        <v>663</v>
      </c>
      <c r="C17" s="282" t="s">
        <v>5</v>
      </c>
      <c r="D17" s="284" t="s">
        <v>682</v>
      </c>
      <c r="E17" s="285"/>
      <c r="F17" s="285"/>
      <c r="G17" s="285"/>
      <c r="H17" s="286"/>
    </row>
    <row r="18" spans="1:8" ht="13.5" customHeight="1">
      <c r="A18" s="176" t="s">
        <v>3</v>
      </c>
      <c r="B18" s="178"/>
      <c r="C18" s="283"/>
      <c r="D18" s="287"/>
      <c r="E18" s="288"/>
      <c r="F18" s="288"/>
      <c r="G18" s="288"/>
      <c r="H18" s="289"/>
    </row>
    <row r="19" spans="1:8" ht="15" thickBot="1">
      <c r="A19" s="179" t="s">
        <v>4</v>
      </c>
      <c r="B19" s="180"/>
      <c r="C19" s="181" t="s">
        <v>12</v>
      </c>
      <c r="D19" s="290" t="s">
        <v>678</v>
      </c>
      <c r="E19" s="291"/>
      <c r="F19" s="291"/>
      <c r="G19" s="291"/>
      <c r="H19" s="292"/>
    </row>
    <row r="20" spans="1:8">
      <c r="A20" s="175"/>
      <c r="B20" s="175"/>
      <c r="C20" s="175"/>
      <c r="D20" s="175"/>
      <c r="E20" s="175"/>
      <c r="F20" s="175"/>
      <c r="G20" s="188"/>
      <c r="H20" s="189"/>
    </row>
    <row r="21" spans="1:8">
      <c r="A21" s="182" t="s">
        <v>6</v>
      </c>
      <c r="B21" s="293" t="s">
        <v>7</v>
      </c>
      <c r="C21" s="294"/>
      <c r="D21" s="183" t="s">
        <v>8</v>
      </c>
      <c r="E21" s="183" t="s">
        <v>29</v>
      </c>
      <c r="F21" s="183" t="s">
        <v>14</v>
      </c>
      <c r="G21" s="182" t="s">
        <v>9</v>
      </c>
      <c r="H21" s="182" t="s">
        <v>11</v>
      </c>
    </row>
    <row r="22" spans="1:8" ht="53.25" customHeight="1">
      <c r="A22" s="184">
        <v>1</v>
      </c>
      <c r="B22" s="295" t="s">
        <v>680</v>
      </c>
      <c r="C22" s="296"/>
      <c r="D22" s="170" t="s">
        <v>681</v>
      </c>
      <c r="E22" s="170"/>
      <c r="F22" s="185"/>
      <c r="G22" s="186"/>
      <c r="H22" s="187"/>
    </row>
    <row r="23" spans="1:8" ht="27.75" customHeight="1">
      <c r="A23" s="184">
        <f>A22+1</f>
        <v>2</v>
      </c>
      <c r="B23" s="248" t="s">
        <v>668</v>
      </c>
      <c r="C23" s="281"/>
      <c r="D23" s="170" t="s">
        <v>686</v>
      </c>
      <c r="E23" s="170"/>
      <c r="F23" s="185"/>
      <c r="G23" s="186"/>
      <c r="H23" s="187"/>
    </row>
    <row r="24" spans="1:8" ht="45" customHeight="1">
      <c r="A24" s="184">
        <f>A23+1</f>
        <v>3</v>
      </c>
      <c r="B24" s="248" t="s">
        <v>675</v>
      </c>
      <c r="C24" s="281"/>
      <c r="D24" s="170" t="s">
        <v>683</v>
      </c>
      <c r="E24" s="170"/>
      <c r="F24" s="185"/>
      <c r="G24" s="186"/>
      <c r="H24" s="187"/>
    </row>
    <row r="25" spans="1:8" ht="63" customHeight="1">
      <c r="A25" s="184">
        <f>A24+1</f>
        <v>4</v>
      </c>
      <c r="B25" s="248" t="s">
        <v>684</v>
      </c>
      <c r="C25" s="281"/>
      <c r="D25" s="170" t="s">
        <v>685</v>
      </c>
      <c r="E25" s="170"/>
      <c r="F25" s="185"/>
      <c r="G25" s="186"/>
      <c r="H25" s="187"/>
    </row>
    <row r="26" spans="1:8" ht="63.75" customHeight="1">
      <c r="A26" s="184">
        <f>A25+1</f>
        <v>5</v>
      </c>
      <c r="B26" s="248" t="s">
        <v>687</v>
      </c>
      <c r="C26" s="281"/>
      <c r="D26" s="170" t="s">
        <v>688</v>
      </c>
      <c r="E26" s="170"/>
      <c r="F26" s="185"/>
      <c r="G26" s="186"/>
      <c r="H26" s="187"/>
    </row>
    <row r="27" spans="1:8" ht="15" thickBot="1"/>
    <row r="28" spans="1:8" ht="15" thickTop="1">
      <c r="A28" s="172" t="s">
        <v>0</v>
      </c>
      <c r="B28" s="173" t="s">
        <v>689</v>
      </c>
      <c r="C28" s="174" t="s">
        <v>1</v>
      </c>
      <c r="D28" s="225" t="s">
        <v>690</v>
      </c>
      <c r="E28" s="226"/>
      <c r="F28" s="226"/>
      <c r="G28" s="226"/>
      <c r="H28" s="227"/>
    </row>
    <row r="29" spans="1:8">
      <c r="A29" s="176" t="s">
        <v>2</v>
      </c>
      <c r="B29" s="177" t="s">
        <v>663</v>
      </c>
      <c r="C29" s="282" t="s">
        <v>5</v>
      </c>
      <c r="D29" s="284" t="s">
        <v>691</v>
      </c>
      <c r="E29" s="285"/>
      <c r="F29" s="285"/>
      <c r="G29" s="285"/>
      <c r="H29" s="286"/>
    </row>
    <row r="30" spans="1:8">
      <c r="A30" s="176" t="s">
        <v>3</v>
      </c>
      <c r="B30" s="178"/>
      <c r="C30" s="283"/>
      <c r="D30" s="287"/>
      <c r="E30" s="288"/>
      <c r="F30" s="288"/>
      <c r="G30" s="288"/>
      <c r="H30" s="289"/>
    </row>
    <row r="31" spans="1:8" ht="15" thickBot="1">
      <c r="A31" s="179" t="s">
        <v>4</v>
      </c>
      <c r="B31" s="180"/>
      <c r="C31" s="181" t="s">
        <v>12</v>
      </c>
      <c r="D31" s="290" t="s">
        <v>692</v>
      </c>
      <c r="E31" s="291"/>
      <c r="F31" s="291"/>
      <c r="G31" s="291"/>
      <c r="H31" s="292"/>
    </row>
    <row r="32" spans="1:8">
      <c r="A32" s="175"/>
      <c r="B32" s="175"/>
      <c r="C32" s="175"/>
      <c r="D32" s="175"/>
      <c r="E32" s="175"/>
      <c r="F32" s="175"/>
      <c r="G32" s="188"/>
      <c r="H32" s="189"/>
    </row>
    <row r="33" spans="1:8">
      <c r="A33" s="182" t="s">
        <v>6</v>
      </c>
      <c r="B33" s="293" t="s">
        <v>7</v>
      </c>
      <c r="C33" s="294"/>
      <c r="D33" s="183" t="s">
        <v>8</v>
      </c>
      <c r="E33" s="183" t="s">
        <v>29</v>
      </c>
      <c r="F33" s="183" t="s">
        <v>14</v>
      </c>
      <c r="G33" s="182" t="s">
        <v>9</v>
      </c>
      <c r="H33" s="182" t="s">
        <v>11</v>
      </c>
    </row>
    <row r="34" spans="1:8" ht="72" customHeight="1">
      <c r="A34" s="184">
        <v>1</v>
      </c>
      <c r="B34" s="295" t="s">
        <v>693</v>
      </c>
      <c r="C34" s="296"/>
      <c r="D34" s="170" t="s">
        <v>694</v>
      </c>
      <c r="E34" s="170"/>
      <c r="F34" s="185"/>
      <c r="G34" s="186"/>
      <c r="H34" s="187"/>
    </row>
    <row r="35" spans="1:8" ht="20.399999999999999">
      <c r="A35" s="184">
        <f>A34+1</f>
        <v>2</v>
      </c>
      <c r="B35" s="248" t="s">
        <v>668</v>
      </c>
      <c r="C35" s="281"/>
      <c r="D35" s="170" t="s">
        <v>695</v>
      </c>
      <c r="E35" s="170"/>
      <c r="F35" s="185"/>
      <c r="G35" s="186"/>
      <c r="H35" s="187"/>
    </row>
    <row r="36" spans="1:8" ht="30.75" customHeight="1">
      <c r="A36" s="184">
        <f>A35+1</f>
        <v>3</v>
      </c>
      <c r="B36" s="248" t="s">
        <v>696</v>
      </c>
      <c r="C36" s="281"/>
      <c r="D36" s="170" t="s">
        <v>697</v>
      </c>
      <c r="E36" s="170"/>
      <c r="F36" s="185"/>
      <c r="G36" s="186"/>
      <c r="H36" s="187"/>
    </row>
    <row r="37" spans="1:8" ht="59.25" customHeight="1">
      <c r="A37" s="184">
        <f>A36+1</f>
        <v>4</v>
      </c>
      <c r="B37" s="248" t="s">
        <v>684</v>
      </c>
      <c r="C37" s="281"/>
      <c r="D37" s="170" t="s">
        <v>685</v>
      </c>
      <c r="E37" s="170"/>
      <c r="F37" s="185"/>
      <c r="G37" s="186"/>
      <c r="H37" s="187"/>
    </row>
    <row r="38" spans="1:8" ht="46.5" customHeight="1">
      <c r="A38" s="184">
        <f>A37+1</f>
        <v>5</v>
      </c>
      <c r="B38" s="248" t="s">
        <v>687</v>
      </c>
      <c r="C38" s="281"/>
      <c r="D38" s="170" t="s">
        <v>688</v>
      </c>
      <c r="E38" s="170"/>
      <c r="F38" s="185"/>
      <c r="G38" s="186"/>
      <c r="H38" s="187"/>
    </row>
    <row r="39" spans="1:8" ht="15" thickBot="1"/>
    <row r="40" spans="1:8" ht="15" thickTop="1">
      <c r="A40" s="172" t="s">
        <v>0</v>
      </c>
      <c r="B40" s="173" t="s">
        <v>698</v>
      </c>
      <c r="C40" s="174" t="s">
        <v>1</v>
      </c>
      <c r="D40" s="225" t="s">
        <v>699</v>
      </c>
      <c r="E40" s="226"/>
      <c r="F40" s="226"/>
      <c r="G40" s="226"/>
      <c r="H40" s="227"/>
    </row>
    <row r="41" spans="1:8">
      <c r="A41" s="176" t="s">
        <v>2</v>
      </c>
      <c r="B41" s="177" t="s">
        <v>663</v>
      </c>
      <c r="C41" s="282" t="s">
        <v>5</v>
      </c>
      <c r="D41" s="284" t="s">
        <v>700</v>
      </c>
      <c r="E41" s="285"/>
      <c r="F41" s="285"/>
      <c r="G41" s="285"/>
      <c r="H41" s="286"/>
    </row>
    <row r="42" spans="1:8">
      <c r="A42" s="176" t="s">
        <v>3</v>
      </c>
      <c r="B42" s="178"/>
      <c r="C42" s="283"/>
      <c r="D42" s="287"/>
      <c r="E42" s="288"/>
      <c r="F42" s="288"/>
      <c r="G42" s="288"/>
      <c r="H42" s="289"/>
    </row>
    <row r="43" spans="1:8" ht="15" thickBot="1">
      <c r="A43" s="179" t="s">
        <v>4</v>
      </c>
      <c r="B43" s="180"/>
      <c r="C43" s="181" t="s">
        <v>12</v>
      </c>
      <c r="D43" s="290" t="s">
        <v>708</v>
      </c>
      <c r="E43" s="291"/>
      <c r="F43" s="291"/>
      <c r="G43" s="291"/>
      <c r="H43" s="292"/>
    </row>
    <row r="44" spans="1:8">
      <c r="A44" s="175"/>
      <c r="B44" s="175"/>
      <c r="C44" s="175"/>
      <c r="D44" s="175"/>
      <c r="E44" s="175"/>
      <c r="F44" s="175"/>
      <c r="G44" s="188"/>
      <c r="H44" s="189"/>
    </row>
    <row r="45" spans="1:8">
      <c r="A45" s="182" t="s">
        <v>6</v>
      </c>
      <c r="B45" s="293" t="s">
        <v>7</v>
      </c>
      <c r="C45" s="294"/>
      <c r="D45" s="183" t="s">
        <v>8</v>
      </c>
      <c r="E45" s="183" t="s">
        <v>29</v>
      </c>
      <c r="F45" s="183" t="s">
        <v>14</v>
      </c>
      <c r="G45" s="182" t="s">
        <v>9</v>
      </c>
      <c r="H45" s="182" t="s">
        <v>11</v>
      </c>
    </row>
    <row r="46" spans="1:8" ht="83.25" customHeight="1">
      <c r="A46" s="184">
        <v>1</v>
      </c>
      <c r="B46" s="295" t="s">
        <v>701</v>
      </c>
      <c r="C46" s="296"/>
      <c r="D46" s="170" t="s">
        <v>702</v>
      </c>
      <c r="E46" s="170"/>
      <c r="F46" s="185"/>
      <c r="G46" s="186"/>
      <c r="H46" s="187"/>
    </row>
    <row r="47" spans="1:8" ht="20.399999999999999">
      <c r="A47" s="184">
        <f>A46+1</f>
        <v>2</v>
      </c>
      <c r="B47" s="248" t="s">
        <v>668</v>
      </c>
      <c r="C47" s="281"/>
      <c r="D47" s="170" t="s">
        <v>695</v>
      </c>
      <c r="E47" s="170"/>
      <c r="F47" s="185"/>
      <c r="G47" s="186"/>
      <c r="H47" s="187"/>
    </row>
    <row r="48" spans="1:8" ht="30.6">
      <c r="A48" s="184">
        <f>A47+1</f>
        <v>3</v>
      </c>
      <c r="B48" s="248" t="s">
        <v>696</v>
      </c>
      <c r="C48" s="281"/>
      <c r="D48" s="170" t="s">
        <v>703</v>
      </c>
      <c r="E48" s="170"/>
      <c r="F48" s="185"/>
      <c r="G48" s="186"/>
      <c r="H48" s="187"/>
    </row>
    <row r="49" spans="1:8" ht="63" customHeight="1">
      <c r="A49" s="184">
        <f>A48+1</f>
        <v>4</v>
      </c>
      <c r="B49" s="248" t="s">
        <v>684</v>
      </c>
      <c r="C49" s="281"/>
      <c r="D49" s="170" t="s">
        <v>685</v>
      </c>
      <c r="E49" s="170"/>
      <c r="F49" s="185"/>
      <c r="G49" s="186"/>
      <c r="H49" s="187"/>
    </row>
    <row r="50" spans="1:8" ht="52.5" customHeight="1">
      <c r="A50" s="184">
        <f>A49+1</f>
        <v>5</v>
      </c>
      <c r="B50" s="248" t="s">
        <v>687</v>
      </c>
      <c r="C50" s="281"/>
      <c r="D50" s="170" t="s">
        <v>688</v>
      </c>
      <c r="E50" s="170"/>
      <c r="F50" s="185"/>
      <c r="G50" s="186"/>
      <c r="H50" s="187"/>
    </row>
    <row r="51" spans="1:8" ht="15" thickBot="1"/>
    <row r="52" spans="1:8" ht="15" thickTop="1">
      <c r="A52" s="172" t="s">
        <v>0</v>
      </c>
      <c r="B52" s="173" t="s">
        <v>704</v>
      </c>
      <c r="C52" s="174" t="s">
        <v>1</v>
      </c>
      <c r="D52" s="225" t="s">
        <v>705</v>
      </c>
      <c r="E52" s="226"/>
      <c r="F52" s="226"/>
      <c r="G52" s="226"/>
      <c r="H52" s="227"/>
    </row>
    <row r="53" spans="1:8">
      <c r="A53" s="176" t="s">
        <v>2</v>
      </c>
      <c r="B53" s="177" t="s">
        <v>663</v>
      </c>
      <c r="C53" s="282" t="s">
        <v>5</v>
      </c>
      <c r="D53" s="284" t="s">
        <v>706</v>
      </c>
      <c r="E53" s="285"/>
      <c r="F53" s="285"/>
      <c r="G53" s="285"/>
      <c r="H53" s="286"/>
    </row>
    <row r="54" spans="1:8">
      <c r="A54" s="176" t="s">
        <v>3</v>
      </c>
      <c r="B54" s="178"/>
      <c r="C54" s="283"/>
      <c r="D54" s="287"/>
      <c r="E54" s="288"/>
      <c r="F54" s="288"/>
      <c r="G54" s="288"/>
      <c r="H54" s="289"/>
    </row>
    <row r="55" spans="1:8" ht="15" thickBot="1">
      <c r="A55" s="179" t="s">
        <v>4</v>
      </c>
      <c r="B55" s="180"/>
      <c r="C55" s="181" t="s">
        <v>12</v>
      </c>
      <c r="D55" s="290" t="s">
        <v>707</v>
      </c>
      <c r="E55" s="291"/>
      <c r="F55" s="291"/>
      <c r="G55" s="291"/>
      <c r="H55" s="292"/>
    </row>
    <row r="56" spans="1:8">
      <c r="A56" s="175"/>
      <c r="B56" s="175"/>
      <c r="C56" s="175"/>
      <c r="D56" s="175"/>
      <c r="E56" s="175"/>
      <c r="F56" s="175"/>
      <c r="G56" s="188"/>
      <c r="H56" s="189"/>
    </row>
    <row r="57" spans="1:8">
      <c r="A57" s="182" t="s">
        <v>6</v>
      </c>
      <c r="B57" s="293" t="s">
        <v>7</v>
      </c>
      <c r="C57" s="294"/>
      <c r="D57" s="183" t="s">
        <v>8</v>
      </c>
      <c r="E57" s="183" t="s">
        <v>29</v>
      </c>
      <c r="F57" s="183" t="s">
        <v>14</v>
      </c>
      <c r="G57" s="182" t="s">
        <v>9</v>
      </c>
      <c r="H57" s="182" t="s">
        <v>11</v>
      </c>
    </row>
    <row r="58" spans="1:8" ht="72.75" customHeight="1">
      <c r="A58" s="184">
        <v>1</v>
      </c>
      <c r="B58" s="295" t="s">
        <v>709</v>
      </c>
      <c r="C58" s="296"/>
      <c r="D58" s="170" t="s">
        <v>710</v>
      </c>
      <c r="E58" s="170"/>
      <c r="F58" s="185"/>
      <c r="G58" s="186"/>
      <c r="H58" s="187"/>
    </row>
    <row r="59" spans="1:8" ht="20.399999999999999">
      <c r="A59" s="184">
        <f>A58+1</f>
        <v>2</v>
      </c>
      <c r="B59" s="248" t="s">
        <v>668</v>
      </c>
      <c r="C59" s="281"/>
      <c r="D59" s="170" t="s">
        <v>695</v>
      </c>
      <c r="E59" s="170"/>
      <c r="F59" s="185"/>
      <c r="G59" s="186"/>
      <c r="H59" s="187"/>
    </row>
    <row r="60" spans="1:8" ht="30.6">
      <c r="A60" s="184">
        <f>A59+1</f>
        <v>3</v>
      </c>
      <c r="B60" s="248" t="s">
        <v>696</v>
      </c>
      <c r="C60" s="281"/>
      <c r="D60" s="170" t="s">
        <v>711</v>
      </c>
      <c r="E60" s="170"/>
      <c r="F60" s="185"/>
      <c r="G60" s="186"/>
      <c r="H60" s="187"/>
    </row>
    <row r="61" spans="1:8" ht="65.25" customHeight="1">
      <c r="A61" s="184">
        <f>A60+1</f>
        <v>4</v>
      </c>
      <c r="B61" s="248" t="s">
        <v>684</v>
      </c>
      <c r="C61" s="281"/>
      <c r="D61" s="170" t="s">
        <v>685</v>
      </c>
      <c r="E61" s="170"/>
      <c r="F61" s="185"/>
      <c r="G61" s="186"/>
      <c r="H61" s="187"/>
    </row>
    <row r="62" spans="1:8" ht="50.25" customHeight="1">
      <c r="A62" s="184">
        <f>A61+1</f>
        <v>5</v>
      </c>
      <c r="B62" s="248" t="s">
        <v>687</v>
      </c>
      <c r="C62" s="281"/>
      <c r="D62" s="170" t="s">
        <v>688</v>
      </c>
      <c r="E62" s="170"/>
      <c r="F62" s="185"/>
      <c r="G62" s="186"/>
      <c r="H62" s="187"/>
    </row>
    <row r="63" spans="1:8" ht="15" thickBot="1"/>
    <row r="64" spans="1:8" ht="15" thickTop="1">
      <c r="A64" s="172" t="s">
        <v>0</v>
      </c>
      <c r="B64" s="173" t="s">
        <v>758</v>
      </c>
      <c r="C64" s="174" t="s">
        <v>1</v>
      </c>
      <c r="D64" s="225" t="s">
        <v>759</v>
      </c>
      <c r="E64" s="226"/>
      <c r="F64" s="226"/>
      <c r="G64" s="226"/>
      <c r="H64" s="227"/>
    </row>
    <row r="65" spans="1:8">
      <c r="A65" s="176" t="s">
        <v>2</v>
      </c>
      <c r="B65" s="177" t="s">
        <v>663</v>
      </c>
      <c r="C65" s="282" t="s">
        <v>5</v>
      </c>
      <c r="D65" s="284" t="s">
        <v>760</v>
      </c>
      <c r="E65" s="285"/>
      <c r="F65" s="285"/>
      <c r="G65" s="285"/>
      <c r="H65" s="286"/>
    </row>
    <row r="66" spans="1:8" ht="18" customHeight="1">
      <c r="A66" s="176" t="s">
        <v>3</v>
      </c>
      <c r="B66" s="178"/>
      <c r="C66" s="283"/>
      <c r="D66" s="287"/>
      <c r="E66" s="288"/>
      <c r="F66" s="288"/>
      <c r="G66" s="288"/>
      <c r="H66" s="289"/>
    </row>
    <row r="67" spans="1:8" ht="15" thickBot="1">
      <c r="A67" s="179" t="s">
        <v>4</v>
      </c>
      <c r="B67" s="180"/>
      <c r="C67" s="181" t="s">
        <v>12</v>
      </c>
      <c r="D67" s="290" t="s">
        <v>666</v>
      </c>
      <c r="E67" s="291"/>
      <c r="F67" s="291"/>
      <c r="G67" s="291"/>
      <c r="H67" s="292"/>
    </row>
    <row r="68" spans="1:8">
      <c r="A68" s="175"/>
      <c r="B68" s="175"/>
      <c r="C68" s="175"/>
      <c r="D68" s="175"/>
      <c r="E68" s="175"/>
      <c r="F68" s="175"/>
      <c r="G68" s="188"/>
      <c r="H68" s="189"/>
    </row>
    <row r="69" spans="1:8">
      <c r="A69" s="182" t="s">
        <v>6</v>
      </c>
      <c r="B69" s="293" t="s">
        <v>7</v>
      </c>
      <c r="C69" s="294"/>
      <c r="D69" s="183" t="s">
        <v>8</v>
      </c>
      <c r="E69" s="183" t="s">
        <v>29</v>
      </c>
      <c r="F69" s="183" t="s">
        <v>14</v>
      </c>
      <c r="G69" s="182" t="s">
        <v>9</v>
      </c>
      <c r="H69" s="182" t="s">
        <v>11</v>
      </c>
    </row>
    <row r="70" spans="1:8" ht="20.399999999999999">
      <c r="A70" s="184">
        <v>1</v>
      </c>
      <c r="B70" s="248" t="s">
        <v>668</v>
      </c>
      <c r="C70" s="281"/>
      <c r="D70" s="170" t="s">
        <v>762</v>
      </c>
      <c r="E70" s="170"/>
      <c r="F70" s="185"/>
      <c r="G70" s="186"/>
      <c r="H70" s="187"/>
    </row>
    <row r="71" spans="1:8" ht="30.6">
      <c r="A71" s="184">
        <f>A70+1</f>
        <v>2</v>
      </c>
      <c r="B71" s="248" t="s">
        <v>763</v>
      </c>
      <c r="C71" s="281"/>
      <c r="D71" s="201" t="s">
        <v>764</v>
      </c>
      <c r="E71" s="170"/>
      <c r="F71" s="185"/>
      <c r="G71" s="186"/>
      <c r="H71" s="187"/>
    </row>
    <row r="72" spans="1:8" ht="40.5" customHeight="1">
      <c r="A72" s="184">
        <f t="shared" ref="A72:A75" si="0">A71+1</f>
        <v>3</v>
      </c>
      <c r="B72" s="248" t="s">
        <v>761</v>
      </c>
      <c r="C72" s="281"/>
      <c r="D72" s="170" t="s">
        <v>765</v>
      </c>
      <c r="E72" s="170"/>
      <c r="F72" s="185"/>
      <c r="G72" s="186"/>
      <c r="H72" s="187"/>
    </row>
    <row r="73" spans="1:8">
      <c r="A73" s="184">
        <f t="shared" si="0"/>
        <v>4</v>
      </c>
      <c r="B73" s="248"/>
      <c r="C73" s="281"/>
      <c r="D73" s="170"/>
      <c r="E73" s="170"/>
      <c r="F73" s="185"/>
      <c r="G73" s="186"/>
      <c r="H73" s="187"/>
    </row>
    <row r="74" spans="1:8">
      <c r="A74" s="184">
        <f t="shared" si="0"/>
        <v>5</v>
      </c>
      <c r="B74" s="248"/>
      <c r="C74" s="281"/>
      <c r="D74" s="170"/>
      <c r="E74" s="170"/>
      <c r="F74" s="185"/>
      <c r="G74" s="186"/>
      <c r="H74" s="187"/>
    </row>
    <row r="75" spans="1:8">
      <c r="A75" s="184">
        <f t="shared" si="0"/>
        <v>6</v>
      </c>
      <c r="B75" s="248"/>
      <c r="C75" s="281"/>
      <c r="D75" s="170"/>
      <c r="E75" s="170"/>
      <c r="F75" s="185"/>
      <c r="G75" s="186"/>
      <c r="H75" s="187"/>
    </row>
  </sheetData>
  <mergeCells count="62">
    <mergeCell ref="B9:C9"/>
    <mergeCell ref="B25:C25"/>
    <mergeCell ref="B26:C26"/>
    <mergeCell ref="D28:H28"/>
    <mergeCell ref="C29:C30"/>
    <mergeCell ref="D29:H30"/>
    <mergeCell ref="B10:C10"/>
    <mergeCell ref="D3:H3"/>
    <mergeCell ref="C4:C5"/>
    <mergeCell ref="D4:H5"/>
    <mergeCell ref="D6:H6"/>
    <mergeCell ref="B8:C8"/>
    <mergeCell ref="B11:C11"/>
    <mergeCell ref="B12:C12"/>
    <mergeCell ref="B13:C13"/>
    <mergeCell ref="B14:C14"/>
    <mergeCell ref="B23:C23"/>
    <mergeCell ref="B21:C21"/>
    <mergeCell ref="B22:C22"/>
    <mergeCell ref="B24:C24"/>
    <mergeCell ref="D16:H16"/>
    <mergeCell ref="C17:C18"/>
    <mergeCell ref="D17:H18"/>
    <mergeCell ref="D31:H31"/>
    <mergeCell ref="D19:H19"/>
    <mergeCell ref="B33:C33"/>
    <mergeCell ref="B34:C34"/>
    <mergeCell ref="B35:C35"/>
    <mergeCell ref="B36:C36"/>
    <mergeCell ref="B37:C37"/>
    <mergeCell ref="B38:C38"/>
    <mergeCell ref="D40:H40"/>
    <mergeCell ref="C41:C42"/>
    <mergeCell ref="D41:H42"/>
    <mergeCell ref="D43:H43"/>
    <mergeCell ref="B45:C45"/>
    <mergeCell ref="B46:C46"/>
    <mergeCell ref="B47:C47"/>
    <mergeCell ref="B48:C48"/>
    <mergeCell ref="B49:C49"/>
    <mergeCell ref="B50:C50"/>
    <mergeCell ref="D52:H52"/>
    <mergeCell ref="C53:C54"/>
    <mergeCell ref="D53:H54"/>
    <mergeCell ref="D55:H55"/>
    <mergeCell ref="B57:C57"/>
    <mergeCell ref="B58:C58"/>
    <mergeCell ref="B59:C59"/>
    <mergeCell ref="B60:C60"/>
    <mergeCell ref="B61:C61"/>
    <mergeCell ref="B62:C62"/>
    <mergeCell ref="D64:H64"/>
    <mergeCell ref="C65:C66"/>
    <mergeCell ref="D65:H66"/>
    <mergeCell ref="B74:C74"/>
    <mergeCell ref="B71:C71"/>
    <mergeCell ref="B75:C75"/>
    <mergeCell ref="D67:H67"/>
    <mergeCell ref="B69:C69"/>
    <mergeCell ref="B70:C70"/>
    <mergeCell ref="B72:C72"/>
    <mergeCell ref="B73:C73"/>
  </mergeCells>
  <conditionalFormatting sqref="F9:F14 F22:F24">
    <cfRule type="expression" dxfId="134" priority="92">
      <formula>IF(F9="Pass",1,0)</formula>
    </cfRule>
    <cfRule type="expression" dxfId="133" priority="93">
      <formula>IF(F9="Fail",1,0)</formula>
    </cfRule>
  </conditionalFormatting>
  <conditionalFormatting sqref="H9:H14 H22:H24">
    <cfRule type="expression" dxfId="132" priority="91">
      <formula>IF(H9&lt;&gt;"",1,0)</formula>
    </cfRule>
  </conditionalFormatting>
  <conditionalFormatting sqref="B3 B16">
    <cfRule type="expression" dxfId="131" priority="109">
      <formula>IF(COUNTIF(F9:F200,"Fail")&gt;0,1,0)</formula>
    </cfRule>
    <cfRule type="expression" dxfId="130" priority="110">
      <formula>IF(COUNTIF(F9:F200,"Not Started")&gt;0,1,0)</formula>
    </cfRule>
    <cfRule type="expression" dxfId="129" priority="111">
      <formula>IF(COUNTIF(F9:F200,"Pass")&gt;0,1,0)</formula>
    </cfRule>
  </conditionalFormatting>
  <conditionalFormatting sqref="B4 B17">
    <cfRule type="expression" dxfId="128" priority="127">
      <formula>IF(COUNTIF(F10:F200,"Fail")&gt;0,1,0)</formula>
    </cfRule>
    <cfRule type="expression" dxfId="127" priority="128">
      <formula>IF(COUNTIF(F10:F200,"Not Started")&gt;0,1,0)</formula>
    </cfRule>
    <cfRule type="expression" dxfId="126" priority="129">
      <formula>IF(COUNTIF(F10:F200,"Pass")&gt;0,1,0)</formula>
    </cfRule>
  </conditionalFormatting>
  <conditionalFormatting sqref="F25">
    <cfRule type="expression" dxfId="125" priority="65">
      <formula>IF(F25="Pass",1,0)</formula>
    </cfRule>
    <cfRule type="expression" dxfId="124" priority="66">
      <formula>IF(F25="Fail",1,0)</formula>
    </cfRule>
  </conditionalFormatting>
  <conditionalFormatting sqref="H25">
    <cfRule type="expression" dxfId="123" priority="64">
      <formula>IF(H25&lt;&gt;"",1,0)</formula>
    </cfRule>
  </conditionalFormatting>
  <conditionalFormatting sqref="F26">
    <cfRule type="expression" dxfId="122" priority="62">
      <formula>IF(F26="Pass",1,0)</formula>
    </cfRule>
    <cfRule type="expression" dxfId="121" priority="63">
      <formula>IF(F26="Fail",1,0)</formula>
    </cfRule>
  </conditionalFormatting>
  <conditionalFormatting sqref="H26">
    <cfRule type="expression" dxfId="120" priority="61">
      <formula>IF(H26&lt;&gt;"",1,0)</formula>
    </cfRule>
  </conditionalFormatting>
  <conditionalFormatting sqref="F34:F36">
    <cfRule type="expression" dxfId="119" priority="59">
      <formula>IF(F34="Pass",1,0)</formula>
    </cfRule>
    <cfRule type="expression" dxfId="118" priority="60">
      <formula>IF(F34="Fail",1,0)</formula>
    </cfRule>
  </conditionalFormatting>
  <conditionalFormatting sqref="H34:H36">
    <cfRule type="expression" dxfId="117" priority="58">
      <formula>IF(H34&lt;&gt;"",1,0)</formula>
    </cfRule>
  </conditionalFormatting>
  <conditionalFormatting sqref="B28">
    <cfRule type="expression" dxfId="116" priority="55">
      <formula>IF(COUNTIF(F34:F225,"Fail")&gt;0,1,0)</formula>
    </cfRule>
    <cfRule type="expression" dxfId="115" priority="56">
      <formula>IF(COUNTIF(F34:F225,"Not Started")&gt;0,1,0)</formula>
    </cfRule>
    <cfRule type="expression" dxfId="114" priority="57">
      <formula>IF(COUNTIF(F34:F225,"Pass")&gt;0,1,0)</formula>
    </cfRule>
  </conditionalFormatting>
  <conditionalFormatting sqref="B29">
    <cfRule type="expression" dxfId="113" priority="52">
      <formula>IF(COUNTIF(F35:F225,"Fail")&gt;0,1,0)</formula>
    </cfRule>
    <cfRule type="expression" dxfId="112" priority="53">
      <formula>IF(COUNTIF(F35:F225,"Not Started")&gt;0,1,0)</formula>
    </cfRule>
    <cfRule type="expression" dxfId="111" priority="54">
      <formula>IF(COUNTIF(F35:F225,"Pass")&gt;0,1,0)</formula>
    </cfRule>
  </conditionalFormatting>
  <conditionalFormatting sqref="F37">
    <cfRule type="expression" dxfId="110" priority="50">
      <formula>IF(F37="Pass",1,0)</formula>
    </cfRule>
    <cfRule type="expression" dxfId="109" priority="51">
      <formula>IF(F37="Fail",1,0)</formula>
    </cfRule>
  </conditionalFormatting>
  <conditionalFormatting sqref="H37">
    <cfRule type="expression" dxfId="108" priority="49">
      <formula>IF(H37&lt;&gt;"",1,0)</formula>
    </cfRule>
  </conditionalFormatting>
  <conditionalFormatting sqref="F38">
    <cfRule type="expression" dxfId="107" priority="47">
      <formula>IF(F38="Pass",1,0)</formula>
    </cfRule>
    <cfRule type="expression" dxfId="106" priority="48">
      <formula>IF(F38="Fail",1,0)</formula>
    </cfRule>
  </conditionalFormatting>
  <conditionalFormatting sqref="H38">
    <cfRule type="expression" dxfId="105" priority="46">
      <formula>IF(H38&lt;&gt;"",1,0)</formula>
    </cfRule>
  </conditionalFormatting>
  <conditionalFormatting sqref="F46:F48">
    <cfRule type="expression" dxfId="104" priority="44">
      <formula>IF(F46="Pass",1,0)</formula>
    </cfRule>
    <cfRule type="expression" dxfId="103" priority="45">
      <formula>IF(F46="Fail",1,0)</formula>
    </cfRule>
  </conditionalFormatting>
  <conditionalFormatting sqref="H46:H48">
    <cfRule type="expression" dxfId="102" priority="43">
      <formula>IF(H46&lt;&gt;"",1,0)</formula>
    </cfRule>
  </conditionalFormatting>
  <conditionalFormatting sqref="B40">
    <cfRule type="expression" dxfId="101" priority="40">
      <formula>IF(COUNTIF(F46:F237,"Fail")&gt;0,1,0)</formula>
    </cfRule>
    <cfRule type="expression" dxfId="100" priority="41">
      <formula>IF(COUNTIF(F46:F237,"Not Started")&gt;0,1,0)</formula>
    </cfRule>
    <cfRule type="expression" dxfId="99" priority="42">
      <formula>IF(COUNTIF(F46:F237,"Pass")&gt;0,1,0)</formula>
    </cfRule>
  </conditionalFormatting>
  <conditionalFormatting sqref="B41">
    <cfRule type="expression" dxfId="98" priority="37">
      <formula>IF(COUNTIF(F47:F237,"Fail")&gt;0,1,0)</formula>
    </cfRule>
    <cfRule type="expression" dxfId="97" priority="38">
      <formula>IF(COUNTIF(F47:F237,"Not Started")&gt;0,1,0)</formula>
    </cfRule>
    <cfRule type="expression" dxfId="96" priority="39">
      <formula>IF(COUNTIF(F47:F237,"Pass")&gt;0,1,0)</formula>
    </cfRule>
  </conditionalFormatting>
  <conditionalFormatting sqref="F49">
    <cfRule type="expression" dxfId="95" priority="35">
      <formula>IF(F49="Pass",1,0)</formula>
    </cfRule>
    <cfRule type="expression" dxfId="94" priority="36">
      <formula>IF(F49="Fail",1,0)</formula>
    </cfRule>
  </conditionalFormatting>
  <conditionalFormatting sqref="H49">
    <cfRule type="expression" dxfId="93" priority="34">
      <formula>IF(H49&lt;&gt;"",1,0)</formula>
    </cfRule>
  </conditionalFormatting>
  <conditionalFormatting sqref="F50">
    <cfRule type="expression" dxfId="92" priority="32">
      <formula>IF(F50="Pass",1,0)</formula>
    </cfRule>
    <cfRule type="expression" dxfId="91" priority="33">
      <formula>IF(F50="Fail",1,0)</formula>
    </cfRule>
  </conditionalFormatting>
  <conditionalFormatting sqref="H50">
    <cfRule type="expression" dxfId="90" priority="31">
      <formula>IF(H50&lt;&gt;"",1,0)</formula>
    </cfRule>
  </conditionalFormatting>
  <conditionalFormatting sqref="F58:F60">
    <cfRule type="expression" dxfId="89" priority="29">
      <formula>IF(F58="Pass",1,0)</formula>
    </cfRule>
    <cfRule type="expression" dxfId="88" priority="30">
      <formula>IF(F58="Fail",1,0)</formula>
    </cfRule>
  </conditionalFormatting>
  <conditionalFormatting sqref="H58:H60">
    <cfRule type="expression" dxfId="87" priority="28">
      <formula>IF(H58&lt;&gt;"",1,0)</formula>
    </cfRule>
  </conditionalFormatting>
  <conditionalFormatting sqref="B52">
    <cfRule type="expression" dxfId="86" priority="25">
      <formula>IF(COUNTIF(F58:F249,"Fail")&gt;0,1,0)</formula>
    </cfRule>
    <cfRule type="expression" dxfId="85" priority="26">
      <formula>IF(COUNTIF(F58:F249,"Not Started")&gt;0,1,0)</formula>
    </cfRule>
    <cfRule type="expression" dxfId="84" priority="27">
      <formula>IF(COUNTIF(F58:F249,"Pass")&gt;0,1,0)</formula>
    </cfRule>
  </conditionalFormatting>
  <conditionalFormatting sqref="B53">
    <cfRule type="expression" dxfId="83" priority="22">
      <formula>IF(COUNTIF(F59:F249,"Fail")&gt;0,1,0)</formula>
    </cfRule>
    <cfRule type="expression" dxfId="82" priority="23">
      <formula>IF(COUNTIF(F59:F249,"Not Started")&gt;0,1,0)</formula>
    </cfRule>
    <cfRule type="expression" dxfId="81" priority="24">
      <formula>IF(COUNTIF(F59:F249,"Pass")&gt;0,1,0)</formula>
    </cfRule>
  </conditionalFormatting>
  <conditionalFormatting sqref="F61">
    <cfRule type="expression" dxfId="80" priority="20">
      <formula>IF(F61="Pass",1,0)</formula>
    </cfRule>
    <cfRule type="expression" dxfId="79" priority="21">
      <formula>IF(F61="Fail",1,0)</formula>
    </cfRule>
  </conditionalFormatting>
  <conditionalFormatting sqref="H61">
    <cfRule type="expression" dxfId="78" priority="19">
      <formula>IF(H61&lt;&gt;"",1,0)</formula>
    </cfRule>
  </conditionalFormatting>
  <conditionalFormatting sqref="F62">
    <cfRule type="expression" dxfId="77" priority="17">
      <formula>IF(F62="Pass",1,0)</formula>
    </cfRule>
    <cfRule type="expression" dxfId="76" priority="18">
      <formula>IF(F62="Fail",1,0)</formula>
    </cfRule>
  </conditionalFormatting>
  <conditionalFormatting sqref="H62">
    <cfRule type="expression" dxfId="75" priority="16">
      <formula>IF(H62&lt;&gt;"",1,0)</formula>
    </cfRule>
  </conditionalFormatting>
  <conditionalFormatting sqref="F70:F73">
    <cfRule type="expression" dxfId="74" priority="14">
      <formula>IF(F70="Pass",1,0)</formula>
    </cfRule>
    <cfRule type="expression" dxfId="73" priority="15">
      <formula>IF(F70="Fail",1,0)</formula>
    </cfRule>
  </conditionalFormatting>
  <conditionalFormatting sqref="H70:H73">
    <cfRule type="expression" dxfId="72" priority="13">
      <formula>IF(H70&lt;&gt;"",1,0)</formula>
    </cfRule>
  </conditionalFormatting>
  <conditionalFormatting sqref="B64">
    <cfRule type="expression" dxfId="71" priority="10">
      <formula>IF(COUNTIF(F70:F261,"Fail")&gt;0,1,0)</formula>
    </cfRule>
    <cfRule type="expression" dxfId="70" priority="11">
      <formula>IF(COUNTIF(F70:F261,"Not Started")&gt;0,1,0)</formula>
    </cfRule>
    <cfRule type="expression" dxfId="69" priority="12">
      <formula>IF(COUNTIF(F70:F261,"Pass")&gt;0,1,0)</formula>
    </cfRule>
  </conditionalFormatting>
  <conditionalFormatting sqref="B65">
    <cfRule type="expression" dxfId="68" priority="7">
      <formula>IF(COUNTIF(F72:F261,"Fail")&gt;0,1,0)</formula>
    </cfRule>
    <cfRule type="expression" dxfId="67" priority="8">
      <formula>IF(COUNTIF(F72:F261,"Not Started")&gt;0,1,0)</formula>
    </cfRule>
    <cfRule type="expression" dxfId="66" priority="9">
      <formula>IF(COUNTIF(F72:F261,"Pass")&gt;0,1,0)</formula>
    </cfRule>
  </conditionalFormatting>
  <conditionalFormatting sqref="F74">
    <cfRule type="expression" dxfId="65" priority="5">
      <formula>IF(F74="Pass",1,0)</formula>
    </cfRule>
    <cfRule type="expression" dxfId="64" priority="6">
      <formula>IF(F74="Fail",1,0)</formula>
    </cfRule>
  </conditionalFormatting>
  <conditionalFormatting sqref="H74">
    <cfRule type="expression" dxfId="63" priority="4">
      <formula>IF(H74&lt;&gt;"",1,0)</formula>
    </cfRule>
  </conditionalFormatting>
  <conditionalFormatting sqref="F75">
    <cfRule type="expression" dxfId="62" priority="2">
      <formula>IF(F75="Pass",1,0)</formula>
    </cfRule>
    <cfRule type="expression" dxfId="61" priority="3">
      <formula>IF(F75="Fail",1,0)</formula>
    </cfRule>
  </conditionalFormatting>
  <conditionalFormatting sqref="H75">
    <cfRule type="expression" dxfId="60" priority="1">
      <formula>IF(H75&lt;&gt;"",1,0)</formula>
    </cfRule>
  </conditionalFormatting>
  <dataValidations count="1">
    <dataValidation type="list" allowBlank="1" showInputMessage="1" showErrorMessage="1" sqref="F9:F14 F22:F26 F34:F38 F46:F50 F58:F62 F70:F75">
      <formula1>'0. Dropdown Values'!$A$1:$A$4</formula1>
    </dataValidation>
  </dataValidations>
  <pageMargins left="0.7" right="0.7" top="0.75" bottom="0.75" header="0.3" footer="0.3"/>
  <pageSetup scale="75" fitToHeight="0" orientation="landscape" r:id="rId1"/>
  <legacyDrawing r:id="rId2"/>
</worksheet>
</file>

<file path=xl/worksheets/sheet22.xml><?xml version="1.0" encoding="utf-8"?>
<worksheet xmlns="http://schemas.openxmlformats.org/spreadsheetml/2006/main" xmlns:r="http://schemas.openxmlformats.org/officeDocument/2006/relationships">
  <sheetPr>
    <pageSetUpPr fitToPage="1"/>
  </sheetPr>
  <dimension ref="A1:H25"/>
  <sheetViews>
    <sheetView tabSelected="1" topLeftCell="A22" zoomScaleNormal="100" workbookViewId="0">
      <selection activeCell="K11" sqref="K11"/>
    </sheetView>
  </sheetViews>
  <sheetFormatPr defaultRowHeight="14.4"/>
  <cols>
    <col min="1" max="1" width="10.6640625" bestFit="1" customWidth="1"/>
    <col min="2" max="2" width="13.109375" customWidth="1"/>
    <col min="3" max="3" width="24" customWidth="1"/>
    <col min="4" max="4" width="41.5546875" customWidth="1"/>
    <col min="5" max="5" width="34.88671875" customWidth="1"/>
    <col min="6" max="6" width="10.44140625" bestFit="1" customWidth="1"/>
    <col min="7" max="7" width="16" bestFit="1" customWidth="1"/>
    <col min="8" max="8" width="11.5546875" bestFit="1" customWidth="1"/>
  </cols>
  <sheetData>
    <row r="1" spans="1:8" ht="15" thickBot="1"/>
    <row r="2" spans="1:8" ht="15" thickTop="1">
      <c r="A2" s="172" t="s">
        <v>0</v>
      </c>
      <c r="B2" s="173" t="s">
        <v>718</v>
      </c>
      <c r="C2" s="174" t="s">
        <v>1</v>
      </c>
      <c r="D2" s="225" t="s">
        <v>719</v>
      </c>
      <c r="E2" s="226"/>
      <c r="F2" s="226"/>
      <c r="G2" s="226"/>
      <c r="H2" s="227"/>
    </row>
    <row r="3" spans="1:8">
      <c r="A3" s="176" t="s">
        <v>2</v>
      </c>
      <c r="B3" s="177"/>
      <c r="C3" s="282" t="s">
        <v>5</v>
      </c>
      <c r="D3" s="284" t="s">
        <v>720</v>
      </c>
      <c r="E3" s="285"/>
      <c r="F3" s="285"/>
      <c r="G3" s="285"/>
      <c r="H3" s="286"/>
    </row>
    <row r="4" spans="1:8">
      <c r="A4" s="176" t="s">
        <v>3</v>
      </c>
      <c r="B4" s="178"/>
      <c r="C4" s="283"/>
      <c r="D4" s="287"/>
      <c r="E4" s="288"/>
      <c r="F4" s="288"/>
      <c r="G4" s="288"/>
      <c r="H4" s="289"/>
    </row>
    <row r="5" spans="1:8" ht="15" thickBot="1">
      <c r="A5" s="179" t="s">
        <v>4</v>
      </c>
      <c r="B5" s="180"/>
      <c r="C5" s="181" t="s">
        <v>12</v>
      </c>
      <c r="D5" s="290"/>
      <c r="E5" s="291"/>
      <c r="F5" s="291"/>
      <c r="G5" s="291"/>
      <c r="H5" s="292"/>
    </row>
    <row r="6" spans="1:8">
      <c r="A6" s="175"/>
      <c r="B6" s="175"/>
      <c r="C6" s="175"/>
      <c r="D6" s="175"/>
      <c r="E6" s="175"/>
      <c r="F6" s="175"/>
      <c r="G6" s="188"/>
      <c r="H6" s="189"/>
    </row>
    <row r="7" spans="1:8">
      <c r="A7" s="182" t="s">
        <v>6</v>
      </c>
      <c r="B7" s="293" t="s">
        <v>7</v>
      </c>
      <c r="C7" s="294"/>
      <c r="D7" s="183" t="s">
        <v>8</v>
      </c>
      <c r="E7" s="183" t="s">
        <v>29</v>
      </c>
      <c r="F7" s="183" t="s">
        <v>14</v>
      </c>
      <c r="G7" s="182" t="s">
        <v>9</v>
      </c>
      <c r="H7" s="182" t="s">
        <v>11</v>
      </c>
    </row>
    <row r="8" spans="1:8" ht="142.80000000000001">
      <c r="A8" s="184">
        <v>1</v>
      </c>
      <c r="B8" s="295" t="s">
        <v>721</v>
      </c>
      <c r="C8" s="296"/>
      <c r="D8" s="170" t="s">
        <v>722</v>
      </c>
      <c r="E8" s="170"/>
      <c r="F8" s="185"/>
      <c r="G8" s="186"/>
      <c r="H8" s="187"/>
    </row>
    <row r="9" spans="1:8" ht="60.75" customHeight="1">
      <c r="A9" s="184">
        <f>A8+1</f>
        <v>2</v>
      </c>
      <c r="B9" s="295" t="s">
        <v>740</v>
      </c>
      <c r="C9" s="296"/>
      <c r="D9" s="170" t="s">
        <v>741</v>
      </c>
      <c r="E9" s="170"/>
      <c r="F9" s="185"/>
      <c r="G9" s="186"/>
      <c r="H9" s="187"/>
    </row>
    <row r="10" spans="1:8" ht="55.5" customHeight="1">
      <c r="A10" s="184">
        <f t="shared" ref="A10:A24" si="0">A9+1</f>
        <v>3</v>
      </c>
      <c r="B10" s="248" t="s">
        <v>723</v>
      </c>
      <c r="C10" s="281"/>
      <c r="D10" s="170" t="s">
        <v>724</v>
      </c>
      <c r="E10" s="170"/>
      <c r="F10" s="185"/>
      <c r="G10" s="186"/>
      <c r="H10" s="187"/>
    </row>
    <row r="11" spans="1:8" ht="47.25" customHeight="1">
      <c r="A11" s="184">
        <f t="shared" si="0"/>
        <v>4</v>
      </c>
      <c r="B11" s="248" t="s">
        <v>725</v>
      </c>
      <c r="C11" s="281"/>
      <c r="D11" s="170" t="s">
        <v>724</v>
      </c>
      <c r="E11" s="170"/>
      <c r="F11" s="185"/>
      <c r="G11" s="186"/>
      <c r="H11" s="187"/>
    </row>
    <row r="12" spans="1:8" ht="54.75" customHeight="1">
      <c r="A12" s="184">
        <f t="shared" si="0"/>
        <v>5</v>
      </c>
      <c r="B12" s="248" t="s">
        <v>726</v>
      </c>
      <c r="C12" s="281"/>
      <c r="D12" s="170" t="s">
        <v>724</v>
      </c>
      <c r="E12" s="170"/>
      <c r="F12" s="185"/>
      <c r="G12" s="186"/>
      <c r="H12" s="187"/>
    </row>
    <row r="13" spans="1:8" ht="52.5" customHeight="1">
      <c r="A13" s="184">
        <f t="shared" si="0"/>
        <v>6</v>
      </c>
      <c r="B13" s="248" t="s">
        <v>727</v>
      </c>
      <c r="C13" s="281"/>
      <c r="D13" s="170" t="s">
        <v>724</v>
      </c>
      <c r="E13" s="170"/>
      <c r="F13" s="185"/>
      <c r="G13" s="186"/>
      <c r="H13" s="187"/>
    </row>
    <row r="14" spans="1:8" ht="50.25" customHeight="1">
      <c r="A14" s="184">
        <f t="shared" si="0"/>
        <v>7</v>
      </c>
      <c r="B14" s="248" t="s">
        <v>728</v>
      </c>
      <c r="C14" s="281"/>
      <c r="D14" s="170" t="s">
        <v>724</v>
      </c>
      <c r="E14" s="170"/>
      <c r="F14" s="185"/>
      <c r="G14" s="186"/>
      <c r="H14" s="187"/>
    </row>
    <row r="15" spans="1:8" ht="51.75" customHeight="1">
      <c r="A15" s="184">
        <f t="shared" si="0"/>
        <v>8</v>
      </c>
      <c r="B15" s="248" t="s">
        <v>729</v>
      </c>
      <c r="C15" s="281"/>
      <c r="D15" s="170" t="s">
        <v>724</v>
      </c>
      <c r="E15" s="170"/>
      <c r="F15" s="185"/>
      <c r="G15" s="186"/>
      <c r="H15" s="187"/>
    </row>
    <row r="16" spans="1:8" ht="54.75" customHeight="1">
      <c r="A16" s="184">
        <f t="shared" si="0"/>
        <v>9</v>
      </c>
      <c r="B16" s="248" t="s">
        <v>730</v>
      </c>
      <c r="C16" s="281"/>
      <c r="D16" s="170" t="s">
        <v>724</v>
      </c>
      <c r="E16" s="170"/>
      <c r="F16" s="185"/>
      <c r="G16" s="186"/>
      <c r="H16" s="187"/>
    </row>
    <row r="17" spans="1:8" ht="62.25" customHeight="1">
      <c r="A17" s="184">
        <f t="shared" si="0"/>
        <v>10</v>
      </c>
      <c r="B17" s="248" t="s">
        <v>731</v>
      </c>
      <c r="C17" s="281"/>
      <c r="D17" s="170" t="s">
        <v>724</v>
      </c>
      <c r="E17" s="170"/>
      <c r="F17" s="185"/>
      <c r="G17" s="186"/>
      <c r="H17" s="187"/>
    </row>
    <row r="18" spans="1:8" ht="60" customHeight="1">
      <c r="A18" s="184">
        <f t="shared" si="0"/>
        <v>11</v>
      </c>
      <c r="B18" s="248" t="s">
        <v>732</v>
      </c>
      <c r="C18" s="281"/>
      <c r="D18" s="170" t="s">
        <v>724</v>
      </c>
      <c r="E18" s="170"/>
      <c r="F18" s="185"/>
      <c r="G18" s="186"/>
      <c r="H18" s="187"/>
    </row>
    <row r="19" spans="1:8" ht="48.75" customHeight="1">
      <c r="A19" s="184">
        <f t="shared" si="0"/>
        <v>12</v>
      </c>
      <c r="B19" s="248" t="s">
        <v>733</v>
      </c>
      <c r="C19" s="281"/>
      <c r="D19" s="170" t="s">
        <v>724</v>
      </c>
      <c r="E19" s="170"/>
      <c r="F19" s="185"/>
      <c r="G19" s="186"/>
      <c r="H19" s="187"/>
    </row>
    <row r="20" spans="1:8" ht="51.75" customHeight="1">
      <c r="A20" s="184">
        <f t="shared" si="0"/>
        <v>13</v>
      </c>
      <c r="B20" s="248" t="s">
        <v>734</v>
      </c>
      <c r="C20" s="281"/>
      <c r="D20" s="170" t="s">
        <v>724</v>
      </c>
      <c r="E20" s="170"/>
      <c r="F20" s="185"/>
      <c r="G20" s="186"/>
      <c r="H20" s="187"/>
    </row>
    <row r="21" spans="1:8" ht="86.25" customHeight="1">
      <c r="A21" s="184">
        <f t="shared" si="0"/>
        <v>14</v>
      </c>
      <c r="B21" s="248" t="s">
        <v>736</v>
      </c>
      <c r="C21" s="281"/>
      <c r="D21" s="170" t="s">
        <v>737</v>
      </c>
      <c r="E21" s="170"/>
      <c r="F21" s="185"/>
      <c r="G21" s="186"/>
      <c r="H21" s="187"/>
    </row>
    <row r="22" spans="1:8" ht="54" customHeight="1">
      <c r="A22" s="184">
        <f t="shared" si="0"/>
        <v>15</v>
      </c>
      <c r="B22" s="248" t="s">
        <v>735</v>
      </c>
      <c r="C22" s="281"/>
      <c r="D22" s="170" t="s">
        <v>724</v>
      </c>
      <c r="E22" s="170"/>
      <c r="F22" s="185"/>
      <c r="G22" s="186"/>
      <c r="H22" s="187"/>
    </row>
    <row r="23" spans="1:8" ht="60.75" customHeight="1">
      <c r="A23" s="184">
        <f t="shared" si="0"/>
        <v>16</v>
      </c>
      <c r="B23" s="248" t="s">
        <v>738</v>
      </c>
      <c r="C23" s="281"/>
      <c r="D23" s="170" t="s">
        <v>724</v>
      </c>
      <c r="E23" s="170"/>
      <c r="F23" s="185"/>
      <c r="G23" s="186"/>
      <c r="H23" s="187"/>
    </row>
    <row r="24" spans="1:8" ht="52.5" customHeight="1">
      <c r="A24" s="184">
        <f t="shared" si="0"/>
        <v>17</v>
      </c>
      <c r="B24" s="248" t="s">
        <v>739</v>
      </c>
      <c r="C24" s="281"/>
      <c r="D24" s="170" t="s">
        <v>724</v>
      </c>
      <c r="E24" s="170"/>
      <c r="F24" s="185"/>
      <c r="G24" s="186"/>
      <c r="H24" s="187"/>
    </row>
    <row r="25" spans="1:8" ht="50.25" customHeight="1">
      <c r="A25" s="184">
        <f>A24+1</f>
        <v>18</v>
      </c>
      <c r="B25" s="248" t="s">
        <v>757</v>
      </c>
      <c r="C25" s="281"/>
      <c r="D25" s="170" t="s">
        <v>724</v>
      </c>
      <c r="E25" s="170"/>
      <c r="F25" s="185"/>
      <c r="G25" s="186"/>
      <c r="H25" s="187"/>
    </row>
  </sheetData>
  <mergeCells count="23">
    <mergeCell ref="B15:C15"/>
    <mergeCell ref="D2:H2"/>
    <mergeCell ref="C3:C4"/>
    <mergeCell ref="D3:H4"/>
    <mergeCell ref="D5:H5"/>
    <mergeCell ref="B7:C7"/>
    <mergeCell ref="B8:C8"/>
    <mergeCell ref="B23:C23"/>
    <mergeCell ref="B24:C24"/>
    <mergeCell ref="B9:C9"/>
    <mergeCell ref="B25:C25"/>
    <mergeCell ref="B16:C16"/>
    <mergeCell ref="B17:C17"/>
    <mergeCell ref="B18:C18"/>
    <mergeCell ref="B19:C19"/>
    <mergeCell ref="B20:C20"/>
    <mergeCell ref="B22:C22"/>
    <mergeCell ref="B21:C21"/>
    <mergeCell ref="B10:C10"/>
    <mergeCell ref="B11:C11"/>
    <mergeCell ref="B12:C12"/>
    <mergeCell ref="B13:C13"/>
    <mergeCell ref="B14:C14"/>
  </mergeCells>
  <conditionalFormatting sqref="F8:F11">
    <cfRule type="expression" dxfId="59" priority="50">
      <formula>IF(F8="Pass",1,0)</formula>
    </cfRule>
    <cfRule type="expression" dxfId="58" priority="51">
      <formula>IF(F8="Fail",1,0)</formula>
    </cfRule>
  </conditionalFormatting>
  <conditionalFormatting sqref="H8:H11">
    <cfRule type="expression" dxfId="57" priority="49">
      <formula>IF(H8&lt;&gt;"",1,0)</formula>
    </cfRule>
  </conditionalFormatting>
  <conditionalFormatting sqref="B2">
    <cfRule type="expression" dxfId="56" priority="46">
      <formula>IF(COUNTIF(F8:F200,"Fail")&gt;0,1,0)</formula>
    </cfRule>
    <cfRule type="expression" dxfId="55" priority="47">
      <formula>IF(COUNTIF(F8:F200,"Not Started")&gt;0,1,0)</formula>
    </cfRule>
    <cfRule type="expression" dxfId="54" priority="48">
      <formula>IF(COUNTIF(F8:F200,"Pass")&gt;0,1,0)</formula>
    </cfRule>
  </conditionalFormatting>
  <conditionalFormatting sqref="B3">
    <cfRule type="expression" dxfId="53" priority="43">
      <formula>IF(COUNTIF(F10:F200,"Fail")&gt;0,1,0)</formula>
    </cfRule>
    <cfRule type="expression" dxfId="52" priority="44">
      <formula>IF(COUNTIF(F10:F200,"Not Started")&gt;0,1,0)</formula>
    </cfRule>
    <cfRule type="expression" dxfId="51" priority="45">
      <formula>IF(COUNTIF(F10:F200,"Pass")&gt;0,1,0)</formula>
    </cfRule>
  </conditionalFormatting>
  <conditionalFormatting sqref="F12">
    <cfRule type="expression" dxfId="50" priority="41">
      <formula>IF(F12="Pass",1,0)</formula>
    </cfRule>
    <cfRule type="expression" dxfId="49" priority="42">
      <formula>IF(F12="Fail",1,0)</formula>
    </cfRule>
  </conditionalFormatting>
  <conditionalFormatting sqref="H12">
    <cfRule type="expression" dxfId="48" priority="40">
      <formula>IF(H12&lt;&gt;"",1,0)</formula>
    </cfRule>
  </conditionalFormatting>
  <conditionalFormatting sqref="F13">
    <cfRule type="expression" dxfId="47" priority="38">
      <formula>IF(F13="Pass",1,0)</formula>
    </cfRule>
    <cfRule type="expression" dxfId="46" priority="39">
      <formula>IF(F13="Fail",1,0)</formula>
    </cfRule>
  </conditionalFormatting>
  <conditionalFormatting sqref="H13">
    <cfRule type="expression" dxfId="45" priority="37">
      <formula>IF(H13&lt;&gt;"",1,0)</formula>
    </cfRule>
  </conditionalFormatting>
  <conditionalFormatting sqref="F14">
    <cfRule type="expression" dxfId="44" priority="35">
      <formula>IF(F14="Pass",1,0)</formula>
    </cfRule>
    <cfRule type="expression" dxfId="43" priority="36">
      <formula>IF(F14="Fail",1,0)</formula>
    </cfRule>
  </conditionalFormatting>
  <conditionalFormatting sqref="H14">
    <cfRule type="expression" dxfId="42" priority="34">
      <formula>IF(H14&lt;&gt;"",1,0)</formula>
    </cfRule>
  </conditionalFormatting>
  <conditionalFormatting sqref="F15">
    <cfRule type="expression" dxfId="41" priority="32">
      <formula>IF(F15="Pass",1,0)</formula>
    </cfRule>
    <cfRule type="expression" dxfId="40" priority="33">
      <formula>IF(F15="Fail",1,0)</formula>
    </cfRule>
  </conditionalFormatting>
  <conditionalFormatting sqref="H15">
    <cfRule type="expression" dxfId="39" priority="31">
      <formula>IF(H15&lt;&gt;"",1,0)</formula>
    </cfRule>
  </conditionalFormatting>
  <conditionalFormatting sqref="F16">
    <cfRule type="expression" dxfId="38" priority="29">
      <formula>IF(F16="Pass",1,0)</formula>
    </cfRule>
    <cfRule type="expression" dxfId="37" priority="30">
      <formula>IF(F16="Fail",1,0)</formula>
    </cfRule>
  </conditionalFormatting>
  <conditionalFormatting sqref="H16">
    <cfRule type="expression" dxfId="36" priority="28">
      <formula>IF(H16&lt;&gt;"",1,0)</formula>
    </cfRule>
  </conditionalFormatting>
  <conditionalFormatting sqref="F17">
    <cfRule type="expression" dxfId="35" priority="26">
      <formula>IF(F17="Pass",1,0)</formula>
    </cfRule>
    <cfRule type="expression" dxfId="34" priority="27">
      <formula>IF(F17="Fail",1,0)</formula>
    </cfRule>
  </conditionalFormatting>
  <conditionalFormatting sqref="H17">
    <cfRule type="expression" dxfId="33" priority="25">
      <formula>IF(H17&lt;&gt;"",1,0)</formula>
    </cfRule>
  </conditionalFormatting>
  <conditionalFormatting sqref="F18">
    <cfRule type="expression" dxfId="32" priority="23">
      <formula>IF(F18="Pass",1,0)</formula>
    </cfRule>
    <cfRule type="expression" dxfId="31" priority="24">
      <formula>IF(F18="Fail",1,0)</formula>
    </cfRule>
  </conditionalFormatting>
  <conditionalFormatting sqref="H18">
    <cfRule type="expression" dxfId="30" priority="22">
      <formula>IF(H18&lt;&gt;"",1,0)</formula>
    </cfRule>
  </conditionalFormatting>
  <conditionalFormatting sqref="F19">
    <cfRule type="expression" dxfId="29" priority="20">
      <formula>IF(F19="Pass",1,0)</formula>
    </cfRule>
    <cfRule type="expression" dxfId="28" priority="21">
      <formula>IF(F19="Fail",1,0)</formula>
    </cfRule>
  </conditionalFormatting>
  <conditionalFormatting sqref="H19">
    <cfRule type="expression" dxfId="27" priority="19">
      <formula>IF(H19&lt;&gt;"",1,0)</formula>
    </cfRule>
  </conditionalFormatting>
  <conditionalFormatting sqref="F20:F21">
    <cfRule type="expression" dxfId="26" priority="17">
      <formula>IF(F20="Pass",1,0)</formula>
    </cfRule>
    <cfRule type="expression" dxfId="25" priority="18">
      <formula>IF(F20="Fail",1,0)</formula>
    </cfRule>
  </conditionalFormatting>
  <conditionalFormatting sqref="H20:H21">
    <cfRule type="expression" dxfId="24" priority="16">
      <formula>IF(H20&lt;&gt;"",1,0)</formula>
    </cfRule>
  </conditionalFormatting>
  <conditionalFormatting sqref="F22">
    <cfRule type="expression" dxfId="23" priority="14">
      <formula>IF(F22="Pass",1,0)</formula>
    </cfRule>
    <cfRule type="expression" dxfId="22" priority="15">
      <formula>IF(F22="Fail",1,0)</formula>
    </cfRule>
  </conditionalFormatting>
  <conditionalFormatting sqref="H22">
    <cfRule type="expression" dxfId="21" priority="13">
      <formula>IF(H22&lt;&gt;"",1,0)</formula>
    </cfRule>
  </conditionalFormatting>
  <conditionalFormatting sqref="F21">
    <cfRule type="expression" dxfId="20" priority="11">
      <formula>IF(F21="Pass",1,0)</formula>
    </cfRule>
    <cfRule type="expression" dxfId="19" priority="12">
      <formula>IF(F21="Fail",1,0)</formula>
    </cfRule>
  </conditionalFormatting>
  <conditionalFormatting sqref="H21">
    <cfRule type="expression" dxfId="18" priority="10">
      <formula>IF(H21&lt;&gt;"",1,0)</formula>
    </cfRule>
  </conditionalFormatting>
  <conditionalFormatting sqref="F23">
    <cfRule type="expression" dxfId="17" priority="8">
      <formula>IF(F23="Pass",1,0)</formula>
    </cfRule>
    <cfRule type="expression" dxfId="16" priority="9">
      <formula>IF(F23="Fail",1,0)</formula>
    </cfRule>
  </conditionalFormatting>
  <conditionalFormatting sqref="H23">
    <cfRule type="expression" dxfId="15" priority="7">
      <formula>IF(H23&lt;&gt;"",1,0)</formula>
    </cfRule>
  </conditionalFormatting>
  <conditionalFormatting sqref="F24">
    <cfRule type="expression" dxfId="14" priority="5">
      <formula>IF(F24="Pass",1,0)</formula>
    </cfRule>
    <cfRule type="expression" dxfId="13" priority="6">
      <formula>IF(F24="Fail",1,0)</formula>
    </cfRule>
  </conditionalFormatting>
  <conditionalFormatting sqref="H24">
    <cfRule type="expression" dxfId="12" priority="4">
      <formula>IF(H24&lt;&gt;"",1,0)</formula>
    </cfRule>
  </conditionalFormatting>
  <conditionalFormatting sqref="F25">
    <cfRule type="expression" dxfId="11" priority="2">
      <formula>IF(F25="Pass",1,0)</formula>
    </cfRule>
    <cfRule type="expression" dxfId="10" priority="3">
      <formula>IF(F25="Fail",1,0)</formula>
    </cfRule>
  </conditionalFormatting>
  <conditionalFormatting sqref="H25">
    <cfRule type="expression" dxfId="9" priority="1">
      <formula>IF(H25&lt;&gt;"",1,0)</formula>
    </cfRule>
  </conditionalFormatting>
  <dataValidations count="1">
    <dataValidation type="list" allowBlank="1" showInputMessage="1" showErrorMessage="1" sqref="F8:F25">
      <formula1>'0. Dropdown Values'!$A$1:$A$4</formula1>
    </dataValidation>
  </dataValidations>
  <pageMargins left="0.7" right="0.7" top="0.75" bottom="0.75" header="0.3" footer="0.3"/>
  <pageSetup scale="75" fitToHeight="0" orientation="landscape" r:id="rId1"/>
  <legacyDrawing r:id="rId2"/>
</worksheet>
</file>

<file path=xl/worksheets/sheet23.xml><?xml version="1.0" encoding="utf-8"?>
<worksheet xmlns="http://schemas.openxmlformats.org/spreadsheetml/2006/main" xmlns:r="http://schemas.openxmlformats.org/officeDocument/2006/relationships">
  <sheetPr>
    <tabColor theme="9" tint="0.39997558519241921"/>
    <pageSetUpPr fitToPage="1"/>
  </sheetPr>
  <dimension ref="A1:U112"/>
  <sheetViews>
    <sheetView tabSelected="1" zoomScale="85" zoomScaleNormal="85" workbookViewId="0">
      <selection activeCell="K11" sqref="K11"/>
    </sheetView>
  </sheetViews>
  <sheetFormatPr defaultColWidth="9.109375" defaultRowHeight="13.2"/>
  <cols>
    <col min="1" max="1" width="3.6640625" style="53" customWidth="1"/>
    <col min="2" max="2" width="2.88671875" style="93" bestFit="1" customWidth="1"/>
    <col min="3" max="3" width="37.44140625" style="53" customWidth="1"/>
    <col min="4" max="4" width="9.109375" style="53"/>
    <col min="5" max="5" width="9.109375" style="53" customWidth="1"/>
    <col min="6" max="6" width="9.109375" style="53"/>
    <col min="7" max="7" width="9.109375" style="53" hidden="1" customWidth="1"/>
    <col min="8" max="8" width="10.44140625" style="53" bestFit="1" customWidth="1"/>
    <col min="9" max="9" width="9.109375" style="53"/>
    <col min="10" max="10" width="9.109375" style="53" hidden="1" customWidth="1"/>
    <col min="11" max="11" width="10.44140625" style="53" bestFit="1" customWidth="1"/>
    <col min="12" max="12" width="9.109375" style="53"/>
    <col min="13" max="13" width="9.109375" style="53" hidden="1" customWidth="1"/>
    <col min="14" max="14" width="10.44140625" style="53" bestFit="1" customWidth="1"/>
    <col min="15" max="15" width="9.109375" style="53"/>
    <col min="16" max="16" width="9.109375" style="53" hidden="1" customWidth="1"/>
    <col min="17" max="17" width="10.44140625" style="53" bestFit="1" customWidth="1"/>
    <col min="18" max="18" width="1.6640625" style="53" customWidth="1"/>
    <col min="19" max="20" width="9.109375" style="53"/>
    <col min="21" max="21" width="15.6640625" style="53" bestFit="1" customWidth="1"/>
    <col min="22" max="16384" width="9.109375" style="53"/>
  </cols>
  <sheetData>
    <row r="1" spans="1:17" ht="13.8" thickTop="1">
      <c r="C1" s="209" t="s">
        <v>129</v>
      </c>
      <c r="D1" s="210"/>
      <c r="E1" s="210"/>
      <c r="F1" s="210"/>
      <c r="G1" s="211"/>
    </row>
    <row r="2" spans="1:17">
      <c r="C2" s="214" t="s">
        <v>75</v>
      </c>
      <c r="D2" s="215"/>
      <c r="E2" s="215"/>
      <c r="F2" s="215"/>
      <c r="G2" s="216"/>
    </row>
    <row r="3" spans="1:17">
      <c r="C3" s="217"/>
      <c r="D3" s="218"/>
      <c r="E3" s="218"/>
      <c r="F3" s="218"/>
      <c r="G3" s="219"/>
    </row>
    <row r="7" spans="1:17">
      <c r="F7" s="299" t="s">
        <v>111</v>
      </c>
      <c r="G7" s="300"/>
      <c r="H7" s="301"/>
      <c r="I7" s="302" t="s">
        <v>112</v>
      </c>
      <c r="J7" s="303"/>
      <c r="K7" s="304"/>
      <c r="L7" s="299" t="s">
        <v>113</v>
      </c>
      <c r="M7" s="300"/>
      <c r="N7" s="301"/>
      <c r="O7" s="302" t="s">
        <v>114</v>
      </c>
      <c r="P7" s="303"/>
      <c r="Q7" s="304"/>
    </row>
    <row r="8" spans="1:17">
      <c r="F8" s="61" t="s">
        <v>115</v>
      </c>
      <c r="G8" s="62"/>
      <c r="H8" s="63" t="s">
        <v>118</v>
      </c>
      <c r="I8" s="61" t="s">
        <v>115</v>
      </c>
      <c r="J8" s="62"/>
      <c r="K8" s="63" t="s">
        <v>118</v>
      </c>
      <c r="L8" s="64" t="s">
        <v>115</v>
      </c>
      <c r="M8" s="62"/>
      <c r="N8" s="63" t="s">
        <v>118</v>
      </c>
      <c r="O8" s="64" t="s">
        <v>115</v>
      </c>
      <c r="P8" s="62"/>
      <c r="Q8" s="63" t="s">
        <v>118</v>
      </c>
    </row>
    <row r="9" spans="1:17">
      <c r="A9" s="65" t="s">
        <v>78</v>
      </c>
      <c r="B9" s="65"/>
      <c r="C9" s="66"/>
      <c r="D9" s="66"/>
      <c r="E9" s="66"/>
      <c r="F9" s="67"/>
      <c r="G9" s="68"/>
      <c r="H9" s="69"/>
      <c r="I9" s="67"/>
      <c r="J9" s="68"/>
      <c r="K9" s="69"/>
      <c r="L9" s="67"/>
      <c r="M9" s="68"/>
      <c r="N9" s="69"/>
      <c r="O9" s="67"/>
      <c r="P9" s="68"/>
      <c r="Q9" s="69"/>
    </row>
    <row r="10" spans="1:17">
      <c r="A10" s="66"/>
      <c r="B10" s="70" t="s">
        <v>79</v>
      </c>
      <c r="C10" s="71" t="s">
        <v>80</v>
      </c>
      <c r="D10" s="71"/>
      <c r="E10" s="72"/>
      <c r="F10" s="64"/>
      <c r="G10" s="73" t="b">
        <f>IF(AND(F10="Y",H10="Pass"),"P",IF(AND(F10="Y",H10="Fail"),"F",IF(AND(F10="Y",H10="Not Started"),"NS")))</f>
        <v>0</v>
      </c>
      <c r="H10" s="59" t="s">
        <v>22</v>
      </c>
      <c r="I10" s="64"/>
      <c r="J10" s="73" t="b">
        <f>IF(AND(I10="Y",K10="Pass"),"P",IF(AND(I10="Y",K10="Fail"),"F",IF(AND(I10="Y",K10="Not Started"),"NS")))</f>
        <v>0</v>
      </c>
      <c r="K10" s="59" t="s">
        <v>22</v>
      </c>
      <c r="L10" s="64" t="s">
        <v>116</v>
      </c>
      <c r="M10" s="73" t="str">
        <f>IF(AND(L10="Y",N10="Pass"),"P",IF(AND(L10="Y",N10="Fail"),"F",IF(AND(L10="Y",N10="Not Started"),"NS")))</f>
        <v>NS</v>
      </c>
      <c r="N10" s="59" t="s">
        <v>19</v>
      </c>
      <c r="O10" s="64"/>
      <c r="P10" s="73" t="b">
        <f>IF(AND(O10="Y",Q10="Pass"),"P",IF(AND(O10="Y",Q10="Fail"),"F",IF(AND(O10="Y",Q10="Not Started"),"NS")))</f>
        <v>0</v>
      </c>
      <c r="Q10" s="59" t="s">
        <v>22</v>
      </c>
    </row>
    <row r="11" spans="1:17" ht="12.75" customHeight="1">
      <c r="A11" s="66"/>
      <c r="B11" s="70" t="s">
        <v>79</v>
      </c>
      <c r="C11" s="74" t="s">
        <v>81</v>
      </c>
      <c r="D11" s="74"/>
      <c r="E11" s="75"/>
      <c r="F11" s="64"/>
      <c r="G11" s="73" t="b">
        <f t="shared" ref="G11:G33" si="0">IF(AND(F11="Y",H11="Pass"),"P",IF(AND(F11="Y",H11="Fail"),"F",IF(AND(F11="Y",H11="Not Started"),"NS")))</f>
        <v>0</v>
      </c>
      <c r="H11" s="59" t="s">
        <v>22</v>
      </c>
      <c r="I11" s="64"/>
      <c r="J11" s="73" t="b">
        <f t="shared" ref="J11:J33" si="1">IF(AND(I11="Y",K11="Pass"),"P",IF(AND(I11="Y",K11="Fail"),"F",IF(AND(I11="Y",K11="Not Started"),"NS")))</f>
        <v>0</v>
      </c>
      <c r="K11" s="59" t="s">
        <v>22</v>
      </c>
      <c r="L11" s="64" t="s">
        <v>116</v>
      </c>
      <c r="M11" s="73" t="str">
        <f t="shared" ref="M11:M33" si="2">IF(AND(L11="Y",N11="Pass"),"P",IF(AND(L11="Y",N11="Fail"),"F",IF(AND(L11="Y",N11="Not Started"),"NS")))</f>
        <v>NS</v>
      </c>
      <c r="N11" s="59" t="s">
        <v>19</v>
      </c>
      <c r="O11" s="64"/>
      <c r="P11" s="73" t="b">
        <f t="shared" ref="P11:P33" si="3">IF(AND(O11="Y",Q11="Pass"),"P",IF(AND(O11="Y",Q11="Fail"),"F",IF(AND(O11="Y",Q11="Not Started"),"NS")))</f>
        <v>0</v>
      </c>
      <c r="Q11" s="59" t="s">
        <v>22</v>
      </c>
    </row>
    <row r="12" spans="1:17" ht="12.75" customHeight="1">
      <c r="A12" s="66"/>
      <c r="B12" s="70" t="s">
        <v>79</v>
      </c>
      <c r="C12" s="74" t="s">
        <v>120</v>
      </c>
      <c r="D12" s="74"/>
      <c r="E12" s="75"/>
      <c r="F12" s="64"/>
      <c r="G12" s="73" t="b">
        <f t="shared" si="0"/>
        <v>0</v>
      </c>
      <c r="H12" s="59" t="s">
        <v>22</v>
      </c>
      <c r="I12" s="64"/>
      <c r="J12" s="73" t="b">
        <f t="shared" si="1"/>
        <v>0</v>
      </c>
      <c r="K12" s="59" t="s">
        <v>22</v>
      </c>
      <c r="L12" s="64" t="s">
        <v>116</v>
      </c>
      <c r="M12" s="73" t="str">
        <f t="shared" si="2"/>
        <v>NS</v>
      </c>
      <c r="N12" s="59" t="s">
        <v>19</v>
      </c>
      <c r="O12" s="64"/>
      <c r="P12" s="73" t="b">
        <f t="shared" si="3"/>
        <v>0</v>
      </c>
      <c r="Q12" s="59" t="s">
        <v>22</v>
      </c>
    </row>
    <row r="13" spans="1:17" ht="12.75" customHeight="1">
      <c r="A13" s="66"/>
      <c r="B13" s="65"/>
      <c r="C13" s="74" t="s">
        <v>121</v>
      </c>
      <c r="D13" s="76" t="s">
        <v>82</v>
      </c>
      <c r="E13" s="77"/>
      <c r="F13" s="64" t="s">
        <v>116</v>
      </c>
      <c r="G13" s="73" t="str">
        <f t="shared" si="0"/>
        <v>NS</v>
      </c>
      <c r="H13" s="59" t="s">
        <v>19</v>
      </c>
      <c r="I13" s="64" t="s">
        <v>116</v>
      </c>
      <c r="J13" s="73" t="str">
        <f t="shared" si="1"/>
        <v>NS</v>
      </c>
      <c r="K13" s="59" t="s">
        <v>19</v>
      </c>
      <c r="L13" s="64" t="s">
        <v>116</v>
      </c>
      <c r="M13" s="73" t="str">
        <f t="shared" si="2"/>
        <v>NS</v>
      </c>
      <c r="N13" s="59" t="s">
        <v>19</v>
      </c>
      <c r="O13" s="64" t="s">
        <v>116</v>
      </c>
      <c r="P13" s="73" t="str">
        <f t="shared" si="3"/>
        <v>NS</v>
      </c>
      <c r="Q13" s="59" t="s">
        <v>19</v>
      </c>
    </row>
    <row r="14" spans="1:17" ht="12.75" customHeight="1">
      <c r="A14" s="66"/>
      <c r="B14" s="65"/>
      <c r="C14" s="74" t="s">
        <v>122</v>
      </c>
      <c r="D14" s="76" t="s">
        <v>82</v>
      </c>
      <c r="E14" s="77"/>
      <c r="F14" s="64" t="s">
        <v>116</v>
      </c>
      <c r="G14" s="73" t="str">
        <f t="shared" si="0"/>
        <v>NS</v>
      </c>
      <c r="H14" s="59" t="s">
        <v>19</v>
      </c>
      <c r="I14" s="64" t="s">
        <v>116</v>
      </c>
      <c r="J14" s="73" t="str">
        <f t="shared" si="1"/>
        <v>NS</v>
      </c>
      <c r="K14" s="59" t="s">
        <v>19</v>
      </c>
      <c r="L14" s="64" t="s">
        <v>116</v>
      </c>
      <c r="M14" s="73" t="str">
        <f t="shared" si="2"/>
        <v>NS</v>
      </c>
      <c r="N14" s="59" t="s">
        <v>19</v>
      </c>
      <c r="O14" s="64" t="s">
        <v>116</v>
      </c>
      <c r="P14" s="73" t="str">
        <f t="shared" si="3"/>
        <v>NS</v>
      </c>
      <c r="Q14" s="59" t="s">
        <v>19</v>
      </c>
    </row>
    <row r="15" spans="1:17" ht="12.75" customHeight="1">
      <c r="A15" s="66"/>
      <c r="B15" s="65"/>
      <c r="C15" s="74" t="s">
        <v>83</v>
      </c>
      <c r="D15" s="76" t="s">
        <v>82</v>
      </c>
      <c r="E15" s="77"/>
      <c r="F15" s="64" t="s">
        <v>116</v>
      </c>
      <c r="G15" s="73" t="str">
        <f t="shared" si="0"/>
        <v>NS</v>
      </c>
      <c r="H15" s="59" t="s">
        <v>19</v>
      </c>
      <c r="I15" s="64" t="s">
        <v>116</v>
      </c>
      <c r="J15" s="73" t="str">
        <f t="shared" si="1"/>
        <v>NS</v>
      </c>
      <c r="K15" s="59" t="s">
        <v>19</v>
      </c>
      <c r="L15" s="64" t="s">
        <v>116</v>
      </c>
      <c r="M15" s="73" t="str">
        <f t="shared" si="2"/>
        <v>NS</v>
      </c>
      <c r="N15" s="59" t="s">
        <v>19</v>
      </c>
      <c r="O15" s="64" t="s">
        <v>116</v>
      </c>
      <c r="P15" s="73" t="str">
        <f t="shared" si="3"/>
        <v>NS</v>
      </c>
      <c r="Q15" s="59" t="s">
        <v>19</v>
      </c>
    </row>
    <row r="16" spans="1:17" ht="12.75" customHeight="1">
      <c r="A16" s="66"/>
      <c r="B16" s="65"/>
      <c r="C16" s="74" t="s">
        <v>84</v>
      </c>
      <c r="D16" s="74"/>
      <c r="E16" s="75"/>
      <c r="F16" s="64"/>
      <c r="G16" s="73" t="b">
        <f t="shared" si="0"/>
        <v>0</v>
      </c>
      <c r="H16" s="59" t="s">
        <v>22</v>
      </c>
      <c r="I16" s="64"/>
      <c r="J16" s="73" t="b">
        <f t="shared" si="1"/>
        <v>0</v>
      </c>
      <c r="K16" s="59" t="s">
        <v>22</v>
      </c>
      <c r="L16" s="64" t="s">
        <v>116</v>
      </c>
      <c r="M16" s="73" t="str">
        <f t="shared" si="2"/>
        <v>NS</v>
      </c>
      <c r="N16" s="59" t="s">
        <v>19</v>
      </c>
      <c r="O16" s="64" t="s">
        <v>116</v>
      </c>
      <c r="P16" s="73" t="str">
        <f t="shared" si="3"/>
        <v>NS</v>
      </c>
      <c r="Q16" s="59" t="s">
        <v>19</v>
      </c>
    </row>
    <row r="17" spans="1:17" ht="12.75" customHeight="1">
      <c r="A17" s="66"/>
      <c r="B17" s="65"/>
      <c r="C17" s="74" t="s">
        <v>85</v>
      </c>
      <c r="D17" s="74"/>
      <c r="E17" s="75"/>
      <c r="F17" s="64"/>
      <c r="G17" s="73" t="b">
        <f t="shared" si="0"/>
        <v>0</v>
      </c>
      <c r="H17" s="59" t="s">
        <v>22</v>
      </c>
      <c r="I17" s="64"/>
      <c r="J17" s="73" t="b">
        <f t="shared" si="1"/>
        <v>0</v>
      </c>
      <c r="K17" s="59" t="s">
        <v>22</v>
      </c>
      <c r="L17" s="64" t="s">
        <v>116</v>
      </c>
      <c r="M17" s="73" t="str">
        <f t="shared" si="2"/>
        <v>NS</v>
      </c>
      <c r="N17" s="59" t="s">
        <v>19</v>
      </c>
      <c r="O17" s="64" t="s">
        <v>116</v>
      </c>
      <c r="P17" s="73" t="str">
        <f t="shared" si="3"/>
        <v>NS</v>
      </c>
      <c r="Q17" s="59" t="s">
        <v>19</v>
      </c>
    </row>
    <row r="18" spans="1:17">
      <c r="A18" s="66"/>
      <c r="B18" s="65"/>
      <c r="C18" s="74" t="s">
        <v>86</v>
      </c>
      <c r="D18" s="74"/>
      <c r="E18" s="75"/>
      <c r="F18" s="64"/>
      <c r="G18" s="73" t="b">
        <f t="shared" si="0"/>
        <v>0</v>
      </c>
      <c r="H18" s="59" t="s">
        <v>22</v>
      </c>
      <c r="I18" s="64"/>
      <c r="J18" s="73" t="b">
        <f t="shared" si="1"/>
        <v>0</v>
      </c>
      <c r="K18" s="59" t="s">
        <v>22</v>
      </c>
      <c r="L18" s="64"/>
      <c r="M18" s="73" t="b">
        <f t="shared" si="2"/>
        <v>0</v>
      </c>
      <c r="N18" s="59" t="s">
        <v>22</v>
      </c>
      <c r="O18" s="64" t="s">
        <v>116</v>
      </c>
      <c r="P18" s="73" t="str">
        <f t="shared" si="3"/>
        <v>NS</v>
      </c>
      <c r="Q18" s="59" t="s">
        <v>19</v>
      </c>
    </row>
    <row r="19" spans="1:17">
      <c r="A19" s="66"/>
      <c r="B19" s="65"/>
      <c r="C19" s="74" t="s">
        <v>87</v>
      </c>
      <c r="D19" s="74"/>
      <c r="E19" s="75"/>
      <c r="F19" s="64"/>
      <c r="G19" s="73" t="b">
        <f t="shared" si="0"/>
        <v>0</v>
      </c>
      <c r="H19" s="59" t="s">
        <v>22</v>
      </c>
      <c r="I19" s="64"/>
      <c r="J19" s="73" t="b">
        <f t="shared" si="1"/>
        <v>0</v>
      </c>
      <c r="K19" s="59" t="s">
        <v>22</v>
      </c>
      <c r="L19" s="64" t="s">
        <v>116</v>
      </c>
      <c r="M19" s="73" t="str">
        <f t="shared" si="2"/>
        <v>NS</v>
      </c>
      <c r="N19" s="59" t="s">
        <v>19</v>
      </c>
      <c r="O19" s="64" t="s">
        <v>116</v>
      </c>
      <c r="P19" s="73" t="str">
        <f t="shared" si="3"/>
        <v>NS</v>
      </c>
      <c r="Q19" s="59" t="s">
        <v>19</v>
      </c>
    </row>
    <row r="20" spans="1:17">
      <c r="A20" s="66"/>
      <c r="B20" s="94" t="s">
        <v>79</v>
      </c>
      <c r="C20" s="74" t="s">
        <v>88</v>
      </c>
      <c r="D20" s="74"/>
      <c r="E20" s="75"/>
      <c r="F20" s="64"/>
      <c r="G20" s="73" t="b">
        <f t="shared" si="0"/>
        <v>0</v>
      </c>
      <c r="H20" s="59" t="s">
        <v>22</v>
      </c>
      <c r="I20" s="64" t="s">
        <v>116</v>
      </c>
      <c r="J20" s="73" t="str">
        <f t="shared" si="1"/>
        <v>NS</v>
      </c>
      <c r="K20" s="59" t="s">
        <v>19</v>
      </c>
      <c r="L20" s="64"/>
      <c r="M20" s="73" t="b">
        <f t="shared" si="2"/>
        <v>0</v>
      </c>
      <c r="N20" s="59" t="s">
        <v>22</v>
      </c>
      <c r="O20" s="64"/>
      <c r="P20" s="73" t="b">
        <f t="shared" si="3"/>
        <v>0</v>
      </c>
      <c r="Q20" s="59" t="s">
        <v>22</v>
      </c>
    </row>
    <row r="21" spans="1:17">
      <c r="A21" s="66"/>
      <c r="B21" s="94" t="s">
        <v>79</v>
      </c>
      <c r="C21" s="74" t="s">
        <v>89</v>
      </c>
      <c r="D21" s="74"/>
      <c r="E21" s="75"/>
      <c r="F21" s="64"/>
      <c r="G21" s="73" t="b">
        <f t="shared" si="0"/>
        <v>0</v>
      </c>
      <c r="H21" s="59" t="s">
        <v>22</v>
      </c>
      <c r="I21" s="64" t="s">
        <v>116</v>
      </c>
      <c r="J21" s="73" t="str">
        <f t="shared" si="1"/>
        <v>NS</v>
      </c>
      <c r="K21" s="59" t="s">
        <v>19</v>
      </c>
      <c r="L21" s="64"/>
      <c r="M21" s="73" t="b">
        <f t="shared" si="2"/>
        <v>0</v>
      </c>
      <c r="N21" s="59" t="s">
        <v>22</v>
      </c>
      <c r="O21" s="64"/>
      <c r="P21" s="73" t="b">
        <f t="shared" si="3"/>
        <v>0</v>
      </c>
      <c r="Q21" s="59" t="s">
        <v>22</v>
      </c>
    </row>
    <row r="22" spans="1:17">
      <c r="A22" s="66"/>
      <c r="B22" s="94" t="s">
        <v>79</v>
      </c>
      <c r="C22" s="74" t="s">
        <v>90</v>
      </c>
      <c r="D22" s="74"/>
      <c r="E22" s="75"/>
      <c r="F22" s="64"/>
      <c r="G22" s="73" t="b">
        <f t="shared" si="0"/>
        <v>0</v>
      </c>
      <c r="H22" s="59" t="s">
        <v>22</v>
      </c>
      <c r="I22" s="64" t="s">
        <v>116</v>
      </c>
      <c r="J22" s="73" t="str">
        <f t="shared" si="1"/>
        <v>NS</v>
      </c>
      <c r="K22" s="59" t="s">
        <v>19</v>
      </c>
      <c r="L22" s="64"/>
      <c r="M22" s="73" t="b">
        <f t="shared" si="2"/>
        <v>0</v>
      </c>
      <c r="N22" s="59" t="s">
        <v>22</v>
      </c>
      <c r="O22" s="64"/>
      <c r="P22" s="73" t="b">
        <f t="shared" si="3"/>
        <v>0</v>
      </c>
      <c r="Q22" s="59" t="s">
        <v>22</v>
      </c>
    </row>
    <row r="23" spans="1:17">
      <c r="A23" s="66"/>
      <c r="B23" s="94" t="s">
        <v>79</v>
      </c>
      <c r="C23" s="74" t="s">
        <v>123</v>
      </c>
      <c r="D23" s="74"/>
      <c r="E23" s="75"/>
      <c r="F23" s="64"/>
      <c r="G23" s="73" t="b">
        <f t="shared" si="0"/>
        <v>0</v>
      </c>
      <c r="H23" s="59" t="s">
        <v>22</v>
      </c>
      <c r="I23" s="64" t="s">
        <v>116</v>
      </c>
      <c r="J23" s="73" t="str">
        <f t="shared" si="1"/>
        <v>NS</v>
      </c>
      <c r="K23" s="59" t="s">
        <v>19</v>
      </c>
      <c r="L23" s="64"/>
      <c r="M23" s="73" t="b">
        <f t="shared" si="2"/>
        <v>0</v>
      </c>
      <c r="N23" s="59" t="s">
        <v>22</v>
      </c>
      <c r="O23" s="64"/>
      <c r="P23" s="73" t="b">
        <f t="shared" si="3"/>
        <v>0</v>
      </c>
      <c r="Q23" s="59" t="s">
        <v>22</v>
      </c>
    </row>
    <row r="24" spans="1:17">
      <c r="A24" s="66"/>
      <c r="B24" s="94" t="s">
        <v>79</v>
      </c>
      <c r="C24" s="74" t="s">
        <v>91</v>
      </c>
      <c r="D24" s="74"/>
      <c r="E24" s="75"/>
      <c r="F24" s="64"/>
      <c r="G24" s="73" t="b">
        <f t="shared" si="0"/>
        <v>0</v>
      </c>
      <c r="H24" s="59" t="s">
        <v>22</v>
      </c>
      <c r="I24" s="64" t="s">
        <v>116</v>
      </c>
      <c r="J24" s="73" t="str">
        <f t="shared" si="1"/>
        <v>NS</v>
      </c>
      <c r="K24" s="59" t="s">
        <v>19</v>
      </c>
      <c r="L24" s="64"/>
      <c r="M24" s="73" t="b">
        <f t="shared" si="2"/>
        <v>0</v>
      </c>
      <c r="N24" s="59" t="s">
        <v>22</v>
      </c>
      <c r="O24" s="64"/>
      <c r="P24" s="73" t="b">
        <f t="shared" si="3"/>
        <v>0</v>
      </c>
      <c r="Q24" s="59" t="s">
        <v>22</v>
      </c>
    </row>
    <row r="25" spans="1:17">
      <c r="A25" s="66"/>
      <c r="B25" s="94" t="s">
        <v>79</v>
      </c>
      <c r="C25" s="74" t="s">
        <v>124</v>
      </c>
      <c r="D25" s="74"/>
      <c r="E25" s="75"/>
      <c r="F25" s="64"/>
      <c r="G25" s="73" t="b">
        <f t="shared" si="0"/>
        <v>0</v>
      </c>
      <c r="H25" s="59" t="s">
        <v>22</v>
      </c>
      <c r="I25" s="64" t="s">
        <v>116</v>
      </c>
      <c r="J25" s="73" t="str">
        <f t="shared" si="1"/>
        <v>NS</v>
      </c>
      <c r="K25" s="59" t="s">
        <v>19</v>
      </c>
      <c r="L25" s="64"/>
      <c r="M25" s="73" t="b">
        <f t="shared" si="2"/>
        <v>0</v>
      </c>
      <c r="N25" s="59" t="s">
        <v>22</v>
      </c>
      <c r="O25" s="64"/>
      <c r="P25" s="73" t="b">
        <f t="shared" si="3"/>
        <v>0</v>
      </c>
      <c r="Q25" s="59" t="s">
        <v>22</v>
      </c>
    </row>
    <row r="26" spans="1:17">
      <c r="A26" s="66"/>
      <c r="B26" s="94" t="s">
        <v>79</v>
      </c>
      <c r="C26" s="74" t="s">
        <v>125</v>
      </c>
      <c r="D26" s="74"/>
      <c r="E26" s="75"/>
      <c r="F26" s="64"/>
      <c r="G26" s="73" t="b">
        <f t="shared" si="0"/>
        <v>0</v>
      </c>
      <c r="H26" s="59" t="s">
        <v>22</v>
      </c>
      <c r="I26" s="64" t="s">
        <v>116</v>
      </c>
      <c r="J26" s="73" t="str">
        <f t="shared" si="1"/>
        <v>NS</v>
      </c>
      <c r="K26" s="59" t="s">
        <v>19</v>
      </c>
      <c r="L26" s="64"/>
      <c r="M26" s="73" t="b">
        <f t="shared" si="2"/>
        <v>0</v>
      </c>
      <c r="N26" s="59" t="s">
        <v>22</v>
      </c>
      <c r="O26" s="64"/>
      <c r="P26" s="73" t="b">
        <f t="shared" si="3"/>
        <v>0</v>
      </c>
      <c r="Q26" s="59" t="s">
        <v>22</v>
      </c>
    </row>
    <row r="27" spans="1:17">
      <c r="A27" s="66"/>
      <c r="B27" s="94" t="s">
        <v>79</v>
      </c>
      <c r="C27" s="74" t="s">
        <v>126</v>
      </c>
      <c r="D27" s="74"/>
      <c r="E27" s="75"/>
      <c r="F27" s="64"/>
      <c r="G27" s="73" t="b">
        <f t="shared" si="0"/>
        <v>0</v>
      </c>
      <c r="H27" s="59" t="s">
        <v>22</v>
      </c>
      <c r="I27" s="64" t="s">
        <v>116</v>
      </c>
      <c r="J27" s="73" t="str">
        <f t="shared" si="1"/>
        <v>NS</v>
      </c>
      <c r="K27" s="59" t="s">
        <v>19</v>
      </c>
      <c r="L27" s="64"/>
      <c r="M27" s="73" t="b">
        <f t="shared" si="2"/>
        <v>0</v>
      </c>
      <c r="N27" s="59" t="s">
        <v>22</v>
      </c>
      <c r="O27" s="64"/>
      <c r="P27" s="73" t="b">
        <f t="shared" si="3"/>
        <v>0</v>
      </c>
      <c r="Q27" s="59" t="s">
        <v>22</v>
      </c>
    </row>
    <row r="28" spans="1:17">
      <c r="A28" s="66"/>
      <c r="B28" s="94" t="s">
        <v>79</v>
      </c>
      <c r="C28" s="74" t="s">
        <v>92</v>
      </c>
      <c r="D28" s="74"/>
      <c r="E28" s="75"/>
      <c r="F28" s="64"/>
      <c r="G28" s="73" t="b">
        <f t="shared" si="0"/>
        <v>0</v>
      </c>
      <c r="H28" s="59" t="s">
        <v>22</v>
      </c>
      <c r="I28" s="64" t="s">
        <v>116</v>
      </c>
      <c r="J28" s="73" t="str">
        <f t="shared" si="1"/>
        <v>NS</v>
      </c>
      <c r="K28" s="59" t="s">
        <v>19</v>
      </c>
      <c r="L28" s="64"/>
      <c r="M28" s="73" t="b">
        <f t="shared" si="2"/>
        <v>0</v>
      </c>
      <c r="N28" s="59" t="s">
        <v>22</v>
      </c>
      <c r="O28" s="64"/>
      <c r="P28" s="73" t="b">
        <f t="shared" si="3"/>
        <v>0</v>
      </c>
      <c r="Q28" s="59" t="s">
        <v>22</v>
      </c>
    </row>
    <row r="29" spans="1:17">
      <c r="A29" s="66"/>
      <c r="B29" s="94" t="s">
        <v>79</v>
      </c>
      <c r="C29" s="74" t="s">
        <v>93</v>
      </c>
      <c r="D29" s="74"/>
      <c r="E29" s="75"/>
      <c r="F29" s="64"/>
      <c r="G29" s="73" t="b">
        <f t="shared" si="0"/>
        <v>0</v>
      </c>
      <c r="H29" s="59" t="s">
        <v>22</v>
      </c>
      <c r="I29" s="64" t="s">
        <v>116</v>
      </c>
      <c r="J29" s="73" t="str">
        <f t="shared" si="1"/>
        <v>NS</v>
      </c>
      <c r="K29" s="59" t="s">
        <v>19</v>
      </c>
      <c r="L29" s="64"/>
      <c r="M29" s="73" t="b">
        <f t="shared" si="2"/>
        <v>0</v>
      </c>
      <c r="N29" s="59" t="s">
        <v>22</v>
      </c>
      <c r="O29" s="64"/>
      <c r="P29" s="73" t="b">
        <f t="shared" si="3"/>
        <v>0</v>
      </c>
      <c r="Q29" s="59" t="s">
        <v>22</v>
      </c>
    </row>
    <row r="30" spans="1:17">
      <c r="A30" s="66"/>
      <c r="B30" s="94" t="s">
        <v>79</v>
      </c>
      <c r="C30" s="74" t="s">
        <v>94</v>
      </c>
      <c r="D30" s="74"/>
      <c r="E30" s="75"/>
      <c r="F30" s="64"/>
      <c r="G30" s="73" t="b">
        <f t="shared" si="0"/>
        <v>0</v>
      </c>
      <c r="H30" s="59" t="s">
        <v>22</v>
      </c>
      <c r="I30" s="64" t="s">
        <v>116</v>
      </c>
      <c r="J30" s="73" t="str">
        <f t="shared" si="1"/>
        <v>NS</v>
      </c>
      <c r="K30" s="59" t="s">
        <v>19</v>
      </c>
      <c r="L30" s="64"/>
      <c r="M30" s="73" t="b">
        <f t="shared" si="2"/>
        <v>0</v>
      </c>
      <c r="N30" s="59" t="s">
        <v>22</v>
      </c>
      <c r="O30" s="64"/>
      <c r="P30" s="73" t="b">
        <f t="shared" si="3"/>
        <v>0</v>
      </c>
      <c r="Q30" s="59" t="s">
        <v>22</v>
      </c>
    </row>
    <row r="31" spans="1:17">
      <c r="A31" s="66"/>
      <c r="B31" s="94" t="s">
        <v>79</v>
      </c>
      <c r="C31" s="74" t="s">
        <v>95</v>
      </c>
      <c r="D31" s="74"/>
      <c r="E31" s="75"/>
      <c r="F31" s="64"/>
      <c r="G31" s="73" t="b">
        <f t="shared" si="0"/>
        <v>0</v>
      </c>
      <c r="H31" s="59" t="s">
        <v>22</v>
      </c>
      <c r="I31" s="64" t="s">
        <v>116</v>
      </c>
      <c r="J31" s="73" t="str">
        <f t="shared" si="1"/>
        <v>NS</v>
      </c>
      <c r="K31" s="59" t="s">
        <v>19</v>
      </c>
      <c r="L31" s="64"/>
      <c r="M31" s="73" t="b">
        <f t="shared" si="2"/>
        <v>0</v>
      </c>
      <c r="N31" s="59" t="s">
        <v>22</v>
      </c>
      <c r="O31" s="64"/>
      <c r="P31" s="73" t="b">
        <f t="shared" si="3"/>
        <v>0</v>
      </c>
      <c r="Q31" s="59" t="s">
        <v>22</v>
      </c>
    </row>
    <row r="32" spans="1:17">
      <c r="A32" s="66"/>
      <c r="B32" s="94" t="s">
        <v>79</v>
      </c>
      <c r="C32" s="74" t="s">
        <v>96</v>
      </c>
      <c r="D32" s="74"/>
      <c r="E32" s="75"/>
      <c r="F32" s="64"/>
      <c r="G32" s="73" t="b">
        <f t="shared" si="0"/>
        <v>0</v>
      </c>
      <c r="H32" s="59" t="s">
        <v>22</v>
      </c>
      <c r="I32" s="64" t="s">
        <v>116</v>
      </c>
      <c r="J32" s="73" t="str">
        <f t="shared" si="1"/>
        <v>NS</v>
      </c>
      <c r="K32" s="59" t="s">
        <v>19</v>
      </c>
      <c r="L32" s="64"/>
      <c r="M32" s="73" t="b">
        <f t="shared" si="2"/>
        <v>0</v>
      </c>
      <c r="N32" s="59" t="s">
        <v>22</v>
      </c>
      <c r="O32" s="64"/>
      <c r="P32" s="73" t="b">
        <f t="shared" si="3"/>
        <v>0</v>
      </c>
      <c r="Q32" s="59" t="s">
        <v>22</v>
      </c>
    </row>
    <row r="33" spans="1:17">
      <c r="A33" s="66"/>
      <c r="B33" s="94" t="s">
        <v>79</v>
      </c>
      <c r="C33" s="74" t="s">
        <v>97</v>
      </c>
      <c r="D33" s="74"/>
      <c r="E33" s="75"/>
      <c r="F33" s="64"/>
      <c r="G33" s="73" t="b">
        <f t="shared" si="0"/>
        <v>0</v>
      </c>
      <c r="H33" s="59" t="s">
        <v>22</v>
      </c>
      <c r="I33" s="64" t="s">
        <v>116</v>
      </c>
      <c r="J33" s="73" t="str">
        <f t="shared" si="1"/>
        <v>NS</v>
      </c>
      <c r="K33" s="59" t="s">
        <v>19</v>
      </c>
      <c r="L33" s="64"/>
      <c r="M33" s="73" t="b">
        <f t="shared" si="2"/>
        <v>0</v>
      </c>
      <c r="N33" s="59" t="s">
        <v>22</v>
      </c>
      <c r="O33" s="64"/>
      <c r="P33" s="73" t="b">
        <f t="shared" si="3"/>
        <v>0</v>
      </c>
      <c r="Q33" s="59" t="s">
        <v>22</v>
      </c>
    </row>
    <row r="34" spans="1:17">
      <c r="A34" s="66"/>
      <c r="B34" s="94"/>
      <c r="C34" s="78"/>
      <c r="D34" s="78"/>
      <c r="E34" s="66"/>
      <c r="F34" s="67"/>
      <c r="G34" s="68"/>
      <c r="H34" s="69"/>
      <c r="I34" s="67"/>
      <c r="J34" s="68"/>
      <c r="K34" s="69"/>
      <c r="L34" s="67"/>
      <c r="M34" s="68"/>
      <c r="N34" s="69"/>
      <c r="O34" s="67"/>
      <c r="P34" s="68"/>
      <c r="Q34" s="69"/>
    </row>
    <row r="35" spans="1:17">
      <c r="A35" s="65" t="s">
        <v>98</v>
      </c>
      <c r="B35" s="65"/>
      <c r="C35" s="66"/>
      <c r="D35" s="66"/>
      <c r="E35" s="66"/>
      <c r="F35" s="67"/>
      <c r="G35" s="68"/>
      <c r="H35" s="69"/>
      <c r="I35" s="67"/>
      <c r="J35" s="68"/>
      <c r="K35" s="69"/>
      <c r="L35" s="67"/>
      <c r="M35" s="68"/>
      <c r="N35" s="69"/>
      <c r="O35" s="67"/>
      <c r="P35" s="68"/>
      <c r="Q35" s="69"/>
    </row>
    <row r="36" spans="1:17">
      <c r="A36" s="66"/>
      <c r="B36" s="94" t="s">
        <v>79</v>
      </c>
      <c r="C36" s="71" t="s">
        <v>99</v>
      </c>
      <c r="D36" s="71"/>
      <c r="E36" s="72"/>
      <c r="F36" s="64"/>
      <c r="G36" s="73" t="b">
        <f t="shared" ref="G36:G47" si="4">IF(AND(F36="Y",H36="Pass"),"P",IF(AND(F36="Y",H36="Fail"),"F",IF(AND(F36="Y",H36="Not Started"),"NS")))</f>
        <v>0</v>
      </c>
      <c r="H36" s="59" t="s">
        <v>22</v>
      </c>
      <c r="I36" s="64" t="s">
        <v>116</v>
      </c>
      <c r="J36" s="73" t="str">
        <f t="shared" ref="J36:J47" si="5">IF(AND(I36="Y",K36="Pass"),"P",IF(AND(I36="Y",K36="Fail"),"F",IF(AND(I36="Y",K36="Not Started"),"NS")))</f>
        <v>NS</v>
      </c>
      <c r="K36" s="59" t="s">
        <v>19</v>
      </c>
      <c r="L36" s="64"/>
      <c r="M36" s="73" t="b">
        <f t="shared" ref="M36:M47" si="6">IF(AND(L36="Y",N36="Pass"),"P",IF(AND(L36="Y",N36="Fail"),"F",IF(AND(L36="Y",N36="Not Started"),"NS")))</f>
        <v>0</v>
      </c>
      <c r="N36" s="59" t="s">
        <v>22</v>
      </c>
      <c r="O36" s="64"/>
      <c r="P36" s="73" t="b">
        <f t="shared" ref="P36:P47" si="7">IF(AND(O36="Y",Q36="Pass"),"P",IF(AND(O36="Y",Q36="Fail"),"F",IF(AND(O36="Y",Q36="Not Started"),"NS")))</f>
        <v>0</v>
      </c>
      <c r="Q36" s="59" t="s">
        <v>22</v>
      </c>
    </row>
    <row r="37" spans="1:17">
      <c r="A37" s="66"/>
      <c r="B37" s="70" t="s">
        <v>79</v>
      </c>
      <c r="C37" s="74" t="s">
        <v>127</v>
      </c>
      <c r="D37" s="74"/>
      <c r="E37" s="75"/>
      <c r="F37" s="64" t="s">
        <v>116</v>
      </c>
      <c r="G37" s="73" t="str">
        <f t="shared" si="4"/>
        <v>NS</v>
      </c>
      <c r="H37" s="59" t="s">
        <v>19</v>
      </c>
      <c r="I37" s="64" t="s">
        <v>116</v>
      </c>
      <c r="J37" s="73" t="str">
        <f t="shared" si="5"/>
        <v>NS</v>
      </c>
      <c r="K37" s="59" t="s">
        <v>19</v>
      </c>
      <c r="L37" s="64" t="s">
        <v>116</v>
      </c>
      <c r="M37" s="73" t="str">
        <f t="shared" si="6"/>
        <v>NS</v>
      </c>
      <c r="N37" s="59" t="s">
        <v>19</v>
      </c>
      <c r="O37" s="64" t="s">
        <v>116</v>
      </c>
      <c r="P37" s="73" t="str">
        <f t="shared" si="7"/>
        <v>NS</v>
      </c>
      <c r="Q37" s="59" t="s">
        <v>19</v>
      </c>
    </row>
    <row r="38" spans="1:17">
      <c r="A38" s="66"/>
      <c r="B38" s="70" t="s">
        <v>79</v>
      </c>
      <c r="C38" s="74" t="s">
        <v>128</v>
      </c>
      <c r="D38" s="74"/>
      <c r="E38" s="75"/>
      <c r="F38" s="64" t="s">
        <v>116</v>
      </c>
      <c r="G38" s="73" t="str">
        <f t="shared" si="4"/>
        <v>NS</v>
      </c>
      <c r="H38" s="59" t="s">
        <v>19</v>
      </c>
      <c r="I38" s="64" t="s">
        <v>116</v>
      </c>
      <c r="J38" s="73" t="str">
        <f t="shared" si="5"/>
        <v>NS</v>
      </c>
      <c r="K38" s="59" t="s">
        <v>19</v>
      </c>
      <c r="L38" s="64" t="s">
        <v>116</v>
      </c>
      <c r="M38" s="73" t="str">
        <f t="shared" si="6"/>
        <v>NS</v>
      </c>
      <c r="N38" s="59" t="s">
        <v>19</v>
      </c>
      <c r="O38" s="64" t="s">
        <v>116</v>
      </c>
      <c r="P38" s="73" t="str">
        <f t="shared" si="7"/>
        <v>NS</v>
      </c>
      <c r="Q38" s="59" t="s">
        <v>19</v>
      </c>
    </row>
    <row r="39" spans="1:17">
      <c r="A39" s="66"/>
      <c r="B39" s="94" t="s">
        <v>79</v>
      </c>
      <c r="C39" s="74" t="s">
        <v>100</v>
      </c>
      <c r="D39" s="74"/>
      <c r="E39" s="75"/>
      <c r="F39" s="64"/>
      <c r="G39" s="73" t="b">
        <f t="shared" si="4"/>
        <v>0</v>
      </c>
      <c r="H39" s="59" t="s">
        <v>22</v>
      </c>
      <c r="I39" s="64" t="s">
        <v>116</v>
      </c>
      <c r="J39" s="73" t="str">
        <f t="shared" si="5"/>
        <v>NS</v>
      </c>
      <c r="K39" s="59" t="s">
        <v>19</v>
      </c>
      <c r="L39" s="64"/>
      <c r="M39" s="73" t="b">
        <f t="shared" si="6"/>
        <v>0</v>
      </c>
      <c r="N39" s="59" t="s">
        <v>22</v>
      </c>
      <c r="O39" s="64"/>
      <c r="P39" s="73" t="b">
        <f t="shared" si="7"/>
        <v>0</v>
      </c>
      <c r="Q39" s="59" t="s">
        <v>22</v>
      </c>
    </row>
    <row r="40" spans="1:17">
      <c r="A40" s="66"/>
      <c r="B40" s="94" t="s">
        <v>79</v>
      </c>
      <c r="C40" s="74" t="s">
        <v>101</v>
      </c>
      <c r="D40" s="74"/>
      <c r="E40" s="75"/>
      <c r="F40" s="64"/>
      <c r="G40" s="73" t="b">
        <f t="shared" si="4"/>
        <v>0</v>
      </c>
      <c r="H40" s="59" t="s">
        <v>22</v>
      </c>
      <c r="I40" s="64" t="s">
        <v>116</v>
      </c>
      <c r="J40" s="73" t="str">
        <f t="shared" si="5"/>
        <v>NS</v>
      </c>
      <c r="K40" s="59" t="s">
        <v>19</v>
      </c>
      <c r="L40" s="64"/>
      <c r="M40" s="73" t="b">
        <f t="shared" si="6"/>
        <v>0</v>
      </c>
      <c r="N40" s="59" t="s">
        <v>22</v>
      </c>
      <c r="O40" s="64"/>
      <c r="P40" s="73" t="b">
        <f t="shared" si="7"/>
        <v>0</v>
      </c>
      <c r="Q40" s="59" t="s">
        <v>22</v>
      </c>
    </row>
    <row r="41" spans="1:17">
      <c r="A41" s="66"/>
      <c r="B41" s="94" t="s">
        <v>79</v>
      </c>
      <c r="C41" s="74" t="s">
        <v>102</v>
      </c>
      <c r="D41" s="74"/>
      <c r="E41" s="75"/>
      <c r="F41" s="64"/>
      <c r="G41" s="73" t="b">
        <f t="shared" si="4"/>
        <v>0</v>
      </c>
      <c r="H41" s="59" t="s">
        <v>22</v>
      </c>
      <c r="I41" s="64" t="s">
        <v>116</v>
      </c>
      <c r="J41" s="73" t="str">
        <f t="shared" si="5"/>
        <v>NS</v>
      </c>
      <c r="K41" s="59" t="s">
        <v>19</v>
      </c>
      <c r="L41" s="64"/>
      <c r="M41" s="73" t="b">
        <f t="shared" si="6"/>
        <v>0</v>
      </c>
      <c r="N41" s="59" t="s">
        <v>22</v>
      </c>
      <c r="O41" s="64"/>
      <c r="P41" s="73" t="b">
        <f t="shared" si="7"/>
        <v>0</v>
      </c>
      <c r="Q41" s="59" t="s">
        <v>22</v>
      </c>
    </row>
    <row r="42" spans="1:17">
      <c r="A42" s="66"/>
      <c r="B42" s="94" t="s">
        <v>79</v>
      </c>
      <c r="C42" s="74" t="s">
        <v>103</v>
      </c>
      <c r="D42" s="74"/>
      <c r="E42" s="75"/>
      <c r="F42" s="64"/>
      <c r="G42" s="73" t="b">
        <f t="shared" si="4"/>
        <v>0</v>
      </c>
      <c r="H42" s="59" t="s">
        <v>22</v>
      </c>
      <c r="I42" s="64" t="s">
        <v>116</v>
      </c>
      <c r="J42" s="73" t="str">
        <f t="shared" si="5"/>
        <v>NS</v>
      </c>
      <c r="K42" s="59" t="s">
        <v>19</v>
      </c>
      <c r="L42" s="64"/>
      <c r="M42" s="73" t="b">
        <f t="shared" si="6"/>
        <v>0</v>
      </c>
      <c r="N42" s="59" t="s">
        <v>22</v>
      </c>
      <c r="O42" s="64"/>
      <c r="P42" s="73" t="b">
        <f t="shared" si="7"/>
        <v>0</v>
      </c>
      <c r="Q42" s="59" t="s">
        <v>22</v>
      </c>
    </row>
    <row r="43" spans="1:17">
      <c r="A43" s="66"/>
      <c r="B43" s="94" t="s">
        <v>79</v>
      </c>
      <c r="C43" s="74" t="s">
        <v>104</v>
      </c>
      <c r="D43" s="74"/>
      <c r="E43" s="75"/>
      <c r="F43" s="64"/>
      <c r="G43" s="73" t="b">
        <f t="shared" si="4"/>
        <v>0</v>
      </c>
      <c r="H43" s="59" t="s">
        <v>22</v>
      </c>
      <c r="I43" s="64" t="s">
        <v>116</v>
      </c>
      <c r="J43" s="73" t="str">
        <f t="shared" si="5"/>
        <v>NS</v>
      </c>
      <c r="K43" s="59" t="s">
        <v>19</v>
      </c>
      <c r="L43" s="64"/>
      <c r="M43" s="73" t="b">
        <f t="shared" si="6"/>
        <v>0</v>
      </c>
      <c r="N43" s="59" t="s">
        <v>22</v>
      </c>
      <c r="O43" s="64"/>
      <c r="P43" s="73" t="b">
        <f t="shared" si="7"/>
        <v>0</v>
      </c>
      <c r="Q43" s="59" t="s">
        <v>22</v>
      </c>
    </row>
    <row r="44" spans="1:17">
      <c r="A44" s="66"/>
      <c r="B44" s="94" t="s">
        <v>79</v>
      </c>
      <c r="C44" s="74" t="s">
        <v>105</v>
      </c>
      <c r="D44" s="74"/>
      <c r="E44" s="75"/>
      <c r="F44" s="64"/>
      <c r="G44" s="73" t="b">
        <f t="shared" si="4"/>
        <v>0</v>
      </c>
      <c r="H44" s="59" t="s">
        <v>22</v>
      </c>
      <c r="I44" s="64" t="s">
        <v>116</v>
      </c>
      <c r="J44" s="73" t="str">
        <f t="shared" si="5"/>
        <v>NS</v>
      </c>
      <c r="K44" s="59" t="s">
        <v>19</v>
      </c>
      <c r="L44" s="64"/>
      <c r="M44" s="73" t="b">
        <f t="shared" si="6"/>
        <v>0</v>
      </c>
      <c r="N44" s="59" t="s">
        <v>22</v>
      </c>
      <c r="O44" s="64"/>
      <c r="P44" s="73" t="b">
        <f t="shared" si="7"/>
        <v>0</v>
      </c>
      <c r="Q44" s="59" t="s">
        <v>22</v>
      </c>
    </row>
    <row r="45" spans="1:17">
      <c r="A45" s="66"/>
      <c r="B45" s="94" t="s">
        <v>79</v>
      </c>
      <c r="C45" s="74" t="s">
        <v>106</v>
      </c>
      <c r="D45" s="79" t="s">
        <v>107</v>
      </c>
      <c r="E45" s="80" t="s">
        <v>108</v>
      </c>
      <c r="F45" s="64"/>
      <c r="G45" s="73" t="b">
        <f t="shared" si="4"/>
        <v>0</v>
      </c>
      <c r="H45" s="59" t="s">
        <v>22</v>
      </c>
      <c r="I45" s="64" t="s">
        <v>116</v>
      </c>
      <c r="J45" s="73" t="str">
        <f t="shared" si="5"/>
        <v>NS</v>
      </c>
      <c r="K45" s="59" t="s">
        <v>19</v>
      </c>
      <c r="L45" s="64"/>
      <c r="M45" s="73" t="b">
        <f t="shared" si="6"/>
        <v>0</v>
      </c>
      <c r="N45" s="59" t="s">
        <v>22</v>
      </c>
      <c r="O45" s="64"/>
      <c r="P45" s="73" t="b">
        <f t="shared" si="7"/>
        <v>0</v>
      </c>
      <c r="Q45" s="59" t="s">
        <v>22</v>
      </c>
    </row>
    <row r="46" spans="1:17">
      <c r="A46" s="66"/>
      <c r="B46" s="94" t="s">
        <v>79</v>
      </c>
      <c r="C46" s="74" t="s">
        <v>109</v>
      </c>
      <c r="D46" s="74"/>
      <c r="E46" s="75"/>
      <c r="F46" s="64"/>
      <c r="G46" s="73" t="b">
        <f t="shared" si="4"/>
        <v>0</v>
      </c>
      <c r="H46" s="59" t="s">
        <v>22</v>
      </c>
      <c r="I46" s="64" t="s">
        <v>116</v>
      </c>
      <c r="J46" s="73" t="str">
        <f t="shared" si="5"/>
        <v>NS</v>
      </c>
      <c r="K46" s="59" t="s">
        <v>19</v>
      </c>
      <c r="L46" s="64"/>
      <c r="M46" s="73" t="b">
        <f t="shared" si="6"/>
        <v>0</v>
      </c>
      <c r="N46" s="59" t="s">
        <v>22</v>
      </c>
      <c r="O46" s="64"/>
      <c r="P46" s="73" t="b">
        <f t="shared" si="7"/>
        <v>0</v>
      </c>
      <c r="Q46" s="59" t="s">
        <v>22</v>
      </c>
    </row>
    <row r="47" spans="1:17">
      <c r="A47" s="66"/>
      <c r="B47" s="94" t="s">
        <v>79</v>
      </c>
      <c r="C47" s="74" t="s">
        <v>110</v>
      </c>
      <c r="D47" s="74"/>
      <c r="E47" s="75"/>
      <c r="F47" s="81"/>
      <c r="G47" s="82" t="b">
        <f t="shared" si="4"/>
        <v>0</v>
      </c>
      <c r="H47" s="60" t="s">
        <v>22</v>
      </c>
      <c r="I47" s="81" t="s">
        <v>116</v>
      </c>
      <c r="J47" s="82" t="str">
        <f t="shared" si="5"/>
        <v>NS</v>
      </c>
      <c r="K47" s="60" t="s">
        <v>19</v>
      </c>
      <c r="L47" s="83"/>
      <c r="M47" s="82" t="b">
        <f t="shared" si="6"/>
        <v>0</v>
      </c>
      <c r="N47" s="60" t="s">
        <v>22</v>
      </c>
      <c r="O47" s="83"/>
      <c r="P47" s="82" t="b">
        <f t="shared" si="7"/>
        <v>0</v>
      </c>
      <c r="Q47" s="60" t="s">
        <v>22</v>
      </c>
    </row>
    <row r="49" spans="3:21">
      <c r="F49" s="299" t="s">
        <v>111</v>
      </c>
      <c r="G49" s="300"/>
      <c r="H49" s="301"/>
      <c r="I49" s="302" t="s">
        <v>112</v>
      </c>
      <c r="J49" s="303"/>
      <c r="K49" s="304"/>
      <c r="L49" s="299" t="s">
        <v>113</v>
      </c>
      <c r="M49" s="300"/>
      <c r="N49" s="301"/>
      <c r="O49" s="302" t="s">
        <v>114</v>
      </c>
      <c r="P49" s="303"/>
      <c r="Q49" s="304"/>
      <c r="S49" s="297" t="s">
        <v>119</v>
      </c>
      <c r="T49" s="298"/>
    </row>
    <row r="50" spans="3:21">
      <c r="C50" s="84"/>
      <c r="D50" s="85"/>
      <c r="E50" s="85"/>
      <c r="F50" s="86" t="s">
        <v>26</v>
      </c>
      <c r="G50" s="87"/>
      <c r="H50" s="88" t="s">
        <v>27</v>
      </c>
      <c r="I50" s="86" t="s">
        <v>26</v>
      </c>
      <c r="J50" s="87"/>
      <c r="K50" s="88" t="s">
        <v>27</v>
      </c>
      <c r="L50" s="86" t="s">
        <v>26</v>
      </c>
      <c r="M50" s="87"/>
      <c r="N50" s="88" t="s">
        <v>27</v>
      </c>
      <c r="O50" s="86" t="s">
        <v>26</v>
      </c>
      <c r="P50" s="87"/>
      <c r="Q50" s="88" t="s">
        <v>27</v>
      </c>
      <c r="S50" s="86" t="s">
        <v>26</v>
      </c>
      <c r="T50" s="88" t="s">
        <v>27</v>
      </c>
      <c r="U50" s="89"/>
    </row>
    <row r="51" spans="3:21">
      <c r="D51" s="90"/>
      <c r="E51" s="91" t="s">
        <v>31</v>
      </c>
      <c r="F51" s="50">
        <f>COUNTIF(F10:F47,"Y")</f>
        <v>5</v>
      </c>
      <c r="G51" s="51"/>
      <c r="H51" s="52"/>
      <c r="I51" s="50">
        <f>COUNTIF(I10:I47,"Y")</f>
        <v>29</v>
      </c>
      <c r="J51" s="51"/>
      <c r="K51" s="52"/>
      <c r="L51" s="50">
        <f>COUNTIF(L10:L47,"Y")</f>
        <v>11</v>
      </c>
      <c r="M51" s="51"/>
      <c r="N51" s="52"/>
      <c r="O51" s="50">
        <f>COUNTIF(O10:O47,"Y")</f>
        <v>9</v>
      </c>
      <c r="P51" s="51"/>
      <c r="Q51" s="52"/>
      <c r="S51" s="50">
        <f>O51+L51+I51+F51</f>
        <v>54</v>
      </c>
      <c r="T51" s="52"/>
      <c r="U51" s="92" t="s">
        <v>31</v>
      </c>
    </row>
    <row r="52" spans="3:21">
      <c r="D52" s="90"/>
      <c r="E52" s="91" t="s">
        <v>23</v>
      </c>
      <c r="F52" s="50">
        <f>COUNTIF(G10:G47,"P")</f>
        <v>0</v>
      </c>
      <c r="G52" s="51"/>
      <c r="H52" s="54">
        <f>F52/F51</f>
        <v>0</v>
      </c>
      <c r="I52" s="50">
        <f>COUNTIF(J10:J47,"P")</f>
        <v>0</v>
      </c>
      <c r="J52" s="51"/>
      <c r="K52" s="54">
        <f>I52/I51</f>
        <v>0</v>
      </c>
      <c r="L52" s="50">
        <f>COUNTIF(M10:M47,"P")</f>
        <v>0</v>
      </c>
      <c r="M52" s="51"/>
      <c r="N52" s="54">
        <f>L52/L51</f>
        <v>0</v>
      </c>
      <c r="O52" s="50">
        <f>COUNTIF(P10:P47,"P")</f>
        <v>0</v>
      </c>
      <c r="P52" s="51"/>
      <c r="Q52" s="54">
        <f>O52/O51</f>
        <v>0</v>
      </c>
      <c r="S52" s="50">
        <f>O52+L52+I52+F52</f>
        <v>0</v>
      </c>
      <c r="T52" s="54">
        <f>S52/S51</f>
        <v>0</v>
      </c>
      <c r="U52" s="92" t="s">
        <v>23</v>
      </c>
    </row>
    <row r="53" spans="3:21">
      <c r="D53" s="90"/>
      <c r="E53" s="91" t="s">
        <v>24</v>
      </c>
      <c r="F53" s="50">
        <f>COUNTIF(G10:G47,"F")</f>
        <v>0</v>
      </c>
      <c r="G53" s="51"/>
      <c r="H53" s="55">
        <f>F53/F51</f>
        <v>0</v>
      </c>
      <c r="I53" s="50">
        <f>COUNTIF(J10:J47,"F")</f>
        <v>0</v>
      </c>
      <c r="J53" s="51"/>
      <c r="K53" s="55">
        <f>I53/I51</f>
        <v>0</v>
      </c>
      <c r="L53" s="50">
        <f>COUNTIF(M10:M47,"F")</f>
        <v>0</v>
      </c>
      <c r="M53" s="51"/>
      <c r="N53" s="55">
        <f>L53/L51</f>
        <v>0</v>
      </c>
      <c r="O53" s="50">
        <f>COUNTIF(P10:P47,"F")</f>
        <v>0</v>
      </c>
      <c r="P53" s="51"/>
      <c r="Q53" s="55">
        <f>O53/O51</f>
        <v>0</v>
      </c>
      <c r="S53" s="50">
        <f>O53+L53+I53+F53</f>
        <v>0</v>
      </c>
      <c r="T53" s="55">
        <f>S53/S51</f>
        <v>0</v>
      </c>
      <c r="U53" s="92" t="s">
        <v>24</v>
      </c>
    </row>
    <row r="54" spans="3:21">
      <c r="D54" s="90"/>
      <c r="E54" s="91" t="s">
        <v>25</v>
      </c>
      <c r="F54" s="56">
        <f>COUNTIF(G10:G47,"NS")</f>
        <v>5</v>
      </c>
      <c r="G54" s="57"/>
      <c r="H54" s="58">
        <f>F54/F51</f>
        <v>1</v>
      </c>
      <c r="I54" s="56">
        <f>COUNTIF(J10:J47,"NS")</f>
        <v>29</v>
      </c>
      <c r="J54" s="57"/>
      <c r="K54" s="58">
        <f>I54/I51</f>
        <v>1</v>
      </c>
      <c r="L54" s="56">
        <f>COUNTIF(M10:M47,"NS")</f>
        <v>11</v>
      </c>
      <c r="M54" s="57"/>
      <c r="N54" s="58">
        <f>L54/L51</f>
        <v>1</v>
      </c>
      <c r="O54" s="56">
        <f>COUNTIF(P10:P47,"NS")</f>
        <v>9</v>
      </c>
      <c r="P54" s="57"/>
      <c r="Q54" s="58">
        <f>O54/O51</f>
        <v>1</v>
      </c>
      <c r="S54" s="56">
        <f>O54+L54+I54+F54</f>
        <v>54</v>
      </c>
      <c r="T54" s="58">
        <f>S54/S51</f>
        <v>1</v>
      </c>
      <c r="U54" s="92" t="s">
        <v>25</v>
      </c>
    </row>
    <row r="57" spans="3:21">
      <c r="C57" s="53" t="s">
        <v>158</v>
      </c>
    </row>
    <row r="58" spans="3:21">
      <c r="C58" s="53" t="s">
        <v>157</v>
      </c>
    </row>
    <row r="59" spans="3:21">
      <c r="C59" s="53" t="s">
        <v>160</v>
      </c>
    </row>
    <row r="60" spans="3:21">
      <c r="C60" s="53" t="s">
        <v>159</v>
      </c>
    </row>
    <row r="61" spans="3:21">
      <c r="C61" s="53" t="s">
        <v>185</v>
      </c>
    </row>
    <row r="62" spans="3:21">
      <c r="C62" s="53" t="s">
        <v>161</v>
      </c>
    </row>
    <row r="63" spans="3:21">
      <c r="C63" s="53" t="s">
        <v>162</v>
      </c>
    </row>
    <row r="64" spans="3:21">
      <c r="C64" s="53" t="s">
        <v>163</v>
      </c>
    </row>
    <row r="65" spans="3:3">
      <c r="C65" s="53" t="s">
        <v>164</v>
      </c>
    </row>
    <row r="66" spans="3:3">
      <c r="C66" s="53" t="s">
        <v>165</v>
      </c>
    </row>
    <row r="67" spans="3:3">
      <c r="C67" s="53" t="s">
        <v>166</v>
      </c>
    </row>
    <row r="68" spans="3:3">
      <c r="C68" s="53" t="s">
        <v>167</v>
      </c>
    </row>
    <row r="69" spans="3:3">
      <c r="C69" s="53" t="s">
        <v>168</v>
      </c>
    </row>
    <row r="70" spans="3:3">
      <c r="C70" s="53" t="s">
        <v>169</v>
      </c>
    </row>
    <row r="71" spans="3:3">
      <c r="C71" s="53" t="s">
        <v>173</v>
      </c>
    </row>
    <row r="72" spans="3:3">
      <c r="C72" s="53" t="s">
        <v>171</v>
      </c>
    </row>
    <row r="73" spans="3:3">
      <c r="C73" s="53" t="s">
        <v>172</v>
      </c>
    </row>
    <row r="74" spans="3:3">
      <c r="C74" s="53" t="s">
        <v>170</v>
      </c>
    </row>
    <row r="75" spans="3:3">
      <c r="C75" s="53" t="s">
        <v>174</v>
      </c>
    </row>
    <row r="76" spans="3:3">
      <c r="C76" s="53" t="s">
        <v>175</v>
      </c>
    </row>
    <row r="77" spans="3:3">
      <c r="C77" s="53" t="s">
        <v>176</v>
      </c>
    </row>
    <row r="78" spans="3:3">
      <c r="C78" s="53" t="s">
        <v>177</v>
      </c>
    </row>
    <row r="79" spans="3:3">
      <c r="C79" s="53" t="s">
        <v>178</v>
      </c>
    </row>
    <row r="80" spans="3:3">
      <c r="C80" s="53" t="s">
        <v>179</v>
      </c>
    </row>
    <row r="81" spans="3:3">
      <c r="C81" s="53" t="s">
        <v>180</v>
      </c>
    </row>
    <row r="82" spans="3:3">
      <c r="C82" s="53" t="s">
        <v>183</v>
      </c>
    </row>
    <row r="83" spans="3:3">
      <c r="C83" s="53" t="s">
        <v>181</v>
      </c>
    </row>
    <row r="84" spans="3:3">
      <c r="C84" s="53" t="s">
        <v>182</v>
      </c>
    </row>
    <row r="85" spans="3:3">
      <c r="C85" s="53" t="s">
        <v>184</v>
      </c>
    </row>
    <row r="86" spans="3:3">
      <c r="C86" s="53" t="s">
        <v>186</v>
      </c>
    </row>
    <row r="87" spans="3:3">
      <c r="C87" s="53" t="s">
        <v>187</v>
      </c>
    </row>
    <row r="88" spans="3:3">
      <c r="C88" s="53" t="s">
        <v>84</v>
      </c>
    </row>
    <row r="89" spans="3:3">
      <c r="C89" s="53" t="s">
        <v>188</v>
      </c>
    </row>
    <row r="90" spans="3:3">
      <c r="C90" s="53" t="s">
        <v>189</v>
      </c>
    </row>
    <row r="91" spans="3:3">
      <c r="C91" s="53" t="s">
        <v>190</v>
      </c>
    </row>
    <row r="92" spans="3:3">
      <c r="C92" s="53" t="s">
        <v>191</v>
      </c>
    </row>
    <row r="93" spans="3:3">
      <c r="C93" s="53" t="s">
        <v>192</v>
      </c>
    </row>
    <row r="94" spans="3:3">
      <c r="C94" s="53" t="s">
        <v>193</v>
      </c>
    </row>
    <row r="95" spans="3:3">
      <c r="C95" s="53" t="s">
        <v>194</v>
      </c>
    </row>
    <row r="96" spans="3:3">
      <c r="C96" s="53" t="s">
        <v>195</v>
      </c>
    </row>
    <row r="97" spans="3:3">
      <c r="C97" s="53" t="s">
        <v>196</v>
      </c>
    </row>
    <row r="98" spans="3:3">
      <c r="C98" s="53" t="s">
        <v>197</v>
      </c>
    </row>
    <row r="99" spans="3:3">
      <c r="C99" s="53" t="s">
        <v>198</v>
      </c>
    </row>
    <row r="100" spans="3:3">
      <c r="C100" s="53" t="s">
        <v>87</v>
      </c>
    </row>
    <row r="101" spans="3:3">
      <c r="C101" s="53" t="s">
        <v>199</v>
      </c>
    </row>
    <row r="102" spans="3:3">
      <c r="C102" s="53" t="s">
        <v>200</v>
      </c>
    </row>
    <row r="103" spans="3:3">
      <c r="C103" s="53" t="s">
        <v>201</v>
      </c>
    </row>
    <row r="104" spans="3:3">
      <c r="C104" s="53" t="s">
        <v>202</v>
      </c>
    </row>
    <row r="105" spans="3:3">
      <c r="C105" s="53" t="s">
        <v>206</v>
      </c>
    </row>
    <row r="106" spans="3:3">
      <c r="C106" s="53" t="s">
        <v>203</v>
      </c>
    </row>
    <row r="107" spans="3:3">
      <c r="C107" s="53" t="s">
        <v>204</v>
      </c>
    </row>
    <row r="108" spans="3:3">
      <c r="C108" s="53" t="s">
        <v>205</v>
      </c>
    </row>
    <row r="109" spans="3:3">
      <c r="C109" s="53" t="s">
        <v>207</v>
      </c>
    </row>
    <row r="110" spans="3:3">
      <c r="C110" s="53" t="s">
        <v>208</v>
      </c>
    </row>
    <row r="111" spans="3:3">
      <c r="C111" s="53" t="s">
        <v>209</v>
      </c>
    </row>
    <row r="112" spans="3:3">
      <c r="C112" s="53" t="s">
        <v>210</v>
      </c>
    </row>
  </sheetData>
  <mergeCells count="11">
    <mergeCell ref="C1:G1"/>
    <mergeCell ref="C2:G3"/>
    <mergeCell ref="S49:T49"/>
    <mergeCell ref="F7:H7"/>
    <mergeCell ref="I7:K7"/>
    <mergeCell ref="O7:Q7"/>
    <mergeCell ref="L7:N7"/>
    <mergeCell ref="F49:H49"/>
    <mergeCell ref="I49:K49"/>
    <mergeCell ref="L49:N49"/>
    <mergeCell ref="O49:Q49"/>
  </mergeCells>
  <conditionalFormatting sqref="H36:H47 K10:K33 K36:K47 N36:N47 Q36:Q47 Q10:Q33 N10:N33 H10:H33">
    <cfRule type="expression" dxfId="8" priority="114">
      <formula>IF(H10="Pass",1,0)</formula>
    </cfRule>
    <cfRule type="expression" dxfId="7" priority="115">
      <formula>IF(H10="Fail",1,0)</formula>
    </cfRule>
  </conditionalFormatting>
  <conditionalFormatting sqref="F10:G33 F36:G47 L36:M47 O36:P47 I10:J33 I36:J47 L10:M33 O10:P33">
    <cfRule type="expression" dxfId="6" priority="98">
      <formula>IF(F10="N",1,0)</formula>
    </cfRule>
    <cfRule type="expression" dxfId="5" priority="99">
      <formula>IF(F10="Y",1,0)</formula>
    </cfRule>
  </conditionalFormatting>
  <conditionalFormatting sqref="H54">
    <cfRule type="expression" dxfId="4" priority="5">
      <formula>IF(H54&gt;0,1,0)</formula>
    </cfRule>
  </conditionalFormatting>
  <conditionalFormatting sqref="K54">
    <cfRule type="expression" dxfId="3" priority="4">
      <formula>IF(K54&gt;0,1,0)</formula>
    </cfRule>
  </conditionalFormatting>
  <conditionalFormatting sqref="N54">
    <cfRule type="expression" dxfId="2" priority="3">
      <formula>IF(N54&gt;0,1,0)</formula>
    </cfRule>
  </conditionalFormatting>
  <conditionalFormatting sqref="Q54">
    <cfRule type="expression" dxfId="1" priority="2">
      <formula>IF(Q54&gt;0,1,0)</formula>
    </cfRule>
  </conditionalFormatting>
  <conditionalFormatting sqref="T54">
    <cfRule type="expression" dxfId="0" priority="1">
      <formula>IF(T54&gt;0,1,0)</formula>
    </cfRule>
  </conditionalFormatting>
  <dataValidations count="2">
    <dataValidation type="list" allowBlank="1" showInputMessage="1" showErrorMessage="1" sqref="H36:H47 H10:H33 N36:N47 K36:K47 K10:K33 N10:N33 Q36:Q47 Q10:Q33">
      <formula1>'0. Dropdown Values'!$A$1:$A$4</formula1>
    </dataValidation>
    <dataValidation type="list" allowBlank="1" showInputMessage="1" showErrorMessage="1" sqref="I36:I47 L10:L33 I10:I33 F10:F33 F36:F47 L36:L47 O36:O47 O10:O33">
      <formula1>'0. Dropdown Values'!$A$8:$A$10</formula1>
    </dataValidation>
  </dataValidations>
  <printOptions horizontalCentered="1"/>
  <pageMargins left="0.75" right="0.75" top="0.75" bottom="0.75" header="0.3" footer="0.3"/>
  <pageSetup scale="68" fitToHeight="0" orientation="landscape" r:id="rId1"/>
  <headerFooter>
    <oddFooter>&amp;L&amp;"Arial,Regular"&amp;8File: &amp;Z&amp;F
Tab: &amp;A&amp;R&amp;"Arial,Regular"&amp;8Page &amp;P of &amp;N
Printed &amp;D  @ &amp;T</oddFooter>
  </headerFooter>
</worksheet>
</file>

<file path=xl/worksheets/sheet24.xml><?xml version="1.0" encoding="utf-8"?>
<worksheet xmlns="http://schemas.openxmlformats.org/spreadsheetml/2006/main" xmlns:r="http://schemas.openxmlformats.org/officeDocument/2006/relationships">
  <sheetPr>
    <tabColor theme="1"/>
  </sheetPr>
  <dimension ref="A1:A10"/>
  <sheetViews>
    <sheetView workbookViewId="0">
      <selection activeCell="I26" sqref="I26"/>
    </sheetView>
  </sheetViews>
  <sheetFormatPr defaultRowHeight="14.4"/>
  <cols>
    <col min="1" max="1" width="11.109375" bestFit="1" customWidth="1"/>
  </cols>
  <sheetData>
    <row r="1" spans="1:1">
      <c r="A1" s="17" t="s">
        <v>22</v>
      </c>
    </row>
    <row r="2" spans="1:1">
      <c r="A2" s="18" t="s">
        <v>17</v>
      </c>
    </row>
    <row r="3" spans="1:1">
      <c r="A3" s="18" t="s">
        <v>18</v>
      </c>
    </row>
    <row r="4" spans="1:1">
      <c r="A4" s="19" t="s">
        <v>19</v>
      </c>
    </row>
    <row r="8" spans="1:1">
      <c r="A8" s="17"/>
    </row>
    <row r="9" spans="1:1">
      <c r="A9" s="49" t="s">
        <v>116</v>
      </c>
    </row>
    <row r="10" spans="1:1">
      <c r="A10" s="19" t="s">
        <v>117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0000"/>
    <pageSetUpPr fitToPage="1"/>
  </sheetPr>
  <dimension ref="A1:H15"/>
  <sheetViews>
    <sheetView zoomScale="85" zoomScaleNormal="85" workbookViewId="0">
      <selection activeCell="D4" sqref="D4:H4"/>
    </sheetView>
  </sheetViews>
  <sheetFormatPr defaultColWidth="9.109375" defaultRowHeight="13.2"/>
  <cols>
    <col min="1" max="1" width="10.6640625" style="1" bestFit="1" customWidth="1"/>
    <col min="2" max="2" width="13.109375" style="1" customWidth="1"/>
    <col min="3" max="3" width="24" style="1" customWidth="1"/>
    <col min="4" max="4" width="41.5546875" style="1" customWidth="1"/>
    <col min="5" max="5" width="34.88671875" style="1" customWidth="1"/>
    <col min="6" max="6" width="10.44140625" style="1" bestFit="1" customWidth="1"/>
    <col min="7" max="7" width="16" style="2" bestFit="1" customWidth="1"/>
    <col min="8" max="8" width="11.5546875" style="3" bestFit="1" customWidth="1"/>
    <col min="9" max="16384" width="9.109375" style="1"/>
  </cols>
  <sheetData>
    <row r="1" spans="1:8" ht="13.8" thickTop="1">
      <c r="A1" s="4" t="s">
        <v>0</v>
      </c>
      <c r="B1" s="5"/>
      <c r="C1" s="6" t="s">
        <v>1</v>
      </c>
      <c r="D1" s="209" t="s">
        <v>64</v>
      </c>
      <c r="E1" s="210"/>
      <c r="F1" s="210"/>
      <c r="G1" s="210"/>
      <c r="H1" s="211"/>
    </row>
    <row r="2" spans="1:8" ht="12.75" customHeight="1">
      <c r="A2" s="7" t="s">
        <v>2</v>
      </c>
      <c r="B2" s="21">
        <v>77</v>
      </c>
      <c r="C2" s="212" t="s">
        <v>5</v>
      </c>
      <c r="D2" s="214" t="s">
        <v>56</v>
      </c>
      <c r="E2" s="215"/>
      <c r="F2" s="215"/>
      <c r="G2" s="215"/>
      <c r="H2" s="216"/>
    </row>
    <row r="3" spans="1:8">
      <c r="A3" s="7" t="s">
        <v>3</v>
      </c>
      <c r="B3" s="8"/>
      <c r="C3" s="213"/>
      <c r="D3" s="217"/>
      <c r="E3" s="218"/>
      <c r="F3" s="218"/>
      <c r="G3" s="218"/>
      <c r="H3" s="219"/>
    </row>
    <row r="4" spans="1:8" ht="24.75" customHeight="1" thickBot="1">
      <c r="A4" s="9" t="s">
        <v>4</v>
      </c>
      <c r="B4" s="10"/>
      <c r="C4" s="11" t="s">
        <v>12</v>
      </c>
      <c r="D4" s="220"/>
      <c r="E4" s="221"/>
      <c r="F4" s="221"/>
      <c r="G4" s="221"/>
      <c r="H4" s="222"/>
    </row>
    <row r="6" spans="1:8">
      <c r="A6" s="12" t="s">
        <v>6</v>
      </c>
      <c r="B6" s="223" t="s">
        <v>7</v>
      </c>
      <c r="C6" s="224"/>
      <c r="D6" s="13" t="s">
        <v>8</v>
      </c>
      <c r="E6" s="13" t="s">
        <v>29</v>
      </c>
      <c r="F6" s="13" t="s">
        <v>10</v>
      </c>
      <c r="G6" s="12" t="s">
        <v>9</v>
      </c>
      <c r="H6" s="12" t="s">
        <v>11</v>
      </c>
    </row>
    <row r="7" spans="1:8" ht="12.75" customHeight="1">
      <c r="A7" s="14">
        <v>1</v>
      </c>
      <c r="B7" s="207" t="s">
        <v>52</v>
      </c>
      <c r="C7" s="208"/>
      <c r="D7" s="20" t="s">
        <v>53</v>
      </c>
      <c r="E7" s="20"/>
      <c r="F7" s="15" t="s">
        <v>19</v>
      </c>
      <c r="G7" s="16"/>
      <c r="H7" s="22"/>
    </row>
    <row r="8" spans="1:8">
      <c r="A8" s="14">
        <f>A7+1</f>
        <v>2</v>
      </c>
      <c r="B8" s="205" t="s">
        <v>30</v>
      </c>
      <c r="C8" s="206"/>
      <c r="D8" s="20" t="s">
        <v>30</v>
      </c>
      <c r="E8" s="20"/>
      <c r="F8" s="15" t="s">
        <v>19</v>
      </c>
      <c r="G8" s="16"/>
      <c r="H8" s="22"/>
    </row>
    <row r="9" spans="1:8">
      <c r="A9" s="14">
        <f t="shared" ref="A9:A15" si="0">A8+1</f>
        <v>3</v>
      </c>
      <c r="B9" s="205" t="s">
        <v>30</v>
      </c>
      <c r="C9" s="206"/>
      <c r="D9" s="20" t="s">
        <v>30</v>
      </c>
      <c r="E9" s="20"/>
      <c r="F9" s="15" t="s">
        <v>19</v>
      </c>
      <c r="G9" s="16"/>
      <c r="H9" s="22"/>
    </row>
    <row r="10" spans="1:8">
      <c r="A10" s="14">
        <f t="shared" si="0"/>
        <v>4</v>
      </c>
      <c r="B10" s="205" t="s">
        <v>30</v>
      </c>
      <c r="C10" s="206"/>
      <c r="D10" s="20" t="s">
        <v>30</v>
      </c>
      <c r="E10" s="20"/>
      <c r="F10" s="15" t="s">
        <v>19</v>
      </c>
      <c r="G10" s="16"/>
      <c r="H10" s="22"/>
    </row>
    <row r="11" spans="1:8">
      <c r="A11" s="14">
        <f t="shared" si="0"/>
        <v>5</v>
      </c>
      <c r="B11" s="205" t="s">
        <v>30</v>
      </c>
      <c r="C11" s="206"/>
      <c r="D11" s="20" t="s">
        <v>30</v>
      </c>
      <c r="E11" s="20"/>
      <c r="F11" s="15" t="s">
        <v>19</v>
      </c>
      <c r="G11" s="16"/>
      <c r="H11" s="22"/>
    </row>
    <row r="12" spans="1:8">
      <c r="A12" s="14">
        <f t="shared" si="0"/>
        <v>6</v>
      </c>
      <c r="B12" s="205" t="s">
        <v>30</v>
      </c>
      <c r="C12" s="206"/>
      <c r="D12" s="20" t="s">
        <v>30</v>
      </c>
      <c r="E12" s="20"/>
      <c r="F12" s="15" t="s">
        <v>19</v>
      </c>
      <c r="G12" s="16"/>
      <c r="H12" s="22"/>
    </row>
    <row r="13" spans="1:8">
      <c r="A13" s="14">
        <f t="shared" si="0"/>
        <v>7</v>
      </c>
      <c r="B13" s="205" t="s">
        <v>30</v>
      </c>
      <c r="C13" s="206"/>
      <c r="D13" s="20" t="s">
        <v>30</v>
      </c>
      <c r="E13" s="20"/>
      <c r="F13" s="15" t="s">
        <v>19</v>
      </c>
      <c r="G13" s="16"/>
      <c r="H13" s="22"/>
    </row>
    <row r="14" spans="1:8">
      <c r="A14" s="14">
        <f t="shared" si="0"/>
        <v>8</v>
      </c>
      <c r="B14" s="205" t="s">
        <v>30</v>
      </c>
      <c r="C14" s="206"/>
      <c r="D14" s="20" t="s">
        <v>30</v>
      </c>
      <c r="E14" s="20"/>
      <c r="F14" s="15" t="s">
        <v>19</v>
      </c>
      <c r="G14" s="16"/>
      <c r="H14" s="22"/>
    </row>
    <row r="15" spans="1:8">
      <c r="A15" s="14">
        <f t="shared" si="0"/>
        <v>9</v>
      </c>
      <c r="B15" s="205" t="s">
        <v>30</v>
      </c>
      <c r="C15" s="206"/>
      <c r="D15" s="20" t="s">
        <v>30</v>
      </c>
      <c r="E15" s="20"/>
      <c r="F15" s="15" t="s">
        <v>19</v>
      </c>
      <c r="G15" s="16"/>
      <c r="H15" s="22"/>
    </row>
  </sheetData>
  <mergeCells count="14">
    <mergeCell ref="B14:C14"/>
    <mergeCell ref="B15:C15"/>
    <mergeCell ref="B8:C8"/>
    <mergeCell ref="B9:C9"/>
    <mergeCell ref="B10:C10"/>
    <mergeCell ref="B11:C11"/>
    <mergeCell ref="B12:C12"/>
    <mergeCell ref="B13:C13"/>
    <mergeCell ref="B7:C7"/>
    <mergeCell ref="D1:H1"/>
    <mergeCell ref="C2:C3"/>
    <mergeCell ref="D2:H3"/>
    <mergeCell ref="D4:H4"/>
    <mergeCell ref="B6:C6"/>
  </mergeCells>
  <conditionalFormatting sqref="F7:F15">
    <cfRule type="expression" dxfId="517" priority="8">
      <formula>IF(F7="Pass",1,0)</formula>
    </cfRule>
    <cfRule type="expression" dxfId="516" priority="9">
      <formula>IF(F7="Fail",1,0)</formula>
    </cfRule>
  </conditionalFormatting>
  <conditionalFormatting sqref="H7:H15">
    <cfRule type="expression" dxfId="515" priority="7">
      <formula>IF(H7&lt;&gt;"",1,0)</formula>
    </cfRule>
  </conditionalFormatting>
  <conditionalFormatting sqref="B1">
    <cfRule type="expression" dxfId="514" priority="4">
      <formula>IF(COUNTIF(F7:F15,"Fail")&gt;0,1,0)</formula>
    </cfRule>
    <cfRule type="expression" dxfId="513" priority="5">
      <formula>IF(COUNTIF(F7:F15,"Not Started")&gt;0,1,0)</formula>
    </cfRule>
    <cfRule type="expression" dxfId="512" priority="6">
      <formula>IF(COUNTIF(F7:F15,"Pass")&gt;0,1,0)</formula>
    </cfRule>
  </conditionalFormatting>
  <conditionalFormatting sqref="B2">
    <cfRule type="expression" dxfId="511" priority="1">
      <formula>IF(COUNTIF(F8:F15,"Fail")&gt;0,1,0)</formula>
    </cfRule>
    <cfRule type="expression" dxfId="510" priority="2">
      <formula>IF(COUNTIF(F8:F15,"Not Started")&gt;0,1,0)</formula>
    </cfRule>
    <cfRule type="expression" dxfId="509" priority="3">
      <formula>IF(COUNTIF(F8:F15,"Pass")&gt;0,1,0)</formula>
    </cfRule>
  </conditionalFormatting>
  <dataValidations count="1">
    <dataValidation type="list" allowBlank="1" showInputMessage="1" showErrorMessage="1" sqref="F7:F1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tabColor theme="1"/>
    <pageSetUpPr fitToPage="1"/>
  </sheetPr>
  <dimension ref="A1:K88"/>
  <sheetViews>
    <sheetView tabSelected="1" zoomScale="90" zoomScaleNormal="90" workbookViewId="0">
      <pane ySplit="2" topLeftCell="A3" activePane="bottomLeft" state="frozen"/>
      <selection activeCell="K11" sqref="K11"/>
      <selection pane="bottomLeft" activeCell="K11" sqref="K11"/>
    </sheetView>
  </sheetViews>
  <sheetFormatPr defaultColWidth="9.109375" defaultRowHeight="11.4"/>
  <cols>
    <col min="1" max="1" width="9.109375" style="31"/>
    <col min="2" max="2" width="10.6640625" style="31" bestFit="1" customWidth="1"/>
    <col min="3" max="3" width="68.88671875" style="31" bestFit="1" customWidth="1"/>
    <col min="4" max="5" width="10" style="31" customWidth="1"/>
    <col min="6" max="6" width="11.5546875" style="31" customWidth="1"/>
    <col min="7" max="7" width="10.6640625" style="31" bestFit="1" customWidth="1"/>
    <col min="8" max="8" width="14.6640625" style="31" bestFit="1" customWidth="1"/>
    <col min="9" max="11" width="9.109375" style="31" customWidth="1"/>
    <col min="12" max="16384" width="9.109375" style="31"/>
  </cols>
  <sheetData>
    <row r="1" spans="1:10" ht="12">
      <c r="B1" s="32" t="s">
        <v>20</v>
      </c>
      <c r="C1" s="33" t="s">
        <v>130</v>
      </c>
      <c r="D1" s="33"/>
      <c r="E1" s="33"/>
    </row>
    <row r="2" spans="1:10">
      <c r="B2" s="34" t="s">
        <v>0</v>
      </c>
      <c r="C2" s="35" t="s">
        <v>13</v>
      </c>
      <c r="D2" s="35" t="s">
        <v>576</v>
      </c>
      <c r="E2" s="35" t="s">
        <v>577</v>
      </c>
      <c r="F2" s="34" t="s">
        <v>14</v>
      </c>
      <c r="G2" s="34" t="s">
        <v>15</v>
      </c>
      <c r="H2" s="34" t="s">
        <v>16</v>
      </c>
    </row>
    <row r="3" spans="1:10">
      <c r="A3" s="104"/>
      <c r="B3" s="194" t="s">
        <v>285</v>
      </c>
      <c r="C3" s="195" t="s">
        <v>135</v>
      </c>
      <c r="D3" s="190"/>
      <c r="E3" s="190"/>
      <c r="F3" s="30" t="s">
        <v>19</v>
      </c>
      <c r="G3" s="37"/>
      <c r="H3" s="30"/>
    </row>
    <row r="4" spans="1:10">
      <c r="A4" s="104"/>
      <c r="B4" s="194" t="s">
        <v>286</v>
      </c>
      <c r="C4" s="195" t="s">
        <v>136</v>
      </c>
      <c r="D4" s="190"/>
      <c r="E4" s="190"/>
      <c r="F4" s="30" t="s">
        <v>19</v>
      </c>
      <c r="G4" s="37"/>
      <c r="H4" s="30"/>
    </row>
    <row r="5" spans="1:10">
      <c r="A5" s="104"/>
      <c r="B5" s="194" t="s">
        <v>287</v>
      </c>
      <c r="C5" s="195" t="s">
        <v>251</v>
      </c>
      <c r="D5" s="190" t="s">
        <v>578</v>
      </c>
      <c r="E5" s="190"/>
      <c r="F5" s="30" t="s">
        <v>19</v>
      </c>
      <c r="G5" s="37"/>
      <c r="H5" s="30"/>
    </row>
    <row r="6" spans="1:10">
      <c r="A6" s="104"/>
      <c r="B6" s="194" t="s">
        <v>288</v>
      </c>
      <c r="C6" s="195" t="s">
        <v>154</v>
      </c>
      <c r="D6" s="190" t="s">
        <v>578</v>
      </c>
      <c r="E6" s="190" t="s">
        <v>578</v>
      </c>
      <c r="F6" s="30" t="s">
        <v>19</v>
      </c>
      <c r="G6" s="37"/>
      <c r="H6" s="30"/>
    </row>
    <row r="7" spans="1:10" ht="14.25" customHeight="1">
      <c r="A7" s="104"/>
      <c r="B7" s="194" t="s">
        <v>289</v>
      </c>
      <c r="C7" s="195" t="s">
        <v>292</v>
      </c>
      <c r="D7" s="190" t="s">
        <v>578</v>
      </c>
      <c r="E7" s="190" t="s">
        <v>578</v>
      </c>
      <c r="F7" s="30" t="s">
        <v>19</v>
      </c>
      <c r="G7" s="37"/>
      <c r="H7" s="30"/>
    </row>
    <row r="8" spans="1:10" ht="14.25" customHeight="1">
      <c r="A8" s="104"/>
      <c r="B8" s="194" t="s">
        <v>291</v>
      </c>
      <c r="C8" s="195" t="s">
        <v>293</v>
      </c>
      <c r="D8" s="190" t="s">
        <v>578</v>
      </c>
      <c r="E8" s="190"/>
      <c r="F8" s="30" t="s">
        <v>19</v>
      </c>
      <c r="G8" s="37"/>
      <c r="H8" s="30"/>
    </row>
    <row r="9" spans="1:10">
      <c r="B9" s="194" t="s">
        <v>294</v>
      </c>
      <c r="C9" s="195" t="s">
        <v>299</v>
      </c>
      <c r="D9" s="190" t="s">
        <v>578</v>
      </c>
      <c r="E9" s="190" t="s">
        <v>578</v>
      </c>
      <c r="F9" s="30" t="s">
        <v>19</v>
      </c>
      <c r="G9" s="37"/>
      <c r="H9" s="30"/>
    </row>
    <row r="10" spans="1:10">
      <c r="B10" s="197"/>
      <c r="C10" s="192" t="s">
        <v>579</v>
      </c>
      <c r="D10" s="190" t="s">
        <v>578</v>
      </c>
      <c r="E10" s="190" t="s">
        <v>578</v>
      </c>
      <c r="F10" s="30"/>
      <c r="G10" s="37"/>
      <c r="H10" s="30"/>
    </row>
    <row r="11" spans="1:10">
      <c r="B11" s="194" t="s">
        <v>295</v>
      </c>
      <c r="C11" s="195" t="s">
        <v>282</v>
      </c>
      <c r="D11" s="190" t="s">
        <v>578</v>
      </c>
      <c r="E11" s="190" t="s">
        <v>578</v>
      </c>
      <c r="F11" s="30" t="s">
        <v>19</v>
      </c>
      <c r="G11" s="37"/>
      <c r="H11" s="30"/>
    </row>
    <row r="12" spans="1:10">
      <c r="B12" s="194"/>
      <c r="C12" s="192" t="s">
        <v>580</v>
      </c>
      <c r="D12" s="190" t="s">
        <v>578</v>
      </c>
      <c r="E12" s="190" t="s">
        <v>578</v>
      </c>
      <c r="F12" s="30"/>
      <c r="G12" s="37"/>
      <c r="H12" s="30"/>
    </row>
    <row r="13" spans="1:10">
      <c r="B13" s="194" t="s">
        <v>296</v>
      </c>
      <c r="C13" s="195" t="s">
        <v>283</v>
      </c>
      <c r="D13" s="190"/>
      <c r="E13" s="190" t="s">
        <v>578</v>
      </c>
      <c r="F13" s="30" t="s">
        <v>19</v>
      </c>
      <c r="G13" s="37"/>
      <c r="H13" s="30"/>
    </row>
    <row r="14" spans="1:10">
      <c r="B14" s="194" t="s">
        <v>297</v>
      </c>
      <c r="C14" s="195" t="s">
        <v>315</v>
      </c>
      <c r="D14" s="190" t="s">
        <v>578</v>
      </c>
      <c r="E14" s="190" t="s">
        <v>578</v>
      </c>
      <c r="F14" s="30" t="s">
        <v>19</v>
      </c>
      <c r="G14" s="37"/>
      <c r="H14" s="30"/>
    </row>
    <row r="15" spans="1:10">
      <c r="B15" s="194" t="s">
        <v>298</v>
      </c>
      <c r="C15" s="195" t="s">
        <v>325</v>
      </c>
      <c r="D15" s="190" t="s">
        <v>578</v>
      </c>
      <c r="E15" s="190" t="s">
        <v>578</v>
      </c>
      <c r="F15" s="30" t="s">
        <v>19</v>
      </c>
      <c r="G15" s="37"/>
      <c r="H15" s="30"/>
      <c r="J15" s="38" t="s">
        <v>19</v>
      </c>
    </row>
    <row r="16" spans="1:10">
      <c r="B16" s="194" t="s">
        <v>330</v>
      </c>
      <c r="C16" s="195" t="s">
        <v>331</v>
      </c>
      <c r="D16" s="190"/>
      <c r="E16" s="190" t="s">
        <v>578</v>
      </c>
      <c r="F16" s="30" t="s">
        <v>19</v>
      </c>
      <c r="G16" s="37"/>
      <c r="H16" s="30"/>
      <c r="J16" s="39" t="s">
        <v>54</v>
      </c>
    </row>
    <row r="17" spans="2:11">
      <c r="B17" s="194" t="s">
        <v>337</v>
      </c>
      <c r="C17" s="195" t="s">
        <v>338</v>
      </c>
      <c r="D17" s="190"/>
      <c r="E17" s="190" t="s">
        <v>578</v>
      </c>
      <c r="F17" s="30" t="s">
        <v>19</v>
      </c>
      <c r="G17" s="37"/>
      <c r="H17" s="30"/>
      <c r="J17" s="40" t="s">
        <v>55</v>
      </c>
    </row>
    <row r="18" spans="2:11" s="120" customFormat="1">
      <c r="B18" s="193" t="s">
        <v>131</v>
      </c>
      <c r="C18" s="192" t="s">
        <v>137</v>
      </c>
      <c r="D18" s="190"/>
      <c r="E18" s="190"/>
      <c r="F18" s="30" t="s">
        <v>19</v>
      </c>
      <c r="G18" s="123"/>
      <c r="H18" s="122"/>
      <c r="J18" s="124" t="s">
        <v>76</v>
      </c>
      <c r="K18" s="120" t="s">
        <v>77</v>
      </c>
    </row>
    <row r="19" spans="2:11" s="120" customFormat="1">
      <c r="B19" s="193" t="s">
        <v>131</v>
      </c>
      <c r="C19" s="192" t="s">
        <v>139</v>
      </c>
      <c r="D19" s="190"/>
      <c r="E19" s="190"/>
      <c r="F19" s="30" t="s">
        <v>19</v>
      </c>
      <c r="G19" s="123"/>
      <c r="H19" s="122"/>
      <c r="J19" s="191"/>
    </row>
    <row r="20" spans="2:11" s="120" customFormat="1">
      <c r="B20" s="196" t="s">
        <v>356</v>
      </c>
      <c r="C20" s="195" t="s">
        <v>355</v>
      </c>
      <c r="D20" s="190" t="s">
        <v>578</v>
      </c>
      <c r="E20" s="190" t="s">
        <v>578</v>
      </c>
      <c r="F20" s="30" t="s">
        <v>19</v>
      </c>
      <c r="G20" s="123"/>
      <c r="H20" s="122"/>
      <c r="J20" s="191"/>
    </row>
    <row r="21" spans="2:11" s="120" customFormat="1">
      <c r="B21" s="196" t="s">
        <v>363</v>
      </c>
      <c r="C21" s="195" t="s">
        <v>358</v>
      </c>
      <c r="D21" s="190" t="s">
        <v>578</v>
      </c>
      <c r="E21" s="190" t="s">
        <v>578</v>
      </c>
      <c r="F21" s="30" t="s">
        <v>19</v>
      </c>
      <c r="G21" s="123"/>
      <c r="H21" s="122"/>
      <c r="J21" s="191"/>
    </row>
    <row r="22" spans="2:11" s="120" customFormat="1">
      <c r="B22" s="196" t="s">
        <v>364</v>
      </c>
      <c r="C22" s="195" t="s">
        <v>359</v>
      </c>
      <c r="D22" s="190" t="s">
        <v>578</v>
      </c>
      <c r="E22" s="190" t="s">
        <v>578</v>
      </c>
      <c r="F22" s="30" t="s">
        <v>19</v>
      </c>
      <c r="G22" s="123"/>
      <c r="H22" s="122"/>
      <c r="J22" s="191"/>
    </row>
    <row r="23" spans="2:11" s="120" customFormat="1">
      <c r="B23" s="196" t="s">
        <v>365</v>
      </c>
      <c r="C23" s="195" t="s">
        <v>362</v>
      </c>
      <c r="D23" s="190" t="s">
        <v>578</v>
      </c>
      <c r="E23" s="190" t="s">
        <v>578</v>
      </c>
      <c r="F23" s="30" t="s">
        <v>19</v>
      </c>
      <c r="G23" s="123"/>
      <c r="H23" s="122"/>
      <c r="J23" s="191"/>
    </row>
    <row r="24" spans="2:11" s="120" customFormat="1">
      <c r="B24" s="196" t="s">
        <v>368</v>
      </c>
      <c r="C24" s="195" t="s">
        <v>367</v>
      </c>
      <c r="D24" s="190" t="s">
        <v>578</v>
      </c>
      <c r="E24" s="190" t="s">
        <v>578</v>
      </c>
      <c r="F24" s="30" t="s">
        <v>19</v>
      </c>
      <c r="G24" s="123"/>
      <c r="H24" s="122"/>
      <c r="J24" s="191"/>
    </row>
    <row r="25" spans="2:11" s="120" customFormat="1">
      <c r="B25" s="196" t="s">
        <v>371</v>
      </c>
      <c r="C25" s="195" t="s">
        <v>370</v>
      </c>
      <c r="D25" s="190" t="s">
        <v>578</v>
      </c>
      <c r="E25" s="190" t="s">
        <v>578</v>
      </c>
      <c r="F25" s="30" t="s">
        <v>19</v>
      </c>
      <c r="G25" s="123"/>
      <c r="H25" s="122"/>
      <c r="J25" s="191"/>
    </row>
    <row r="26" spans="2:11" s="120" customFormat="1">
      <c r="B26" s="196" t="s">
        <v>374</v>
      </c>
      <c r="C26" s="195" t="s">
        <v>373</v>
      </c>
      <c r="D26" s="190" t="s">
        <v>578</v>
      </c>
      <c r="E26" s="190" t="s">
        <v>578</v>
      </c>
      <c r="F26" s="30" t="s">
        <v>19</v>
      </c>
      <c r="G26" s="123"/>
      <c r="H26" s="122"/>
      <c r="J26" s="191"/>
    </row>
    <row r="27" spans="2:11" s="120" customFormat="1">
      <c r="B27" s="196" t="s">
        <v>377</v>
      </c>
      <c r="C27" s="195" t="s">
        <v>376</v>
      </c>
      <c r="D27" s="190" t="s">
        <v>578</v>
      </c>
      <c r="E27" s="190" t="s">
        <v>578</v>
      </c>
      <c r="F27" s="30" t="s">
        <v>19</v>
      </c>
      <c r="G27" s="123"/>
      <c r="H27" s="122"/>
      <c r="J27" s="191"/>
    </row>
    <row r="28" spans="2:11" s="120" customFormat="1">
      <c r="B28" s="196" t="s">
        <v>379</v>
      </c>
      <c r="C28" s="195" t="s">
        <v>378</v>
      </c>
      <c r="D28" s="190" t="s">
        <v>578</v>
      </c>
      <c r="E28" s="190" t="s">
        <v>578</v>
      </c>
      <c r="F28" s="30" t="s">
        <v>19</v>
      </c>
      <c r="G28" s="123"/>
      <c r="H28" s="122"/>
      <c r="J28" s="191"/>
    </row>
    <row r="29" spans="2:11" s="120" customFormat="1">
      <c r="B29" s="196" t="s">
        <v>380</v>
      </c>
      <c r="C29" s="195" t="s">
        <v>387</v>
      </c>
      <c r="D29" s="190" t="s">
        <v>578</v>
      </c>
      <c r="E29" s="190" t="s">
        <v>578</v>
      </c>
      <c r="F29" s="30" t="s">
        <v>19</v>
      </c>
      <c r="G29" s="123"/>
      <c r="H29" s="122"/>
      <c r="J29" s="191"/>
    </row>
    <row r="30" spans="2:11" s="120" customFormat="1">
      <c r="B30" s="196" t="s">
        <v>381</v>
      </c>
      <c r="C30" s="195" t="s">
        <v>391</v>
      </c>
      <c r="D30" s="190" t="s">
        <v>578</v>
      </c>
      <c r="E30" s="190" t="s">
        <v>578</v>
      </c>
      <c r="F30" s="30" t="s">
        <v>19</v>
      </c>
      <c r="G30" s="123"/>
      <c r="H30" s="122"/>
      <c r="J30" s="191"/>
    </row>
    <row r="31" spans="2:11" s="120" customFormat="1">
      <c r="B31" s="196" t="s">
        <v>382</v>
      </c>
      <c r="C31" s="195" t="s">
        <v>393</v>
      </c>
      <c r="D31" s="190" t="s">
        <v>578</v>
      </c>
      <c r="E31" s="190" t="s">
        <v>578</v>
      </c>
      <c r="F31" s="30" t="s">
        <v>19</v>
      </c>
      <c r="G31" s="123"/>
      <c r="H31" s="122"/>
      <c r="J31" s="191"/>
    </row>
    <row r="32" spans="2:11" s="120" customFormat="1">
      <c r="B32" s="196" t="s">
        <v>383</v>
      </c>
      <c r="C32" s="195" t="s">
        <v>395</v>
      </c>
      <c r="D32" s="190" t="s">
        <v>578</v>
      </c>
      <c r="E32" s="190" t="s">
        <v>578</v>
      </c>
      <c r="F32" s="30" t="s">
        <v>19</v>
      </c>
      <c r="G32" s="123"/>
      <c r="H32" s="122"/>
      <c r="J32" s="191"/>
    </row>
    <row r="33" spans="2:10" s="120" customFormat="1">
      <c r="B33" s="196" t="s">
        <v>384</v>
      </c>
      <c r="C33" s="195" t="s">
        <v>397</v>
      </c>
      <c r="D33" s="190" t="s">
        <v>578</v>
      </c>
      <c r="E33" s="190" t="s">
        <v>578</v>
      </c>
      <c r="F33" s="30" t="s">
        <v>19</v>
      </c>
      <c r="G33" s="123"/>
      <c r="H33" s="122"/>
      <c r="J33" s="191"/>
    </row>
    <row r="34" spans="2:10" s="120" customFormat="1">
      <c r="B34" s="196" t="s">
        <v>385</v>
      </c>
      <c r="C34" s="195" t="s">
        <v>399</v>
      </c>
      <c r="D34" s="190" t="s">
        <v>578</v>
      </c>
      <c r="E34" s="190" t="s">
        <v>578</v>
      </c>
      <c r="F34" s="30" t="s">
        <v>19</v>
      </c>
      <c r="G34" s="123"/>
      <c r="H34" s="122"/>
      <c r="J34" s="191"/>
    </row>
    <row r="35" spans="2:10" s="120" customFormat="1">
      <c r="B35" s="196" t="s">
        <v>386</v>
      </c>
      <c r="C35" s="195" t="s">
        <v>403</v>
      </c>
      <c r="D35" s="190" t="s">
        <v>578</v>
      </c>
      <c r="E35" s="190" t="s">
        <v>578</v>
      </c>
      <c r="F35" s="30" t="s">
        <v>19</v>
      </c>
      <c r="G35" s="123"/>
      <c r="H35" s="122"/>
      <c r="J35" s="191"/>
    </row>
    <row r="36" spans="2:10" s="120" customFormat="1">
      <c r="B36" s="196" t="s">
        <v>400</v>
      </c>
      <c r="C36" s="195" t="s">
        <v>405</v>
      </c>
      <c r="D36" s="190" t="s">
        <v>578</v>
      </c>
      <c r="E36" s="190" t="s">
        <v>578</v>
      </c>
      <c r="F36" s="30" t="s">
        <v>19</v>
      </c>
      <c r="G36" s="123"/>
      <c r="H36" s="122"/>
      <c r="J36" s="191"/>
    </row>
    <row r="37" spans="2:10" s="120" customFormat="1">
      <c r="B37" s="196" t="s">
        <v>401</v>
      </c>
      <c r="C37" s="195" t="s">
        <v>410</v>
      </c>
      <c r="D37" s="190" t="s">
        <v>578</v>
      </c>
      <c r="E37" s="190" t="s">
        <v>578</v>
      </c>
      <c r="F37" s="30" t="s">
        <v>19</v>
      </c>
      <c r="G37" s="123"/>
      <c r="H37" s="122"/>
      <c r="J37" s="191"/>
    </row>
    <row r="38" spans="2:10" s="120" customFormat="1">
      <c r="B38" s="196" t="s">
        <v>411</v>
      </c>
      <c r="C38" s="195" t="s">
        <v>412</v>
      </c>
      <c r="D38" s="190" t="s">
        <v>578</v>
      </c>
      <c r="E38" s="190" t="s">
        <v>578</v>
      </c>
      <c r="F38" s="30" t="s">
        <v>19</v>
      </c>
      <c r="G38" s="123"/>
      <c r="H38" s="122"/>
      <c r="J38" s="191"/>
    </row>
    <row r="39" spans="2:10" s="120" customFormat="1">
      <c r="B39" s="196" t="s">
        <v>423</v>
      </c>
      <c r="C39" s="195" t="s">
        <v>415</v>
      </c>
      <c r="D39" s="190"/>
      <c r="E39" s="190" t="s">
        <v>578</v>
      </c>
      <c r="F39" s="30" t="s">
        <v>19</v>
      </c>
      <c r="G39" s="123"/>
      <c r="H39" s="122"/>
      <c r="J39" s="191"/>
    </row>
    <row r="40" spans="2:10" s="120" customFormat="1">
      <c r="B40" s="196" t="s">
        <v>424</v>
      </c>
      <c r="C40" s="195" t="s">
        <v>416</v>
      </c>
      <c r="D40" s="190"/>
      <c r="E40" s="190" t="s">
        <v>578</v>
      </c>
      <c r="F40" s="30" t="s">
        <v>19</v>
      </c>
      <c r="G40" s="123"/>
      <c r="H40" s="122"/>
      <c r="J40" s="191"/>
    </row>
    <row r="41" spans="2:10" s="120" customFormat="1">
      <c r="B41" s="196" t="s">
        <v>435</v>
      </c>
      <c r="C41" s="195" t="s">
        <v>430</v>
      </c>
      <c r="D41" s="190"/>
      <c r="E41" s="190" t="s">
        <v>578</v>
      </c>
      <c r="F41" s="30" t="s">
        <v>19</v>
      </c>
      <c r="G41" s="123"/>
      <c r="H41" s="122"/>
      <c r="J41" s="191"/>
    </row>
    <row r="42" spans="2:10" s="120" customFormat="1">
      <c r="B42" s="196" t="s">
        <v>436</v>
      </c>
      <c r="C42" s="195" t="s">
        <v>431</v>
      </c>
      <c r="D42" s="190"/>
      <c r="E42" s="190" t="s">
        <v>578</v>
      </c>
      <c r="F42" s="30" t="s">
        <v>19</v>
      </c>
      <c r="G42" s="123"/>
      <c r="H42" s="122"/>
      <c r="J42" s="191"/>
    </row>
    <row r="43" spans="2:10" s="120" customFormat="1">
      <c r="B43" s="196" t="s">
        <v>452</v>
      </c>
      <c r="C43" s="195" t="s">
        <v>438</v>
      </c>
      <c r="D43" s="190"/>
      <c r="E43" s="190" t="s">
        <v>578</v>
      </c>
      <c r="F43" s="30" t="s">
        <v>19</v>
      </c>
      <c r="G43" s="123"/>
      <c r="H43" s="122"/>
      <c r="J43" s="191"/>
    </row>
    <row r="44" spans="2:10" s="120" customFormat="1">
      <c r="B44" s="196" t="s">
        <v>499</v>
      </c>
      <c r="C44" s="195" t="s">
        <v>439</v>
      </c>
      <c r="D44" s="190"/>
      <c r="E44" s="190" t="s">
        <v>578</v>
      </c>
      <c r="F44" s="30" t="s">
        <v>19</v>
      </c>
      <c r="G44" s="123"/>
      <c r="H44" s="122"/>
      <c r="J44" s="191"/>
    </row>
    <row r="45" spans="2:10" s="120" customFormat="1">
      <c r="B45" s="196" t="s">
        <v>498</v>
      </c>
      <c r="C45" s="195" t="s">
        <v>455</v>
      </c>
      <c r="D45" s="190"/>
      <c r="E45" s="190" t="s">
        <v>578</v>
      </c>
      <c r="F45" s="30" t="s">
        <v>19</v>
      </c>
      <c r="G45" s="123"/>
      <c r="H45" s="122"/>
      <c r="J45" s="191"/>
    </row>
    <row r="46" spans="2:10" s="120" customFormat="1">
      <c r="B46" s="196" t="s">
        <v>497</v>
      </c>
      <c r="C46" s="195" t="s">
        <v>469</v>
      </c>
      <c r="D46" s="190"/>
      <c r="E46" s="190" t="s">
        <v>578</v>
      </c>
      <c r="F46" s="30" t="s">
        <v>19</v>
      </c>
      <c r="G46" s="123"/>
      <c r="H46" s="122"/>
      <c r="J46" s="191"/>
    </row>
    <row r="47" spans="2:10" s="120" customFormat="1">
      <c r="B47" s="196" t="s">
        <v>574</v>
      </c>
      <c r="C47" s="195" t="s">
        <v>501</v>
      </c>
      <c r="D47" s="190"/>
      <c r="E47" s="190" t="s">
        <v>578</v>
      </c>
      <c r="F47" s="30" t="s">
        <v>19</v>
      </c>
      <c r="G47" s="123"/>
      <c r="H47" s="122"/>
      <c r="J47" s="191"/>
    </row>
    <row r="48" spans="2:10" s="120" customFormat="1">
      <c r="B48" s="196" t="s">
        <v>575</v>
      </c>
      <c r="C48" s="195" t="s">
        <v>541</v>
      </c>
      <c r="D48" s="190"/>
      <c r="E48" s="190" t="s">
        <v>578</v>
      </c>
      <c r="F48" s="30" t="s">
        <v>19</v>
      </c>
      <c r="G48" s="123"/>
      <c r="H48" s="122"/>
      <c r="J48" s="191"/>
    </row>
    <row r="49" spans="1:10" s="120" customFormat="1">
      <c r="B49" s="196" t="s">
        <v>591</v>
      </c>
      <c r="C49" s="195" t="s">
        <v>582</v>
      </c>
      <c r="D49" s="190" t="s">
        <v>578</v>
      </c>
      <c r="E49" s="190" t="s">
        <v>578</v>
      </c>
      <c r="F49" s="30" t="s">
        <v>19</v>
      </c>
      <c r="G49" s="198"/>
      <c r="H49" s="122"/>
      <c r="J49" s="191"/>
    </row>
    <row r="50" spans="1:10" s="120" customFormat="1">
      <c r="B50" s="196" t="s">
        <v>604</v>
      </c>
      <c r="C50" s="195" t="s">
        <v>603</v>
      </c>
      <c r="D50" s="190" t="s">
        <v>578</v>
      </c>
      <c r="E50" s="190" t="s">
        <v>578</v>
      </c>
      <c r="F50" s="30" t="s">
        <v>19</v>
      </c>
      <c r="G50" s="198"/>
      <c r="H50" s="122"/>
      <c r="J50" s="191"/>
    </row>
    <row r="51" spans="1:10" s="120" customFormat="1">
      <c r="B51" s="196" t="s">
        <v>612</v>
      </c>
      <c r="C51" s="195" t="s">
        <v>606</v>
      </c>
      <c r="D51" s="190" t="s">
        <v>578</v>
      </c>
      <c r="E51" s="190" t="s">
        <v>578</v>
      </c>
      <c r="F51" s="30" t="s">
        <v>19</v>
      </c>
      <c r="G51" s="198"/>
      <c r="H51" s="122"/>
      <c r="J51" s="191"/>
    </row>
    <row r="52" spans="1:10" s="120" customFormat="1">
      <c r="B52" s="196" t="s">
        <v>755</v>
      </c>
      <c r="C52" s="195" t="s">
        <v>744</v>
      </c>
      <c r="D52" s="190"/>
      <c r="E52" s="190"/>
      <c r="F52" s="30" t="s">
        <v>19</v>
      </c>
      <c r="G52" s="123"/>
      <c r="H52" s="122"/>
    </row>
    <row r="53" spans="1:10" s="120" customFormat="1">
      <c r="B53" s="196" t="s">
        <v>713</v>
      </c>
      <c r="C53" s="195" t="s">
        <v>665</v>
      </c>
      <c r="D53" s="190" t="s">
        <v>578</v>
      </c>
      <c r="E53" s="190" t="s">
        <v>578</v>
      </c>
      <c r="F53" s="30" t="s">
        <v>19</v>
      </c>
      <c r="G53" s="198"/>
      <c r="H53" s="122"/>
      <c r="J53" s="191"/>
    </row>
    <row r="54" spans="1:10" s="120" customFormat="1">
      <c r="B54" s="196" t="s">
        <v>714</v>
      </c>
      <c r="C54" s="195" t="s">
        <v>679</v>
      </c>
      <c r="D54" s="190" t="s">
        <v>578</v>
      </c>
      <c r="E54" s="190" t="s">
        <v>578</v>
      </c>
      <c r="F54" s="30" t="s">
        <v>19</v>
      </c>
      <c r="G54" s="198"/>
      <c r="H54" s="122"/>
      <c r="J54" s="191"/>
    </row>
    <row r="55" spans="1:10" s="120" customFormat="1">
      <c r="B55" s="196" t="s">
        <v>715</v>
      </c>
      <c r="C55" s="195" t="s">
        <v>690</v>
      </c>
      <c r="D55" s="190" t="s">
        <v>578</v>
      </c>
      <c r="E55" s="190" t="s">
        <v>578</v>
      </c>
      <c r="F55" s="30" t="s">
        <v>19</v>
      </c>
      <c r="G55" s="198"/>
      <c r="H55" s="122"/>
      <c r="J55" s="191"/>
    </row>
    <row r="56" spans="1:10" s="120" customFormat="1">
      <c r="B56" s="196" t="s">
        <v>716</v>
      </c>
      <c r="C56" s="195" t="s">
        <v>699</v>
      </c>
      <c r="D56" s="190" t="s">
        <v>578</v>
      </c>
      <c r="E56" s="190" t="s">
        <v>578</v>
      </c>
      <c r="F56" s="30" t="s">
        <v>19</v>
      </c>
      <c r="G56" s="198"/>
      <c r="H56" s="122"/>
      <c r="J56" s="191"/>
    </row>
    <row r="57" spans="1:10" s="120" customFormat="1">
      <c r="B57" s="196" t="s">
        <v>717</v>
      </c>
      <c r="C57" s="195" t="s">
        <v>705</v>
      </c>
      <c r="D57" s="190" t="s">
        <v>578</v>
      </c>
      <c r="E57" s="190" t="s">
        <v>578</v>
      </c>
      <c r="F57" s="30" t="s">
        <v>19</v>
      </c>
      <c r="G57" s="198"/>
      <c r="H57" s="122"/>
      <c r="J57" s="191"/>
    </row>
    <row r="58" spans="1:10" s="120" customFormat="1">
      <c r="A58" s="125"/>
      <c r="B58" s="196" t="s">
        <v>742</v>
      </c>
      <c r="C58" s="195" t="s">
        <v>756</v>
      </c>
      <c r="D58" s="29"/>
      <c r="E58" s="29"/>
      <c r="F58" s="30" t="s">
        <v>19</v>
      </c>
      <c r="G58" s="37"/>
      <c r="H58" s="30"/>
    </row>
    <row r="59" spans="1:10" s="120" customFormat="1">
      <c r="B59" s="193" t="s">
        <v>131</v>
      </c>
      <c r="C59" s="192" t="s">
        <v>140</v>
      </c>
      <c r="D59" s="190"/>
      <c r="E59" s="190"/>
      <c r="F59" s="30" t="s">
        <v>19</v>
      </c>
      <c r="G59" s="123"/>
      <c r="H59" s="122"/>
      <c r="J59" s="191"/>
    </row>
    <row r="60" spans="1:10" s="120" customFormat="1">
      <c r="B60" s="193" t="s">
        <v>131</v>
      </c>
      <c r="C60" s="192" t="s">
        <v>141</v>
      </c>
      <c r="D60" s="190"/>
      <c r="E60" s="190"/>
      <c r="F60" s="30" t="s">
        <v>19</v>
      </c>
      <c r="G60" s="123"/>
      <c r="H60" s="122"/>
      <c r="J60" s="191"/>
    </row>
    <row r="61" spans="1:10" s="120" customFormat="1">
      <c r="B61" s="196" t="s">
        <v>131</v>
      </c>
      <c r="C61" s="195" t="s">
        <v>142</v>
      </c>
      <c r="D61" s="190"/>
      <c r="E61" s="190" t="s">
        <v>578</v>
      </c>
      <c r="F61" s="30" t="s">
        <v>19</v>
      </c>
      <c r="G61" s="123"/>
      <c r="H61" s="122"/>
      <c r="J61" s="191"/>
    </row>
    <row r="62" spans="1:10" s="120" customFormat="1">
      <c r="A62" s="125"/>
      <c r="B62" s="121"/>
      <c r="C62" s="200" t="s">
        <v>712</v>
      </c>
      <c r="D62" s="29"/>
      <c r="E62" s="29"/>
      <c r="F62" s="30"/>
      <c r="G62" s="37"/>
      <c r="H62" s="30"/>
    </row>
    <row r="63" spans="1:10">
      <c r="A63" s="36"/>
      <c r="B63" s="28"/>
      <c r="C63" s="29"/>
      <c r="D63" s="29"/>
      <c r="E63" s="29"/>
      <c r="F63" s="30"/>
      <c r="G63" s="37"/>
      <c r="H63" s="30"/>
    </row>
    <row r="64" spans="1:10">
      <c r="A64" s="36"/>
      <c r="B64" s="41"/>
      <c r="C64" s="42"/>
      <c r="D64" s="42"/>
      <c r="E64" s="42"/>
      <c r="F64" s="42"/>
      <c r="G64" s="43"/>
      <c r="H64" s="42"/>
    </row>
    <row r="65" spans="2:8" ht="12">
      <c r="F65" s="44" t="s">
        <v>26</v>
      </c>
      <c r="G65" s="44" t="s">
        <v>27</v>
      </c>
    </row>
    <row r="66" spans="2:8">
      <c r="C66" s="45" t="s">
        <v>31</v>
      </c>
      <c r="D66" s="45"/>
      <c r="E66" s="45"/>
      <c r="F66" s="46">
        <f>COUNTA(C3:C63)</f>
        <v>60</v>
      </c>
    </row>
    <row r="67" spans="2:8">
      <c r="C67" s="45" t="s">
        <v>23</v>
      </c>
      <c r="D67" s="45"/>
      <c r="E67" s="45"/>
      <c r="F67" s="46">
        <f>COUNTIF(F59:F63,"Pass")</f>
        <v>0</v>
      </c>
      <c r="G67" s="47">
        <f>F67/F66</f>
        <v>0</v>
      </c>
    </row>
    <row r="68" spans="2:8">
      <c r="C68" s="45" t="s">
        <v>24</v>
      </c>
      <c r="D68" s="45"/>
      <c r="E68" s="45"/>
      <c r="F68" s="46">
        <f>COUNTIF(F59:F63,"Fail")</f>
        <v>0</v>
      </c>
      <c r="G68" s="48">
        <f>F68/F66</f>
        <v>0</v>
      </c>
    </row>
    <row r="69" spans="2:8">
      <c r="C69" s="45" t="s">
        <v>25</v>
      </c>
      <c r="D69" s="45"/>
      <c r="E69" s="45"/>
      <c r="F69" s="46">
        <f>F66-(F67+F68)</f>
        <v>60</v>
      </c>
      <c r="G69" s="47">
        <f>F69/F66</f>
        <v>1</v>
      </c>
    </row>
    <row r="71" spans="2:8">
      <c r="B71" s="31" t="s">
        <v>341</v>
      </c>
    </row>
    <row r="72" spans="2:8">
      <c r="B72" s="193" t="s">
        <v>131</v>
      </c>
      <c r="C72" s="192" t="s">
        <v>138</v>
      </c>
      <c r="D72" s="192"/>
      <c r="E72" s="192"/>
      <c r="F72" s="30" t="s">
        <v>19</v>
      </c>
      <c r="G72" s="123"/>
      <c r="H72" s="122"/>
    </row>
    <row r="74" spans="2:8">
      <c r="C74" s="103"/>
      <c r="D74" s="103"/>
      <c r="E74" s="103"/>
    </row>
    <row r="75" spans="2:8">
      <c r="C75" s="101"/>
      <c r="D75" s="101"/>
      <c r="E75" s="101"/>
    </row>
    <row r="76" spans="2:8">
      <c r="C76" s="102"/>
      <c r="D76" s="102"/>
      <c r="E76" s="102"/>
    </row>
    <row r="77" spans="2:8">
      <c r="C77" s="103"/>
      <c r="D77" s="103"/>
      <c r="E77" s="103"/>
    </row>
    <row r="78" spans="2:8">
      <c r="C78" s="103"/>
      <c r="D78" s="103"/>
      <c r="E78" s="103"/>
    </row>
    <row r="79" spans="2:8">
      <c r="C79" s="103"/>
      <c r="D79" s="103"/>
      <c r="E79" s="103"/>
    </row>
    <row r="80" spans="2:8">
      <c r="C80" s="103"/>
      <c r="D80" s="103"/>
      <c r="E80" s="103"/>
    </row>
    <row r="81" spans="3:5">
      <c r="C81" s="101"/>
      <c r="D81" s="101"/>
      <c r="E81" s="101"/>
    </row>
    <row r="82" spans="3:5">
      <c r="C82" s="103"/>
      <c r="D82" s="103"/>
      <c r="E82" s="103"/>
    </row>
    <row r="83" spans="3:5">
      <c r="C83" s="103"/>
      <c r="D83" s="103"/>
      <c r="E83" s="103"/>
    </row>
    <row r="84" spans="3:5">
      <c r="C84" s="103"/>
      <c r="D84" s="103"/>
      <c r="E84" s="103"/>
    </row>
    <row r="85" spans="3:5">
      <c r="C85" s="103"/>
      <c r="D85" s="103"/>
      <c r="E85" s="103"/>
    </row>
    <row r="86" spans="3:5">
      <c r="C86" s="103"/>
      <c r="D86" s="103"/>
      <c r="E86" s="103"/>
    </row>
    <row r="87" spans="3:5">
      <c r="C87" s="103"/>
      <c r="D87" s="103"/>
      <c r="E87" s="103"/>
    </row>
    <row r="88" spans="3:5">
      <c r="C88" s="103"/>
      <c r="D88" s="103"/>
      <c r="E88" s="103"/>
    </row>
  </sheetData>
  <conditionalFormatting sqref="F72 F3:F64">
    <cfRule type="expression" dxfId="508" priority="4">
      <formula>IF(F3="Pass",1,0)</formula>
    </cfRule>
    <cfRule type="expression" dxfId="507" priority="5">
      <formula>IF(F3="Fail",1,0)</formula>
    </cfRule>
  </conditionalFormatting>
  <dataValidations count="1">
    <dataValidation type="list" allowBlank="1" showInputMessage="1" showErrorMessage="1" sqref="F72 F3:F64">
      <formula1>'0. Dropdown Values'!$A$1:$A$4</formula1>
    </dataValidation>
  </dataValidations>
  <printOptions horizontalCentered="1"/>
  <pageMargins left="0.75" right="0.75" top="0.75" bottom="0.75" header="0.3" footer="0.3"/>
  <pageSetup scale="51" fitToHeight="0" orientation="portrait" r:id="rId1"/>
  <headerFooter>
    <oddHeader>&amp;C&amp;F
&amp;A</oddHeader>
    <oddFooter>&amp;L&amp;"Arial,Regular"&amp;8File: &amp;Z&amp;F
Tab: &amp;A&amp;R&amp;"Arial,Regular"&amp;8Page &amp;P of &amp;N
Printed &amp;D  @ &amp;T</oddFooter>
  </headerFooter>
</worksheet>
</file>

<file path=xl/worksheets/sheet5.xml><?xml version="1.0" encoding="utf-8"?>
<worksheet xmlns="http://schemas.openxmlformats.org/spreadsheetml/2006/main" xmlns:r="http://schemas.openxmlformats.org/officeDocument/2006/relationships">
  <sheetPr>
    <tabColor rgb="FF92D050"/>
    <pageSetUpPr fitToPage="1"/>
  </sheetPr>
  <dimension ref="A1:H16"/>
  <sheetViews>
    <sheetView tabSelected="1" zoomScaleNormal="100" workbookViewId="0">
      <selection activeCell="K11" sqref="K11"/>
    </sheetView>
  </sheetViews>
  <sheetFormatPr defaultColWidth="9.109375" defaultRowHeight="10.199999999999999"/>
  <cols>
    <col min="1" max="1" width="10.6640625" style="131" bestFit="1" customWidth="1"/>
    <col min="2" max="2" width="13.109375" style="131" customWidth="1"/>
    <col min="3" max="3" width="24" style="131" customWidth="1"/>
    <col min="4" max="4" width="41.5546875" style="131" customWidth="1"/>
    <col min="5" max="5" width="34.88671875" style="131" customWidth="1"/>
    <col min="6" max="6" width="10.44140625" style="131" bestFit="1" customWidth="1"/>
    <col min="7" max="7" width="16" style="144" bestFit="1" customWidth="1"/>
    <col min="8" max="8" width="11.5546875" style="145" bestFit="1" customWidth="1"/>
    <col min="9" max="16384" width="9.109375" style="131"/>
  </cols>
  <sheetData>
    <row r="1" spans="1:8" ht="10.8" thickTop="1">
      <c r="A1" s="129" t="s">
        <v>0</v>
      </c>
      <c r="B1" s="173" t="s">
        <v>285</v>
      </c>
      <c r="C1" s="130" t="s">
        <v>1</v>
      </c>
      <c r="D1" s="225" t="s">
        <v>143</v>
      </c>
      <c r="E1" s="226"/>
      <c r="F1" s="226"/>
      <c r="G1" s="226"/>
      <c r="H1" s="227"/>
    </row>
    <row r="2" spans="1:8" ht="12.75" customHeight="1">
      <c r="A2" s="132" t="s">
        <v>2</v>
      </c>
      <c r="B2" s="133"/>
      <c r="C2" s="228" t="s">
        <v>5</v>
      </c>
      <c r="D2" s="230" t="s">
        <v>256</v>
      </c>
      <c r="E2" s="231"/>
      <c r="F2" s="231"/>
      <c r="G2" s="231"/>
      <c r="H2" s="232"/>
    </row>
    <row r="3" spans="1:8">
      <c r="A3" s="132" t="s">
        <v>3</v>
      </c>
      <c r="B3" s="134"/>
      <c r="C3" s="229"/>
      <c r="D3" s="233"/>
      <c r="E3" s="234"/>
      <c r="F3" s="234"/>
      <c r="G3" s="234"/>
      <c r="H3" s="235"/>
    </row>
    <row r="4" spans="1:8" ht="24.75" customHeight="1" thickBot="1">
      <c r="A4" s="135" t="s">
        <v>4</v>
      </c>
      <c r="B4" s="136"/>
      <c r="C4" s="137" t="s">
        <v>12</v>
      </c>
      <c r="D4" s="236" t="s">
        <v>132</v>
      </c>
      <c r="E4" s="237"/>
      <c r="F4" s="237"/>
      <c r="G4" s="237"/>
      <c r="H4" s="238"/>
    </row>
    <row r="6" spans="1:8">
      <c r="A6" s="138" t="s">
        <v>6</v>
      </c>
      <c r="B6" s="239" t="s">
        <v>7</v>
      </c>
      <c r="C6" s="240"/>
      <c r="D6" s="139" t="s">
        <v>8</v>
      </c>
      <c r="E6" s="139" t="s">
        <v>29</v>
      </c>
      <c r="F6" s="139" t="s">
        <v>14</v>
      </c>
      <c r="G6" s="138" t="s">
        <v>9</v>
      </c>
      <c r="H6" s="138" t="s">
        <v>11</v>
      </c>
    </row>
    <row r="7" spans="1:8">
      <c r="A7" s="146">
        <v>1</v>
      </c>
      <c r="B7" s="243" t="s">
        <v>30</v>
      </c>
      <c r="C7" s="244"/>
      <c r="D7" s="147" t="s">
        <v>30</v>
      </c>
      <c r="E7" s="147"/>
      <c r="F7" s="147"/>
      <c r="G7" s="146"/>
      <c r="H7" s="146"/>
    </row>
    <row r="8" spans="1:8" ht="218.25" customHeight="1">
      <c r="A8" s="140">
        <f>A7+1</f>
        <v>2</v>
      </c>
      <c r="B8" s="247" t="s">
        <v>257</v>
      </c>
      <c r="C8" s="244"/>
      <c r="D8" s="170" t="s">
        <v>613</v>
      </c>
      <c r="E8" s="126"/>
      <c r="F8" s="141" t="s">
        <v>19</v>
      </c>
      <c r="G8" s="142"/>
      <c r="H8" s="143"/>
    </row>
    <row r="9" spans="1:8" ht="167.25" customHeight="1">
      <c r="A9" s="140">
        <f>A8+1</f>
        <v>3</v>
      </c>
      <c r="B9" s="245" t="s">
        <v>225</v>
      </c>
      <c r="C9" s="242"/>
      <c r="D9" s="167" t="s">
        <v>258</v>
      </c>
      <c r="E9" s="126"/>
      <c r="F9" s="141" t="s">
        <v>19</v>
      </c>
      <c r="G9" s="142"/>
      <c r="H9" s="143"/>
    </row>
    <row r="10" spans="1:8" ht="97.5" customHeight="1">
      <c r="A10" s="140">
        <f t="shared" ref="A10:A16" si="0">A9+1</f>
        <v>4</v>
      </c>
      <c r="B10" s="246" t="s">
        <v>260</v>
      </c>
      <c r="C10" s="242"/>
      <c r="D10" s="167" t="s">
        <v>261</v>
      </c>
      <c r="E10" s="126"/>
      <c r="F10" s="141" t="s">
        <v>19</v>
      </c>
      <c r="G10" s="142"/>
      <c r="H10" s="143"/>
    </row>
    <row r="11" spans="1:8" ht="154.5" customHeight="1">
      <c r="A11" s="140">
        <f t="shared" si="0"/>
        <v>5</v>
      </c>
      <c r="B11" s="246" t="s">
        <v>144</v>
      </c>
      <c r="C11" s="242"/>
      <c r="D11" s="126" t="s">
        <v>145</v>
      </c>
      <c r="E11" s="126"/>
      <c r="F11" s="141" t="s">
        <v>19</v>
      </c>
      <c r="G11" s="142"/>
      <c r="H11" s="143"/>
    </row>
    <row r="12" spans="1:8" ht="132" customHeight="1">
      <c r="A12" s="140">
        <f t="shared" si="0"/>
        <v>6</v>
      </c>
      <c r="B12" s="245" t="s">
        <v>226</v>
      </c>
      <c r="C12" s="242"/>
      <c r="D12" s="126" t="s">
        <v>146</v>
      </c>
      <c r="E12" s="126"/>
      <c r="F12" s="141" t="s">
        <v>19</v>
      </c>
      <c r="G12" s="142"/>
      <c r="H12" s="143"/>
    </row>
    <row r="13" spans="1:8" ht="91.5" customHeight="1">
      <c r="A13" s="140">
        <f t="shared" si="0"/>
        <v>7</v>
      </c>
      <c r="B13" s="241" t="s">
        <v>147</v>
      </c>
      <c r="C13" s="242"/>
      <c r="D13" s="167" t="s">
        <v>259</v>
      </c>
      <c r="E13" s="126"/>
      <c r="F13" s="141" t="s">
        <v>19</v>
      </c>
      <c r="G13" s="142"/>
      <c r="H13" s="143"/>
    </row>
    <row r="14" spans="1:8">
      <c r="A14" s="140">
        <f t="shared" si="0"/>
        <v>8</v>
      </c>
      <c r="B14" s="241" t="s">
        <v>30</v>
      </c>
      <c r="C14" s="242"/>
      <c r="D14" s="127" t="s">
        <v>148</v>
      </c>
      <c r="E14" s="126"/>
      <c r="F14" s="141" t="s">
        <v>19</v>
      </c>
      <c r="G14" s="142"/>
      <c r="H14" s="143"/>
    </row>
    <row r="15" spans="1:8">
      <c r="A15" s="140">
        <f t="shared" si="0"/>
        <v>9</v>
      </c>
      <c r="B15" s="241" t="s">
        <v>30</v>
      </c>
      <c r="C15" s="242"/>
      <c r="D15" s="126" t="s">
        <v>30</v>
      </c>
      <c r="E15" s="126"/>
      <c r="F15" s="141" t="s">
        <v>19</v>
      </c>
      <c r="G15" s="142"/>
      <c r="H15" s="143"/>
    </row>
    <row r="16" spans="1:8">
      <c r="A16" s="140">
        <f t="shared" si="0"/>
        <v>10</v>
      </c>
      <c r="B16" s="241" t="s">
        <v>30</v>
      </c>
      <c r="C16" s="242"/>
      <c r="D16" s="126" t="s">
        <v>30</v>
      </c>
      <c r="E16" s="126"/>
      <c r="F16" s="141" t="s">
        <v>19</v>
      </c>
      <c r="G16" s="142"/>
      <c r="H16" s="143"/>
    </row>
  </sheetData>
  <mergeCells count="15">
    <mergeCell ref="B15:C15"/>
    <mergeCell ref="B16:C16"/>
    <mergeCell ref="B7:C7"/>
    <mergeCell ref="B9:C9"/>
    <mergeCell ref="B10:C10"/>
    <mergeCell ref="B11:C11"/>
    <mergeCell ref="B12:C12"/>
    <mergeCell ref="B13:C13"/>
    <mergeCell ref="B14:C14"/>
    <mergeCell ref="B8:C8"/>
    <mergeCell ref="D1:H1"/>
    <mergeCell ref="C2:C3"/>
    <mergeCell ref="D2:H3"/>
    <mergeCell ref="D4:H4"/>
    <mergeCell ref="B6:C6"/>
  </mergeCells>
  <conditionalFormatting sqref="F8:F16">
    <cfRule type="expression" dxfId="506" priority="8">
      <formula>IF(F8="Pass",1,0)</formula>
    </cfRule>
    <cfRule type="expression" dxfId="505" priority="9">
      <formula>IF(F8="Fail",1,0)</formula>
    </cfRule>
  </conditionalFormatting>
  <conditionalFormatting sqref="H8:H16">
    <cfRule type="expression" dxfId="504" priority="7">
      <formula>IF(H8&lt;&gt;"",1,0)</formula>
    </cfRule>
  </conditionalFormatting>
  <conditionalFormatting sqref="B1">
    <cfRule type="expression" dxfId="503" priority="4">
      <formula>IF(COUNTIF(F8:F16,"Fail")&gt;0,1,0)</formula>
    </cfRule>
    <cfRule type="expression" dxfId="502" priority="5">
      <formula>IF(COUNTIF(F8:F16,"Not Started")&gt;0,1,0)</formula>
    </cfRule>
    <cfRule type="expression" dxfId="501" priority="6">
      <formula>IF(COUNTIF(F8:F16,"Pass")&gt;0,1,0)</formula>
    </cfRule>
  </conditionalFormatting>
  <conditionalFormatting sqref="B2">
    <cfRule type="expression" dxfId="500" priority="1">
      <formula>IF(COUNTIF(F9:F16,"Fail")&gt;0,1,0)</formula>
    </cfRule>
    <cfRule type="expression" dxfId="499" priority="2">
      <formula>IF(COUNTIF(F9:F16,"Not Started")&gt;0,1,0)</formula>
    </cfRule>
    <cfRule type="expression" dxfId="498" priority="3">
      <formula>IF(COUNTIF(F9:F16,"Pass")&gt;0,1,0)</formula>
    </cfRule>
  </conditionalFormatting>
  <dataValidations count="1">
    <dataValidation type="list" allowBlank="1" showInputMessage="1" showErrorMessage="1" sqref="F8:F16">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tabColor rgb="FF92D050"/>
    <pageSetUpPr fitToPage="1"/>
  </sheetPr>
  <dimension ref="A1:H18"/>
  <sheetViews>
    <sheetView tabSelected="1" zoomScale="108" zoomScaleNormal="108" workbookViewId="0">
      <selection activeCell="K11" sqref="K11"/>
    </sheetView>
  </sheetViews>
  <sheetFormatPr defaultColWidth="9.109375" defaultRowHeight="10.199999999999999"/>
  <cols>
    <col min="1" max="1" width="10.6640625" style="131" bestFit="1" customWidth="1"/>
    <col min="2" max="2" width="13.109375" style="131" customWidth="1"/>
    <col min="3" max="3" width="24" style="131" customWidth="1"/>
    <col min="4" max="4" width="41.5546875" style="131" customWidth="1"/>
    <col min="5" max="5" width="34.88671875" style="131" customWidth="1"/>
    <col min="6" max="6" width="10.44140625" style="131" bestFit="1" customWidth="1"/>
    <col min="7" max="7" width="16" style="144" bestFit="1" customWidth="1"/>
    <col min="8" max="8" width="11.5546875" style="145" bestFit="1" customWidth="1"/>
    <col min="9" max="16384" width="9.109375" style="131"/>
  </cols>
  <sheetData>
    <row r="1" spans="1:8" ht="10.8" thickTop="1">
      <c r="A1" s="129" t="s">
        <v>0</v>
      </c>
      <c r="B1" s="173" t="s">
        <v>286</v>
      </c>
      <c r="C1" s="130" t="s">
        <v>1</v>
      </c>
      <c r="D1" s="225" t="s">
        <v>149</v>
      </c>
      <c r="E1" s="226"/>
      <c r="F1" s="226"/>
      <c r="G1" s="226"/>
      <c r="H1" s="227"/>
    </row>
    <row r="2" spans="1:8" ht="12.75" customHeight="1">
      <c r="A2" s="132" t="s">
        <v>2</v>
      </c>
      <c r="B2" s="133"/>
      <c r="C2" s="228" t="s">
        <v>5</v>
      </c>
      <c r="D2" s="230" t="s">
        <v>256</v>
      </c>
      <c r="E2" s="231"/>
      <c r="F2" s="231"/>
      <c r="G2" s="231"/>
      <c r="H2" s="232"/>
    </row>
    <row r="3" spans="1:8">
      <c r="A3" s="132" t="s">
        <v>3</v>
      </c>
      <c r="B3" s="134"/>
      <c r="C3" s="229"/>
      <c r="D3" s="233"/>
      <c r="E3" s="234"/>
      <c r="F3" s="234"/>
      <c r="G3" s="234"/>
      <c r="H3" s="235"/>
    </row>
    <row r="4" spans="1:8" ht="24.75" customHeight="1" thickBot="1">
      <c r="A4" s="135" t="s">
        <v>4</v>
      </c>
      <c r="B4" s="136"/>
      <c r="C4" s="137" t="s">
        <v>12</v>
      </c>
      <c r="D4" s="236" t="s">
        <v>134</v>
      </c>
      <c r="E4" s="237"/>
      <c r="F4" s="237"/>
      <c r="G4" s="237"/>
      <c r="H4" s="238"/>
    </row>
    <row r="6" spans="1:8">
      <c r="A6" s="138" t="s">
        <v>6</v>
      </c>
      <c r="B6" s="239" t="s">
        <v>7</v>
      </c>
      <c r="C6" s="240"/>
      <c r="D6" s="139" t="s">
        <v>8</v>
      </c>
      <c r="E6" s="139" t="s">
        <v>29</v>
      </c>
      <c r="F6" s="139" t="s">
        <v>14</v>
      </c>
      <c r="G6" s="138" t="s">
        <v>9</v>
      </c>
      <c r="H6" s="138" t="s">
        <v>11</v>
      </c>
    </row>
    <row r="7" spans="1:8" ht="12.75" customHeight="1">
      <c r="A7" s="140">
        <v>1</v>
      </c>
      <c r="B7" s="243" t="s">
        <v>133</v>
      </c>
      <c r="C7" s="244"/>
      <c r="D7" s="126" t="s">
        <v>30</v>
      </c>
      <c r="E7" s="126"/>
      <c r="F7" s="141" t="s">
        <v>19</v>
      </c>
      <c r="G7" s="142"/>
      <c r="H7" s="143"/>
    </row>
    <row r="8" spans="1:8" ht="133.5" customHeight="1">
      <c r="A8" s="140">
        <f>A7+1</f>
        <v>2</v>
      </c>
      <c r="B8" s="247" t="s">
        <v>262</v>
      </c>
      <c r="C8" s="244"/>
      <c r="D8" s="170" t="s">
        <v>425</v>
      </c>
      <c r="E8" s="126"/>
      <c r="F8" s="141" t="s">
        <v>19</v>
      </c>
      <c r="G8" s="142"/>
      <c r="H8" s="143"/>
    </row>
    <row r="9" spans="1:8" ht="72" customHeight="1">
      <c r="A9" s="140">
        <f t="shared" ref="A9:A18" si="0">A8+1</f>
        <v>3</v>
      </c>
      <c r="B9" s="246" t="s">
        <v>264</v>
      </c>
      <c r="C9" s="242"/>
      <c r="D9" s="167" t="s">
        <v>263</v>
      </c>
      <c r="E9" s="126"/>
      <c r="F9" s="141" t="s">
        <v>19</v>
      </c>
      <c r="G9" s="142"/>
      <c r="H9" s="143"/>
    </row>
    <row r="10" spans="1:8" ht="105" customHeight="1">
      <c r="A10" s="140">
        <f t="shared" si="0"/>
        <v>4</v>
      </c>
      <c r="B10" s="246" t="s">
        <v>265</v>
      </c>
      <c r="C10" s="242"/>
      <c r="D10" s="167" t="s">
        <v>266</v>
      </c>
      <c r="E10" s="126"/>
      <c r="F10" s="141" t="s">
        <v>19</v>
      </c>
      <c r="G10" s="142"/>
      <c r="H10" s="143"/>
    </row>
    <row r="11" spans="1:8" ht="174" customHeight="1">
      <c r="A11" s="140">
        <f t="shared" si="0"/>
        <v>5</v>
      </c>
      <c r="B11" s="241" t="s">
        <v>222</v>
      </c>
      <c r="C11" s="242"/>
      <c r="D11" s="126" t="s">
        <v>221</v>
      </c>
      <c r="E11" s="126"/>
      <c r="F11" s="141" t="s">
        <v>19</v>
      </c>
      <c r="G11" s="142"/>
      <c r="H11" s="143"/>
    </row>
    <row r="12" spans="1:8" ht="78" customHeight="1">
      <c r="A12" s="140">
        <f t="shared" si="0"/>
        <v>6</v>
      </c>
      <c r="B12" s="248" t="s">
        <v>223</v>
      </c>
      <c r="C12" s="242"/>
      <c r="D12" s="126" t="s">
        <v>224</v>
      </c>
      <c r="E12" s="126"/>
      <c r="F12" s="141" t="s">
        <v>19</v>
      </c>
      <c r="G12" s="142"/>
      <c r="H12" s="143"/>
    </row>
    <row r="13" spans="1:8" ht="65.25" customHeight="1">
      <c r="A13" s="140">
        <f t="shared" si="0"/>
        <v>7</v>
      </c>
      <c r="B13" s="248" t="s">
        <v>268</v>
      </c>
      <c r="C13" s="242"/>
      <c r="D13" s="170" t="s">
        <v>267</v>
      </c>
      <c r="E13" s="126"/>
      <c r="F13" s="141" t="s">
        <v>19</v>
      </c>
      <c r="G13" s="142"/>
      <c r="H13" s="143"/>
    </row>
    <row r="14" spans="1:8">
      <c r="A14" s="140">
        <f t="shared" si="0"/>
        <v>8</v>
      </c>
      <c r="B14" s="248" t="s">
        <v>269</v>
      </c>
      <c r="C14" s="242"/>
      <c r="D14" s="171" t="s">
        <v>270</v>
      </c>
      <c r="E14" s="126"/>
      <c r="F14" s="141" t="s">
        <v>19</v>
      </c>
      <c r="G14" s="142"/>
      <c r="H14" s="143"/>
    </row>
    <row r="15" spans="1:8" ht="65.25" customHeight="1">
      <c r="A15" s="140">
        <f t="shared" si="0"/>
        <v>9</v>
      </c>
      <c r="B15" s="248" t="s">
        <v>271</v>
      </c>
      <c r="C15" s="242"/>
      <c r="D15" s="171" t="s">
        <v>272</v>
      </c>
      <c r="E15" s="126"/>
      <c r="F15" s="141" t="s">
        <v>19</v>
      </c>
      <c r="G15" s="142"/>
      <c r="H15" s="143"/>
    </row>
    <row r="16" spans="1:8" ht="38.25" customHeight="1">
      <c r="A16" s="140">
        <f t="shared" si="0"/>
        <v>10</v>
      </c>
      <c r="B16" s="248" t="s">
        <v>273</v>
      </c>
      <c r="C16" s="242"/>
      <c r="D16" s="170" t="s">
        <v>274</v>
      </c>
      <c r="E16" s="126"/>
      <c r="F16" s="141" t="s">
        <v>19</v>
      </c>
      <c r="G16" s="142"/>
      <c r="H16" s="143"/>
    </row>
    <row r="17" spans="1:8" ht="11.25" customHeight="1">
      <c r="A17" s="140">
        <f t="shared" si="0"/>
        <v>11</v>
      </c>
      <c r="B17" s="241" t="s">
        <v>30</v>
      </c>
      <c r="C17" s="242"/>
      <c r="D17" s="170"/>
      <c r="E17" s="126"/>
      <c r="F17" s="141" t="s">
        <v>19</v>
      </c>
      <c r="G17" s="142"/>
      <c r="H17" s="143"/>
    </row>
    <row r="18" spans="1:8">
      <c r="A18" s="140">
        <f t="shared" si="0"/>
        <v>12</v>
      </c>
      <c r="B18" s="241" t="s">
        <v>30</v>
      </c>
      <c r="C18" s="242"/>
      <c r="D18" s="127" t="s">
        <v>148</v>
      </c>
      <c r="E18" s="126"/>
      <c r="F18" s="141" t="s">
        <v>19</v>
      </c>
      <c r="G18" s="142"/>
      <c r="H18" s="143"/>
    </row>
  </sheetData>
  <mergeCells count="17">
    <mergeCell ref="B16:C16"/>
    <mergeCell ref="B17:C17"/>
    <mergeCell ref="B18:C18"/>
    <mergeCell ref="B8:C8"/>
    <mergeCell ref="B9:C9"/>
    <mergeCell ref="B10:C10"/>
    <mergeCell ref="B11:C11"/>
    <mergeCell ref="B12:C12"/>
    <mergeCell ref="B13:C13"/>
    <mergeCell ref="B15:C15"/>
    <mergeCell ref="B14:C14"/>
    <mergeCell ref="B7:C7"/>
    <mergeCell ref="D1:H1"/>
    <mergeCell ref="C2:C3"/>
    <mergeCell ref="D2:H3"/>
    <mergeCell ref="D4:H4"/>
    <mergeCell ref="B6:C6"/>
  </mergeCells>
  <conditionalFormatting sqref="F7:F18">
    <cfRule type="expression" dxfId="497" priority="8">
      <formula>IF(F7="Pass",1,0)</formula>
    </cfRule>
    <cfRule type="expression" dxfId="496" priority="9">
      <formula>IF(F7="Fail",1,0)</formula>
    </cfRule>
  </conditionalFormatting>
  <conditionalFormatting sqref="H7:H18">
    <cfRule type="expression" dxfId="495" priority="7">
      <formula>IF(H7&lt;&gt;"",1,0)</formula>
    </cfRule>
  </conditionalFormatting>
  <conditionalFormatting sqref="B1">
    <cfRule type="expression" dxfId="494" priority="4">
      <formula>IF(COUNTIF(F7:F18,"Fail")&gt;0,1,0)</formula>
    </cfRule>
    <cfRule type="expression" dxfId="493" priority="5">
      <formula>IF(COUNTIF(F7:F18,"Not Started")&gt;0,1,0)</formula>
    </cfRule>
    <cfRule type="expression" dxfId="492" priority="6">
      <formula>IF(COUNTIF(F7:F18,"Pass")&gt;0,1,0)</formula>
    </cfRule>
  </conditionalFormatting>
  <conditionalFormatting sqref="B2">
    <cfRule type="expression" dxfId="491" priority="1">
      <formula>IF(COUNTIF(F8:F18,"Fail")&gt;0,1,0)</formula>
    </cfRule>
    <cfRule type="expression" dxfId="490" priority="2">
      <formula>IF(COUNTIF(F8:F18,"Not Started")&gt;0,1,0)</formula>
    </cfRule>
    <cfRule type="expression" dxfId="489" priority="3">
      <formula>IF(COUNTIF(F8:F18,"Pass")&gt;0,1,0)</formula>
    </cfRule>
  </conditionalFormatting>
  <dataValidations count="1">
    <dataValidation type="list" allowBlank="1" showInputMessage="1" showErrorMessage="1" sqref="F7:F18">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tabColor rgb="FF92D050"/>
    <pageSetUpPr fitToPage="1"/>
  </sheetPr>
  <dimension ref="A1:H28"/>
  <sheetViews>
    <sheetView tabSelected="1" topLeftCell="A4" zoomScaleNormal="100" workbookViewId="0">
      <selection activeCell="K11" sqref="K11"/>
    </sheetView>
  </sheetViews>
  <sheetFormatPr defaultColWidth="9.109375" defaultRowHeight="10.199999999999999"/>
  <cols>
    <col min="1" max="1" width="10.6640625" style="151" bestFit="1" customWidth="1"/>
    <col min="2" max="2" width="13.109375" style="151" customWidth="1"/>
    <col min="3" max="3" width="24" style="151" customWidth="1"/>
    <col min="4" max="4" width="41.5546875" style="151" customWidth="1"/>
    <col min="5" max="5" width="34.88671875" style="151" customWidth="1"/>
    <col min="6" max="6" width="10.44140625" style="151" bestFit="1" customWidth="1"/>
    <col min="7" max="7" width="16" style="164" bestFit="1" customWidth="1"/>
    <col min="8" max="8" width="11.5546875" style="165" bestFit="1" customWidth="1"/>
    <col min="9" max="16384" width="9.109375" style="151"/>
  </cols>
  <sheetData>
    <row r="1" spans="1:8" ht="10.8" thickTop="1">
      <c r="A1" s="149" t="s">
        <v>0</v>
      </c>
      <c r="B1" s="173" t="s">
        <v>287</v>
      </c>
      <c r="C1" s="150" t="s">
        <v>1</v>
      </c>
      <c r="D1" s="225" t="s">
        <v>227</v>
      </c>
      <c r="E1" s="226"/>
      <c r="F1" s="226"/>
      <c r="G1" s="226"/>
      <c r="H1" s="227"/>
    </row>
    <row r="2" spans="1:8" ht="12.75" customHeight="1">
      <c r="A2" s="152" t="s">
        <v>2</v>
      </c>
      <c r="B2" s="153"/>
      <c r="C2" s="251" t="s">
        <v>5</v>
      </c>
      <c r="D2" s="253" t="s">
        <v>74</v>
      </c>
      <c r="E2" s="254"/>
      <c r="F2" s="254"/>
      <c r="G2" s="254"/>
      <c r="H2" s="255"/>
    </row>
    <row r="3" spans="1:8">
      <c r="A3" s="152" t="s">
        <v>3</v>
      </c>
      <c r="B3" s="154"/>
      <c r="C3" s="252"/>
      <c r="D3" s="256"/>
      <c r="E3" s="257"/>
      <c r="F3" s="257"/>
      <c r="G3" s="257"/>
      <c r="H3" s="258"/>
    </row>
    <row r="4" spans="1:8" ht="24.75" customHeight="1" thickBot="1">
      <c r="A4" s="155" t="s">
        <v>4</v>
      </c>
      <c r="B4" s="156"/>
      <c r="C4" s="157" t="s">
        <v>12</v>
      </c>
      <c r="D4" s="259" t="s">
        <v>235</v>
      </c>
      <c r="E4" s="260"/>
      <c r="F4" s="260"/>
      <c r="G4" s="260"/>
      <c r="H4" s="261"/>
    </row>
    <row r="6" spans="1:8">
      <c r="A6" s="158" t="s">
        <v>6</v>
      </c>
      <c r="B6" s="262" t="s">
        <v>7</v>
      </c>
      <c r="C6" s="263"/>
      <c r="D6" s="159" t="s">
        <v>8</v>
      </c>
      <c r="E6" s="159" t="s">
        <v>29</v>
      </c>
      <c r="F6" s="159" t="s">
        <v>14</v>
      </c>
      <c r="G6" s="158" t="s">
        <v>9</v>
      </c>
      <c r="H6" s="158" t="s">
        <v>11</v>
      </c>
    </row>
    <row r="7" spans="1:8" ht="12.75" customHeight="1">
      <c r="A7" s="160">
        <v>1</v>
      </c>
      <c r="B7" s="249" t="s">
        <v>30</v>
      </c>
      <c r="C7" s="250"/>
      <c r="D7" s="148" t="s">
        <v>30</v>
      </c>
      <c r="E7" s="148"/>
      <c r="F7" s="161" t="s">
        <v>19</v>
      </c>
      <c r="G7" s="162"/>
      <c r="H7" s="163"/>
    </row>
    <row r="8" spans="1:8" ht="12.75" customHeight="1">
      <c r="A8" s="160">
        <f>A7+1</f>
        <v>2</v>
      </c>
      <c r="B8" s="249" t="s">
        <v>30</v>
      </c>
      <c r="C8" s="250"/>
      <c r="D8" s="148" t="s">
        <v>30</v>
      </c>
      <c r="E8" s="148"/>
      <c r="F8" s="161" t="s">
        <v>19</v>
      </c>
      <c r="G8" s="162"/>
      <c r="H8" s="163"/>
    </row>
    <row r="9" spans="1:8" ht="59.25" customHeight="1">
      <c r="A9" s="160">
        <f>A8+1</f>
        <v>3</v>
      </c>
      <c r="B9" s="248" t="s">
        <v>275</v>
      </c>
      <c r="C9" s="250"/>
      <c r="D9" s="148" t="s">
        <v>30</v>
      </c>
      <c r="E9" s="170"/>
      <c r="F9" s="161" t="s">
        <v>19</v>
      </c>
      <c r="G9" s="162"/>
      <c r="H9" s="163"/>
    </row>
    <row r="10" spans="1:8" ht="73.5" customHeight="1">
      <c r="A10" s="160">
        <f>A9+1</f>
        <v>4</v>
      </c>
      <c r="B10" s="248" t="s">
        <v>276</v>
      </c>
      <c r="C10" s="250"/>
      <c r="D10" s="148" t="s">
        <v>30</v>
      </c>
      <c r="E10" s="148"/>
      <c r="F10" s="161"/>
      <c r="G10" s="162"/>
      <c r="H10" s="163"/>
    </row>
    <row r="11" spans="1:8" ht="91.8">
      <c r="A11" s="160">
        <f>A10+1</f>
        <v>5</v>
      </c>
      <c r="B11" s="248" t="s">
        <v>277</v>
      </c>
      <c r="C11" s="250"/>
      <c r="D11" s="148" t="s">
        <v>30</v>
      </c>
      <c r="E11" s="148" t="s">
        <v>229</v>
      </c>
      <c r="F11" s="161" t="s">
        <v>19</v>
      </c>
      <c r="G11" s="162"/>
      <c r="H11" s="163"/>
    </row>
    <row r="12" spans="1:8" ht="81.599999999999994">
      <c r="A12" s="160">
        <f t="shared" ref="A12:A28" si="0">A11+1</f>
        <v>6</v>
      </c>
      <c r="B12" s="248" t="s">
        <v>243</v>
      </c>
      <c r="C12" s="250"/>
      <c r="D12" s="148" t="s">
        <v>30</v>
      </c>
      <c r="E12" s="148" t="s">
        <v>228</v>
      </c>
      <c r="F12" s="161" t="s">
        <v>19</v>
      </c>
      <c r="G12" s="162"/>
      <c r="H12" s="163"/>
    </row>
    <row r="13" spans="1:8" ht="81.599999999999994">
      <c r="A13" s="160">
        <f t="shared" si="0"/>
        <v>7</v>
      </c>
      <c r="B13" s="249" t="s">
        <v>241</v>
      </c>
      <c r="C13" s="250"/>
      <c r="D13" s="148" t="s">
        <v>30</v>
      </c>
      <c r="E13" s="148" t="s">
        <v>228</v>
      </c>
      <c r="F13" s="161" t="s">
        <v>19</v>
      </c>
      <c r="G13" s="162"/>
      <c r="H13" s="163"/>
    </row>
    <row r="14" spans="1:8" ht="75" customHeight="1">
      <c r="A14" s="160">
        <f t="shared" si="0"/>
        <v>8</v>
      </c>
      <c r="B14" s="249" t="s">
        <v>242</v>
      </c>
      <c r="C14" s="250"/>
      <c r="D14" s="148" t="s">
        <v>30</v>
      </c>
      <c r="E14" s="148" t="s">
        <v>231</v>
      </c>
      <c r="F14" s="161" t="s">
        <v>19</v>
      </c>
      <c r="G14" s="162"/>
      <c r="H14" s="163"/>
    </row>
    <row r="15" spans="1:8" ht="50.1" customHeight="1">
      <c r="A15" s="160">
        <f t="shared" si="0"/>
        <v>9</v>
      </c>
      <c r="B15" s="249" t="s">
        <v>230</v>
      </c>
      <c r="C15" s="250"/>
      <c r="D15" s="148" t="s">
        <v>30</v>
      </c>
      <c r="E15" s="148"/>
      <c r="F15" s="161" t="s">
        <v>19</v>
      </c>
      <c r="G15" s="162"/>
      <c r="H15" s="163"/>
    </row>
    <row r="16" spans="1:8" ht="93.75" customHeight="1">
      <c r="A16" s="160">
        <f t="shared" si="0"/>
        <v>10</v>
      </c>
      <c r="B16" s="246" t="s">
        <v>232</v>
      </c>
      <c r="C16" s="250"/>
      <c r="D16" s="148" t="s">
        <v>30</v>
      </c>
      <c r="E16" s="166" t="s">
        <v>233</v>
      </c>
      <c r="F16" s="161" t="s">
        <v>19</v>
      </c>
      <c r="G16" s="162"/>
      <c r="H16" s="163"/>
    </row>
    <row r="17" spans="1:8">
      <c r="A17" s="160">
        <f t="shared" si="0"/>
        <v>11</v>
      </c>
      <c r="B17" s="246" t="s">
        <v>245</v>
      </c>
      <c r="C17" s="250"/>
      <c r="D17" s="148" t="s">
        <v>234</v>
      </c>
      <c r="E17" s="148"/>
      <c r="F17" s="161" t="s">
        <v>19</v>
      </c>
      <c r="G17" s="162"/>
      <c r="H17" s="163"/>
    </row>
    <row r="18" spans="1:8" ht="50.1" customHeight="1">
      <c r="A18" s="160">
        <f t="shared" si="0"/>
        <v>12</v>
      </c>
      <c r="B18" s="246" t="s">
        <v>244</v>
      </c>
      <c r="C18" s="250"/>
      <c r="D18" s="148" t="s">
        <v>30</v>
      </c>
      <c r="E18" s="148"/>
      <c r="F18" s="161" t="s">
        <v>19</v>
      </c>
      <c r="G18" s="162"/>
      <c r="H18" s="163"/>
    </row>
    <row r="19" spans="1:8" ht="50.1" customHeight="1">
      <c r="A19" s="160">
        <f t="shared" si="0"/>
        <v>13</v>
      </c>
      <c r="B19" s="249" t="s">
        <v>236</v>
      </c>
      <c r="C19" s="250"/>
      <c r="D19" s="148" t="s">
        <v>30</v>
      </c>
      <c r="E19" s="148" t="s">
        <v>237</v>
      </c>
      <c r="F19" s="161" t="s">
        <v>19</v>
      </c>
      <c r="G19" s="162"/>
      <c r="H19" s="163"/>
    </row>
    <row r="20" spans="1:8" ht="50.1" customHeight="1">
      <c r="A20" s="160">
        <f t="shared" si="0"/>
        <v>14</v>
      </c>
      <c r="B20" s="249" t="s">
        <v>238</v>
      </c>
      <c r="C20" s="250"/>
      <c r="D20" s="148" t="s">
        <v>30</v>
      </c>
      <c r="E20" s="148"/>
      <c r="F20" s="161" t="s">
        <v>19</v>
      </c>
      <c r="G20" s="162"/>
      <c r="H20" s="163"/>
    </row>
    <row r="21" spans="1:8" ht="50.1" customHeight="1">
      <c r="A21" s="160">
        <f t="shared" si="0"/>
        <v>15</v>
      </c>
      <c r="B21" s="249" t="s">
        <v>239</v>
      </c>
      <c r="C21" s="250"/>
      <c r="D21" s="148" t="s">
        <v>240</v>
      </c>
      <c r="E21" s="148"/>
      <c r="F21" s="161" t="s">
        <v>19</v>
      </c>
      <c r="G21" s="162"/>
      <c r="H21" s="163"/>
    </row>
    <row r="22" spans="1:8" ht="119.25" customHeight="1">
      <c r="A22" s="160">
        <f t="shared" si="0"/>
        <v>16</v>
      </c>
      <c r="B22" s="246" t="s">
        <v>246</v>
      </c>
      <c r="C22" s="250"/>
      <c r="D22" s="167" t="s">
        <v>248</v>
      </c>
      <c r="E22" s="168" t="s">
        <v>247</v>
      </c>
      <c r="F22" s="161" t="s">
        <v>19</v>
      </c>
      <c r="G22" s="162"/>
      <c r="H22" s="163"/>
    </row>
    <row r="23" spans="1:8" ht="50.1" customHeight="1">
      <c r="A23" s="160">
        <f t="shared" si="0"/>
        <v>17</v>
      </c>
      <c r="B23" s="246" t="s">
        <v>249</v>
      </c>
      <c r="C23" s="250"/>
      <c r="D23" s="167" t="s">
        <v>250</v>
      </c>
      <c r="E23" s="148"/>
      <c r="F23" s="161" t="s">
        <v>19</v>
      </c>
      <c r="G23" s="162"/>
      <c r="H23" s="163"/>
    </row>
    <row r="24" spans="1:8" ht="39.75" customHeight="1">
      <c r="A24" s="160">
        <f t="shared" si="0"/>
        <v>18</v>
      </c>
      <c r="B24" s="246" t="s">
        <v>255</v>
      </c>
      <c r="C24" s="250"/>
      <c r="D24" s="167" t="s">
        <v>30</v>
      </c>
      <c r="E24" s="148"/>
      <c r="F24" s="161" t="s">
        <v>19</v>
      </c>
      <c r="G24" s="162"/>
      <c r="H24" s="163"/>
    </row>
    <row r="25" spans="1:8" ht="24.9" customHeight="1">
      <c r="A25" s="160">
        <f t="shared" si="0"/>
        <v>19</v>
      </c>
      <c r="B25" s="249" t="s">
        <v>30</v>
      </c>
      <c r="C25" s="250"/>
      <c r="D25" s="148" t="s">
        <v>30</v>
      </c>
      <c r="E25" s="148"/>
      <c r="F25" s="161" t="s">
        <v>19</v>
      </c>
      <c r="G25" s="162"/>
      <c r="H25" s="163"/>
    </row>
    <row r="26" spans="1:8" ht="24.9" customHeight="1">
      <c r="A26" s="160">
        <f t="shared" si="0"/>
        <v>20</v>
      </c>
      <c r="B26" s="249" t="s">
        <v>30</v>
      </c>
      <c r="C26" s="250"/>
      <c r="D26" s="148" t="s">
        <v>30</v>
      </c>
      <c r="E26" s="148"/>
      <c r="F26" s="161" t="s">
        <v>19</v>
      </c>
      <c r="G26" s="162"/>
      <c r="H26" s="163"/>
    </row>
    <row r="27" spans="1:8" ht="24.9" customHeight="1">
      <c r="A27" s="160">
        <f t="shared" si="0"/>
        <v>21</v>
      </c>
      <c r="B27" s="249" t="s">
        <v>30</v>
      </c>
      <c r="C27" s="250"/>
      <c r="D27" s="148" t="s">
        <v>30</v>
      </c>
      <c r="E27" s="148"/>
      <c r="F27" s="161" t="s">
        <v>19</v>
      </c>
      <c r="G27" s="162"/>
      <c r="H27" s="163"/>
    </row>
    <row r="28" spans="1:8">
      <c r="A28" s="160">
        <f t="shared" si="0"/>
        <v>22</v>
      </c>
      <c r="B28" s="249" t="s">
        <v>30</v>
      </c>
      <c r="C28" s="250"/>
      <c r="D28" s="148" t="s">
        <v>30</v>
      </c>
      <c r="E28" s="148"/>
      <c r="F28" s="161" t="s">
        <v>19</v>
      </c>
      <c r="G28" s="162"/>
      <c r="H28" s="163"/>
    </row>
  </sheetData>
  <mergeCells count="27">
    <mergeCell ref="B7:C7"/>
    <mergeCell ref="B16:C16"/>
    <mergeCell ref="B17:C17"/>
    <mergeCell ref="B18:C18"/>
    <mergeCell ref="B19:C19"/>
    <mergeCell ref="B14:C14"/>
    <mergeCell ref="B10:C10"/>
    <mergeCell ref="D1:H1"/>
    <mergeCell ref="C2:C3"/>
    <mergeCell ref="D2:H3"/>
    <mergeCell ref="D4:H4"/>
    <mergeCell ref="B6:C6"/>
    <mergeCell ref="B27:C27"/>
    <mergeCell ref="B28:C28"/>
    <mergeCell ref="B8:C8"/>
    <mergeCell ref="B9:C9"/>
    <mergeCell ref="B11:C11"/>
    <mergeCell ref="B12:C12"/>
    <mergeCell ref="B13:C13"/>
    <mergeCell ref="B15:C15"/>
    <mergeCell ref="B20:C20"/>
    <mergeCell ref="B21:C21"/>
    <mergeCell ref="B26:C26"/>
    <mergeCell ref="B22:C22"/>
    <mergeCell ref="B23:C23"/>
    <mergeCell ref="B24:C24"/>
    <mergeCell ref="B25:C25"/>
  </mergeCells>
  <conditionalFormatting sqref="F7:F28">
    <cfRule type="expression" dxfId="488" priority="8">
      <formula>IF(F7="Pass",1,0)</formula>
    </cfRule>
    <cfRule type="expression" dxfId="487" priority="9">
      <formula>IF(F7="Fail",1,0)</formula>
    </cfRule>
  </conditionalFormatting>
  <conditionalFormatting sqref="H7:H28">
    <cfRule type="expression" dxfId="486" priority="7">
      <formula>IF(H7&lt;&gt;"",1,0)</formula>
    </cfRule>
  </conditionalFormatting>
  <conditionalFormatting sqref="B1">
    <cfRule type="expression" dxfId="485" priority="1">
      <formula>IF(COUNTIF(F7:F28,"Fail")&gt;0,1,0)</formula>
    </cfRule>
    <cfRule type="expression" dxfId="484" priority="2">
      <formula>IF(COUNTIF(F7:F28,"Not Started")&gt;0,1,0)</formula>
    </cfRule>
    <cfRule type="expression" dxfId="483" priority="3">
      <formula>IF(COUNTIF(F7:F28,"Pass")&gt;0,1,0)</formula>
    </cfRule>
  </conditionalFormatting>
  <conditionalFormatting sqref="B2">
    <cfRule type="expression" dxfId="482" priority="19">
      <formula>IF(COUNTIF(F8:F28,"Fail")&gt;0,1,0)</formula>
    </cfRule>
    <cfRule type="expression" dxfId="481" priority="20">
      <formula>IF(COUNTIF(F8:F28,"Not Started")&gt;0,1,0)</formula>
    </cfRule>
    <cfRule type="expression" dxfId="480" priority="21">
      <formula>IF(COUNTIF(F8:F28,"Pass")&gt;0,1,0)</formula>
    </cfRule>
  </conditionalFormatting>
  <dataValidations count="1">
    <dataValidation type="list" allowBlank="1" showInputMessage="1" showErrorMessage="1" sqref="F7:F28">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92D050"/>
    <pageSetUpPr fitToPage="1"/>
  </sheetPr>
  <dimension ref="A1:H16"/>
  <sheetViews>
    <sheetView tabSelected="1" zoomScale="90" zoomScaleNormal="90" workbookViewId="0">
      <selection activeCell="K11" sqref="K11"/>
    </sheetView>
  </sheetViews>
  <sheetFormatPr defaultColWidth="9.109375" defaultRowHeight="10.199999999999999"/>
  <cols>
    <col min="1" max="1" width="10.6640625" style="100" bestFit="1" customWidth="1"/>
    <col min="2" max="2" width="13.109375" style="100" customWidth="1"/>
    <col min="3" max="3" width="24" style="100" customWidth="1"/>
    <col min="4" max="4" width="41.5546875" style="100" customWidth="1"/>
    <col min="5" max="5" width="34.88671875" style="100" customWidth="1"/>
    <col min="6" max="6" width="10.44140625" style="100" bestFit="1" customWidth="1"/>
    <col min="7" max="7" width="16" style="115" bestFit="1" customWidth="1"/>
    <col min="8" max="8" width="11.5546875" style="116" bestFit="1" customWidth="1"/>
    <col min="9" max="16384" width="9.109375" style="100"/>
  </cols>
  <sheetData>
    <row r="1" spans="1:8" ht="10.8" thickTop="1">
      <c r="A1" s="105" t="s">
        <v>0</v>
      </c>
      <c r="B1" s="173" t="s">
        <v>288</v>
      </c>
      <c r="C1" s="106" t="s">
        <v>1</v>
      </c>
      <c r="D1" s="225" t="s">
        <v>156</v>
      </c>
      <c r="E1" s="226"/>
      <c r="F1" s="226"/>
      <c r="G1" s="226"/>
      <c r="H1" s="227"/>
    </row>
    <row r="2" spans="1:8" ht="12.75" customHeight="1">
      <c r="A2" s="107" t="s">
        <v>2</v>
      </c>
      <c r="B2" s="108"/>
      <c r="C2" s="265" t="s">
        <v>5</v>
      </c>
      <c r="D2" s="267" t="s">
        <v>74</v>
      </c>
      <c r="E2" s="268"/>
      <c r="F2" s="268"/>
      <c r="G2" s="268"/>
      <c r="H2" s="269"/>
    </row>
    <row r="3" spans="1:8">
      <c r="A3" s="107" t="s">
        <v>3</v>
      </c>
      <c r="B3" s="109"/>
      <c r="C3" s="266"/>
      <c r="D3" s="270"/>
      <c r="E3" s="271"/>
      <c r="F3" s="271"/>
      <c r="G3" s="271"/>
      <c r="H3" s="272"/>
    </row>
    <row r="4" spans="1:8" ht="24.75" customHeight="1" thickBot="1">
      <c r="A4" s="110" t="s">
        <v>4</v>
      </c>
      <c r="B4" s="111"/>
      <c r="C4" s="112" t="s">
        <v>12</v>
      </c>
      <c r="D4" s="236" t="s">
        <v>155</v>
      </c>
      <c r="E4" s="273"/>
      <c r="F4" s="273"/>
      <c r="G4" s="273"/>
      <c r="H4" s="274"/>
    </row>
    <row r="6" spans="1:8">
      <c r="A6" s="113" t="s">
        <v>6</v>
      </c>
      <c r="B6" s="275" t="s">
        <v>7</v>
      </c>
      <c r="C6" s="276"/>
      <c r="D6" s="114" t="s">
        <v>8</v>
      </c>
      <c r="E6" s="114" t="s">
        <v>29</v>
      </c>
      <c r="F6" s="114" t="s">
        <v>14</v>
      </c>
      <c r="G6" s="113" t="s">
        <v>9</v>
      </c>
      <c r="H6" s="113" t="s">
        <v>11</v>
      </c>
    </row>
    <row r="7" spans="1:8" ht="52.5" customHeight="1">
      <c r="A7" s="117">
        <v>1</v>
      </c>
      <c r="B7" s="246" t="s">
        <v>252</v>
      </c>
      <c r="C7" s="264"/>
      <c r="D7" s="96" t="s">
        <v>30</v>
      </c>
      <c r="E7" s="118"/>
      <c r="F7" s="118"/>
      <c r="G7" s="119"/>
      <c r="H7" s="119"/>
    </row>
    <row r="8" spans="1:8" ht="108.75" customHeight="1">
      <c r="A8" s="95">
        <f>A7+1</f>
        <v>2</v>
      </c>
      <c r="B8" s="246" t="s">
        <v>254</v>
      </c>
      <c r="C8" s="264"/>
      <c r="D8" s="96" t="s">
        <v>30</v>
      </c>
      <c r="E8" s="96"/>
      <c r="F8" s="97" t="s">
        <v>19</v>
      </c>
      <c r="G8" s="98"/>
      <c r="H8" s="99"/>
    </row>
    <row r="9" spans="1:8" ht="105.75" customHeight="1">
      <c r="A9" s="95">
        <f>A8+1</f>
        <v>3</v>
      </c>
      <c r="B9" s="241" t="s">
        <v>152</v>
      </c>
      <c r="C9" s="264"/>
      <c r="D9" s="167" t="s">
        <v>153</v>
      </c>
      <c r="E9" s="96"/>
      <c r="F9" s="97" t="s">
        <v>19</v>
      </c>
      <c r="G9" s="98"/>
      <c r="H9" s="99"/>
    </row>
    <row r="10" spans="1:8" ht="409.5" customHeight="1">
      <c r="A10" s="95">
        <f t="shared" ref="A10:A16" si="0">A9+1</f>
        <v>4</v>
      </c>
      <c r="B10" s="278" t="s">
        <v>151</v>
      </c>
      <c r="C10" s="279"/>
      <c r="D10" s="169" t="s">
        <v>211</v>
      </c>
      <c r="E10" s="96"/>
      <c r="F10" s="97" t="s">
        <v>19</v>
      </c>
      <c r="G10" s="98"/>
      <c r="H10" s="99"/>
    </row>
    <row r="11" spans="1:8" ht="12.15" customHeight="1">
      <c r="A11" s="95">
        <f t="shared" si="0"/>
        <v>5</v>
      </c>
      <c r="B11" s="277" t="s">
        <v>30</v>
      </c>
      <c r="C11" s="264"/>
      <c r="D11" s="127" t="s">
        <v>148</v>
      </c>
      <c r="E11" s="96"/>
      <c r="F11" s="97" t="s">
        <v>19</v>
      </c>
      <c r="G11" s="98"/>
      <c r="H11" s="99"/>
    </row>
    <row r="12" spans="1:8" ht="12.15" customHeight="1">
      <c r="A12" s="95">
        <f t="shared" si="0"/>
        <v>6</v>
      </c>
      <c r="B12" s="277" t="s">
        <v>30</v>
      </c>
      <c r="C12" s="264"/>
      <c r="D12" s="96" t="s">
        <v>30</v>
      </c>
      <c r="E12" s="96"/>
      <c r="F12" s="97" t="s">
        <v>19</v>
      </c>
      <c r="G12" s="98"/>
      <c r="H12" s="99"/>
    </row>
    <row r="13" spans="1:8" ht="12.15" customHeight="1">
      <c r="A13" s="95">
        <f t="shared" si="0"/>
        <v>7</v>
      </c>
      <c r="B13" s="277" t="s">
        <v>30</v>
      </c>
      <c r="C13" s="264"/>
      <c r="D13" s="96" t="s">
        <v>30</v>
      </c>
      <c r="E13" s="96"/>
      <c r="F13" s="97" t="s">
        <v>19</v>
      </c>
      <c r="G13" s="98"/>
      <c r="H13" s="99"/>
    </row>
    <row r="14" spans="1:8" ht="12.15" customHeight="1">
      <c r="A14" s="95">
        <f t="shared" si="0"/>
        <v>8</v>
      </c>
      <c r="B14" s="277" t="s">
        <v>30</v>
      </c>
      <c r="C14" s="264"/>
      <c r="D14" s="96" t="s">
        <v>30</v>
      </c>
      <c r="E14" s="96"/>
      <c r="F14" s="97" t="s">
        <v>19</v>
      </c>
      <c r="G14" s="98"/>
      <c r="H14" s="99"/>
    </row>
    <row r="15" spans="1:8" ht="12.15" customHeight="1">
      <c r="A15" s="95">
        <f t="shared" si="0"/>
        <v>9</v>
      </c>
      <c r="B15" s="277" t="s">
        <v>30</v>
      </c>
      <c r="C15" s="264"/>
      <c r="D15" s="96" t="s">
        <v>30</v>
      </c>
      <c r="E15" s="96"/>
      <c r="F15" s="97" t="s">
        <v>19</v>
      </c>
      <c r="G15" s="98"/>
      <c r="H15" s="99"/>
    </row>
    <row r="16" spans="1:8" ht="12.15" customHeight="1">
      <c r="A16" s="95">
        <f t="shared" si="0"/>
        <v>10</v>
      </c>
      <c r="B16" s="277" t="s">
        <v>30</v>
      </c>
      <c r="C16" s="264"/>
      <c r="D16" s="96" t="s">
        <v>30</v>
      </c>
      <c r="E16" s="96"/>
      <c r="F16" s="97" t="s">
        <v>19</v>
      </c>
      <c r="G16" s="98"/>
      <c r="H16" s="99"/>
    </row>
  </sheetData>
  <mergeCells count="15">
    <mergeCell ref="B14:C14"/>
    <mergeCell ref="B15:C15"/>
    <mergeCell ref="B16:C16"/>
    <mergeCell ref="B8:C8"/>
    <mergeCell ref="B9:C9"/>
    <mergeCell ref="B10:C10"/>
    <mergeCell ref="B11:C11"/>
    <mergeCell ref="B12:C12"/>
    <mergeCell ref="B13:C13"/>
    <mergeCell ref="B7:C7"/>
    <mergeCell ref="D1:H1"/>
    <mergeCell ref="C2:C3"/>
    <mergeCell ref="D2:H3"/>
    <mergeCell ref="D4:H4"/>
    <mergeCell ref="B6:C6"/>
  </mergeCells>
  <conditionalFormatting sqref="F8:F16">
    <cfRule type="expression" dxfId="479" priority="8">
      <formula>IF(F8="Pass",1,0)</formula>
    </cfRule>
    <cfRule type="expression" dxfId="478" priority="9">
      <formula>IF(F8="Fail",1,0)</formula>
    </cfRule>
  </conditionalFormatting>
  <conditionalFormatting sqref="H8:H16">
    <cfRule type="expression" dxfId="477" priority="7">
      <formula>IF(H8&lt;&gt;"",1,0)</formula>
    </cfRule>
  </conditionalFormatting>
  <conditionalFormatting sqref="B1">
    <cfRule type="expression" dxfId="476" priority="4">
      <formula>IF(COUNTIF(F8:F16,"Fail")&gt;0,1,0)</formula>
    </cfRule>
    <cfRule type="expression" dxfId="475" priority="5">
      <formula>IF(COUNTIF(F8:F16,"Not Started")&gt;0,1,0)</formula>
    </cfRule>
    <cfRule type="expression" dxfId="474" priority="6">
      <formula>IF(COUNTIF(F8:F16,"Pass")&gt;0,1,0)</formula>
    </cfRule>
  </conditionalFormatting>
  <conditionalFormatting sqref="B2">
    <cfRule type="expression" dxfId="473" priority="1">
      <formula>IF(COUNTIF(F9:F16,"Fail")&gt;0,1,0)</formula>
    </cfRule>
    <cfRule type="expression" dxfId="472" priority="2">
      <formula>IF(COUNTIF(F9:F16,"Not Started")&gt;0,1,0)</formula>
    </cfRule>
    <cfRule type="expression" dxfId="471" priority="3">
      <formula>IF(COUNTIF(F9:F16,"Pass")&gt;0,1,0)</formula>
    </cfRule>
  </conditionalFormatting>
  <dataValidations disablePrompts="1" count="1">
    <dataValidation type="list" allowBlank="1" showInputMessage="1" showErrorMessage="1" sqref="F8:F16">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tabColor rgb="FF92D050"/>
    <pageSetUpPr fitToPage="1"/>
  </sheetPr>
  <dimension ref="A1:H35"/>
  <sheetViews>
    <sheetView tabSelected="1" topLeftCell="A7" zoomScale="108" zoomScaleNormal="108" workbookViewId="0">
      <selection activeCell="K11" sqref="K11"/>
    </sheetView>
  </sheetViews>
  <sheetFormatPr defaultColWidth="9.109375" defaultRowHeight="10.199999999999999"/>
  <cols>
    <col min="1" max="1" width="10.6640625" style="100" bestFit="1" customWidth="1"/>
    <col min="2" max="2" width="13.109375" style="100" customWidth="1"/>
    <col min="3" max="3" width="24" style="100" customWidth="1"/>
    <col min="4" max="4" width="41.5546875" style="100" customWidth="1"/>
    <col min="5" max="5" width="34.88671875" style="100" customWidth="1"/>
    <col min="6" max="6" width="10.44140625" style="100" bestFit="1" customWidth="1"/>
    <col min="7" max="7" width="16" style="115" bestFit="1" customWidth="1"/>
    <col min="8" max="8" width="11.5546875" style="116" bestFit="1" customWidth="1"/>
    <col min="9" max="16384" width="9.109375" style="100"/>
  </cols>
  <sheetData>
    <row r="1" spans="1:8" ht="10.8" thickTop="1">
      <c r="A1" s="129" t="s">
        <v>0</v>
      </c>
      <c r="B1" s="173" t="s">
        <v>289</v>
      </c>
      <c r="C1" s="106" t="s">
        <v>1</v>
      </c>
      <c r="D1" s="225" t="s">
        <v>220</v>
      </c>
      <c r="E1" s="226"/>
      <c r="F1" s="226"/>
      <c r="G1" s="226"/>
      <c r="H1" s="227"/>
    </row>
    <row r="2" spans="1:8" ht="12.75" customHeight="1">
      <c r="A2" s="107" t="s">
        <v>2</v>
      </c>
      <c r="B2" s="108"/>
      <c r="C2" s="265" t="s">
        <v>5</v>
      </c>
      <c r="D2" s="280" t="s">
        <v>74</v>
      </c>
      <c r="E2" s="268"/>
      <c r="F2" s="268"/>
      <c r="G2" s="268"/>
      <c r="H2" s="269"/>
    </row>
    <row r="3" spans="1:8">
      <c r="A3" s="107" t="s">
        <v>3</v>
      </c>
      <c r="B3" s="109"/>
      <c r="C3" s="266"/>
      <c r="D3" s="270"/>
      <c r="E3" s="271"/>
      <c r="F3" s="271"/>
      <c r="G3" s="271"/>
      <c r="H3" s="272"/>
    </row>
    <row r="4" spans="1:8" ht="24.75" customHeight="1" thickBot="1">
      <c r="A4" s="110" t="s">
        <v>4</v>
      </c>
      <c r="B4" s="111"/>
      <c r="C4" s="112" t="s">
        <v>12</v>
      </c>
      <c r="D4" s="236" t="s">
        <v>213</v>
      </c>
      <c r="E4" s="273"/>
      <c r="F4" s="273"/>
      <c r="G4" s="273"/>
      <c r="H4" s="274"/>
    </row>
    <row r="6" spans="1:8">
      <c r="A6" s="113" t="s">
        <v>6</v>
      </c>
      <c r="B6" s="275" t="s">
        <v>7</v>
      </c>
      <c r="C6" s="276"/>
      <c r="D6" s="114" t="s">
        <v>8</v>
      </c>
      <c r="E6" s="114" t="s">
        <v>29</v>
      </c>
      <c r="F6" s="114" t="s">
        <v>14</v>
      </c>
      <c r="G6" s="113" t="s">
        <v>9</v>
      </c>
      <c r="H6" s="113" t="s">
        <v>11</v>
      </c>
    </row>
    <row r="7" spans="1:8" ht="75" customHeight="1">
      <c r="A7" s="117">
        <v>1</v>
      </c>
      <c r="B7" s="246" t="s">
        <v>253</v>
      </c>
      <c r="C7" s="264"/>
      <c r="D7" s="96" t="s">
        <v>30</v>
      </c>
      <c r="E7" s="118"/>
      <c r="F7" s="118"/>
      <c r="G7" s="119"/>
      <c r="H7" s="119"/>
    </row>
    <row r="8" spans="1:8" ht="110.25" customHeight="1">
      <c r="A8" s="95">
        <f>A7+1</f>
        <v>2</v>
      </c>
      <c r="B8" s="246" t="s">
        <v>254</v>
      </c>
      <c r="C8" s="264"/>
      <c r="D8" s="96" t="s">
        <v>30</v>
      </c>
      <c r="E8" s="96"/>
      <c r="F8" s="97" t="s">
        <v>19</v>
      </c>
      <c r="G8" s="98"/>
      <c r="H8" s="99"/>
    </row>
    <row r="9" spans="1:8" ht="123" customHeight="1">
      <c r="A9" s="95">
        <f>A8+1</f>
        <v>3</v>
      </c>
      <c r="B9" s="248" t="s">
        <v>281</v>
      </c>
      <c r="C9" s="264"/>
      <c r="D9" s="170" t="s">
        <v>278</v>
      </c>
      <c r="E9" s="96"/>
      <c r="F9" s="97" t="s">
        <v>19</v>
      </c>
      <c r="G9" s="98"/>
      <c r="H9" s="99"/>
    </row>
    <row r="10" spans="1:8" ht="264" customHeight="1">
      <c r="A10" s="95">
        <f t="shared" ref="A10:A17" si="0">A9+1</f>
        <v>4</v>
      </c>
      <c r="B10" s="278" t="s">
        <v>151</v>
      </c>
      <c r="C10" s="279"/>
      <c r="D10" s="171" t="s">
        <v>280</v>
      </c>
      <c r="E10" s="96"/>
      <c r="F10" s="97" t="s">
        <v>19</v>
      </c>
      <c r="G10" s="98"/>
      <c r="H10" s="99"/>
    </row>
    <row r="11" spans="1:8" ht="206.25" customHeight="1">
      <c r="A11" s="95"/>
      <c r="B11" s="241" t="s">
        <v>215</v>
      </c>
      <c r="C11" s="264"/>
      <c r="D11" s="126" t="s">
        <v>216</v>
      </c>
      <c r="E11" s="96"/>
      <c r="F11" s="97"/>
      <c r="G11" s="98"/>
      <c r="H11" s="99"/>
    </row>
    <row r="12" spans="1:8" ht="72.75" customHeight="1">
      <c r="A12" s="95">
        <f>A10+1</f>
        <v>5</v>
      </c>
      <c r="B12" s="241" t="s">
        <v>215</v>
      </c>
      <c r="C12" s="264"/>
      <c r="D12" s="126" t="s">
        <v>217</v>
      </c>
      <c r="E12" s="96"/>
      <c r="F12" s="97" t="s">
        <v>19</v>
      </c>
      <c r="G12" s="98"/>
      <c r="H12" s="99"/>
    </row>
    <row r="13" spans="1:8" ht="12.15" customHeight="1">
      <c r="A13" s="95">
        <f t="shared" si="0"/>
        <v>6</v>
      </c>
      <c r="B13" s="277" t="s">
        <v>30</v>
      </c>
      <c r="C13" s="264"/>
      <c r="D13" s="96" t="s">
        <v>30</v>
      </c>
      <c r="E13" s="96"/>
      <c r="F13" s="97" t="s">
        <v>19</v>
      </c>
      <c r="G13" s="98"/>
      <c r="H13" s="99"/>
    </row>
    <row r="14" spans="1:8" ht="12.15" customHeight="1">
      <c r="A14" s="95">
        <f t="shared" si="0"/>
        <v>7</v>
      </c>
      <c r="B14" s="277" t="s">
        <v>30</v>
      </c>
      <c r="C14" s="264"/>
      <c r="D14" s="96" t="s">
        <v>30</v>
      </c>
      <c r="E14" s="96"/>
      <c r="F14" s="97" t="s">
        <v>19</v>
      </c>
      <c r="G14" s="98"/>
      <c r="H14" s="99"/>
    </row>
    <row r="15" spans="1:8" ht="12.15" customHeight="1">
      <c r="A15" s="95">
        <f t="shared" si="0"/>
        <v>8</v>
      </c>
      <c r="B15" s="277" t="s">
        <v>30</v>
      </c>
      <c r="C15" s="264"/>
      <c r="D15" s="127" t="s">
        <v>148</v>
      </c>
      <c r="E15" s="96"/>
      <c r="F15" s="97" t="s">
        <v>19</v>
      </c>
      <c r="G15" s="98"/>
      <c r="H15" s="99"/>
    </row>
    <row r="16" spans="1:8" ht="12.15" customHeight="1">
      <c r="A16" s="95">
        <f t="shared" si="0"/>
        <v>9</v>
      </c>
      <c r="B16" s="277" t="s">
        <v>30</v>
      </c>
      <c r="C16" s="264"/>
      <c r="D16" s="96" t="s">
        <v>30</v>
      </c>
      <c r="E16" s="96"/>
      <c r="F16" s="97" t="s">
        <v>19</v>
      </c>
      <c r="G16" s="98"/>
      <c r="H16" s="99"/>
    </row>
    <row r="17" spans="1:8" ht="12.15" customHeight="1">
      <c r="A17" s="95">
        <f t="shared" si="0"/>
        <v>10</v>
      </c>
      <c r="B17" s="277" t="s">
        <v>30</v>
      </c>
      <c r="C17" s="264"/>
      <c r="D17" s="96" t="s">
        <v>30</v>
      </c>
      <c r="E17" s="96"/>
      <c r="F17" s="97" t="s">
        <v>19</v>
      </c>
      <c r="G17" s="98"/>
      <c r="H17" s="99"/>
    </row>
    <row r="20" spans="1:8" ht="10.8" thickBot="1"/>
    <row r="21" spans="1:8" ht="10.8" thickTop="1">
      <c r="A21" s="105" t="s">
        <v>0</v>
      </c>
      <c r="B21" s="173" t="s">
        <v>290</v>
      </c>
      <c r="C21" s="106" t="s">
        <v>1</v>
      </c>
      <c r="D21" s="225" t="s">
        <v>219</v>
      </c>
      <c r="E21" s="226"/>
      <c r="F21" s="226"/>
      <c r="G21" s="226"/>
      <c r="H21" s="227"/>
    </row>
    <row r="22" spans="1:8">
      <c r="A22" s="107" t="s">
        <v>2</v>
      </c>
      <c r="B22" s="108"/>
      <c r="C22" s="265" t="s">
        <v>5</v>
      </c>
      <c r="D22" s="280" t="s">
        <v>74</v>
      </c>
      <c r="E22" s="268"/>
      <c r="F22" s="268"/>
      <c r="G22" s="268"/>
      <c r="H22" s="269"/>
    </row>
    <row r="23" spans="1:8">
      <c r="A23" s="107" t="s">
        <v>3</v>
      </c>
      <c r="B23" s="109"/>
      <c r="C23" s="266"/>
      <c r="D23" s="270"/>
      <c r="E23" s="271"/>
      <c r="F23" s="271"/>
      <c r="G23" s="271"/>
      <c r="H23" s="272"/>
    </row>
    <row r="24" spans="1:8" ht="10.8" thickBot="1">
      <c r="A24" s="110" t="s">
        <v>4</v>
      </c>
      <c r="B24" s="111"/>
      <c r="C24" s="112" t="s">
        <v>12</v>
      </c>
      <c r="D24" s="236" t="s">
        <v>213</v>
      </c>
      <c r="E24" s="273"/>
      <c r="F24" s="273"/>
      <c r="G24" s="273"/>
      <c r="H24" s="274"/>
    </row>
    <row r="26" spans="1:8">
      <c r="A26" s="113" t="s">
        <v>6</v>
      </c>
      <c r="B26" s="275" t="s">
        <v>7</v>
      </c>
      <c r="C26" s="276"/>
      <c r="D26" s="114" t="s">
        <v>8</v>
      </c>
      <c r="E26" s="114" t="s">
        <v>29</v>
      </c>
      <c r="F26" s="114" t="s">
        <v>14</v>
      </c>
      <c r="G26" s="113" t="s">
        <v>9</v>
      </c>
      <c r="H26" s="113" t="s">
        <v>11</v>
      </c>
    </row>
    <row r="27" spans="1:8">
      <c r="A27" s="117">
        <v>1</v>
      </c>
      <c r="B27" s="241" t="s">
        <v>218</v>
      </c>
      <c r="C27" s="264"/>
      <c r="D27" s="96" t="s">
        <v>30</v>
      </c>
      <c r="E27" s="118"/>
      <c r="F27" s="118"/>
      <c r="G27" s="119"/>
      <c r="H27" s="119"/>
    </row>
    <row r="28" spans="1:8">
      <c r="A28" s="95">
        <f>A27+1</f>
        <v>2</v>
      </c>
      <c r="B28" s="241" t="s">
        <v>150</v>
      </c>
      <c r="C28" s="264"/>
      <c r="D28" s="96" t="s">
        <v>30</v>
      </c>
      <c r="E28" s="96"/>
      <c r="F28" s="97" t="s">
        <v>19</v>
      </c>
      <c r="G28" s="98"/>
      <c r="H28" s="99"/>
    </row>
    <row r="29" spans="1:8" ht="102">
      <c r="A29" s="95">
        <f>A28+1</f>
        <v>3</v>
      </c>
      <c r="B29" s="248" t="s">
        <v>279</v>
      </c>
      <c r="C29" s="264"/>
      <c r="D29" s="126" t="s">
        <v>212</v>
      </c>
      <c r="E29" s="96"/>
      <c r="F29" s="97" t="s">
        <v>19</v>
      </c>
      <c r="G29" s="98"/>
      <c r="H29" s="99"/>
    </row>
    <row r="30" spans="1:8" ht="224.4">
      <c r="A30" s="95">
        <f t="shared" ref="A30:A35" si="1">A29+1</f>
        <v>4</v>
      </c>
      <c r="B30" s="278" t="s">
        <v>151</v>
      </c>
      <c r="C30" s="279"/>
      <c r="D30" s="128" t="s">
        <v>214</v>
      </c>
      <c r="E30" s="96"/>
      <c r="F30" s="97" t="s">
        <v>19</v>
      </c>
      <c r="G30" s="98"/>
      <c r="H30" s="99"/>
    </row>
    <row r="31" spans="1:8" ht="183.6">
      <c r="A31" s="95"/>
      <c r="B31" s="241" t="s">
        <v>215</v>
      </c>
      <c r="C31" s="264"/>
      <c r="D31" s="126" t="s">
        <v>216</v>
      </c>
      <c r="E31" s="96"/>
      <c r="F31" s="97"/>
      <c r="G31" s="98"/>
      <c r="H31" s="99"/>
    </row>
    <row r="32" spans="1:8" ht="61.2">
      <c r="A32" s="95">
        <f>A30+1</f>
        <v>5</v>
      </c>
      <c r="B32" s="241" t="s">
        <v>215</v>
      </c>
      <c r="C32" s="264"/>
      <c r="D32" s="126" t="s">
        <v>217</v>
      </c>
      <c r="E32" s="96"/>
      <c r="F32" s="97" t="s">
        <v>19</v>
      </c>
      <c r="G32" s="98"/>
      <c r="H32" s="99"/>
    </row>
    <row r="33" spans="1:8">
      <c r="A33" s="95">
        <f t="shared" si="1"/>
        <v>6</v>
      </c>
      <c r="B33" s="277" t="s">
        <v>30</v>
      </c>
      <c r="C33" s="264"/>
      <c r="D33" s="96" t="s">
        <v>30</v>
      </c>
      <c r="E33" s="96"/>
      <c r="F33" s="97" t="s">
        <v>19</v>
      </c>
      <c r="G33" s="98"/>
      <c r="H33" s="99"/>
    </row>
    <row r="34" spans="1:8">
      <c r="A34" s="95">
        <f t="shared" si="1"/>
        <v>7</v>
      </c>
      <c r="B34" s="277" t="s">
        <v>30</v>
      </c>
      <c r="C34" s="264"/>
      <c r="D34" s="96" t="s">
        <v>30</v>
      </c>
      <c r="E34" s="96"/>
      <c r="F34" s="97" t="s">
        <v>19</v>
      </c>
      <c r="G34" s="98"/>
      <c r="H34" s="99"/>
    </row>
    <row r="35" spans="1:8">
      <c r="A35" s="95">
        <f t="shared" si="1"/>
        <v>8</v>
      </c>
      <c r="B35" s="277" t="s">
        <v>30</v>
      </c>
      <c r="C35" s="264"/>
      <c r="D35" s="127" t="s">
        <v>148</v>
      </c>
      <c r="E35" s="96"/>
      <c r="F35" s="97" t="s">
        <v>19</v>
      </c>
      <c r="G35" s="98"/>
      <c r="H35" s="99"/>
    </row>
  </sheetData>
  <mergeCells count="30">
    <mergeCell ref="B31:C31"/>
    <mergeCell ref="B32:C32"/>
    <mergeCell ref="B33:C33"/>
    <mergeCell ref="B34:C34"/>
    <mergeCell ref="B35:C35"/>
    <mergeCell ref="D24:H24"/>
    <mergeCell ref="B26:C26"/>
    <mergeCell ref="B27:C27"/>
    <mergeCell ref="B28:C28"/>
    <mergeCell ref="B29:C29"/>
    <mergeCell ref="B30:C30"/>
    <mergeCell ref="B15:C15"/>
    <mergeCell ref="B16:C16"/>
    <mergeCell ref="B17:C17"/>
    <mergeCell ref="B11:C11"/>
    <mergeCell ref="D21:H21"/>
    <mergeCell ref="C22:C23"/>
    <mergeCell ref="D22:H23"/>
    <mergeCell ref="B8:C8"/>
    <mergeCell ref="B9:C9"/>
    <mergeCell ref="B10:C10"/>
    <mergeCell ref="B12:C12"/>
    <mergeCell ref="B13:C13"/>
    <mergeCell ref="B14:C14"/>
    <mergeCell ref="B7:C7"/>
    <mergeCell ref="D1:H1"/>
    <mergeCell ref="C2:C3"/>
    <mergeCell ref="D2:H3"/>
    <mergeCell ref="D4:H4"/>
    <mergeCell ref="B6:C6"/>
  </mergeCells>
  <conditionalFormatting sqref="F8:F17">
    <cfRule type="expression" dxfId="470" priority="17">
      <formula>IF(F8="Pass",1,0)</formula>
    </cfRule>
    <cfRule type="expression" dxfId="469" priority="18">
      <formula>IF(F8="Fail",1,0)</formula>
    </cfRule>
  </conditionalFormatting>
  <conditionalFormatting sqref="H8:H17">
    <cfRule type="expression" dxfId="468" priority="16">
      <formula>IF(H8&lt;&gt;"",1,0)</formula>
    </cfRule>
  </conditionalFormatting>
  <conditionalFormatting sqref="B1">
    <cfRule type="expression" dxfId="467" priority="13">
      <formula>IF(COUNTIF(F8:F17,"Fail")&gt;0,1,0)</formula>
    </cfRule>
    <cfRule type="expression" dxfId="466" priority="14">
      <formula>IF(COUNTIF(F8:F17,"Not Started")&gt;0,1,0)</formula>
    </cfRule>
    <cfRule type="expression" dxfId="465" priority="15">
      <formula>IF(COUNTIF(F8:F17,"Pass")&gt;0,1,0)</formula>
    </cfRule>
  </conditionalFormatting>
  <conditionalFormatting sqref="B2">
    <cfRule type="expression" dxfId="464" priority="10">
      <formula>IF(COUNTIF(F9:F17,"Fail")&gt;0,1,0)</formula>
    </cfRule>
    <cfRule type="expression" dxfId="463" priority="11">
      <formula>IF(COUNTIF(F9:F17,"Not Started")&gt;0,1,0)</formula>
    </cfRule>
    <cfRule type="expression" dxfId="462" priority="12">
      <formula>IF(COUNTIF(F9:F17,"Pass")&gt;0,1,0)</formula>
    </cfRule>
  </conditionalFormatting>
  <conditionalFormatting sqref="F28:F35">
    <cfRule type="expression" dxfId="461" priority="8">
      <formula>IF(F28="Pass",1,0)</formula>
    </cfRule>
    <cfRule type="expression" dxfId="460" priority="9">
      <formula>IF(F28="Fail",1,0)</formula>
    </cfRule>
  </conditionalFormatting>
  <conditionalFormatting sqref="H28:H35">
    <cfRule type="expression" dxfId="459" priority="7">
      <formula>IF(H28&lt;&gt;"",1,0)</formula>
    </cfRule>
  </conditionalFormatting>
  <conditionalFormatting sqref="B21">
    <cfRule type="expression" dxfId="458" priority="4">
      <formula>IF(COUNTIF(F28:F37,"Fail")&gt;0,1,0)</formula>
    </cfRule>
    <cfRule type="expression" dxfId="457" priority="5">
      <formula>IF(COUNTIF(F28:F37,"Not Started")&gt;0,1,0)</formula>
    </cfRule>
    <cfRule type="expression" dxfId="456" priority="6">
      <formula>IF(COUNTIF(F28:F37,"Pass")&gt;0,1,0)</formula>
    </cfRule>
  </conditionalFormatting>
  <conditionalFormatting sqref="B22">
    <cfRule type="expression" dxfId="455" priority="1">
      <formula>IF(COUNTIF(F29:F37,"Fail")&gt;0,1,0)</formula>
    </cfRule>
    <cfRule type="expression" dxfId="454" priority="2">
      <formula>IF(COUNTIF(F29:F37,"Not Started")&gt;0,1,0)</formula>
    </cfRule>
    <cfRule type="expression" dxfId="453" priority="3">
      <formula>IF(COUNTIF(F29:F37,"Pass")&gt;0,1,0)</formula>
    </cfRule>
  </conditionalFormatting>
  <dataValidations count="1">
    <dataValidation type="list" allowBlank="1" showInputMessage="1" showErrorMessage="1" sqref="F8:F17 F28:F35">
      <formula1>'0. Dropdown Values'!$A$1:$A$4</formula1>
    </dataValidation>
  </dataValidations>
  <printOptions horizontalCentered="1"/>
  <pageMargins left="0.75" right="0.75" top="0.75" bottom="0.75" header="0.3" footer="0.3"/>
  <pageSetup scale="74"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Instructions</vt:lpstr>
      <vt:lpstr>x75-ViewUpdCustPrf</vt:lpstr>
      <vt:lpstr>x77-UpdChildCustDtl</vt:lpstr>
      <vt:lpstr>Summary</vt:lpstr>
      <vt:lpstr>TC-01 HdrFieldInv</vt:lpstr>
      <vt:lpstr>TC-02 LinFieldInv</vt:lpstr>
      <vt:lpstr>TC-03 CreateWbOrd</vt:lpstr>
      <vt:lpstr>TC04 - BasicOrd</vt:lpstr>
      <vt:lpstr>TC-05 NonStdShip</vt:lpstr>
      <vt:lpstr>TC 06 - Order Lines</vt:lpstr>
      <vt:lpstr>TC-07 Direct&amp;Indirect items</vt:lpstr>
      <vt:lpstr>TC-08 Change ShipFrom</vt:lpstr>
      <vt:lpstr>TC-09 Order Status</vt:lpstr>
      <vt:lpstr>84-LoadCustBtch</vt:lpstr>
      <vt:lpstr>TC-10 Special Charges</vt:lpstr>
      <vt:lpstr>TC-11 P&amp;A Error Messages (MAX)</vt:lpstr>
      <vt:lpstr>TC-12 OP Error Messages (MAX)</vt:lpstr>
      <vt:lpstr>TC-xx Split Line</vt:lpstr>
      <vt:lpstr>TC-13-P&amp;A</vt:lpstr>
      <vt:lpstr>TC-14 Misc Orders</vt:lpstr>
      <vt:lpstr>TC-15 Lock Orders</vt:lpstr>
      <vt:lpstr>TC-16 Advanced Order Search</vt:lpstr>
      <vt:lpstr>94.7_94.8 CustProf_OrdHeadrLine</vt:lpstr>
      <vt:lpstr>0. Dropdown Values</vt:lpstr>
      <vt:lpstr>'0. Dropdown Values'!PassFailStatus</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Cheryl Tullis</cp:lastModifiedBy>
  <cp:lastPrinted>2011-10-25T14:43:21Z</cp:lastPrinted>
  <dcterms:created xsi:type="dcterms:W3CDTF">2010-07-15T12:54:50Z</dcterms:created>
  <dcterms:modified xsi:type="dcterms:W3CDTF">2011-10-25T14:43:25Z</dcterms:modified>
</cp:coreProperties>
</file>