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00" tabRatio="500" activeTab="1"/>
  </bookViews>
  <sheets>
    <sheet name="Sheet1" sheetId="1" r:id="rId1"/>
    <sheet name="Sheet2" sheetId="2" r:id="rId2"/>
  </sheets>
  <calcPr calcId="191029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2" l="1"/>
  <c r="H89" i="2"/>
  <c r="H88" i="2"/>
  <c r="H87" i="2"/>
  <c r="H86" i="2"/>
  <c r="I36" i="2"/>
  <c r="H85" i="2"/>
  <c r="H84" i="2"/>
  <c r="D106" i="1"/>
  <c r="D105" i="1"/>
  <c r="D104" i="1"/>
  <c r="D103" i="1"/>
  <c r="D102" i="1"/>
  <c r="D101" i="1"/>
  <c r="D100" i="1"/>
  <c r="D98" i="1"/>
  <c r="D97" i="1"/>
  <c r="D96" i="1"/>
  <c r="D95" i="1"/>
  <c r="D94" i="1"/>
  <c r="D93" i="1"/>
  <c r="D92" i="1"/>
  <c r="D90" i="1"/>
  <c r="D89" i="1"/>
  <c r="D88" i="1"/>
  <c r="D87" i="1"/>
  <c r="D86" i="1"/>
  <c r="D85" i="1"/>
  <c r="D84" i="1"/>
  <c r="C106" i="1"/>
  <c r="C105" i="1"/>
  <c r="C104" i="1"/>
  <c r="C103" i="1"/>
  <c r="C101" i="1"/>
  <c r="C100" i="1"/>
  <c r="C98" i="1"/>
  <c r="C97" i="1"/>
  <c r="C96" i="1"/>
  <c r="C95" i="1"/>
  <c r="C94" i="1"/>
  <c r="C102" i="1"/>
  <c r="C86" i="1"/>
  <c r="C93" i="1"/>
  <c r="C92" i="1"/>
  <c r="C90" i="1"/>
  <c r="C89" i="1"/>
  <c r="C88" i="1"/>
  <c r="C87" i="1"/>
  <c r="C85" i="1"/>
  <c r="C84" i="1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<sst xmlns="http://schemas.openxmlformats.org/spreadsheetml/2006/main" count="13" uniqueCount="9">
  <si>
    <t>Pit #</t>
  </si>
  <si>
    <t>Age</t>
  </si>
  <si>
    <t>Length</t>
  </si>
  <si>
    <t>Width</t>
  </si>
  <si>
    <t>Area</t>
  </si>
  <si>
    <t>Robustness</t>
  </si>
  <si>
    <t>MEAN</t>
  </si>
  <si>
    <t>STD. DEV.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</si>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</sst>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TMT Length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Sheet1!$B$2:$B$81</c:f>
              <c:numCache>
                <c:formatCode>General</c:formatCode>
                <c:ptCount val="8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106.5</c:v>
                </c:pt>
                <c:pt idx="1">
                  <c:v>104.4</c:v>
                </c:pt>
                <c:pt idx="2">
                  <c:v>106.5</c:v>
                </c:pt>
                <c:pt idx="3">
                  <c:v>106.9</c:v>
                </c:pt>
                <c:pt idx="4">
                  <c:v>103.0</c:v>
                </c:pt>
                <c:pt idx="5">
                  <c:v>106.4</c:v>
                </c:pt>
                <c:pt idx="6">
                  <c:v>107.0</c:v>
                </c:pt>
                <c:pt idx="7">
                  <c:v>104.8</c:v>
                </c:pt>
                <c:pt idx="8">
                  <c:v>109.3</c:v>
                </c:pt>
                <c:pt idx="9">
                  <c:v>110.6</c:v>
                </c:pt>
                <c:pt idx="10">
                  <c:v>107.9</c:v>
                </c:pt>
                <c:pt idx="11">
                  <c:v>100.2</c:v>
                </c:pt>
                <c:pt idx="12">
                  <c:v>109.9</c:v>
                </c:pt>
                <c:pt idx="13">
                  <c:v>106.5</c:v>
                </c:pt>
                <c:pt idx="14">
                  <c:v>105.0</c:v>
                </c:pt>
                <c:pt idx="15">
                  <c:v>103.2</c:v>
                </c:pt>
                <c:pt idx="16">
                  <c:v>101.7</c:v>
                </c:pt>
                <c:pt idx="17">
                  <c:v>104.0</c:v>
                </c:pt>
                <c:pt idx="18">
                  <c:v>110.0</c:v>
                </c:pt>
                <c:pt idx="19">
                  <c:v>107.4</c:v>
                </c:pt>
                <c:pt idx="20">
                  <c:v>105.0</c:v>
                </c:pt>
                <c:pt idx="21">
                  <c:v>106.7</c:v>
                </c:pt>
                <c:pt idx="22">
                  <c:v>105.0</c:v>
                </c:pt>
                <c:pt idx="23">
                  <c:v>105.85</c:v>
                </c:pt>
                <c:pt idx="24">
                  <c:v>102.1</c:v>
                </c:pt>
                <c:pt idx="25">
                  <c:v>103.1</c:v>
                </c:pt>
                <c:pt idx="26">
                  <c:v>111.9</c:v>
                </c:pt>
                <c:pt idx="27">
                  <c:v>100.5</c:v>
                </c:pt>
                <c:pt idx="28">
                  <c:v>102.2</c:v>
                </c:pt>
                <c:pt idx="29">
                  <c:v>102.3</c:v>
                </c:pt>
                <c:pt idx="30">
                  <c:v>112.8</c:v>
                </c:pt>
                <c:pt idx="31">
                  <c:v>110.0</c:v>
                </c:pt>
                <c:pt idx="32">
                  <c:v>107.2</c:v>
                </c:pt>
                <c:pt idx="33">
                  <c:v>110.5</c:v>
                </c:pt>
                <c:pt idx="34">
                  <c:v>105.8</c:v>
                </c:pt>
                <c:pt idx="35">
                  <c:v>101.0</c:v>
                </c:pt>
                <c:pt idx="36">
                  <c:v>103.5</c:v>
                </c:pt>
                <c:pt idx="37">
                  <c:v>106.4</c:v>
                </c:pt>
                <c:pt idx="38">
                  <c:v>105.8</c:v>
                </c:pt>
                <c:pt idx="39">
                  <c:v>106.7</c:v>
                </c:pt>
                <c:pt idx="40">
                  <c:v>101.2</c:v>
                </c:pt>
                <c:pt idx="41">
                  <c:v>112.7</c:v>
                </c:pt>
                <c:pt idx="42">
                  <c:v>105.1</c:v>
                </c:pt>
                <c:pt idx="43">
                  <c:v>106.4</c:v>
                </c:pt>
                <c:pt idx="44">
                  <c:v>106.4</c:v>
                </c:pt>
                <c:pt idx="45">
                  <c:v>112.1</c:v>
                </c:pt>
                <c:pt idx="46">
                  <c:v>109.9</c:v>
                </c:pt>
                <c:pt idx="47">
                  <c:v>102.2</c:v>
                </c:pt>
                <c:pt idx="48">
                  <c:v>103.5</c:v>
                </c:pt>
                <c:pt idx="49">
                  <c:v>105.7</c:v>
                </c:pt>
                <c:pt idx="50">
                  <c:v>98.0</c:v>
                </c:pt>
                <c:pt idx="51">
                  <c:v>104.6</c:v>
                </c:pt>
                <c:pt idx="52">
                  <c:v>109.5</c:v>
                </c:pt>
                <c:pt idx="53">
                  <c:v>106.7</c:v>
                </c:pt>
                <c:pt idx="54">
                  <c:v>105.0</c:v>
                </c:pt>
                <c:pt idx="55">
                  <c:v>101.9</c:v>
                </c:pt>
                <c:pt idx="56">
                  <c:v>112.1</c:v>
                </c:pt>
                <c:pt idx="57">
                  <c:v>106.45</c:v>
                </c:pt>
                <c:pt idx="58">
                  <c:v>96.3</c:v>
                </c:pt>
                <c:pt idx="59">
                  <c:v>113.8</c:v>
                </c:pt>
                <c:pt idx="60">
                  <c:v>107.4</c:v>
                </c:pt>
                <c:pt idx="61">
                  <c:v>103.6</c:v>
                </c:pt>
                <c:pt idx="62">
                  <c:v>102.5</c:v>
                </c:pt>
                <c:pt idx="63">
                  <c:v>108.8</c:v>
                </c:pt>
                <c:pt idx="64">
                  <c:v>102.5</c:v>
                </c:pt>
                <c:pt idx="65">
                  <c:v>111.7</c:v>
                </c:pt>
                <c:pt idx="66">
                  <c:v>108.5</c:v>
                </c:pt>
                <c:pt idx="67">
                  <c:v>108.4</c:v>
                </c:pt>
                <c:pt idx="68">
                  <c:v>103.8</c:v>
                </c:pt>
                <c:pt idx="69">
                  <c:v>105.9</c:v>
                </c:pt>
                <c:pt idx="70">
                  <c:v>103.3</c:v>
                </c:pt>
                <c:pt idx="71">
                  <c:v>110.8</c:v>
                </c:pt>
                <c:pt idx="72">
                  <c:v>107.6</c:v>
                </c:pt>
                <c:pt idx="73">
                  <c:v>104.5</c:v>
                </c:pt>
                <c:pt idx="74">
                  <c:v>103.7</c:v>
                </c:pt>
                <c:pt idx="75">
                  <c:v>104.4</c:v>
                </c:pt>
                <c:pt idx="76">
                  <c:v>107.4</c:v>
                </c:pt>
                <c:pt idx="77">
                  <c:v>102.1</c:v>
                </c:pt>
                <c:pt idx="78">
                  <c:v>107.3</c:v>
                </c:pt>
                <c:pt idx="79">
                  <c:v>102.5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47625">
              <a:noFill/>
            </a:ln>
          </c:spPr>
          <c:marker>
            <c:symbol val="x"/>
            <c:size val="12"/>
            <c:spPr>
              <a:solidFill>
                <a:schemeClr val="tx1"/>
              </a:solidFill>
            </c:spPr>
          </c:marker>
          <c:xVal>
            <c:numRef>
              <c:f>Sheet1!$B$84:$B$91</c:f>
              <c:numCache>
                <c:formatCode>General</c:formatCode>
                <c:ptCount val="8"/>
                <c:pt idx="0">
                  <c:v>9.0</c:v>
                </c:pt>
                <c:pt idx="1">
                  <c:v>11.0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25.0</c:v>
                </c:pt>
                <c:pt idx="6">
                  <c:v>37.0</c:v>
                </c:pt>
              </c:numCache>
            </c:numRef>
          </c:xVal>
          <c:yVal>
            <c:numRef>
              <c:f>Sheet1!$C$84:$C$91</c:f>
              <c:numCache>
                <c:formatCode>General</c:formatCode>
                <c:ptCount val="8"/>
                <c:pt idx="0">
                  <c:v>105.8</c:v>
                </c:pt>
                <c:pt idx="1">
                  <c:v>106.5909090909091</c:v>
                </c:pt>
                <c:pt idx="2">
                  <c:v>105.8214285714286</c:v>
                </c:pt>
                <c:pt idx="3">
                  <c:v>106.1076923076923</c:v>
                </c:pt>
                <c:pt idx="4">
                  <c:v>105.365625</c:v>
                </c:pt>
                <c:pt idx="5">
                  <c:v>106.8625</c:v>
                </c:pt>
                <c:pt idx="6">
                  <c:v>104.9375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98840"/>
        <c:axId val="2089388136"/>
      </c:scatterChart>
      <c:valAx>
        <c:axId val="20818988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388136"/>
        <c:crosses val="autoZero"/>
        <c:crossBetween val="midCat"/>
      </c:valAx>
      <c:valAx>
        <c:axId val="2089388136"/>
        <c:scaling>
          <c:orientation val="minMax"/>
          <c:min val="0.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89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TMT Robustness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Sheet2!$G$2:$G$81</c:f>
              <c:numCache>
                <c:formatCode>General</c:formatCode>
                <c:ptCount val="8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25.0</c:v>
                </c:pt>
                <c:pt idx="65">
                  <c:v>25.0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</c:numCache>
            </c:numRef>
          </c:xVal>
          <c:yVal>
            <c:numRef>
              <c:f>Sheet2!$H$2:$H$81</c:f>
              <c:numCache>
                <c:formatCode>General</c:formatCode>
                <c:ptCount val="80"/>
                <c:pt idx="0">
                  <c:v>0.274197183098592</c:v>
                </c:pt>
                <c:pt idx="1">
                  <c:v>0.240613026819923</c:v>
                </c:pt>
                <c:pt idx="2">
                  <c:v>0.262403755868545</c:v>
                </c:pt>
                <c:pt idx="3">
                  <c:v>0.240860617399439</c:v>
                </c:pt>
                <c:pt idx="4">
                  <c:v>0.246932038834951</c:v>
                </c:pt>
                <c:pt idx="5">
                  <c:v>0.259699248120301</c:v>
                </c:pt>
                <c:pt idx="6">
                  <c:v>0.281719626168224</c:v>
                </c:pt>
                <c:pt idx="7">
                  <c:v>0.272652671755725</c:v>
                </c:pt>
                <c:pt idx="8">
                  <c:v>0.27291857273559</c:v>
                </c:pt>
                <c:pt idx="9">
                  <c:v>0.22996383363472</c:v>
                </c:pt>
                <c:pt idx="10">
                  <c:v>0.241538461538462</c:v>
                </c:pt>
                <c:pt idx="11">
                  <c:v>0.21936127744511</c:v>
                </c:pt>
                <c:pt idx="12">
                  <c:v>0.282857142857143</c:v>
                </c:pt>
                <c:pt idx="13">
                  <c:v>0.250610328638498</c:v>
                </c:pt>
                <c:pt idx="14">
                  <c:v>0.281104761904762</c:v>
                </c:pt>
                <c:pt idx="15">
                  <c:v>0.232467811158798</c:v>
                </c:pt>
                <c:pt idx="16">
                  <c:v>0.265526057030482</c:v>
                </c:pt>
                <c:pt idx="17">
                  <c:v>0.229461538461538</c:v>
                </c:pt>
                <c:pt idx="18">
                  <c:v>0.279745454545455</c:v>
                </c:pt>
                <c:pt idx="19">
                  <c:v>0.274823091247672</c:v>
                </c:pt>
                <c:pt idx="20">
                  <c:v>0.278114285714286</c:v>
                </c:pt>
                <c:pt idx="21">
                  <c:v>0.276626054358013</c:v>
                </c:pt>
                <c:pt idx="22">
                  <c:v>0.2512</c:v>
                </c:pt>
                <c:pt idx="23">
                  <c:v>0.240283419933869</c:v>
                </c:pt>
                <c:pt idx="24">
                  <c:v>0.255259549461312</c:v>
                </c:pt>
                <c:pt idx="25">
                  <c:v>0.246692531522793</c:v>
                </c:pt>
                <c:pt idx="26">
                  <c:v>0.25254691689008</c:v>
                </c:pt>
                <c:pt idx="27">
                  <c:v>0.271820895522388</c:v>
                </c:pt>
                <c:pt idx="28">
                  <c:v>0.276516634050881</c:v>
                </c:pt>
                <c:pt idx="29">
                  <c:v>0.26396871945259</c:v>
                </c:pt>
                <c:pt idx="30">
                  <c:v>0.270017730496454</c:v>
                </c:pt>
                <c:pt idx="31">
                  <c:v>0.271181818181818</c:v>
                </c:pt>
                <c:pt idx="32">
                  <c:v>0.231399253731343</c:v>
                </c:pt>
                <c:pt idx="33">
                  <c:v>0.269954751131222</c:v>
                </c:pt>
                <c:pt idx="34">
                  <c:v>0.24930056710775</c:v>
                </c:pt>
                <c:pt idx="35">
                  <c:v>0.248712871287129</c:v>
                </c:pt>
                <c:pt idx="36">
                  <c:v>0.248772946859903</c:v>
                </c:pt>
                <c:pt idx="37">
                  <c:v>0.268552631578947</c:v>
                </c:pt>
                <c:pt idx="38">
                  <c:v>0.25523629489603</c:v>
                </c:pt>
                <c:pt idx="39">
                  <c:v>0.253083411433927</c:v>
                </c:pt>
                <c:pt idx="40">
                  <c:v>0.285454545454545</c:v>
                </c:pt>
                <c:pt idx="41">
                  <c:v>0.256326530612245</c:v>
                </c:pt>
                <c:pt idx="42">
                  <c:v>0.247973358705994</c:v>
                </c:pt>
                <c:pt idx="43">
                  <c:v>0.230187969924812</c:v>
                </c:pt>
                <c:pt idx="44">
                  <c:v>0.301015037593985</c:v>
                </c:pt>
                <c:pt idx="45">
                  <c:v>0.274504906333631</c:v>
                </c:pt>
                <c:pt idx="46">
                  <c:v>0.271428571428571</c:v>
                </c:pt>
                <c:pt idx="47">
                  <c:v>0.245792563600783</c:v>
                </c:pt>
                <c:pt idx="48">
                  <c:v>0.239671497584541</c:v>
                </c:pt>
                <c:pt idx="49">
                  <c:v>0.234683065279092</c:v>
                </c:pt>
                <c:pt idx="50">
                  <c:v>0.227489795918367</c:v>
                </c:pt>
                <c:pt idx="51">
                  <c:v>0.265669216061185</c:v>
                </c:pt>
                <c:pt idx="52">
                  <c:v>0.272420091324201</c:v>
                </c:pt>
                <c:pt idx="53">
                  <c:v>0.247197750702905</c:v>
                </c:pt>
                <c:pt idx="54">
                  <c:v>0.260171428571429</c:v>
                </c:pt>
                <c:pt idx="55">
                  <c:v>0.252679097154073</c:v>
                </c:pt>
                <c:pt idx="56">
                  <c:v>0.274504906333631</c:v>
                </c:pt>
                <c:pt idx="57">
                  <c:v>0.289074682949742</c:v>
                </c:pt>
                <c:pt idx="58">
                  <c:v>0.24128764278297</c:v>
                </c:pt>
                <c:pt idx="59">
                  <c:v>0.267644991212654</c:v>
                </c:pt>
                <c:pt idx="60">
                  <c:v>0.263128491620112</c:v>
                </c:pt>
                <c:pt idx="61">
                  <c:v>0.242471042471042</c:v>
                </c:pt>
                <c:pt idx="62">
                  <c:v>0.275707317073171</c:v>
                </c:pt>
                <c:pt idx="63">
                  <c:v>0.282830882352941</c:v>
                </c:pt>
                <c:pt idx="64">
                  <c:v>0.266517073170732</c:v>
                </c:pt>
                <c:pt idx="65">
                  <c:v>0.252999104744852</c:v>
                </c:pt>
                <c:pt idx="66">
                  <c:v>0.280718894009217</c:v>
                </c:pt>
                <c:pt idx="67">
                  <c:v>0.280977859778598</c:v>
                </c:pt>
                <c:pt idx="68">
                  <c:v>0.242003853564547</c:v>
                </c:pt>
                <c:pt idx="69">
                  <c:v>0.257960339943343</c:v>
                </c:pt>
                <c:pt idx="70">
                  <c:v>0.240135527589545</c:v>
                </c:pt>
                <c:pt idx="71">
                  <c:v>0.257888086642599</c:v>
                </c:pt>
                <c:pt idx="72">
                  <c:v>0.227620817843866</c:v>
                </c:pt>
                <c:pt idx="73">
                  <c:v>0.249397129186603</c:v>
                </c:pt>
                <c:pt idx="74">
                  <c:v>0.21801350048216</c:v>
                </c:pt>
                <c:pt idx="75">
                  <c:v>0.261666666666667</c:v>
                </c:pt>
                <c:pt idx="76">
                  <c:v>0.254357541899441</c:v>
                </c:pt>
                <c:pt idx="77">
                  <c:v>0.255259549461312</c:v>
                </c:pt>
                <c:pt idx="78">
                  <c:v>0.278005591798695</c:v>
                </c:pt>
                <c:pt idx="79">
                  <c:v>0.248136585365854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47625">
              <a:noFill/>
            </a:ln>
          </c:spPr>
          <c:marker>
            <c:symbol val="squar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Sheet2!$G$84:$G$90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25.0</c:v>
                </c:pt>
                <c:pt idx="6">
                  <c:v>37.0</c:v>
                </c:pt>
              </c:numCache>
            </c:numRef>
          </c:xVal>
          <c:yVal>
            <c:numRef>
              <c:f>Sheet2!$H$84:$H$90</c:f>
              <c:numCache>
                <c:formatCode>General</c:formatCode>
                <c:ptCount val="7"/>
                <c:pt idx="0">
                  <c:v>0.25907132192902</c:v>
                </c:pt>
                <c:pt idx="1">
                  <c:v>0.254464892648015</c:v>
                </c:pt>
                <c:pt idx="2">
                  <c:v>0.259937371388273</c:v>
                </c:pt>
                <c:pt idx="3">
                  <c:v>0.260541664593116</c:v>
                </c:pt>
                <c:pt idx="4">
                  <c:v>0.258539493712003</c:v>
                </c:pt>
                <c:pt idx="5">
                  <c:v>0.259900092430429</c:v>
                </c:pt>
                <c:pt idx="6">
                  <c:v>0.249057172838075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94200"/>
        <c:axId val="2124967272"/>
      </c:scatterChart>
      <c:valAx>
        <c:axId val="21249942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967272"/>
        <c:crosses val="autoZero"/>
        <c:crossBetween val="midCat"/>
      </c:valAx>
      <c:valAx>
        <c:axId val="212496727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 Index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994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71</xdr:row>
      <xdr:rowOff>101600</xdr:rowOff>
    </xdr:from>
    <xdr:to>
      <xdr:col>15</xdr:col>
      <xdr:colOff>0</xdr:colOff>
      <xdr:row>97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55</xdr:row>
      <xdr:rowOff>50800</xdr:rowOff>
    </xdr:from>
    <xdr:to>
      <xdr:col>17</xdr:col>
      <xdr:colOff>736600</xdr:colOff>
      <xdr:row>78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67" workbookViewId="0">
      <selection activeCell="D81" sqref="D8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9</v>
      </c>
      <c r="C2">
        <v>106.5</v>
      </c>
      <c r="D2">
        <v>9.3000000000000007</v>
      </c>
    </row>
    <row r="3" spans="1:4">
      <c r="A3">
        <v>10</v>
      </c>
      <c r="B3">
        <v>9</v>
      </c>
      <c r="C3">
        <v>104.4</v>
      </c>
      <c r="D3">
        <v>8</v>
      </c>
    </row>
    <row r="4" spans="1:4">
      <c r="A4">
        <v>10</v>
      </c>
      <c r="B4">
        <v>9</v>
      </c>
      <c r="C4">
        <v>106.5</v>
      </c>
      <c r="D4">
        <v>8.9</v>
      </c>
    </row>
    <row r="5" spans="1:4">
      <c r="A5">
        <v>61</v>
      </c>
      <c r="B5">
        <v>11</v>
      </c>
      <c r="C5">
        <v>106.9</v>
      </c>
      <c r="D5">
        <v>8.1999999999999993</v>
      </c>
    </row>
    <row r="6" spans="1:4">
      <c r="A6">
        <v>61</v>
      </c>
      <c r="B6">
        <v>11</v>
      </c>
      <c r="C6">
        <v>103</v>
      </c>
      <c r="D6">
        <v>8.1</v>
      </c>
    </row>
    <row r="7" spans="1:4">
      <c r="A7">
        <v>67</v>
      </c>
      <c r="B7">
        <v>11</v>
      </c>
      <c r="C7">
        <v>106.4</v>
      </c>
      <c r="D7">
        <v>8.8000000000000007</v>
      </c>
    </row>
    <row r="8" spans="1:4">
      <c r="A8">
        <v>67</v>
      </c>
      <c r="B8">
        <v>11</v>
      </c>
      <c r="C8">
        <v>107</v>
      </c>
      <c r="D8">
        <v>9.6</v>
      </c>
    </row>
    <row r="9" spans="1:4">
      <c r="A9">
        <v>67</v>
      </c>
      <c r="B9">
        <v>11</v>
      </c>
      <c r="C9">
        <v>104.8</v>
      </c>
      <c r="D9">
        <v>9.1</v>
      </c>
    </row>
    <row r="10" spans="1:4">
      <c r="A10">
        <v>67</v>
      </c>
      <c r="B10">
        <v>11</v>
      </c>
      <c r="C10">
        <v>109.3</v>
      </c>
      <c r="D10">
        <v>9.5</v>
      </c>
    </row>
    <row r="11" spans="1:4">
      <c r="A11">
        <v>67</v>
      </c>
      <c r="B11">
        <v>11</v>
      </c>
      <c r="C11">
        <v>110.6</v>
      </c>
      <c r="D11">
        <v>8.1</v>
      </c>
    </row>
    <row r="12" spans="1:4">
      <c r="A12">
        <v>67</v>
      </c>
      <c r="B12">
        <v>11</v>
      </c>
      <c r="C12">
        <v>107.9</v>
      </c>
      <c r="D12">
        <v>8.3000000000000007</v>
      </c>
    </row>
    <row r="13" spans="1:4">
      <c r="A13">
        <v>67</v>
      </c>
      <c r="B13">
        <v>11</v>
      </c>
      <c r="C13">
        <v>100.2</v>
      </c>
      <c r="D13">
        <v>7</v>
      </c>
    </row>
    <row r="14" spans="1:4">
      <c r="A14">
        <v>67</v>
      </c>
      <c r="B14">
        <v>11</v>
      </c>
      <c r="C14">
        <v>109.9</v>
      </c>
      <c r="D14">
        <v>9.9</v>
      </c>
    </row>
    <row r="15" spans="1:4">
      <c r="A15">
        <v>67</v>
      </c>
      <c r="B15">
        <v>11</v>
      </c>
      <c r="C15">
        <v>106.5</v>
      </c>
      <c r="D15">
        <v>8.5</v>
      </c>
    </row>
    <row r="16" spans="1:4">
      <c r="A16">
        <v>4</v>
      </c>
      <c r="B16">
        <v>14</v>
      </c>
      <c r="C16">
        <v>105</v>
      </c>
      <c r="D16">
        <v>9.4</v>
      </c>
    </row>
    <row r="17" spans="1:4">
      <c r="A17">
        <v>4</v>
      </c>
      <c r="B17">
        <v>14</v>
      </c>
      <c r="C17">
        <v>103.2</v>
      </c>
      <c r="D17">
        <v>6.9</v>
      </c>
    </row>
    <row r="18" spans="1:4">
      <c r="A18">
        <v>4</v>
      </c>
      <c r="B18">
        <v>14</v>
      </c>
      <c r="C18">
        <v>101.7</v>
      </c>
      <c r="D18">
        <v>8.6</v>
      </c>
    </row>
    <row r="19" spans="1:4">
      <c r="A19">
        <v>4</v>
      </c>
      <c r="B19">
        <v>14</v>
      </c>
      <c r="C19">
        <v>104</v>
      </c>
      <c r="D19">
        <v>7.6</v>
      </c>
    </row>
    <row r="20" spans="1:4">
      <c r="A20">
        <v>4</v>
      </c>
      <c r="B20">
        <v>14</v>
      </c>
      <c r="C20">
        <v>110</v>
      </c>
      <c r="D20">
        <v>9.8000000000000007</v>
      </c>
    </row>
    <row r="21" spans="1:4">
      <c r="A21">
        <v>4</v>
      </c>
      <c r="B21">
        <v>14</v>
      </c>
      <c r="C21">
        <v>107.4</v>
      </c>
      <c r="D21">
        <v>9.4</v>
      </c>
    </row>
    <row r="22" spans="1:4">
      <c r="A22">
        <v>4</v>
      </c>
      <c r="B22">
        <v>14</v>
      </c>
      <c r="C22">
        <v>105</v>
      </c>
      <c r="D22">
        <v>9.3000000000000007</v>
      </c>
    </row>
    <row r="23" spans="1:4">
      <c r="A23">
        <v>4</v>
      </c>
      <c r="B23">
        <v>14</v>
      </c>
      <c r="C23">
        <v>106.7</v>
      </c>
      <c r="D23">
        <v>9.4</v>
      </c>
    </row>
    <row r="24" spans="1:4">
      <c r="A24">
        <v>4</v>
      </c>
      <c r="B24">
        <v>14</v>
      </c>
      <c r="C24">
        <v>105</v>
      </c>
      <c r="D24">
        <v>8.4</v>
      </c>
    </row>
    <row r="25" spans="1:4">
      <c r="A25">
        <v>4</v>
      </c>
      <c r="B25">
        <v>14</v>
      </c>
      <c r="C25">
        <v>105.85</v>
      </c>
      <c r="D25">
        <v>8.1</v>
      </c>
    </row>
    <row r="26" spans="1:4">
      <c r="A26">
        <v>4</v>
      </c>
      <c r="B26">
        <v>14</v>
      </c>
      <c r="C26">
        <v>102.1</v>
      </c>
      <c r="D26">
        <v>8.3000000000000007</v>
      </c>
    </row>
    <row r="27" spans="1:4">
      <c r="A27">
        <v>4</v>
      </c>
      <c r="B27">
        <v>14</v>
      </c>
      <c r="C27">
        <v>103.1</v>
      </c>
      <c r="D27">
        <v>8.1</v>
      </c>
    </row>
    <row r="28" spans="1:4">
      <c r="A28">
        <v>4</v>
      </c>
      <c r="B28">
        <v>14</v>
      </c>
      <c r="C28">
        <v>111.9</v>
      </c>
      <c r="D28">
        <v>9</v>
      </c>
    </row>
    <row r="29" spans="1:4">
      <c r="A29">
        <v>4</v>
      </c>
      <c r="B29">
        <v>14</v>
      </c>
      <c r="C29">
        <v>100.5</v>
      </c>
      <c r="D29">
        <v>8.6999999999999993</v>
      </c>
    </row>
    <row r="30" spans="1:4">
      <c r="A30">
        <v>4</v>
      </c>
      <c r="B30">
        <v>14</v>
      </c>
      <c r="C30">
        <v>102.2</v>
      </c>
      <c r="D30">
        <v>9</v>
      </c>
    </row>
    <row r="31" spans="1:4">
      <c r="A31">
        <v>4</v>
      </c>
      <c r="B31">
        <v>14</v>
      </c>
      <c r="C31">
        <v>102.3</v>
      </c>
      <c r="D31">
        <v>8.6</v>
      </c>
    </row>
    <row r="32" spans="1:4">
      <c r="A32">
        <v>4</v>
      </c>
      <c r="B32">
        <v>14</v>
      </c>
      <c r="C32">
        <v>112.8</v>
      </c>
      <c r="D32">
        <v>9.6999999999999993</v>
      </c>
    </row>
    <row r="33" spans="1:4">
      <c r="A33">
        <v>4</v>
      </c>
      <c r="B33">
        <v>14</v>
      </c>
      <c r="C33">
        <v>110</v>
      </c>
      <c r="D33">
        <v>9.5</v>
      </c>
    </row>
    <row r="34" spans="1:4">
      <c r="A34">
        <v>4</v>
      </c>
      <c r="B34">
        <v>14</v>
      </c>
      <c r="C34">
        <v>107.2</v>
      </c>
      <c r="D34">
        <v>7.9</v>
      </c>
    </row>
    <row r="35" spans="1:4">
      <c r="A35">
        <v>4</v>
      </c>
      <c r="B35">
        <v>14</v>
      </c>
      <c r="C35">
        <v>110.5</v>
      </c>
      <c r="D35">
        <v>9.5</v>
      </c>
    </row>
    <row r="36" spans="1:4">
      <c r="A36">
        <v>4</v>
      </c>
      <c r="B36">
        <v>14</v>
      </c>
      <c r="C36">
        <v>105.8</v>
      </c>
      <c r="D36">
        <v>8.4</v>
      </c>
    </row>
    <row r="37" spans="1:4">
      <c r="A37">
        <v>13</v>
      </c>
      <c r="B37">
        <v>16</v>
      </c>
      <c r="C37">
        <v>101</v>
      </c>
      <c r="D37">
        <v>8</v>
      </c>
    </row>
    <row r="38" spans="1:4">
      <c r="A38">
        <v>13</v>
      </c>
      <c r="B38">
        <v>16</v>
      </c>
      <c r="C38">
        <v>103.5</v>
      </c>
      <c r="D38">
        <v>8.1999999999999993</v>
      </c>
    </row>
    <row r="39" spans="1:4">
      <c r="A39">
        <v>13</v>
      </c>
      <c r="B39">
        <v>16</v>
      </c>
      <c r="C39">
        <v>106.4</v>
      </c>
      <c r="D39">
        <v>9.1</v>
      </c>
    </row>
    <row r="40" spans="1:4">
      <c r="A40">
        <v>13</v>
      </c>
      <c r="B40">
        <v>16</v>
      </c>
      <c r="C40">
        <v>105.8</v>
      </c>
      <c r="D40">
        <v>8.6</v>
      </c>
    </row>
    <row r="41" spans="1:4">
      <c r="A41">
        <v>13</v>
      </c>
      <c r="B41">
        <v>16</v>
      </c>
      <c r="C41">
        <v>106.7</v>
      </c>
      <c r="D41">
        <v>8.6</v>
      </c>
    </row>
    <row r="42" spans="1:4">
      <c r="A42">
        <v>13</v>
      </c>
      <c r="B42">
        <v>16</v>
      </c>
      <c r="C42">
        <v>101.2</v>
      </c>
      <c r="D42">
        <v>9.1999999999999993</v>
      </c>
    </row>
    <row r="43" spans="1:4">
      <c r="A43">
        <v>13</v>
      </c>
      <c r="B43">
        <v>16</v>
      </c>
      <c r="C43">
        <v>112.7</v>
      </c>
      <c r="D43">
        <v>9.1999999999999993</v>
      </c>
    </row>
    <row r="44" spans="1:4">
      <c r="A44">
        <v>13</v>
      </c>
      <c r="B44">
        <v>16</v>
      </c>
      <c r="C44">
        <v>105.1</v>
      </c>
      <c r="D44">
        <v>8.3000000000000007</v>
      </c>
    </row>
    <row r="45" spans="1:4">
      <c r="A45">
        <v>13</v>
      </c>
      <c r="B45">
        <v>16</v>
      </c>
      <c r="C45">
        <v>106.4</v>
      </c>
      <c r="D45">
        <v>7.8</v>
      </c>
    </row>
    <row r="46" spans="1:4">
      <c r="A46">
        <v>13</v>
      </c>
      <c r="B46">
        <v>16</v>
      </c>
      <c r="C46">
        <v>106.4</v>
      </c>
      <c r="D46">
        <v>10.199999999999999</v>
      </c>
    </row>
    <row r="47" spans="1:4">
      <c r="A47">
        <v>13</v>
      </c>
      <c r="B47">
        <v>16</v>
      </c>
      <c r="C47">
        <v>112.1</v>
      </c>
      <c r="D47">
        <v>9.8000000000000007</v>
      </c>
    </row>
    <row r="48" spans="1:4">
      <c r="A48">
        <v>13</v>
      </c>
      <c r="B48">
        <v>16</v>
      </c>
      <c r="C48">
        <v>109.9</v>
      </c>
      <c r="D48">
        <v>9.5</v>
      </c>
    </row>
    <row r="49" spans="1:4">
      <c r="A49">
        <v>13</v>
      </c>
      <c r="B49">
        <v>16</v>
      </c>
      <c r="C49">
        <v>102.2</v>
      </c>
      <c r="D49">
        <v>8</v>
      </c>
    </row>
    <row r="50" spans="1:4">
      <c r="A50">
        <v>3</v>
      </c>
      <c r="B50">
        <v>18</v>
      </c>
      <c r="C50">
        <v>103.5</v>
      </c>
      <c r="D50">
        <v>7.9</v>
      </c>
    </row>
    <row r="51" spans="1:4">
      <c r="A51">
        <v>3</v>
      </c>
      <c r="B51">
        <v>18</v>
      </c>
      <c r="C51">
        <v>105.7</v>
      </c>
      <c r="D51">
        <v>7.9</v>
      </c>
    </row>
    <row r="52" spans="1:4">
      <c r="A52">
        <v>3</v>
      </c>
      <c r="B52">
        <v>18</v>
      </c>
      <c r="C52">
        <v>98</v>
      </c>
      <c r="D52">
        <v>7.1</v>
      </c>
    </row>
    <row r="53" spans="1:4">
      <c r="A53">
        <v>3</v>
      </c>
      <c r="B53">
        <v>18</v>
      </c>
      <c r="C53">
        <v>104.6</v>
      </c>
      <c r="D53">
        <v>8.85</v>
      </c>
    </row>
    <row r="54" spans="1:4">
      <c r="A54">
        <v>3</v>
      </c>
      <c r="B54">
        <v>18</v>
      </c>
      <c r="C54">
        <v>109.5</v>
      </c>
      <c r="D54">
        <v>9.5</v>
      </c>
    </row>
    <row r="55" spans="1:4">
      <c r="A55">
        <v>3</v>
      </c>
      <c r="B55">
        <v>18</v>
      </c>
      <c r="C55">
        <v>106.7</v>
      </c>
      <c r="D55">
        <v>8.4</v>
      </c>
    </row>
    <row r="56" spans="1:4">
      <c r="A56">
        <v>3</v>
      </c>
      <c r="B56">
        <v>18</v>
      </c>
      <c r="C56">
        <v>105</v>
      </c>
      <c r="D56">
        <v>8.6999999999999993</v>
      </c>
    </row>
    <row r="57" spans="1:4">
      <c r="A57">
        <v>3</v>
      </c>
      <c r="B57">
        <v>18</v>
      </c>
      <c r="C57">
        <v>101.9</v>
      </c>
      <c r="D57">
        <v>8.1999999999999993</v>
      </c>
    </row>
    <row r="58" spans="1:4">
      <c r="A58">
        <v>3</v>
      </c>
      <c r="B58">
        <v>18</v>
      </c>
      <c r="C58">
        <v>112.1</v>
      </c>
      <c r="D58">
        <v>9.8000000000000007</v>
      </c>
    </row>
    <row r="59" spans="1:4">
      <c r="A59">
        <v>3</v>
      </c>
      <c r="B59">
        <v>18</v>
      </c>
      <c r="C59">
        <v>106.45</v>
      </c>
      <c r="D59">
        <v>9.8000000000000007</v>
      </c>
    </row>
    <row r="60" spans="1:4">
      <c r="A60">
        <v>3</v>
      </c>
      <c r="B60">
        <v>18</v>
      </c>
      <c r="C60">
        <v>96.3</v>
      </c>
      <c r="D60">
        <v>7.4</v>
      </c>
    </row>
    <row r="61" spans="1:4">
      <c r="A61">
        <v>3</v>
      </c>
      <c r="B61">
        <v>18</v>
      </c>
      <c r="C61">
        <v>113.8</v>
      </c>
      <c r="D61">
        <v>9.6999999999999993</v>
      </c>
    </row>
    <row r="62" spans="1:4">
      <c r="A62">
        <v>3</v>
      </c>
      <c r="B62">
        <v>18</v>
      </c>
      <c r="C62">
        <v>107.4</v>
      </c>
      <c r="D62">
        <v>9</v>
      </c>
    </row>
    <row r="63" spans="1:4">
      <c r="A63">
        <v>3</v>
      </c>
      <c r="B63">
        <v>18</v>
      </c>
      <c r="C63">
        <v>103.6</v>
      </c>
      <c r="D63">
        <v>8</v>
      </c>
    </row>
    <row r="64" spans="1:4">
      <c r="A64">
        <v>3</v>
      </c>
      <c r="B64">
        <v>18</v>
      </c>
      <c r="C64">
        <v>102.5</v>
      </c>
      <c r="D64">
        <v>9</v>
      </c>
    </row>
    <row r="65" spans="1:4">
      <c r="A65">
        <v>3</v>
      </c>
      <c r="B65">
        <v>18</v>
      </c>
      <c r="C65">
        <v>108.8</v>
      </c>
      <c r="D65">
        <v>9.8000000000000007</v>
      </c>
    </row>
    <row r="66" spans="1:4">
      <c r="A66">
        <v>60</v>
      </c>
      <c r="B66">
        <v>25</v>
      </c>
      <c r="C66">
        <v>102.5</v>
      </c>
      <c r="D66">
        <v>8.6999999999999993</v>
      </c>
    </row>
    <row r="67" spans="1:4">
      <c r="A67">
        <v>60</v>
      </c>
      <c r="B67">
        <v>25</v>
      </c>
      <c r="C67">
        <v>111.7</v>
      </c>
      <c r="D67">
        <v>9</v>
      </c>
    </row>
    <row r="68" spans="1:4">
      <c r="A68">
        <v>60</v>
      </c>
      <c r="B68">
        <v>25</v>
      </c>
      <c r="C68">
        <v>108.5</v>
      </c>
      <c r="D68">
        <v>9.6999999999999993</v>
      </c>
    </row>
    <row r="69" spans="1:4">
      <c r="A69">
        <v>60</v>
      </c>
      <c r="B69">
        <v>25</v>
      </c>
      <c r="C69">
        <v>108.4</v>
      </c>
      <c r="D69">
        <v>9.6999999999999993</v>
      </c>
    </row>
    <row r="70" spans="1:4">
      <c r="A70">
        <v>60</v>
      </c>
      <c r="B70">
        <v>25</v>
      </c>
      <c r="C70">
        <v>103.8</v>
      </c>
      <c r="D70">
        <v>8</v>
      </c>
    </row>
    <row r="71" spans="1:4">
      <c r="A71">
        <v>60</v>
      </c>
      <c r="B71">
        <v>25</v>
      </c>
      <c r="C71">
        <v>105.9</v>
      </c>
      <c r="D71">
        <v>8.6999999999999993</v>
      </c>
    </row>
    <row r="72" spans="1:4">
      <c r="A72">
        <v>60</v>
      </c>
      <c r="B72">
        <v>25</v>
      </c>
      <c r="C72">
        <v>103.3</v>
      </c>
      <c r="D72">
        <v>7.9</v>
      </c>
    </row>
    <row r="73" spans="1:4">
      <c r="A73">
        <v>60</v>
      </c>
      <c r="B73">
        <v>25</v>
      </c>
      <c r="C73">
        <v>110.8</v>
      </c>
      <c r="D73">
        <v>9.1</v>
      </c>
    </row>
    <row r="74" spans="1:4">
      <c r="A74">
        <v>77</v>
      </c>
      <c r="B74">
        <v>37</v>
      </c>
      <c r="C74">
        <v>107.6</v>
      </c>
      <c r="D74">
        <v>7.8</v>
      </c>
    </row>
    <row r="75" spans="1:4">
      <c r="A75">
        <v>77</v>
      </c>
      <c r="B75">
        <v>37</v>
      </c>
      <c r="C75">
        <v>104.5</v>
      </c>
      <c r="D75">
        <v>8.3000000000000007</v>
      </c>
    </row>
    <row r="76" spans="1:4">
      <c r="A76">
        <v>77</v>
      </c>
      <c r="B76">
        <v>37</v>
      </c>
      <c r="C76">
        <v>103.7</v>
      </c>
      <c r="D76">
        <v>7.2</v>
      </c>
    </row>
    <row r="77" spans="1:4">
      <c r="A77">
        <v>77</v>
      </c>
      <c r="B77">
        <v>37</v>
      </c>
      <c r="C77">
        <v>104.4</v>
      </c>
      <c r="D77">
        <v>8.6999999999999993</v>
      </c>
    </row>
    <row r="78" spans="1:4">
      <c r="A78">
        <v>77</v>
      </c>
      <c r="B78">
        <v>37</v>
      </c>
      <c r="C78">
        <v>107.4</v>
      </c>
      <c r="D78">
        <v>8.6999999999999993</v>
      </c>
    </row>
    <row r="79" spans="1:4">
      <c r="A79">
        <v>77</v>
      </c>
      <c r="B79">
        <v>37</v>
      </c>
      <c r="C79">
        <v>102.1</v>
      </c>
      <c r="D79">
        <v>8.3000000000000007</v>
      </c>
    </row>
    <row r="80" spans="1:4">
      <c r="A80">
        <v>77</v>
      </c>
      <c r="B80">
        <v>37</v>
      </c>
      <c r="C80">
        <v>107.3</v>
      </c>
      <c r="D80">
        <v>9.5</v>
      </c>
    </row>
    <row r="81" spans="1:4">
      <c r="A81">
        <v>77</v>
      </c>
      <c r="B81">
        <v>37</v>
      </c>
      <c r="C81">
        <v>102.5</v>
      </c>
      <c r="D81">
        <v>8.1</v>
      </c>
    </row>
    <row r="84" spans="1:4">
      <c r="A84" t="s">
        <v>6</v>
      </c>
      <c r="B84">
        <v>9</v>
      </c>
      <c r="C84">
        <f>AVERAGE(C2:C4)</f>
        <v>105.8</v>
      </c>
      <c r="D84">
        <f>AVERAGE(D2:D4)</f>
        <v>8.7333333333333343</v>
      </c>
    </row>
    <row r="85" spans="1:4">
      <c r="B85">
        <v>11</v>
      </c>
      <c r="C85">
        <f>AVERAGE(C5:C15)</f>
        <v>106.59090909090909</v>
      </c>
      <c r="D85">
        <f>AVERAGE(D5:D15)</f>
        <v>8.6454545454545464</v>
      </c>
    </row>
    <row r="86" spans="1:4">
      <c r="B86">
        <v>14</v>
      </c>
      <c r="C86">
        <f>AVERAGE(C16:C36)</f>
        <v>105.82142857142857</v>
      </c>
      <c r="D86">
        <f>AVERAGE(D16:D36)</f>
        <v>8.742857142857142</v>
      </c>
    </row>
    <row r="87" spans="1:4">
      <c r="B87">
        <v>16</v>
      </c>
      <c r="C87">
        <f>AVERAGE(C37:C49)</f>
        <v>106.10769230769232</v>
      </c>
      <c r="D87">
        <f>AVERAGE(D37:D49)</f>
        <v>8.8076923076923084</v>
      </c>
    </row>
    <row r="88" spans="1:4">
      <c r="B88">
        <v>18</v>
      </c>
      <c r="C88">
        <f>AVERAGE(C50:C65)</f>
        <v>105.36562499999999</v>
      </c>
      <c r="D88">
        <f>AVERAGE(D50:D65)</f>
        <v>8.6906250000000007</v>
      </c>
    </row>
    <row r="89" spans="1:4">
      <c r="B89">
        <v>25</v>
      </c>
      <c r="C89">
        <f>AVERAGE(C66:C73)</f>
        <v>106.86249999999998</v>
      </c>
      <c r="D89">
        <f>AVERAGE(D66:D73)</f>
        <v>8.85</v>
      </c>
    </row>
    <row r="90" spans="1:4">
      <c r="B90">
        <v>37</v>
      </c>
      <c r="C90">
        <f>AVERAGE(C74:C81)</f>
        <v>104.9375</v>
      </c>
      <c r="D90">
        <f>AVERAGE(D74:D81)</f>
        <v>8.3249999999999993</v>
      </c>
    </row>
    <row r="92" spans="1:4">
      <c r="A92" t="s">
        <v>7</v>
      </c>
      <c r="B92">
        <v>9</v>
      </c>
      <c r="C92">
        <f>STDEVA(C2:C4)</f>
        <v>1.2124355652982108</v>
      </c>
      <c r="D92">
        <f>STDEVA(D2:D4)</f>
        <v>0.66583281184793963</v>
      </c>
    </row>
    <row r="93" spans="1:4">
      <c r="B93">
        <v>11</v>
      </c>
      <c r="C93">
        <f>STDEVA(C5:C15)</f>
        <v>3.0549810295497886</v>
      </c>
      <c r="D93">
        <f>STDEVA(D5:D15)</f>
        <v>0.8418594138734049</v>
      </c>
    </row>
    <row r="94" spans="1:4">
      <c r="B94">
        <v>14</v>
      </c>
      <c r="C94">
        <f>STDEVA(C16:C36)</f>
        <v>3.5490340738210531</v>
      </c>
      <c r="D94">
        <f>STDEVA(D16:D36)</f>
        <v>0.76260830612538499</v>
      </c>
    </row>
    <row r="95" spans="1:4">
      <c r="B95">
        <v>16</v>
      </c>
      <c r="C95">
        <f>STDEVA(C37:C49)</f>
        <v>3.738418011775734</v>
      </c>
      <c r="D95">
        <f>STDEVA(D37:D49)</f>
        <v>0.75438886796039351</v>
      </c>
    </row>
    <row r="96" spans="1:4">
      <c r="B96">
        <v>18</v>
      </c>
      <c r="C96">
        <f>STDEVA(C50:C65)</f>
        <v>4.5939350869742741</v>
      </c>
      <c r="D96">
        <f>STDEVA(D50:D65)</f>
        <v>0.88811011892294844</v>
      </c>
    </row>
    <row r="97" spans="1:4">
      <c r="B97">
        <v>25</v>
      </c>
      <c r="C97">
        <f>STDEVA(C66:C73)</f>
        <v>3.504665258113616</v>
      </c>
      <c r="D97">
        <f>STDEVA(D66:D73)</f>
        <v>0.67612340378281288</v>
      </c>
    </row>
    <row r="98" spans="1:4">
      <c r="B98">
        <v>37</v>
      </c>
      <c r="C98">
        <f>STDEVA(C74:C81)</f>
        <v>2.2277070210035634</v>
      </c>
      <c r="D98">
        <f>STDEVA(D74:D81)</f>
        <v>0.68190908484929269</v>
      </c>
    </row>
    <row r="100" spans="1:4">
      <c r="A100" t="s">
        <v>8</v>
      </c>
      <c r="B100">
        <v>9</v>
      </c>
      <c r="C100">
        <f>100*C92/C84</f>
        <v>1.1459693433820517</v>
      </c>
      <c r="D100">
        <f>100*D92/D84</f>
        <v>7.6240398303199184</v>
      </c>
    </row>
    <row r="101" spans="1:4">
      <c r="B101">
        <v>11</v>
      </c>
      <c r="C101">
        <f t="shared" ref="C101:D106" si="0">100*C93/C85</f>
        <v>2.8660802835861552</v>
      </c>
      <c r="D101">
        <f t="shared" si="0"/>
        <v>9.7375957440667218</v>
      </c>
    </row>
    <row r="102" spans="1:4">
      <c r="B102">
        <v>14</v>
      </c>
      <c r="C102">
        <f t="shared" si="0"/>
        <v>3.3537952773199287</v>
      </c>
      <c r="D102">
        <f t="shared" si="0"/>
        <v>8.7226440243099592</v>
      </c>
    </row>
    <row r="103" spans="1:4">
      <c r="B103">
        <v>16</v>
      </c>
      <c r="C103">
        <f t="shared" si="0"/>
        <v>3.5232299661508293</v>
      </c>
      <c r="D103">
        <f t="shared" si="0"/>
        <v>8.5651137847031578</v>
      </c>
    </row>
    <row r="104" spans="1:4">
      <c r="B104">
        <v>18</v>
      </c>
      <c r="C104">
        <f t="shared" si="0"/>
        <v>4.3599941508193725</v>
      </c>
      <c r="D104">
        <f t="shared" si="0"/>
        <v>10.21917432777215</v>
      </c>
    </row>
    <row r="105" spans="1:4">
      <c r="B105">
        <v>25</v>
      </c>
      <c r="C105">
        <f t="shared" si="0"/>
        <v>3.2796025342038755</v>
      </c>
      <c r="D105">
        <f t="shared" si="0"/>
        <v>7.6398124721221796</v>
      </c>
    </row>
    <row r="106" spans="1:4">
      <c r="B106">
        <v>37</v>
      </c>
      <c r="C106">
        <f t="shared" si="0"/>
        <v>2.1228893589075053</v>
      </c>
      <c r="D106">
        <f t="shared" si="0"/>
        <v>8.1911001183098229</v>
      </c>
    </row>
  </sheetData>
  <sortState ref="A2:D81">
    <sortCondition ref="B2:B8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B53" workbookViewId="0">
      <selection activeCell="Q67" sqref="Q67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E1" t="s">
        <v>4</v>
      </c>
      <c r="G1" t="s">
        <v>1</v>
      </c>
      <c r="H1" t="s">
        <v>5</v>
      </c>
    </row>
    <row r="2" spans="1:8">
      <c r="A2">
        <v>9</v>
      </c>
      <c r="B2">
        <v>106.5</v>
      </c>
      <c r="C2">
        <v>9.3000000000000007</v>
      </c>
      <c r="E2">
        <f>3.14*C2</f>
        <v>29.202000000000002</v>
      </c>
      <c r="G2" s="1">
        <v>9</v>
      </c>
      <c r="H2">
        <f>E2/B2</f>
        <v>0.27419718309859159</v>
      </c>
    </row>
    <row r="3" spans="1:8">
      <c r="A3">
        <v>9</v>
      </c>
      <c r="B3">
        <v>104.4</v>
      </c>
      <c r="C3">
        <v>8</v>
      </c>
      <c r="E3">
        <f t="shared" ref="E3:E66" si="0">3.14*C3</f>
        <v>25.12</v>
      </c>
      <c r="G3" s="1">
        <v>9</v>
      </c>
      <c r="H3">
        <f t="shared" ref="H3:H66" si="1">E3/B3</f>
        <v>0.24061302681992336</v>
      </c>
    </row>
    <row r="4" spans="1:8">
      <c r="A4">
        <v>9</v>
      </c>
      <c r="B4">
        <v>106.5</v>
      </c>
      <c r="C4">
        <v>8.9</v>
      </c>
      <c r="E4">
        <f t="shared" si="0"/>
        <v>27.946000000000002</v>
      </c>
      <c r="G4" s="1">
        <v>9</v>
      </c>
      <c r="H4">
        <f t="shared" si="1"/>
        <v>0.26240375586854464</v>
      </c>
    </row>
    <row r="5" spans="1:8">
      <c r="A5">
        <v>11</v>
      </c>
      <c r="B5">
        <v>106.9</v>
      </c>
      <c r="C5">
        <v>8.1999999999999993</v>
      </c>
      <c r="E5">
        <f t="shared" si="0"/>
        <v>25.747999999999998</v>
      </c>
      <c r="G5" s="1">
        <v>11</v>
      </c>
      <c r="H5">
        <f t="shared" si="1"/>
        <v>0.2408606173994387</v>
      </c>
    </row>
    <row r="6" spans="1:8">
      <c r="A6">
        <v>11</v>
      </c>
      <c r="B6">
        <v>103</v>
      </c>
      <c r="C6">
        <v>8.1</v>
      </c>
      <c r="E6">
        <f t="shared" si="0"/>
        <v>25.434000000000001</v>
      </c>
      <c r="G6" s="1">
        <v>11</v>
      </c>
      <c r="H6">
        <f t="shared" si="1"/>
        <v>0.24693203883495146</v>
      </c>
    </row>
    <row r="7" spans="1:8">
      <c r="A7">
        <v>11</v>
      </c>
      <c r="B7">
        <v>106.4</v>
      </c>
      <c r="C7">
        <v>8.8000000000000007</v>
      </c>
      <c r="E7">
        <f t="shared" si="0"/>
        <v>27.632000000000005</v>
      </c>
      <c r="G7" s="1">
        <v>11</v>
      </c>
      <c r="H7">
        <f t="shared" si="1"/>
        <v>0.25969924812030076</v>
      </c>
    </row>
    <row r="8" spans="1:8">
      <c r="A8">
        <v>11</v>
      </c>
      <c r="B8">
        <v>107</v>
      </c>
      <c r="C8">
        <v>9.6</v>
      </c>
      <c r="E8">
        <f t="shared" si="0"/>
        <v>30.143999999999998</v>
      </c>
      <c r="G8" s="1">
        <v>11</v>
      </c>
      <c r="H8">
        <f t="shared" si="1"/>
        <v>0.28171962616822427</v>
      </c>
    </row>
    <row r="9" spans="1:8">
      <c r="A9">
        <v>11</v>
      </c>
      <c r="B9">
        <v>104.8</v>
      </c>
      <c r="C9">
        <v>9.1</v>
      </c>
      <c r="E9">
        <f t="shared" si="0"/>
        <v>28.574000000000002</v>
      </c>
      <c r="G9" s="1">
        <v>11</v>
      </c>
      <c r="H9">
        <f t="shared" si="1"/>
        <v>0.27265267175572522</v>
      </c>
    </row>
    <row r="10" spans="1:8">
      <c r="A10">
        <v>11</v>
      </c>
      <c r="B10">
        <v>109.3</v>
      </c>
      <c r="C10">
        <v>9.5</v>
      </c>
      <c r="E10">
        <f t="shared" si="0"/>
        <v>29.830000000000002</v>
      </c>
      <c r="G10" s="1">
        <v>11</v>
      </c>
      <c r="H10">
        <f t="shared" si="1"/>
        <v>0.27291857273559017</v>
      </c>
    </row>
    <row r="11" spans="1:8">
      <c r="A11">
        <v>11</v>
      </c>
      <c r="B11">
        <v>110.6</v>
      </c>
      <c r="C11">
        <v>8.1</v>
      </c>
      <c r="E11">
        <f t="shared" si="0"/>
        <v>25.434000000000001</v>
      </c>
      <c r="G11" s="1">
        <v>11</v>
      </c>
      <c r="H11">
        <f t="shared" si="1"/>
        <v>0.22996383363471973</v>
      </c>
    </row>
    <row r="12" spans="1:8">
      <c r="A12">
        <v>11</v>
      </c>
      <c r="B12">
        <v>107.9</v>
      </c>
      <c r="C12">
        <v>8.3000000000000007</v>
      </c>
      <c r="E12">
        <f t="shared" si="0"/>
        <v>26.062000000000005</v>
      </c>
      <c r="G12" s="1">
        <v>11</v>
      </c>
      <c r="H12">
        <f t="shared" si="1"/>
        <v>0.24153846153846156</v>
      </c>
    </row>
    <row r="13" spans="1:8">
      <c r="A13">
        <v>11</v>
      </c>
      <c r="B13">
        <v>100.2</v>
      </c>
      <c r="C13">
        <v>7</v>
      </c>
      <c r="E13">
        <f t="shared" si="0"/>
        <v>21.98</v>
      </c>
      <c r="G13" s="1">
        <v>11</v>
      </c>
      <c r="H13">
        <f t="shared" si="1"/>
        <v>0.21936127744510978</v>
      </c>
    </row>
    <row r="14" spans="1:8">
      <c r="A14">
        <v>11</v>
      </c>
      <c r="B14">
        <v>109.9</v>
      </c>
      <c r="C14">
        <v>9.9</v>
      </c>
      <c r="E14">
        <f t="shared" si="0"/>
        <v>31.086000000000002</v>
      </c>
      <c r="G14" s="1">
        <v>11</v>
      </c>
      <c r="H14">
        <f t="shared" si="1"/>
        <v>0.28285714285714286</v>
      </c>
    </row>
    <row r="15" spans="1:8">
      <c r="A15">
        <v>11</v>
      </c>
      <c r="B15">
        <v>106.5</v>
      </c>
      <c r="C15">
        <v>8.5</v>
      </c>
      <c r="E15">
        <f t="shared" si="0"/>
        <v>26.69</v>
      </c>
      <c r="G15" s="1">
        <v>11</v>
      </c>
      <c r="H15">
        <f t="shared" si="1"/>
        <v>0.25061032863849764</v>
      </c>
    </row>
    <row r="16" spans="1:8">
      <c r="A16">
        <v>14</v>
      </c>
      <c r="B16">
        <v>105</v>
      </c>
      <c r="C16">
        <v>9.4</v>
      </c>
      <c r="E16">
        <f t="shared" si="0"/>
        <v>29.516000000000002</v>
      </c>
      <c r="G16" s="1">
        <v>14</v>
      </c>
      <c r="H16">
        <f t="shared" si="1"/>
        <v>0.28110476190476191</v>
      </c>
    </row>
    <row r="17" spans="1:8">
      <c r="A17">
        <v>14</v>
      </c>
      <c r="B17">
        <v>93.2</v>
      </c>
      <c r="C17">
        <v>6.9</v>
      </c>
      <c r="E17">
        <f t="shared" si="0"/>
        <v>21.666</v>
      </c>
      <c r="G17" s="1">
        <v>14</v>
      </c>
      <c r="H17">
        <f t="shared" si="1"/>
        <v>0.23246781115879828</v>
      </c>
    </row>
    <row r="18" spans="1:8">
      <c r="A18">
        <v>14</v>
      </c>
      <c r="B18">
        <v>101.7</v>
      </c>
      <c r="C18">
        <v>8.6</v>
      </c>
      <c r="E18">
        <f t="shared" si="0"/>
        <v>27.004000000000001</v>
      </c>
      <c r="G18" s="1">
        <v>14</v>
      </c>
      <c r="H18">
        <f t="shared" si="1"/>
        <v>0.26552605703048182</v>
      </c>
    </row>
    <row r="19" spans="1:8">
      <c r="A19">
        <v>14</v>
      </c>
      <c r="B19">
        <v>104</v>
      </c>
      <c r="C19">
        <v>7.6</v>
      </c>
      <c r="E19">
        <f t="shared" si="0"/>
        <v>23.864000000000001</v>
      </c>
      <c r="G19" s="1">
        <v>14</v>
      </c>
      <c r="H19">
        <f t="shared" si="1"/>
        <v>0.22946153846153847</v>
      </c>
    </row>
    <row r="20" spans="1:8">
      <c r="A20">
        <v>14</v>
      </c>
      <c r="B20">
        <v>110</v>
      </c>
      <c r="C20">
        <v>9.8000000000000007</v>
      </c>
      <c r="E20">
        <f t="shared" si="0"/>
        <v>30.772000000000002</v>
      </c>
      <c r="G20" s="1">
        <v>14</v>
      </c>
      <c r="H20">
        <f t="shared" si="1"/>
        <v>0.27974545454545457</v>
      </c>
    </row>
    <row r="21" spans="1:8">
      <c r="A21">
        <v>14</v>
      </c>
      <c r="B21">
        <v>107.4</v>
      </c>
      <c r="C21">
        <v>9.4</v>
      </c>
      <c r="E21">
        <f t="shared" si="0"/>
        <v>29.516000000000002</v>
      </c>
      <c r="G21" s="1">
        <v>14</v>
      </c>
      <c r="H21">
        <f t="shared" si="1"/>
        <v>0.27482309124767224</v>
      </c>
    </row>
    <row r="22" spans="1:8">
      <c r="A22">
        <v>14</v>
      </c>
      <c r="B22">
        <v>105</v>
      </c>
      <c r="C22">
        <v>9.3000000000000007</v>
      </c>
      <c r="E22">
        <f t="shared" si="0"/>
        <v>29.202000000000002</v>
      </c>
      <c r="G22" s="1">
        <v>14</v>
      </c>
      <c r="H22">
        <f t="shared" si="1"/>
        <v>0.27811428571428576</v>
      </c>
    </row>
    <row r="23" spans="1:8">
      <c r="A23">
        <v>14</v>
      </c>
      <c r="B23">
        <v>106.7</v>
      </c>
      <c r="C23">
        <v>9.4</v>
      </c>
      <c r="E23">
        <f t="shared" si="0"/>
        <v>29.516000000000002</v>
      </c>
      <c r="G23" s="1">
        <v>14</v>
      </c>
      <c r="H23">
        <f t="shared" si="1"/>
        <v>0.27662605435801313</v>
      </c>
    </row>
    <row r="24" spans="1:8">
      <c r="A24">
        <v>14</v>
      </c>
      <c r="B24">
        <v>105</v>
      </c>
      <c r="C24">
        <v>8.4</v>
      </c>
      <c r="E24">
        <f t="shared" si="0"/>
        <v>26.376000000000001</v>
      </c>
      <c r="G24" s="1">
        <v>14</v>
      </c>
      <c r="H24">
        <f t="shared" si="1"/>
        <v>0.25120000000000003</v>
      </c>
    </row>
    <row r="25" spans="1:8">
      <c r="A25">
        <v>14</v>
      </c>
      <c r="B25">
        <v>105.85</v>
      </c>
      <c r="C25">
        <v>8.1</v>
      </c>
      <c r="E25">
        <f t="shared" si="0"/>
        <v>25.434000000000001</v>
      </c>
      <c r="G25" s="1">
        <v>14</v>
      </c>
      <c r="H25">
        <f t="shared" si="1"/>
        <v>0.2402834199338687</v>
      </c>
    </row>
    <row r="26" spans="1:8">
      <c r="A26">
        <v>14</v>
      </c>
      <c r="B26">
        <v>102.1</v>
      </c>
      <c r="C26">
        <v>8.3000000000000007</v>
      </c>
      <c r="E26">
        <f t="shared" si="0"/>
        <v>26.062000000000005</v>
      </c>
      <c r="G26" s="1">
        <v>14</v>
      </c>
      <c r="H26">
        <f t="shared" si="1"/>
        <v>0.25525954946131252</v>
      </c>
    </row>
    <row r="27" spans="1:8">
      <c r="A27">
        <v>14</v>
      </c>
      <c r="B27">
        <v>103.1</v>
      </c>
      <c r="C27">
        <v>8.1</v>
      </c>
      <c r="E27">
        <f t="shared" si="0"/>
        <v>25.434000000000001</v>
      </c>
      <c r="G27" s="1">
        <v>14</v>
      </c>
      <c r="H27">
        <f t="shared" si="1"/>
        <v>0.24669253152279344</v>
      </c>
    </row>
    <row r="28" spans="1:8">
      <c r="A28">
        <v>14</v>
      </c>
      <c r="B28">
        <v>111.9</v>
      </c>
      <c r="C28">
        <v>9</v>
      </c>
      <c r="E28">
        <f t="shared" si="0"/>
        <v>28.26</v>
      </c>
      <c r="G28" s="1">
        <v>14</v>
      </c>
      <c r="H28">
        <f t="shared" si="1"/>
        <v>0.25254691689008041</v>
      </c>
    </row>
    <row r="29" spans="1:8">
      <c r="A29">
        <v>14</v>
      </c>
      <c r="B29">
        <v>100.5</v>
      </c>
      <c r="C29">
        <v>8.6999999999999993</v>
      </c>
      <c r="E29">
        <f t="shared" si="0"/>
        <v>27.317999999999998</v>
      </c>
      <c r="G29" s="1">
        <v>14</v>
      </c>
      <c r="H29">
        <f t="shared" si="1"/>
        <v>0.27182089552238803</v>
      </c>
    </row>
    <row r="30" spans="1:8">
      <c r="A30">
        <v>14</v>
      </c>
      <c r="B30">
        <v>102.2</v>
      </c>
      <c r="C30">
        <v>9</v>
      </c>
      <c r="E30">
        <f t="shared" si="0"/>
        <v>28.26</v>
      </c>
      <c r="G30" s="1">
        <v>14</v>
      </c>
      <c r="H30">
        <f t="shared" si="1"/>
        <v>0.27651663405088062</v>
      </c>
    </row>
    <row r="31" spans="1:8">
      <c r="A31">
        <v>14</v>
      </c>
      <c r="B31">
        <v>102.3</v>
      </c>
      <c r="C31">
        <v>8.6</v>
      </c>
      <c r="E31">
        <f t="shared" si="0"/>
        <v>27.004000000000001</v>
      </c>
      <c r="G31" s="1">
        <v>14</v>
      </c>
      <c r="H31">
        <f t="shared" si="1"/>
        <v>0.26396871945259043</v>
      </c>
    </row>
    <row r="32" spans="1:8">
      <c r="A32">
        <v>14</v>
      </c>
      <c r="B32">
        <v>112.8</v>
      </c>
      <c r="C32">
        <v>9.6999999999999993</v>
      </c>
      <c r="E32">
        <f t="shared" si="0"/>
        <v>30.457999999999998</v>
      </c>
      <c r="G32" s="1">
        <v>14</v>
      </c>
      <c r="H32">
        <f t="shared" si="1"/>
        <v>0.27001773049645389</v>
      </c>
    </row>
    <row r="33" spans="1:9">
      <c r="A33">
        <v>14</v>
      </c>
      <c r="B33">
        <v>110</v>
      </c>
      <c r="C33">
        <v>9.5</v>
      </c>
      <c r="E33">
        <f t="shared" si="0"/>
        <v>29.830000000000002</v>
      </c>
      <c r="G33" s="1">
        <v>14</v>
      </c>
      <c r="H33">
        <f t="shared" si="1"/>
        <v>0.27118181818181819</v>
      </c>
    </row>
    <row r="34" spans="1:9">
      <c r="A34">
        <v>14</v>
      </c>
      <c r="B34">
        <v>107.2</v>
      </c>
      <c r="C34">
        <v>7.9</v>
      </c>
      <c r="E34">
        <f t="shared" si="0"/>
        <v>24.806000000000001</v>
      </c>
      <c r="G34" s="1">
        <v>14</v>
      </c>
      <c r="H34">
        <f t="shared" si="1"/>
        <v>0.23139925373134329</v>
      </c>
    </row>
    <row r="35" spans="1:9">
      <c r="A35">
        <v>14</v>
      </c>
      <c r="B35">
        <v>110.5</v>
      </c>
      <c r="C35">
        <v>9.5</v>
      </c>
      <c r="E35">
        <f t="shared" si="0"/>
        <v>29.830000000000002</v>
      </c>
      <c r="G35" s="1">
        <v>14</v>
      </c>
      <c r="H35">
        <f t="shared" si="1"/>
        <v>0.26995475113122175</v>
      </c>
    </row>
    <row r="36" spans="1:9">
      <c r="A36">
        <v>14</v>
      </c>
      <c r="B36">
        <v>105.8</v>
      </c>
      <c r="C36">
        <v>8.4</v>
      </c>
      <c r="E36">
        <f t="shared" si="0"/>
        <v>26.376000000000001</v>
      </c>
      <c r="G36" s="1">
        <v>14</v>
      </c>
      <c r="H36">
        <f t="shared" si="1"/>
        <v>0.2493005671077505</v>
      </c>
      <c r="I36">
        <f>AVERAGE(H16:H36)</f>
        <v>0.26038151628111939</v>
      </c>
    </row>
    <row r="37" spans="1:9">
      <c r="A37">
        <v>16</v>
      </c>
      <c r="B37">
        <v>101</v>
      </c>
      <c r="C37">
        <v>8</v>
      </c>
      <c r="E37">
        <f t="shared" si="0"/>
        <v>25.12</v>
      </c>
      <c r="G37" s="1">
        <v>16</v>
      </c>
      <c r="H37">
        <f t="shared" si="1"/>
        <v>0.24871287128712871</v>
      </c>
    </row>
    <row r="38" spans="1:9">
      <c r="A38">
        <v>16</v>
      </c>
      <c r="B38">
        <v>103.5</v>
      </c>
      <c r="C38">
        <v>8.1999999999999993</v>
      </c>
      <c r="E38">
        <f t="shared" si="0"/>
        <v>25.747999999999998</v>
      </c>
      <c r="G38" s="1">
        <v>16</v>
      </c>
      <c r="H38">
        <f t="shared" si="1"/>
        <v>0.24877294685990337</v>
      </c>
    </row>
    <row r="39" spans="1:9">
      <c r="A39">
        <v>16</v>
      </c>
      <c r="B39">
        <v>106.4</v>
      </c>
      <c r="C39">
        <v>9.1</v>
      </c>
      <c r="E39">
        <f t="shared" si="0"/>
        <v>28.574000000000002</v>
      </c>
      <c r="G39" s="1">
        <v>16</v>
      </c>
      <c r="H39">
        <f t="shared" si="1"/>
        <v>0.26855263157894738</v>
      </c>
    </row>
    <row r="40" spans="1:9">
      <c r="A40">
        <v>16</v>
      </c>
      <c r="B40">
        <v>105.8</v>
      </c>
      <c r="C40">
        <v>8.6</v>
      </c>
      <c r="E40">
        <f t="shared" si="0"/>
        <v>27.004000000000001</v>
      </c>
      <c r="G40" s="1">
        <v>16</v>
      </c>
      <c r="H40">
        <f t="shared" si="1"/>
        <v>0.25523629489603028</v>
      </c>
    </row>
    <row r="41" spans="1:9">
      <c r="A41">
        <v>16</v>
      </c>
      <c r="B41">
        <v>106.7</v>
      </c>
      <c r="C41">
        <v>8.6</v>
      </c>
      <c r="E41">
        <f t="shared" si="0"/>
        <v>27.004000000000001</v>
      </c>
      <c r="G41" s="1">
        <v>16</v>
      </c>
      <c r="H41">
        <f t="shared" si="1"/>
        <v>0.25308341143392693</v>
      </c>
    </row>
    <row r="42" spans="1:9">
      <c r="A42">
        <v>16</v>
      </c>
      <c r="B42">
        <v>101.2</v>
      </c>
      <c r="C42">
        <v>9.1999999999999993</v>
      </c>
      <c r="E42">
        <f t="shared" si="0"/>
        <v>28.887999999999998</v>
      </c>
      <c r="G42" s="1">
        <v>16</v>
      </c>
      <c r="H42">
        <f t="shared" si="1"/>
        <v>0.28545454545454541</v>
      </c>
    </row>
    <row r="43" spans="1:9">
      <c r="A43">
        <v>16</v>
      </c>
      <c r="B43">
        <v>112.7</v>
      </c>
      <c r="C43">
        <v>9.1999999999999993</v>
      </c>
      <c r="E43">
        <f t="shared" si="0"/>
        <v>28.887999999999998</v>
      </c>
      <c r="G43" s="1">
        <v>16</v>
      </c>
      <c r="H43">
        <f t="shared" si="1"/>
        <v>0.25632653061224486</v>
      </c>
    </row>
    <row r="44" spans="1:9">
      <c r="A44">
        <v>16</v>
      </c>
      <c r="B44">
        <v>105.1</v>
      </c>
      <c r="C44">
        <v>8.3000000000000007</v>
      </c>
      <c r="E44">
        <f t="shared" si="0"/>
        <v>26.062000000000005</v>
      </c>
      <c r="G44" s="1">
        <v>16</v>
      </c>
      <c r="H44">
        <f t="shared" si="1"/>
        <v>0.24797335870599435</v>
      </c>
    </row>
    <row r="45" spans="1:9">
      <c r="A45">
        <v>16</v>
      </c>
      <c r="B45">
        <v>106.4</v>
      </c>
      <c r="C45">
        <v>7.8</v>
      </c>
      <c r="E45">
        <f t="shared" si="0"/>
        <v>24.492000000000001</v>
      </c>
      <c r="G45" s="1">
        <v>16</v>
      </c>
      <c r="H45">
        <f t="shared" si="1"/>
        <v>0.23018796992481202</v>
      </c>
    </row>
    <row r="46" spans="1:9">
      <c r="A46">
        <v>16</v>
      </c>
      <c r="B46">
        <v>106.4</v>
      </c>
      <c r="C46">
        <v>10.199999999999999</v>
      </c>
      <c r="E46">
        <f t="shared" si="0"/>
        <v>32.027999999999999</v>
      </c>
      <c r="G46" s="1">
        <v>16</v>
      </c>
      <c r="H46">
        <f t="shared" si="1"/>
        <v>0.30101503759398496</v>
      </c>
    </row>
    <row r="47" spans="1:9">
      <c r="A47">
        <v>16</v>
      </c>
      <c r="B47">
        <v>112.1</v>
      </c>
      <c r="C47">
        <v>9.8000000000000007</v>
      </c>
      <c r="E47">
        <f t="shared" si="0"/>
        <v>30.772000000000002</v>
      </c>
      <c r="G47" s="1">
        <v>16</v>
      </c>
      <c r="H47">
        <f t="shared" si="1"/>
        <v>0.27450490633363073</v>
      </c>
    </row>
    <row r="48" spans="1:9">
      <c r="A48">
        <v>16</v>
      </c>
      <c r="B48">
        <v>109.9</v>
      </c>
      <c r="C48">
        <v>9.5</v>
      </c>
      <c r="E48">
        <f t="shared" si="0"/>
        <v>29.830000000000002</v>
      </c>
      <c r="G48" s="1">
        <v>16</v>
      </c>
      <c r="H48">
        <f t="shared" si="1"/>
        <v>0.27142857142857141</v>
      </c>
    </row>
    <row r="49" spans="1:8">
      <c r="A49">
        <v>16</v>
      </c>
      <c r="B49">
        <v>102.2</v>
      </c>
      <c r="C49">
        <v>8</v>
      </c>
      <c r="E49">
        <f t="shared" si="0"/>
        <v>25.12</v>
      </c>
      <c r="G49" s="1">
        <v>16</v>
      </c>
      <c r="H49">
        <f t="shared" si="1"/>
        <v>0.24579256360078278</v>
      </c>
    </row>
    <row r="50" spans="1:8">
      <c r="A50">
        <v>18</v>
      </c>
      <c r="B50">
        <v>103.5</v>
      </c>
      <c r="C50">
        <v>7.9</v>
      </c>
      <c r="E50">
        <f t="shared" si="0"/>
        <v>24.806000000000001</v>
      </c>
      <c r="G50" s="1">
        <v>18</v>
      </c>
      <c r="H50">
        <f t="shared" si="1"/>
        <v>0.23967149758454107</v>
      </c>
    </row>
    <row r="51" spans="1:8">
      <c r="A51">
        <v>18</v>
      </c>
      <c r="B51">
        <v>105.7</v>
      </c>
      <c r="C51">
        <v>7.9</v>
      </c>
      <c r="E51">
        <f t="shared" si="0"/>
        <v>24.806000000000001</v>
      </c>
      <c r="G51" s="1">
        <v>18</v>
      </c>
      <c r="H51">
        <f t="shared" si="1"/>
        <v>0.23468306527909177</v>
      </c>
    </row>
    <row r="52" spans="1:8">
      <c r="A52">
        <v>18</v>
      </c>
      <c r="B52">
        <v>98</v>
      </c>
      <c r="C52">
        <v>7.1</v>
      </c>
      <c r="E52">
        <f t="shared" si="0"/>
        <v>22.294</v>
      </c>
      <c r="G52" s="1">
        <v>18</v>
      </c>
      <c r="H52">
        <f t="shared" si="1"/>
        <v>0.22748979591836735</v>
      </c>
    </row>
    <row r="53" spans="1:8">
      <c r="A53">
        <v>18</v>
      </c>
      <c r="B53">
        <v>104.6</v>
      </c>
      <c r="C53">
        <v>8.85</v>
      </c>
      <c r="E53">
        <f t="shared" si="0"/>
        <v>27.789000000000001</v>
      </c>
      <c r="G53" s="1">
        <v>18</v>
      </c>
      <c r="H53">
        <f t="shared" si="1"/>
        <v>0.26566921606118549</v>
      </c>
    </row>
    <row r="54" spans="1:8">
      <c r="A54">
        <v>18</v>
      </c>
      <c r="B54">
        <v>109.5</v>
      </c>
      <c r="C54">
        <v>9.5</v>
      </c>
      <c r="E54">
        <f t="shared" si="0"/>
        <v>29.830000000000002</v>
      </c>
      <c r="G54" s="1">
        <v>18</v>
      </c>
      <c r="H54">
        <f t="shared" si="1"/>
        <v>0.27242009132420092</v>
      </c>
    </row>
    <row r="55" spans="1:8">
      <c r="A55">
        <v>18</v>
      </c>
      <c r="B55">
        <v>106.7</v>
      </c>
      <c r="C55">
        <v>8.4</v>
      </c>
      <c r="E55">
        <f t="shared" si="0"/>
        <v>26.376000000000001</v>
      </c>
      <c r="G55" s="1">
        <v>18</v>
      </c>
      <c r="H55">
        <f t="shared" si="1"/>
        <v>0.24719775070290534</v>
      </c>
    </row>
    <row r="56" spans="1:8">
      <c r="A56">
        <v>18</v>
      </c>
      <c r="B56">
        <v>105</v>
      </c>
      <c r="C56">
        <v>8.6999999999999993</v>
      </c>
      <c r="E56">
        <f t="shared" si="0"/>
        <v>27.317999999999998</v>
      </c>
      <c r="G56" s="1">
        <v>18</v>
      </c>
      <c r="H56">
        <f t="shared" si="1"/>
        <v>0.26017142857142855</v>
      </c>
    </row>
    <row r="57" spans="1:8">
      <c r="A57">
        <v>18</v>
      </c>
      <c r="B57">
        <v>101.9</v>
      </c>
      <c r="C57">
        <v>8.1999999999999993</v>
      </c>
      <c r="E57">
        <f t="shared" si="0"/>
        <v>25.747999999999998</v>
      </c>
      <c r="G57" s="1">
        <v>18</v>
      </c>
      <c r="H57">
        <f t="shared" si="1"/>
        <v>0.25267909715407261</v>
      </c>
    </row>
    <row r="58" spans="1:8">
      <c r="A58">
        <v>18</v>
      </c>
      <c r="B58">
        <v>112.1</v>
      </c>
      <c r="C58">
        <v>9.8000000000000007</v>
      </c>
      <c r="E58">
        <f t="shared" si="0"/>
        <v>30.772000000000002</v>
      </c>
      <c r="G58" s="1">
        <v>18</v>
      </c>
      <c r="H58">
        <f t="shared" si="1"/>
        <v>0.27450490633363073</v>
      </c>
    </row>
    <row r="59" spans="1:8">
      <c r="A59">
        <v>18</v>
      </c>
      <c r="B59">
        <v>106.45</v>
      </c>
      <c r="C59">
        <v>9.8000000000000007</v>
      </c>
      <c r="E59">
        <f t="shared" si="0"/>
        <v>30.772000000000002</v>
      </c>
      <c r="G59" s="1">
        <v>18</v>
      </c>
      <c r="H59">
        <f t="shared" si="1"/>
        <v>0.2890746829497417</v>
      </c>
    </row>
    <row r="60" spans="1:8">
      <c r="A60">
        <v>18</v>
      </c>
      <c r="B60">
        <v>96.3</v>
      </c>
      <c r="C60">
        <v>7.4</v>
      </c>
      <c r="E60">
        <f t="shared" si="0"/>
        <v>23.236000000000001</v>
      </c>
      <c r="G60" s="1">
        <v>18</v>
      </c>
      <c r="H60">
        <f t="shared" si="1"/>
        <v>0.24128764278296991</v>
      </c>
    </row>
    <row r="61" spans="1:8">
      <c r="A61">
        <v>18</v>
      </c>
      <c r="B61">
        <v>113.8</v>
      </c>
      <c r="C61">
        <v>9.6999999999999993</v>
      </c>
      <c r="E61">
        <f t="shared" si="0"/>
        <v>30.457999999999998</v>
      </c>
      <c r="G61" s="1">
        <v>18</v>
      </c>
      <c r="H61">
        <f t="shared" si="1"/>
        <v>0.26764499121265378</v>
      </c>
    </row>
    <row r="62" spans="1:8">
      <c r="A62">
        <v>18</v>
      </c>
      <c r="B62">
        <v>107.4</v>
      </c>
      <c r="C62">
        <v>9</v>
      </c>
      <c r="E62">
        <f t="shared" si="0"/>
        <v>28.26</v>
      </c>
      <c r="G62" s="1">
        <v>18</v>
      </c>
      <c r="H62">
        <f t="shared" si="1"/>
        <v>0.26312849162011176</v>
      </c>
    </row>
    <row r="63" spans="1:8">
      <c r="A63">
        <v>18</v>
      </c>
      <c r="B63">
        <v>103.6</v>
      </c>
      <c r="C63">
        <v>8</v>
      </c>
      <c r="E63">
        <f t="shared" si="0"/>
        <v>25.12</v>
      </c>
      <c r="G63" s="1">
        <v>18</v>
      </c>
      <c r="H63">
        <f t="shared" si="1"/>
        <v>0.24247104247104248</v>
      </c>
    </row>
    <row r="64" spans="1:8">
      <c r="A64">
        <v>18</v>
      </c>
      <c r="B64">
        <v>102.5</v>
      </c>
      <c r="C64">
        <v>9</v>
      </c>
      <c r="E64">
        <f t="shared" si="0"/>
        <v>28.26</v>
      </c>
      <c r="G64" s="1">
        <v>18</v>
      </c>
      <c r="H64">
        <f t="shared" si="1"/>
        <v>0.27570731707317075</v>
      </c>
    </row>
    <row r="65" spans="1:8">
      <c r="A65">
        <v>18</v>
      </c>
      <c r="B65">
        <v>108.8</v>
      </c>
      <c r="C65">
        <v>9.8000000000000007</v>
      </c>
      <c r="E65">
        <f t="shared" si="0"/>
        <v>30.772000000000002</v>
      </c>
      <c r="G65" s="1">
        <v>18</v>
      </c>
      <c r="H65">
        <f t="shared" si="1"/>
        <v>0.28283088235294118</v>
      </c>
    </row>
    <row r="66" spans="1:8">
      <c r="A66">
        <v>25</v>
      </c>
      <c r="B66">
        <v>102.5</v>
      </c>
      <c r="C66">
        <v>8.6999999999999993</v>
      </c>
      <c r="E66">
        <f t="shared" si="0"/>
        <v>27.317999999999998</v>
      </c>
      <c r="G66" s="1">
        <v>25</v>
      </c>
      <c r="H66">
        <f t="shared" si="1"/>
        <v>0.2665170731707317</v>
      </c>
    </row>
    <row r="67" spans="1:8">
      <c r="A67">
        <v>25</v>
      </c>
      <c r="B67">
        <v>111.7</v>
      </c>
      <c r="C67">
        <v>9</v>
      </c>
      <c r="E67">
        <f t="shared" ref="E67:E81" si="2">3.14*C67</f>
        <v>28.26</v>
      </c>
      <c r="G67" s="1">
        <v>25</v>
      </c>
      <c r="H67">
        <f t="shared" ref="H67:H81" si="3">E67/B67</f>
        <v>0.25299910474485227</v>
      </c>
    </row>
    <row r="68" spans="1:8">
      <c r="A68">
        <v>25</v>
      </c>
      <c r="B68">
        <v>108.5</v>
      </c>
      <c r="C68">
        <v>9.6999999999999993</v>
      </c>
      <c r="E68">
        <f t="shared" si="2"/>
        <v>30.457999999999998</v>
      </c>
      <c r="G68" s="1">
        <v>25</v>
      </c>
      <c r="H68">
        <f t="shared" si="3"/>
        <v>0.28071889400921657</v>
      </c>
    </row>
    <row r="69" spans="1:8">
      <c r="A69">
        <v>25</v>
      </c>
      <c r="B69">
        <v>108.4</v>
      </c>
      <c r="C69">
        <v>9.6999999999999993</v>
      </c>
      <c r="E69">
        <f t="shared" si="2"/>
        <v>30.457999999999998</v>
      </c>
      <c r="G69" s="1">
        <v>25</v>
      </c>
      <c r="H69">
        <f t="shared" si="3"/>
        <v>0.28097785977859774</v>
      </c>
    </row>
    <row r="70" spans="1:8">
      <c r="A70">
        <v>25</v>
      </c>
      <c r="B70">
        <v>103.8</v>
      </c>
      <c r="C70">
        <v>8</v>
      </c>
      <c r="E70">
        <f t="shared" si="2"/>
        <v>25.12</v>
      </c>
      <c r="G70" s="1">
        <v>25</v>
      </c>
      <c r="H70">
        <f t="shared" si="3"/>
        <v>0.24200385356454723</v>
      </c>
    </row>
    <row r="71" spans="1:8">
      <c r="A71">
        <v>25</v>
      </c>
      <c r="B71">
        <v>105.9</v>
      </c>
      <c r="C71">
        <v>8.6999999999999993</v>
      </c>
      <c r="E71">
        <f t="shared" si="2"/>
        <v>27.317999999999998</v>
      </c>
      <c r="G71" s="1">
        <v>25</v>
      </c>
      <c r="H71">
        <f t="shared" si="3"/>
        <v>0.25796033994334272</v>
      </c>
    </row>
    <row r="72" spans="1:8">
      <c r="A72">
        <v>25</v>
      </c>
      <c r="B72">
        <v>103.3</v>
      </c>
      <c r="C72">
        <v>7.9</v>
      </c>
      <c r="E72">
        <f t="shared" si="2"/>
        <v>24.806000000000001</v>
      </c>
      <c r="G72" s="1">
        <v>25</v>
      </c>
      <c r="H72">
        <f t="shared" si="3"/>
        <v>0.24013552758954504</v>
      </c>
    </row>
    <row r="73" spans="1:8">
      <c r="A73">
        <v>25</v>
      </c>
      <c r="B73">
        <v>110.8</v>
      </c>
      <c r="C73">
        <v>9.1</v>
      </c>
      <c r="E73">
        <f t="shared" si="2"/>
        <v>28.574000000000002</v>
      </c>
      <c r="G73" s="1">
        <v>25</v>
      </c>
      <c r="H73">
        <f t="shared" si="3"/>
        <v>0.25788808664259932</v>
      </c>
    </row>
    <row r="74" spans="1:8">
      <c r="A74">
        <v>37</v>
      </c>
      <c r="B74">
        <v>107.6</v>
      </c>
      <c r="C74">
        <v>7.8</v>
      </c>
      <c r="E74">
        <f t="shared" si="2"/>
        <v>24.492000000000001</v>
      </c>
      <c r="G74" s="1">
        <v>37</v>
      </c>
      <c r="H74">
        <f t="shared" si="3"/>
        <v>0.2276208178438662</v>
      </c>
    </row>
    <row r="75" spans="1:8">
      <c r="A75">
        <v>37</v>
      </c>
      <c r="B75">
        <v>104.5</v>
      </c>
      <c r="C75">
        <v>8.3000000000000007</v>
      </c>
      <c r="E75">
        <f t="shared" si="2"/>
        <v>26.062000000000005</v>
      </c>
      <c r="G75" s="1">
        <v>37</v>
      </c>
      <c r="H75">
        <f t="shared" si="3"/>
        <v>0.24939712918660292</v>
      </c>
    </row>
    <row r="76" spans="1:8">
      <c r="A76">
        <v>37</v>
      </c>
      <c r="B76">
        <v>103.7</v>
      </c>
      <c r="C76">
        <v>7.2</v>
      </c>
      <c r="E76">
        <f t="shared" si="2"/>
        <v>22.608000000000001</v>
      </c>
      <c r="G76" s="1">
        <v>37</v>
      </c>
      <c r="H76">
        <f t="shared" si="3"/>
        <v>0.21801350048216009</v>
      </c>
    </row>
    <row r="77" spans="1:8">
      <c r="A77">
        <v>37</v>
      </c>
      <c r="B77">
        <v>104.4</v>
      </c>
      <c r="C77">
        <v>8.6999999999999993</v>
      </c>
      <c r="E77">
        <f t="shared" si="2"/>
        <v>27.317999999999998</v>
      </c>
      <c r="G77" s="1">
        <v>37</v>
      </c>
      <c r="H77">
        <f t="shared" si="3"/>
        <v>0.26166666666666666</v>
      </c>
    </row>
    <row r="78" spans="1:8">
      <c r="A78">
        <v>37</v>
      </c>
      <c r="B78">
        <v>107.4</v>
      </c>
      <c r="C78">
        <v>8.6999999999999993</v>
      </c>
      <c r="E78">
        <f t="shared" si="2"/>
        <v>27.317999999999998</v>
      </c>
      <c r="G78" s="1">
        <v>37</v>
      </c>
      <c r="H78">
        <f t="shared" si="3"/>
        <v>0.25435754189944132</v>
      </c>
    </row>
    <row r="79" spans="1:8">
      <c r="A79">
        <v>37</v>
      </c>
      <c r="B79">
        <v>102.1</v>
      </c>
      <c r="C79">
        <v>8.3000000000000007</v>
      </c>
      <c r="E79">
        <f t="shared" si="2"/>
        <v>26.062000000000005</v>
      </c>
      <c r="G79" s="1">
        <v>37</v>
      </c>
      <c r="H79">
        <f t="shared" si="3"/>
        <v>0.25525954946131252</v>
      </c>
    </row>
    <row r="80" spans="1:8">
      <c r="A80">
        <v>37</v>
      </c>
      <c r="B80">
        <v>107.3</v>
      </c>
      <c r="C80">
        <v>9.5</v>
      </c>
      <c r="E80">
        <f t="shared" si="2"/>
        <v>29.830000000000002</v>
      </c>
      <c r="G80" s="1">
        <v>37</v>
      </c>
      <c r="H80">
        <f t="shared" si="3"/>
        <v>0.27800559179869527</v>
      </c>
    </row>
    <row r="81" spans="1:8">
      <c r="A81">
        <v>37</v>
      </c>
      <c r="B81">
        <v>102.5</v>
      </c>
      <c r="C81">
        <v>8.1</v>
      </c>
      <c r="E81">
        <f t="shared" si="2"/>
        <v>25.434000000000001</v>
      </c>
      <c r="G81" s="1">
        <v>37</v>
      </c>
      <c r="H81">
        <f t="shared" si="3"/>
        <v>0.24813658536585367</v>
      </c>
    </row>
    <row r="84" spans="1:8">
      <c r="G84" s="1">
        <v>9</v>
      </c>
      <c r="H84">
        <f>AVERAGE(H2:H4)</f>
        <v>0.25907132192901988</v>
      </c>
    </row>
    <row r="85" spans="1:8">
      <c r="G85" s="1">
        <v>11</v>
      </c>
      <c r="H85">
        <f>AVERAGE(H5:H15)</f>
        <v>0.2544648926480147</v>
      </c>
    </row>
    <row r="86" spans="1:8">
      <c r="G86" s="1">
        <v>14</v>
      </c>
      <c r="H86">
        <f>AVERAGE(H15:H36)</f>
        <v>0.25993737138827294</v>
      </c>
    </row>
    <row r="87" spans="1:8">
      <c r="G87" s="1">
        <v>16</v>
      </c>
      <c r="H87">
        <f>AVERAGE(H37:H49)</f>
        <v>0.26054166459311562</v>
      </c>
    </row>
    <row r="88" spans="1:8">
      <c r="G88" s="1">
        <v>18</v>
      </c>
      <c r="H88">
        <f>AVERAGE(H50:H65)</f>
        <v>0.25853949371200347</v>
      </c>
    </row>
    <row r="89" spans="1:8">
      <c r="G89" s="1">
        <v>25</v>
      </c>
      <c r="H89">
        <f>AVERAGE(H66:H73)</f>
        <v>0.25990009243042905</v>
      </c>
    </row>
    <row r="90" spans="1:8">
      <c r="G90" s="1">
        <v>37</v>
      </c>
      <c r="H90">
        <f>AVERAGE(H74:H81)</f>
        <v>0.24905717283807483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Occidental College 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Donald Prothero</cp:lastModifiedBy>
  <dcterms:created xsi:type="dcterms:W3CDTF">2021-09-17T16:22:20Z</dcterms:created>
  <dcterms:modified xsi:type="dcterms:W3CDTF">2021-12-28T03:29:35Z</dcterms:modified>
</cp:coreProperties>
</file>