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ate1904="1" showInkAnnotation="0" autoCompressPictures="0"/>
  <bookViews>
    <workbookView xWindow="4980" yWindow="0" windowWidth="21720" windowHeight="13620" tabRatio="500" activeTab="4"/>
  </bookViews>
  <sheets>
    <sheet name="Raw Data" sheetId="1" r:id="rId1"/>
    <sheet name="Basic Plot" sheetId="2" r:id="rId2"/>
    <sheet name="Stats" sheetId="3" r:id="rId3"/>
    <sheet name="Simple data" sheetId="4" r:id="rId4"/>
    <sheet name="Sheet1" sheetId="5" r:id="rId5"/>
    <sheet name="Sheet2" sheetId="6" r:id="rId6"/>
  </sheets>
  <calcPr calcId="145621" concurrentCalc="0"/>
</workbook>
</file>

<file path=xl/calcChain.xml><?xml version="1.0" encoding="utf-8"?>
<calcChain xmlns="http://schemas.openxmlformats.org/spreadsheetml/2006/main">
  <c r="G308" i="2" l="1"/>
  <c r="G307" i="2"/>
  <c r="G306" i="2"/>
  <c r="G305" i="2"/>
  <c r="G304" i="2"/>
  <c r="F308" i="2"/>
  <c r="F307" i="2"/>
  <c r="F306" i="2"/>
  <c r="F305" i="2"/>
  <c r="F304" i="2"/>
  <c r="E308" i="2"/>
  <c r="E307" i="2"/>
  <c r="E306" i="2"/>
  <c r="E305" i="2"/>
  <c r="E304" i="2"/>
  <c r="D308" i="2"/>
  <c r="D307" i="2"/>
  <c r="D306" i="2"/>
  <c r="D305" i="2"/>
  <c r="D304" i="2"/>
  <c r="D312" i="1"/>
  <c r="D311" i="1"/>
  <c r="D310" i="1"/>
  <c r="D309" i="1"/>
  <c r="D308" i="1"/>
  <c r="G323" i="1"/>
  <c r="F323" i="1"/>
  <c r="E323" i="1"/>
  <c r="D323" i="1"/>
  <c r="G322" i="1"/>
  <c r="F322" i="1"/>
  <c r="E322" i="1"/>
  <c r="D322" i="1"/>
  <c r="G321" i="1"/>
  <c r="F321" i="1"/>
  <c r="E321" i="1"/>
  <c r="D321" i="1"/>
  <c r="G320" i="1"/>
  <c r="F320" i="1"/>
  <c r="E320" i="1"/>
  <c r="D320" i="1"/>
  <c r="G318" i="1"/>
  <c r="F318" i="1"/>
  <c r="E318" i="1"/>
  <c r="D318" i="1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14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31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31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31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310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S2" i="5"/>
  <c r="T2" i="5"/>
  <c r="V2" i="5"/>
  <c r="W2" i="5"/>
  <c r="X2" i="5"/>
  <c r="Y2" i="5"/>
  <c r="Z2" i="5"/>
  <c r="AA2" i="5"/>
  <c r="AB2" i="5"/>
  <c r="AC2" i="5"/>
  <c r="AD2" i="5"/>
  <c r="AE2" i="5"/>
  <c r="AF2" i="5"/>
  <c r="U2" i="5"/>
  <c r="R2" i="5"/>
  <c r="Q2" i="5"/>
  <c r="P2" i="5"/>
  <c r="O2" i="5"/>
  <c r="E304" i="5"/>
  <c r="F304" i="5"/>
  <c r="G304" i="5"/>
  <c r="D304" i="5"/>
  <c r="H304" i="5"/>
  <c r="E305" i="5"/>
  <c r="F305" i="5"/>
  <c r="G305" i="5"/>
  <c r="D305" i="5"/>
  <c r="H305" i="5"/>
  <c r="E306" i="5"/>
  <c r="F306" i="5"/>
  <c r="G306" i="5"/>
  <c r="D306" i="5"/>
  <c r="H306" i="5"/>
  <c r="E307" i="5"/>
  <c r="F307" i="5"/>
  <c r="G307" i="5"/>
  <c r="D307" i="5"/>
  <c r="H307" i="5"/>
  <c r="E308" i="5"/>
  <c r="F308" i="5"/>
  <c r="G308" i="5"/>
  <c r="D308" i="5"/>
  <c r="H308" i="5"/>
  <c r="O6" i="5"/>
  <c r="O4" i="5"/>
  <c r="G308" i="6"/>
  <c r="F308" i="6"/>
  <c r="E308" i="6"/>
  <c r="D308" i="6"/>
  <c r="G307" i="6"/>
  <c r="F307" i="6"/>
  <c r="E307" i="6"/>
  <c r="D307" i="6"/>
  <c r="G306" i="6"/>
  <c r="F306" i="6"/>
  <c r="E306" i="6"/>
  <c r="D306" i="6"/>
  <c r="G305" i="6"/>
  <c r="F305" i="6"/>
  <c r="E305" i="6"/>
  <c r="D305" i="6"/>
  <c r="G304" i="6"/>
  <c r="F304" i="6"/>
  <c r="E304" i="6"/>
  <c r="D304" i="6"/>
  <c r="G314" i="3"/>
  <c r="G320" i="3"/>
  <c r="G338" i="3"/>
  <c r="F314" i="3"/>
  <c r="F320" i="3"/>
  <c r="F338" i="3"/>
  <c r="E314" i="3"/>
  <c r="E320" i="3"/>
  <c r="E338" i="3"/>
  <c r="G313" i="3"/>
  <c r="G319" i="3"/>
  <c r="G337" i="3"/>
  <c r="F313" i="3"/>
  <c r="F319" i="3"/>
  <c r="F337" i="3"/>
  <c r="E313" i="3"/>
  <c r="E319" i="3"/>
  <c r="E337" i="3"/>
  <c r="G312" i="3"/>
  <c r="G318" i="3"/>
  <c r="G336" i="3"/>
  <c r="F312" i="3"/>
  <c r="F318" i="3"/>
  <c r="F336" i="3"/>
  <c r="E312" i="3"/>
  <c r="E318" i="3"/>
  <c r="E336" i="3"/>
  <c r="G311" i="3"/>
  <c r="G317" i="3"/>
  <c r="G335" i="3"/>
  <c r="F311" i="3"/>
  <c r="F317" i="3"/>
  <c r="F335" i="3"/>
  <c r="E311" i="3"/>
  <c r="E317" i="3"/>
  <c r="E335" i="3"/>
  <c r="G310" i="3"/>
  <c r="G316" i="3"/>
  <c r="G334" i="3"/>
  <c r="F310" i="3"/>
  <c r="F316" i="3"/>
  <c r="F334" i="3"/>
  <c r="E310" i="3"/>
  <c r="E316" i="3"/>
  <c r="E334" i="3"/>
  <c r="D314" i="3"/>
  <c r="D320" i="3"/>
  <c r="D338" i="3"/>
  <c r="D313" i="3"/>
  <c r="D319" i="3"/>
  <c r="D337" i="3"/>
  <c r="D312" i="3"/>
  <c r="D318" i="3"/>
  <c r="D336" i="3"/>
  <c r="D311" i="3"/>
  <c r="D317" i="3"/>
  <c r="D335" i="3"/>
  <c r="D310" i="3"/>
  <c r="D316" i="3"/>
  <c r="D334" i="3"/>
  <c r="G308" i="3"/>
  <c r="G332" i="3"/>
  <c r="F308" i="3"/>
  <c r="F332" i="3"/>
  <c r="E308" i="3"/>
  <c r="E332" i="3"/>
  <c r="G307" i="3"/>
  <c r="G331" i="3"/>
  <c r="F307" i="3"/>
  <c r="F331" i="3"/>
  <c r="E307" i="3"/>
  <c r="E331" i="3"/>
  <c r="G306" i="3"/>
  <c r="G330" i="3"/>
  <c r="F306" i="3"/>
  <c r="F330" i="3"/>
  <c r="E306" i="3"/>
  <c r="E330" i="3"/>
  <c r="G305" i="3"/>
  <c r="G329" i="3"/>
  <c r="F305" i="3"/>
  <c r="F329" i="3"/>
  <c r="E305" i="3"/>
  <c r="E329" i="3"/>
  <c r="G304" i="3"/>
  <c r="G328" i="3"/>
  <c r="F304" i="3"/>
  <c r="F328" i="3"/>
  <c r="E304" i="3"/>
  <c r="E328" i="3"/>
  <c r="D308" i="3"/>
  <c r="D332" i="3"/>
  <c r="D307" i="3"/>
  <c r="D331" i="3"/>
  <c r="D306" i="3"/>
  <c r="D330" i="3"/>
  <c r="D305" i="3"/>
  <c r="D329" i="3"/>
  <c r="D304" i="3"/>
  <c r="D328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D326" i="3"/>
  <c r="D324" i="3"/>
  <c r="D325" i="3"/>
  <c r="D323" i="3"/>
  <c r="D322" i="3"/>
  <c r="D340" i="3"/>
  <c r="E340" i="3"/>
  <c r="F340" i="3"/>
  <c r="G340" i="3"/>
  <c r="D341" i="3"/>
  <c r="E341" i="3"/>
  <c r="F341" i="3"/>
  <c r="G341" i="3"/>
  <c r="D342" i="3"/>
  <c r="E342" i="3"/>
  <c r="F342" i="3"/>
  <c r="G342" i="3"/>
  <c r="D343" i="3"/>
  <c r="E343" i="3"/>
  <c r="F343" i="3"/>
  <c r="G343" i="3"/>
  <c r="D344" i="3"/>
  <c r="E344" i="3"/>
  <c r="F344" i="3"/>
  <c r="G344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D350" i="3"/>
  <c r="D349" i="3"/>
  <c r="D348" i="3"/>
  <c r="D347" i="3"/>
  <c r="D346" i="3"/>
</calcChain>
</file>

<file path=xl/sharedStrings.xml><?xml version="1.0" encoding="utf-8"?>
<sst xmlns="http://schemas.openxmlformats.org/spreadsheetml/2006/main" count="1905" uniqueCount="741">
  <si>
    <t>19.3&lt;x&lt;=20</t>
    <phoneticPr fontId="4" type="noConversion"/>
  </si>
  <si>
    <t>F426</t>
    <phoneticPr fontId="4" type="noConversion"/>
  </si>
  <si>
    <t>F419</t>
    <phoneticPr fontId="4" type="noConversion"/>
  </si>
  <si>
    <t>F432</t>
    <phoneticPr fontId="4" type="noConversion"/>
  </si>
  <si>
    <t>F427</t>
    <phoneticPr fontId="4" type="noConversion"/>
  </si>
  <si>
    <t>F448</t>
    <phoneticPr fontId="4" type="noConversion"/>
  </si>
  <si>
    <t>F423</t>
    <phoneticPr fontId="4" type="noConversion"/>
  </si>
  <si>
    <t>F444</t>
    <phoneticPr fontId="4" type="noConversion"/>
  </si>
  <si>
    <t>F460</t>
    <phoneticPr fontId="4" type="noConversion"/>
  </si>
  <si>
    <t>F420</t>
    <phoneticPr fontId="4" type="noConversion"/>
  </si>
  <si>
    <t>F442</t>
    <phoneticPr fontId="4" type="noConversion"/>
  </si>
  <si>
    <t>F428</t>
    <phoneticPr fontId="4" type="noConversion"/>
  </si>
  <si>
    <t>F429</t>
    <phoneticPr fontId="4" type="noConversion"/>
  </si>
  <si>
    <t>F447</t>
    <phoneticPr fontId="4" type="noConversion"/>
  </si>
  <si>
    <t>F386</t>
    <phoneticPr fontId="4" type="noConversion"/>
  </si>
  <si>
    <t>61-67</t>
    <phoneticPr fontId="4" type="noConversion"/>
  </si>
  <si>
    <t>F1507</t>
    <phoneticPr fontId="4" type="noConversion"/>
  </si>
  <si>
    <t>F1524</t>
    <phoneticPr fontId="4" type="noConversion"/>
  </si>
  <si>
    <t>F1525</t>
    <phoneticPr fontId="4" type="noConversion"/>
  </si>
  <si>
    <t>F1519</t>
    <phoneticPr fontId="4" type="noConversion"/>
  </si>
  <si>
    <t>F1502</t>
    <phoneticPr fontId="4" type="noConversion"/>
  </si>
  <si>
    <t>F1529</t>
    <phoneticPr fontId="4" type="noConversion"/>
  </si>
  <si>
    <t>F1536</t>
    <phoneticPr fontId="4" type="noConversion"/>
  </si>
  <si>
    <t>F1501</t>
    <phoneticPr fontId="4" type="noConversion"/>
  </si>
  <si>
    <t>F1483</t>
    <phoneticPr fontId="4" type="noConversion"/>
  </si>
  <si>
    <t>F1517</t>
    <phoneticPr fontId="4" type="noConversion"/>
  </si>
  <si>
    <t>F379</t>
    <phoneticPr fontId="4" type="noConversion"/>
  </si>
  <si>
    <t>F373</t>
    <phoneticPr fontId="4" type="noConversion"/>
  </si>
  <si>
    <t>F368</t>
    <phoneticPr fontId="4" type="noConversion"/>
  </si>
  <si>
    <t>F374</t>
    <phoneticPr fontId="4" type="noConversion"/>
  </si>
  <si>
    <t>F375</t>
    <phoneticPr fontId="4" type="noConversion"/>
  </si>
  <si>
    <t>F371</t>
    <phoneticPr fontId="4" type="noConversion"/>
  </si>
  <si>
    <t>F383</t>
    <phoneticPr fontId="4" type="noConversion"/>
  </si>
  <si>
    <t>F377</t>
    <phoneticPr fontId="4" type="noConversion"/>
  </si>
  <si>
    <t>F372</t>
    <phoneticPr fontId="4" type="noConversion"/>
  </si>
  <si>
    <t>F367</t>
    <phoneticPr fontId="4" type="noConversion"/>
  </si>
  <si>
    <t>F376</t>
    <phoneticPr fontId="4" type="noConversion"/>
  </si>
  <si>
    <t>F381</t>
    <phoneticPr fontId="4" type="noConversion"/>
  </si>
  <si>
    <t>F387</t>
    <phoneticPr fontId="4" type="noConversion"/>
  </si>
  <si>
    <t>F382</t>
    <phoneticPr fontId="4" type="noConversion"/>
  </si>
  <si>
    <t>F385</t>
    <phoneticPr fontId="4" type="noConversion"/>
  </si>
  <si>
    <t>F384</t>
    <phoneticPr fontId="4" type="noConversion"/>
  </si>
  <si>
    <t>F369</t>
    <phoneticPr fontId="4" type="noConversion"/>
  </si>
  <si>
    <t>F1542</t>
    <phoneticPr fontId="4" type="noConversion"/>
  </si>
  <si>
    <t>F1563</t>
    <phoneticPr fontId="4" type="noConversion"/>
  </si>
  <si>
    <t>F1556</t>
    <phoneticPr fontId="4" type="noConversion"/>
  </si>
  <si>
    <t>F1541</t>
    <phoneticPr fontId="4" type="noConversion"/>
  </si>
  <si>
    <t>F1555</t>
    <phoneticPr fontId="4" type="noConversion"/>
  </si>
  <si>
    <t>F1562</t>
    <phoneticPr fontId="4" type="noConversion"/>
  </si>
  <si>
    <t>F1543</t>
    <phoneticPr fontId="4" type="noConversion"/>
  </si>
  <si>
    <t>F1545</t>
    <phoneticPr fontId="4" type="noConversion"/>
  </si>
  <si>
    <t>F1540</t>
    <phoneticPr fontId="4" type="noConversion"/>
  </si>
  <si>
    <t>F1442</t>
    <phoneticPr fontId="4" type="noConversion"/>
  </si>
  <si>
    <t>F1394</t>
    <phoneticPr fontId="4" type="noConversion"/>
  </si>
  <si>
    <t>F221</t>
    <phoneticPr fontId="4" type="noConversion"/>
  </si>
  <si>
    <t>F266</t>
    <phoneticPr fontId="4" type="noConversion"/>
  </si>
  <si>
    <t>F197</t>
    <phoneticPr fontId="4" type="noConversion"/>
  </si>
  <si>
    <t>F272</t>
    <phoneticPr fontId="4" type="noConversion"/>
  </si>
  <si>
    <t>F275</t>
    <phoneticPr fontId="4" type="noConversion"/>
  </si>
  <si>
    <t>F193</t>
    <phoneticPr fontId="4" type="noConversion"/>
  </si>
  <si>
    <t>F208</t>
    <phoneticPr fontId="4" type="noConversion"/>
  </si>
  <si>
    <t>F214</t>
    <phoneticPr fontId="4" type="noConversion"/>
  </si>
  <si>
    <t>F203</t>
    <phoneticPr fontId="4" type="noConversion"/>
  </si>
  <si>
    <t>F201</t>
    <phoneticPr fontId="4" type="noConversion"/>
  </si>
  <si>
    <t>F200</t>
    <phoneticPr fontId="4" type="noConversion"/>
  </si>
  <si>
    <t>F185</t>
    <phoneticPr fontId="4" type="noConversion"/>
  </si>
  <si>
    <t>F190</t>
    <phoneticPr fontId="4" type="noConversion"/>
  </si>
  <si>
    <t>F261</t>
    <phoneticPr fontId="4" type="noConversion"/>
  </si>
  <si>
    <t>F232</t>
    <phoneticPr fontId="4" type="noConversion"/>
  </si>
  <si>
    <t>F280</t>
    <phoneticPr fontId="4" type="noConversion"/>
  </si>
  <si>
    <t>F250</t>
    <phoneticPr fontId="4" type="noConversion"/>
  </si>
  <si>
    <t>F235</t>
    <phoneticPr fontId="4" type="noConversion"/>
  </si>
  <si>
    <t>F255</t>
    <phoneticPr fontId="4" type="noConversion"/>
  </si>
  <si>
    <t>F268</t>
    <phoneticPr fontId="4" type="noConversion"/>
  </si>
  <si>
    <t>F278</t>
    <phoneticPr fontId="4" type="noConversion"/>
  </si>
  <si>
    <t>F265</t>
    <phoneticPr fontId="4" type="noConversion"/>
  </si>
  <si>
    <t>F306</t>
    <phoneticPr fontId="4" type="noConversion"/>
  </si>
  <si>
    <t>F291</t>
    <phoneticPr fontId="4" type="noConversion"/>
  </si>
  <si>
    <t>F289</t>
    <phoneticPr fontId="4" type="noConversion"/>
  </si>
  <si>
    <t>F313</t>
    <phoneticPr fontId="4" type="noConversion"/>
  </si>
  <si>
    <t>F288</t>
    <phoneticPr fontId="4" type="noConversion"/>
  </si>
  <si>
    <t>F290</t>
    <phoneticPr fontId="4" type="noConversion"/>
  </si>
  <si>
    <t>F184</t>
    <phoneticPr fontId="4" type="noConversion"/>
  </si>
  <si>
    <t>F303</t>
    <phoneticPr fontId="4" type="noConversion"/>
  </si>
  <si>
    <t>F305</t>
    <phoneticPr fontId="4" type="noConversion"/>
  </si>
  <si>
    <t>F315</t>
    <phoneticPr fontId="4" type="noConversion"/>
  </si>
  <si>
    <t>F293</t>
    <phoneticPr fontId="4" type="noConversion"/>
  </si>
  <si>
    <t>F296</t>
    <phoneticPr fontId="4" type="noConversion"/>
  </si>
  <si>
    <t>F287</t>
    <phoneticPr fontId="4" type="noConversion"/>
  </si>
  <si>
    <t>F46</t>
    <phoneticPr fontId="4" type="noConversion"/>
  </si>
  <si>
    <t>F35</t>
    <phoneticPr fontId="4" type="noConversion"/>
  </si>
  <si>
    <t>G78</t>
    <phoneticPr fontId="4" type="noConversion"/>
  </si>
  <si>
    <t>F63</t>
    <phoneticPr fontId="4" type="noConversion"/>
  </si>
  <si>
    <t>Age</t>
    <phoneticPr fontId="4" type="noConversion"/>
  </si>
  <si>
    <t>astragali may be normally distributed</t>
    <phoneticPr fontId="4" type="noConversion"/>
  </si>
  <si>
    <t>F1506</t>
    <phoneticPr fontId="4" type="noConversion"/>
  </si>
  <si>
    <t>F1535</t>
    <phoneticPr fontId="4" type="noConversion"/>
  </si>
  <si>
    <t>F1489</t>
    <phoneticPr fontId="4" type="noConversion"/>
  </si>
  <si>
    <t>F1227</t>
    <phoneticPr fontId="4" type="noConversion"/>
  </si>
  <si>
    <t>20.7&lt;x&lt;=21.4</t>
    <phoneticPr fontId="4" type="noConversion"/>
  </si>
  <si>
    <t>&gt;21.4</t>
    <phoneticPr fontId="4" type="noConversion"/>
  </si>
  <si>
    <t>17.2&lt;x&lt;=17.9</t>
    <phoneticPr fontId="4" type="noConversion"/>
  </si>
  <si>
    <t>{[(pw+dw)/2]*dpth*length}/1000</t>
    <phoneticPr fontId="4" type="noConversion"/>
  </si>
  <si>
    <t>35ka 254-303</t>
    <phoneticPr fontId="4" type="noConversion"/>
  </si>
  <si>
    <t>16ka 53-103</t>
    <phoneticPr fontId="4" type="noConversion"/>
  </si>
  <si>
    <t>21ka 104-146</t>
    <phoneticPr fontId="4" type="noConversion"/>
  </si>
  <si>
    <t>11ka 147-253</t>
    <phoneticPr fontId="4" type="noConversion"/>
  </si>
  <si>
    <t>9.5&lt;x&lt;=10.2</t>
    <phoneticPr fontId="4" type="noConversion"/>
  </si>
  <si>
    <t>10.2&lt;x&lt;=10.9</t>
    <phoneticPr fontId="4" type="noConversion"/>
  </si>
  <si>
    <t>11.6&lt;x&lt;=12.3</t>
    <phoneticPr fontId="4" type="noConversion"/>
  </si>
  <si>
    <t>10.9&lt;x&lt;=11.6</t>
    <phoneticPr fontId="4" type="noConversion"/>
  </si>
  <si>
    <t>12.3&lt;x&lt;=13</t>
    <phoneticPr fontId="4" type="noConversion"/>
  </si>
  <si>
    <t>13&lt;x&lt;=13.7</t>
    <phoneticPr fontId="4" type="noConversion"/>
  </si>
  <si>
    <t>14.4&lt;x&lt;=15.1</t>
    <phoneticPr fontId="4" type="noConversion"/>
  </si>
  <si>
    <t>15.1&lt;x&lt;=15.8</t>
    <phoneticPr fontId="4" type="noConversion"/>
  </si>
  <si>
    <t>15.8&lt;x&lt;=16.5</t>
    <phoneticPr fontId="4" type="noConversion"/>
  </si>
  <si>
    <t>16.5&lt;x&lt;=17.2</t>
    <phoneticPr fontId="4" type="noConversion"/>
  </si>
  <si>
    <t>&lt;=9.5</t>
    <phoneticPr fontId="4" type="noConversion"/>
  </si>
  <si>
    <t>13.7&lt;x&lt;=14.4</t>
    <phoneticPr fontId="4" type="noConversion"/>
  </si>
  <si>
    <t>17.9&lt;x&lt;=18.6</t>
    <phoneticPr fontId="4" type="noConversion"/>
  </si>
  <si>
    <t>18.6&lt;x&lt;=19.3</t>
    <phoneticPr fontId="4" type="noConversion"/>
  </si>
  <si>
    <t>Max length (prx-dst)</t>
    <phoneticPr fontId="4" type="noConversion"/>
  </si>
  <si>
    <t>Prx width</t>
    <phoneticPr fontId="4" type="noConversion"/>
  </si>
  <si>
    <t>Dst width</t>
    <phoneticPr fontId="4" type="noConversion"/>
  </si>
  <si>
    <t>Depth</t>
    <phoneticPr fontId="4" type="noConversion"/>
  </si>
  <si>
    <t>F763</t>
    <phoneticPr fontId="4" type="noConversion"/>
  </si>
  <si>
    <t>F742</t>
    <phoneticPr fontId="4" type="noConversion"/>
  </si>
  <si>
    <t>F786</t>
    <phoneticPr fontId="4" type="noConversion"/>
  </si>
  <si>
    <t>F791</t>
    <phoneticPr fontId="4" type="noConversion"/>
  </si>
  <si>
    <t>F745</t>
    <phoneticPr fontId="4" type="noConversion"/>
  </si>
  <si>
    <t>F789</t>
    <phoneticPr fontId="4" type="noConversion"/>
  </si>
  <si>
    <t>F859</t>
    <phoneticPr fontId="4" type="noConversion"/>
  </si>
  <si>
    <t>F924</t>
    <phoneticPr fontId="4" type="noConversion"/>
  </si>
  <si>
    <t>F741</t>
    <phoneticPr fontId="4" type="noConversion"/>
  </si>
  <si>
    <t>F765</t>
    <phoneticPr fontId="4" type="noConversion"/>
  </si>
  <si>
    <t>F910</t>
    <phoneticPr fontId="4" type="noConversion"/>
  </si>
  <si>
    <t>F824</t>
    <phoneticPr fontId="4" type="noConversion"/>
  </si>
  <si>
    <t>F770</t>
    <phoneticPr fontId="4" type="noConversion"/>
  </si>
  <si>
    <t>F823</t>
    <phoneticPr fontId="4" type="noConversion"/>
  </si>
  <si>
    <t>F827</t>
    <phoneticPr fontId="4" type="noConversion"/>
  </si>
  <si>
    <t>F768</t>
    <phoneticPr fontId="4" type="noConversion"/>
  </si>
  <si>
    <t>F740</t>
    <phoneticPr fontId="4" type="noConversion"/>
  </si>
  <si>
    <t>F787</t>
    <phoneticPr fontId="4" type="noConversion"/>
  </si>
  <si>
    <t>F1089</t>
    <phoneticPr fontId="4" type="noConversion"/>
  </si>
  <si>
    <t>F739</t>
    <phoneticPr fontId="4" type="noConversion"/>
  </si>
  <si>
    <t>F1036</t>
    <phoneticPr fontId="4" type="noConversion"/>
  </si>
  <si>
    <t>F1439</t>
    <phoneticPr fontId="4" type="noConversion"/>
  </si>
  <si>
    <t>F1403</t>
    <phoneticPr fontId="4" type="noConversion"/>
  </si>
  <si>
    <t>F1446</t>
    <phoneticPr fontId="4" type="noConversion"/>
  </si>
  <si>
    <t>F1435</t>
    <phoneticPr fontId="4" type="noConversion"/>
  </si>
  <si>
    <t>F1437</t>
    <phoneticPr fontId="4" type="noConversion"/>
  </si>
  <si>
    <t>F1407</t>
    <phoneticPr fontId="4" type="noConversion"/>
  </si>
  <si>
    <t>F1401</t>
    <phoneticPr fontId="4" type="noConversion"/>
  </si>
  <si>
    <t>F1465</t>
    <phoneticPr fontId="4" type="noConversion"/>
  </si>
  <si>
    <t>F1376</t>
    <phoneticPr fontId="4" type="noConversion"/>
  </si>
  <si>
    <t>F1458</t>
    <phoneticPr fontId="4" type="noConversion"/>
  </si>
  <si>
    <t>F1417</t>
    <phoneticPr fontId="4" type="noConversion"/>
  </si>
  <si>
    <t>F1456</t>
    <phoneticPr fontId="4" type="noConversion"/>
  </si>
  <si>
    <t>F1411</t>
    <phoneticPr fontId="4" type="noConversion"/>
  </si>
  <si>
    <t>F1436</t>
    <phoneticPr fontId="4" type="noConversion"/>
  </si>
  <si>
    <t>F1469</t>
    <phoneticPr fontId="4" type="noConversion"/>
  </si>
  <si>
    <t>F1425</t>
    <phoneticPr fontId="4" type="noConversion"/>
  </si>
  <si>
    <t>F1452</t>
    <phoneticPr fontId="4" type="noConversion"/>
  </si>
  <si>
    <t>F1395</t>
    <phoneticPr fontId="4" type="noConversion"/>
  </si>
  <si>
    <t>F1382</t>
    <phoneticPr fontId="4" type="noConversion"/>
  </si>
  <si>
    <t>F1447</t>
    <phoneticPr fontId="4" type="noConversion"/>
  </si>
  <si>
    <t>F1390</t>
    <phoneticPr fontId="4" type="noConversion"/>
  </si>
  <si>
    <t>F1448</t>
    <phoneticPr fontId="4" type="noConversion"/>
  </si>
  <si>
    <t>F1380</t>
    <phoneticPr fontId="4" type="noConversion"/>
  </si>
  <si>
    <t>F1599</t>
    <phoneticPr fontId="4" type="noConversion"/>
  </si>
  <si>
    <t>F1589</t>
    <phoneticPr fontId="4" type="noConversion"/>
  </si>
  <si>
    <t>F1682</t>
    <phoneticPr fontId="4" type="noConversion"/>
  </si>
  <si>
    <t>F1652</t>
    <phoneticPr fontId="4" type="noConversion"/>
  </si>
  <si>
    <t>F1593</t>
    <phoneticPr fontId="4" type="noConversion"/>
  </si>
  <si>
    <t>F1653</t>
    <phoneticPr fontId="4" type="noConversion"/>
  </si>
  <si>
    <t>F1624</t>
    <phoneticPr fontId="4" type="noConversion"/>
  </si>
  <si>
    <t>F1621</t>
    <phoneticPr fontId="4" type="noConversion"/>
  </si>
  <si>
    <t>F1668</t>
    <phoneticPr fontId="4" type="noConversion"/>
  </si>
  <si>
    <t>F1661</t>
    <phoneticPr fontId="4" type="noConversion"/>
  </si>
  <si>
    <t>F1606</t>
    <phoneticPr fontId="4" type="noConversion"/>
  </si>
  <si>
    <t>F1684</t>
    <phoneticPr fontId="4" type="noConversion"/>
  </si>
  <si>
    <t>F1588</t>
    <phoneticPr fontId="4" type="noConversion"/>
  </si>
  <si>
    <t>F1641</t>
    <phoneticPr fontId="4" type="noConversion"/>
  </si>
  <si>
    <t>F100</t>
    <phoneticPr fontId="4" type="noConversion"/>
  </si>
  <si>
    <t>F89</t>
    <phoneticPr fontId="4" type="noConversion"/>
  </si>
  <si>
    <t>F21</t>
    <phoneticPr fontId="4" type="noConversion"/>
  </si>
  <si>
    <t>F23</t>
    <phoneticPr fontId="4" type="noConversion"/>
  </si>
  <si>
    <t>F24</t>
    <phoneticPr fontId="4" type="noConversion"/>
  </si>
  <si>
    <t>F90</t>
    <phoneticPr fontId="4" type="noConversion"/>
  </si>
  <si>
    <t>G88</t>
    <phoneticPr fontId="4" type="noConversion"/>
  </si>
  <si>
    <t>F1645</t>
    <phoneticPr fontId="4" type="noConversion"/>
  </si>
  <si>
    <t>F1626</t>
    <phoneticPr fontId="4" type="noConversion"/>
  </si>
  <si>
    <t>F520</t>
    <phoneticPr fontId="4" type="noConversion"/>
  </si>
  <si>
    <t>F59</t>
    <phoneticPr fontId="4" type="noConversion"/>
  </si>
  <si>
    <t>F251</t>
    <phoneticPr fontId="4" type="noConversion"/>
  </si>
  <si>
    <t>F257</t>
    <phoneticPr fontId="4" type="noConversion"/>
  </si>
  <si>
    <t>F195</t>
    <phoneticPr fontId="4" type="noConversion"/>
  </si>
  <si>
    <t>F45</t>
    <phoneticPr fontId="4" type="noConversion"/>
  </si>
  <si>
    <t>F92</t>
    <phoneticPr fontId="4" type="noConversion"/>
  </si>
  <si>
    <t>F68</t>
    <phoneticPr fontId="4" type="noConversion"/>
  </si>
  <si>
    <t>F42</t>
    <phoneticPr fontId="4" type="noConversion"/>
  </si>
  <si>
    <t>F18</t>
    <phoneticPr fontId="4" type="noConversion"/>
  </si>
  <si>
    <t>Mean/Median</t>
    <phoneticPr fontId="4" type="noConversion"/>
  </si>
  <si>
    <t>Mean/Mode</t>
    <phoneticPr fontId="4" type="noConversion"/>
  </si>
  <si>
    <t>Median/Mode</t>
    <phoneticPr fontId="4" type="noConversion"/>
  </si>
  <si>
    <t>F80</t>
    <phoneticPr fontId="4" type="noConversion"/>
  </si>
  <si>
    <t>F41</t>
    <phoneticPr fontId="4" type="noConversion"/>
  </si>
  <si>
    <t>F119</t>
    <phoneticPr fontId="4" type="noConversion"/>
  </si>
  <si>
    <t>F64</t>
    <phoneticPr fontId="4" type="noConversion"/>
  </si>
  <si>
    <t>F19</t>
    <phoneticPr fontId="4" type="noConversion"/>
  </si>
  <si>
    <t>F27</t>
    <phoneticPr fontId="4" type="noConversion"/>
  </si>
  <si>
    <t>F120</t>
    <phoneticPr fontId="4" type="noConversion"/>
  </si>
  <si>
    <t>F1279</t>
    <phoneticPr fontId="4" type="noConversion"/>
  </si>
  <si>
    <t>F1312</t>
    <phoneticPr fontId="4" type="noConversion"/>
  </si>
  <si>
    <t>F1235</t>
    <phoneticPr fontId="4" type="noConversion"/>
  </si>
  <si>
    <t>F1326</t>
    <phoneticPr fontId="4" type="noConversion"/>
  </si>
  <si>
    <t>F1237</t>
    <phoneticPr fontId="4" type="noConversion"/>
  </si>
  <si>
    <t>F1303</t>
    <phoneticPr fontId="4" type="noConversion"/>
  </si>
  <si>
    <t>F1209</t>
    <phoneticPr fontId="4" type="noConversion"/>
  </si>
  <si>
    <t>F1202</t>
    <phoneticPr fontId="4" type="noConversion"/>
  </si>
  <si>
    <t>19ka 2-52</t>
    <phoneticPr fontId="4" type="noConversion"/>
  </si>
  <si>
    <t>F418</t>
    <phoneticPr fontId="4" type="noConversion"/>
  </si>
  <si>
    <t>F434</t>
    <phoneticPr fontId="4" type="noConversion"/>
  </si>
  <si>
    <t>F1360</t>
    <phoneticPr fontId="4" type="noConversion"/>
  </si>
  <si>
    <t>F451</t>
    <phoneticPr fontId="4" type="noConversion"/>
  </si>
  <si>
    <t>F280</t>
    <phoneticPr fontId="4" type="noConversion"/>
  </si>
  <si>
    <t>F250</t>
    <phoneticPr fontId="4" type="noConversion"/>
  </si>
  <si>
    <t>F235</t>
    <phoneticPr fontId="4" type="noConversion"/>
  </si>
  <si>
    <t>F255</t>
    <phoneticPr fontId="4" type="noConversion"/>
  </si>
  <si>
    <t>F268</t>
    <phoneticPr fontId="4" type="noConversion"/>
  </si>
  <si>
    <t>F278</t>
    <phoneticPr fontId="4" type="noConversion"/>
  </si>
  <si>
    <t>F265</t>
    <phoneticPr fontId="4" type="noConversion"/>
  </si>
  <si>
    <t>F251</t>
    <phoneticPr fontId="4" type="noConversion"/>
  </si>
  <si>
    <t>F257</t>
    <phoneticPr fontId="4" type="noConversion"/>
  </si>
  <si>
    <t>F195</t>
    <phoneticPr fontId="4" type="noConversion"/>
  </si>
  <si>
    <t>F45</t>
    <phoneticPr fontId="4" type="noConversion"/>
  </si>
  <si>
    <t>F92</t>
    <phoneticPr fontId="4" type="noConversion"/>
  </si>
  <si>
    <t>F68</t>
    <phoneticPr fontId="4" type="noConversion"/>
  </si>
  <si>
    <t>F42</t>
    <phoneticPr fontId="4" type="noConversion"/>
  </si>
  <si>
    <t>F18</t>
    <phoneticPr fontId="4" type="noConversion"/>
  </si>
  <si>
    <t>F100</t>
    <phoneticPr fontId="4" type="noConversion"/>
  </si>
  <si>
    <t>F89</t>
    <phoneticPr fontId="4" type="noConversion"/>
  </si>
  <si>
    <t>F21</t>
    <phoneticPr fontId="4" type="noConversion"/>
  </si>
  <si>
    <t>F23</t>
    <phoneticPr fontId="4" type="noConversion"/>
  </si>
  <si>
    <t>F24</t>
    <phoneticPr fontId="4" type="noConversion"/>
  </si>
  <si>
    <t>F90</t>
    <phoneticPr fontId="4" type="noConversion"/>
  </si>
  <si>
    <t>G88</t>
    <phoneticPr fontId="4" type="noConversion"/>
  </si>
  <si>
    <t>F46</t>
    <phoneticPr fontId="4" type="noConversion"/>
  </si>
  <si>
    <t>F35</t>
    <phoneticPr fontId="4" type="noConversion"/>
  </si>
  <si>
    <t>G78</t>
    <phoneticPr fontId="4" type="noConversion"/>
  </si>
  <si>
    <t>L</t>
    <phoneticPr fontId="4" type="noConversion"/>
  </si>
  <si>
    <t>F1559</t>
    <phoneticPr fontId="4" type="noConversion"/>
  </si>
  <si>
    <t>F1550</t>
    <phoneticPr fontId="4" type="noConversion"/>
  </si>
  <si>
    <t>F1552</t>
    <phoneticPr fontId="4" type="noConversion"/>
  </si>
  <si>
    <t>F1567</t>
    <phoneticPr fontId="4" type="noConversion"/>
  </si>
  <si>
    <t>F1558</t>
    <phoneticPr fontId="4" type="noConversion"/>
  </si>
  <si>
    <t>F1544</t>
    <phoneticPr fontId="4" type="noConversion"/>
  </si>
  <si>
    <t>F1565</t>
    <phoneticPr fontId="4" type="noConversion"/>
  </si>
  <si>
    <t>F1566</t>
    <phoneticPr fontId="4" type="noConversion"/>
  </si>
  <si>
    <t>F1548</t>
    <phoneticPr fontId="4" type="noConversion"/>
  </si>
  <si>
    <t>F1549</t>
    <phoneticPr fontId="4" type="noConversion"/>
  </si>
  <si>
    <t>F1546</t>
    <phoneticPr fontId="4" type="noConversion"/>
  </si>
  <si>
    <t>F1561</t>
    <phoneticPr fontId="4" type="noConversion"/>
  </si>
  <si>
    <t>F1553</t>
    <phoneticPr fontId="4" type="noConversion"/>
  </si>
  <si>
    <t>F1551</t>
    <phoneticPr fontId="4" type="noConversion"/>
  </si>
  <si>
    <t>F316</t>
    <phoneticPr fontId="4" type="noConversion"/>
  </si>
  <si>
    <t>F308</t>
    <phoneticPr fontId="4" type="noConversion"/>
  </si>
  <si>
    <t>F297</t>
    <phoneticPr fontId="4" type="noConversion"/>
  </si>
  <si>
    <t>F311</t>
    <phoneticPr fontId="4" type="noConversion"/>
  </si>
  <si>
    <t>F292</t>
    <phoneticPr fontId="4" type="noConversion"/>
  </si>
  <si>
    <t>F285</t>
    <phoneticPr fontId="4" type="noConversion"/>
  </si>
  <si>
    <t>F286</t>
    <phoneticPr fontId="4" type="noConversion"/>
  </si>
  <si>
    <t>F302</t>
    <phoneticPr fontId="4" type="noConversion"/>
  </si>
  <si>
    <t>F304</t>
    <phoneticPr fontId="4" type="noConversion"/>
  </si>
  <si>
    <t>F301</t>
    <phoneticPr fontId="4" type="noConversion"/>
  </si>
  <si>
    <t>F1229</t>
    <phoneticPr fontId="4" type="noConversion"/>
  </si>
  <si>
    <t>F2263</t>
    <phoneticPr fontId="4" type="noConversion"/>
  </si>
  <si>
    <t>F1260</t>
    <phoneticPr fontId="4" type="noConversion"/>
  </si>
  <si>
    <t>F1243</t>
    <phoneticPr fontId="4" type="noConversion"/>
  </si>
  <si>
    <t>L/R</t>
    <phoneticPr fontId="4" type="noConversion"/>
  </si>
  <si>
    <t>Max length (prx-dst)</t>
    <phoneticPr fontId="4" type="noConversion"/>
  </si>
  <si>
    <t>Prx width</t>
    <phoneticPr fontId="4" type="noConversion"/>
  </si>
  <si>
    <t>Dst width</t>
    <phoneticPr fontId="4" type="noConversion"/>
  </si>
  <si>
    <t>Depth</t>
    <phoneticPr fontId="4" type="noConversion"/>
  </si>
  <si>
    <t>F1979</t>
    <phoneticPr fontId="4" type="noConversion"/>
  </si>
  <si>
    <t>F1645</t>
    <phoneticPr fontId="4" type="noConversion"/>
  </si>
  <si>
    <t>F459</t>
    <phoneticPr fontId="4" type="noConversion"/>
  </si>
  <si>
    <t>F455</t>
    <phoneticPr fontId="4" type="noConversion"/>
  </si>
  <si>
    <t>F437</t>
    <phoneticPr fontId="4" type="noConversion"/>
  </si>
  <si>
    <t>F284</t>
    <phoneticPr fontId="4" type="noConversion"/>
  </si>
  <si>
    <t>F1514</t>
    <phoneticPr fontId="4" type="noConversion"/>
  </si>
  <si>
    <t>F1475</t>
    <phoneticPr fontId="4" type="noConversion"/>
  </si>
  <si>
    <t>F1512</t>
    <phoneticPr fontId="4" type="noConversion"/>
  </si>
  <si>
    <t>F1521</t>
    <phoneticPr fontId="4" type="noConversion"/>
  </si>
  <si>
    <t>F1490</t>
    <phoneticPr fontId="4" type="noConversion"/>
  </si>
  <si>
    <t>F419</t>
    <phoneticPr fontId="4" type="noConversion"/>
  </si>
  <si>
    <t>F432</t>
    <phoneticPr fontId="4" type="noConversion"/>
  </si>
  <si>
    <t>F427</t>
    <phoneticPr fontId="4" type="noConversion"/>
  </si>
  <si>
    <t>F1532</t>
    <phoneticPr fontId="4" type="noConversion"/>
  </si>
  <si>
    <t>F1503</t>
    <phoneticPr fontId="4" type="noConversion"/>
  </si>
  <si>
    <t>F1518</t>
    <phoneticPr fontId="4" type="noConversion"/>
  </si>
  <si>
    <t>F1537</t>
    <phoneticPr fontId="4" type="noConversion"/>
  </si>
  <si>
    <t>F1530</t>
    <phoneticPr fontId="4" type="noConversion"/>
  </si>
  <si>
    <t>F1511</t>
    <phoneticPr fontId="4" type="noConversion"/>
  </si>
  <si>
    <t>F1485</t>
    <phoneticPr fontId="4" type="noConversion"/>
  </si>
  <si>
    <t>F1481</t>
    <phoneticPr fontId="4" type="noConversion"/>
  </si>
  <si>
    <t>F1240</t>
    <phoneticPr fontId="4" type="noConversion"/>
  </si>
  <si>
    <t>F1315</t>
    <phoneticPr fontId="4" type="noConversion"/>
  </si>
  <si>
    <t>F1214</t>
    <phoneticPr fontId="4" type="noConversion"/>
  </si>
  <si>
    <t>F1938</t>
    <phoneticPr fontId="4" type="noConversion"/>
  </si>
  <si>
    <t>F1952</t>
    <phoneticPr fontId="4" type="noConversion"/>
  </si>
  <si>
    <t>F2137</t>
    <phoneticPr fontId="4" type="noConversion"/>
  </si>
  <si>
    <t>F2062</t>
    <phoneticPr fontId="4" type="noConversion"/>
  </si>
  <si>
    <t>F442</t>
    <phoneticPr fontId="4" type="noConversion"/>
  </si>
  <si>
    <t>F428</t>
    <phoneticPr fontId="4" type="noConversion"/>
  </si>
  <si>
    <t>F429</t>
    <phoneticPr fontId="4" type="noConversion"/>
  </si>
  <si>
    <t>F447</t>
    <phoneticPr fontId="4" type="noConversion"/>
  </si>
  <si>
    <t>F2297</t>
    <phoneticPr fontId="4" type="noConversion"/>
  </si>
  <si>
    <t>F399</t>
    <phoneticPr fontId="4" type="noConversion"/>
  </si>
  <si>
    <t>F386</t>
    <phoneticPr fontId="4" type="noConversion"/>
  </si>
  <si>
    <t>F370</t>
    <phoneticPr fontId="4" type="noConversion"/>
  </si>
  <si>
    <t>F1889</t>
    <phoneticPr fontId="4" type="noConversion"/>
  </si>
  <si>
    <t>F1990</t>
    <phoneticPr fontId="4" type="noConversion"/>
  </si>
  <si>
    <t>F1875</t>
    <phoneticPr fontId="4" type="noConversion"/>
  </si>
  <si>
    <t>F1922</t>
    <phoneticPr fontId="4" type="noConversion"/>
  </si>
  <si>
    <t>F2207</t>
    <phoneticPr fontId="4" type="noConversion"/>
  </si>
  <si>
    <t>F443</t>
    <phoneticPr fontId="4" type="noConversion"/>
  </si>
  <si>
    <t>Catalog #</t>
    <phoneticPr fontId="4" type="noConversion"/>
  </si>
  <si>
    <t>Pit #</t>
    <phoneticPr fontId="4" type="noConversion"/>
  </si>
  <si>
    <t>F1550</t>
    <phoneticPr fontId="4" type="noConversion"/>
  </si>
  <si>
    <t>F1544</t>
    <phoneticPr fontId="4" type="noConversion"/>
  </si>
  <si>
    <t>F1565</t>
    <phoneticPr fontId="4" type="noConversion"/>
  </si>
  <si>
    <t>F1566</t>
    <phoneticPr fontId="4" type="noConversion"/>
  </si>
  <si>
    <t>F1546</t>
    <phoneticPr fontId="4" type="noConversion"/>
  </si>
  <si>
    <t>F1561</t>
    <phoneticPr fontId="4" type="noConversion"/>
  </si>
  <si>
    <t>F1553</t>
    <phoneticPr fontId="4" type="noConversion"/>
  </si>
  <si>
    <t>F1551</t>
    <phoneticPr fontId="4" type="noConversion"/>
  </si>
  <si>
    <t>F316</t>
    <phoneticPr fontId="4" type="noConversion"/>
  </si>
  <si>
    <t>F308</t>
    <phoneticPr fontId="4" type="noConversion"/>
  </si>
  <si>
    <t>F297</t>
    <phoneticPr fontId="4" type="noConversion"/>
  </si>
  <si>
    <t>F311</t>
    <phoneticPr fontId="4" type="noConversion"/>
  </si>
  <si>
    <t>F292</t>
    <phoneticPr fontId="4" type="noConversion"/>
  </si>
  <si>
    <t>F286</t>
    <phoneticPr fontId="4" type="noConversion"/>
  </si>
  <si>
    <t>F302</t>
    <phoneticPr fontId="4" type="noConversion"/>
  </si>
  <si>
    <t>F304</t>
    <phoneticPr fontId="4" type="noConversion"/>
  </si>
  <si>
    <t>F291</t>
    <phoneticPr fontId="4" type="noConversion"/>
  </si>
  <si>
    <t>F288</t>
    <phoneticPr fontId="4" type="noConversion"/>
  </si>
  <si>
    <t>F290</t>
    <phoneticPr fontId="4" type="noConversion"/>
  </si>
  <si>
    <t>F184</t>
    <phoneticPr fontId="4" type="noConversion"/>
  </si>
  <si>
    <t>F293</t>
    <phoneticPr fontId="4" type="noConversion"/>
  </si>
  <si>
    <t>F296</t>
    <phoneticPr fontId="4" type="noConversion"/>
  </si>
  <si>
    <t>F287</t>
    <phoneticPr fontId="4" type="noConversion"/>
  </si>
  <si>
    <t>F1490</t>
    <phoneticPr fontId="4" type="noConversion"/>
  </si>
  <si>
    <t>F785</t>
    <phoneticPr fontId="4" type="noConversion"/>
  </si>
  <si>
    <t>F780</t>
    <phoneticPr fontId="4" type="noConversion"/>
  </si>
  <si>
    <t>F734</t>
    <phoneticPr fontId="4" type="noConversion"/>
  </si>
  <si>
    <t>F2240</t>
    <phoneticPr fontId="4" type="noConversion"/>
  </si>
  <si>
    <t>F2260</t>
    <phoneticPr fontId="4" type="noConversion"/>
  </si>
  <si>
    <t>F1940</t>
    <phoneticPr fontId="4" type="noConversion"/>
  </si>
  <si>
    <t>F2136</t>
    <phoneticPr fontId="4" type="noConversion"/>
  </si>
  <si>
    <t>F1937</t>
    <phoneticPr fontId="4" type="noConversion"/>
  </si>
  <si>
    <t>F1926</t>
    <phoneticPr fontId="4" type="noConversion"/>
  </si>
  <si>
    <t>F1927</t>
    <phoneticPr fontId="4" type="noConversion"/>
  </si>
  <si>
    <t>F1943</t>
    <phoneticPr fontId="4" type="noConversion"/>
  </si>
  <si>
    <t>F1959</t>
    <phoneticPr fontId="4" type="noConversion"/>
  </si>
  <si>
    <t>F2178</t>
    <phoneticPr fontId="4" type="noConversion"/>
  </si>
  <si>
    <t>F2124</t>
    <phoneticPr fontId="4" type="noConversion"/>
  </si>
  <si>
    <t>F1868</t>
    <phoneticPr fontId="4" type="noConversion"/>
  </si>
  <si>
    <t>F1993</t>
    <phoneticPr fontId="4" type="noConversion"/>
  </si>
  <si>
    <t>F1915</t>
    <phoneticPr fontId="4" type="noConversion"/>
  </si>
  <si>
    <t>F2164</t>
    <phoneticPr fontId="4" type="noConversion"/>
  </si>
  <si>
    <t>F2016</t>
    <phoneticPr fontId="4" type="noConversion"/>
  </si>
  <si>
    <t>F1603</t>
    <phoneticPr fontId="4" type="noConversion"/>
  </si>
  <si>
    <t>F1635</t>
    <phoneticPr fontId="4" type="noConversion"/>
  </si>
  <si>
    <t>F1673</t>
    <phoneticPr fontId="4" type="noConversion"/>
  </si>
  <si>
    <t>F1615</t>
    <phoneticPr fontId="4" type="noConversion"/>
  </si>
  <si>
    <t>F1598</t>
    <phoneticPr fontId="4" type="noConversion"/>
  </si>
  <si>
    <t>F266</t>
    <phoneticPr fontId="4" type="noConversion"/>
  </si>
  <si>
    <t>F272</t>
    <phoneticPr fontId="4" type="noConversion"/>
  </si>
  <si>
    <t>F214</t>
    <phoneticPr fontId="4" type="noConversion"/>
  </si>
  <si>
    <t>F203</t>
    <phoneticPr fontId="4" type="noConversion"/>
  </si>
  <si>
    <t>F1674</t>
    <phoneticPr fontId="4" type="noConversion"/>
  </si>
  <si>
    <t>F1636</t>
    <phoneticPr fontId="4" type="noConversion"/>
  </si>
  <si>
    <t>F1643</t>
    <phoneticPr fontId="4" type="noConversion"/>
  </si>
  <si>
    <t>F1678</t>
    <phoneticPr fontId="4" type="noConversion"/>
  </si>
  <si>
    <t>F1616</t>
    <phoneticPr fontId="4" type="noConversion"/>
  </si>
  <si>
    <t>F1537</t>
    <phoneticPr fontId="4" type="noConversion"/>
  </si>
  <si>
    <t>R</t>
    <phoneticPr fontId="4" type="noConversion"/>
  </si>
  <si>
    <t>F1530</t>
    <phoneticPr fontId="4" type="noConversion"/>
  </si>
  <si>
    <t>F1511</t>
    <phoneticPr fontId="4" type="noConversion"/>
  </si>
  <si>
    <t>F1485</t>
    <phoneticPr fontId="4" type="noConversion"/>
  </si>
  <si>
    <t>F1481</t>
    <phoneticPr fontId="4" type="noConversion"/>
  </si>
  <si>
    <t>R</t>
    <phoneticPr fontId="4" type="noConversion"/>
  </si>
  <si>
    <t>F1674</t>
    <phoneticPr fontId="4" type="noConversion"/>
  </si>
  <si>
    <t>F1636</t>
    <phoneticPr fontId="4" type="noConversion"/>
  </si>
  <si>
    <t>F1643</t>
    <phoneticPr fontId="4" type="noConversion"/>
  </si>
  <si>
    <t>F1678</t>
    <phoneticPr fontId="4" type="noConversion"/>
  </si>
  <si>
    <t>F1616</t>
    <phoneticPr fontId="4" type="noConversion"/>
  </si>
  <si>
    <t>F1529</t>
    <phoneticPr fontId="4" type="noConversion"/>
  </si>
  <si>
    <t>F1501</t>
    <phoneticPr fontId="4" type="noConversion"/>
  </si>
  <si>
    <t>F1483</t>
    <phoneticPr fontId="4" type="noConversion"/>
  </si>
  <si>
    <t>F422</t>
    <phoneticPr fontId="4" type="noConversion"/>
  </si>
  <si>
    <t>F455</t>
    <phoneticPr fontId="4" type="noConversion"/>
  </si>
  <si>
    <t>F25</t>
    <phoneticPr fontId="4" type="noConversion"/>
  </si>
  <si>
    <t>F1458</t>
    <phoneticPr fontId="4" type="noConversion"/>
  </si>
  <si>
    <t>F1417</t>
    <phoneticPr fontId="4" type="noConversion"/>
  </si>
  <si>
    <t>F1436</t>
    <phoneticPr fontId="4" type="noConversion"/>
  </si>
  <si>
    <t>F1469</t>
    <phoneticPr fontId="4" type="noConversion"/>
  </si>
  <si>
    <t>F1395</t>
    <phoneticPr fontId="4" type="noConversion"/>
  </si>
  <si>
    <t>F1382</t>
    <phoneticPr fontId="4" type="noConversion"/>
  </si>
  <si>
    <t>F1394</t>
    <phoneticPr fontId="4" type="noConversion"/>
  </si>
  <si>
    <t>F1379</t>
    <phoneticPr fontId="4" type="noConversion"/>
  </si>
  <si>
    <t>F1314</t>
    <phoneticPr fontId="4" type="noConversion"/>
  </si>
  <si>
    <t>F1251</t>
    <phoneticPr fontId="4" type="noConversion"/>
  </si>
  <si>
    <t>F1262</t>
    <phoneticPr fontId="4" type="noConversion"/>
  </si>
  <si>
    <t>F1354</t>
    <phoneticPr fontId="4" type="noConversion"/>
  </si>
  <si>
    <t>F1218</t>
    <phoneticPr fontId="4" type="noConversion"/>
  </si>
  <si>
    <t>F1254</t>
    <phoneticPr fontId="4" type="noConversion"/>
  </si>
  <si>
    <t>F1227</t>
    <phoneticPr fontId="4" type="noConversion"/>
  </si>
  <si>
    <t>F1240</t>
    <phoneticPr fontId="4" type="noConversion"/>
  </si>
  <si>
    <t>F1279</t>
    <phoneticPr fontId="4" type="noConversion"/>
  </si>
  <si>
    <t>R</t>
    <phoneticPr fontId="4" type="noConversion"/>
  </si>
  <si>
    <t>F1315</t>
    <phoneticPr fontId="4" type="noConversion"/>
  </si>
  <si>
    <t>F1214</t>
    <phoneticPr fontId="4" type="noConversion"/>
  </si>
  <si>
    <t>L</t>
    <phoneticPr fontId="4" type="noConversion"/>
  </si>
  <si>
    <t>L</t>
    <phoneticPr fontId="4" type="noConversion"/>
  </si>
  <si>
    <t>F1229</t>
    <phoneticPr fontId="4" type="noConversion"/>
  </si>
  <si>
    <t>F2263</t>
    <phoneticPr fontId="4" type="noConversion"/>
  </si>
  <si>
    <t>F1260</t>
    <phoneticPr fontId="4" type="noConversion"/>
  </si>
  <si>
    <t>F1243</t>
    <phoneticPr fontId="4" type="noConversion"/>
  </si>
  <si>
    <t>F261</t>
    <phoneticPr fontId="4" type="noConversion"/>
  </si>
  <si>
    <t>F232</t>
    <phoneticPr fontId="4" type="noConversion"/>
  </si>
  <si>
    <t>F1915</t>
    <phoneticPr fontId="4" type="noConversion"/>
  </si>
  <si>
    <t>F2164</t>
    <phoneticPr fontId="4" type="noConversion"/>
  </si>
  <si>
    <t>F2016</t>
    <phoneticPr fontId="4" type="noConversion"/>
  </si>
  <si>
    <t>F1603</t>
    <phoneticPr fontId="4" type="noConversion"/>
  </si>
  <si>
    <t>F1635</t>
    <phoneticPr fontId="4" type="noConversion"/>
  </si>
  <si>
    <t>F1673</t>
    <phoneticPr fontId="4" type="noConversion"/>
  </si>
  <si>
    <t>F1615</t>
    <phoneticPr fontId="4" type="noConversion"/>
  </si>
  <si>
    <t>F1598</t>
    <phoneticPr fontId="4" type="noConversion"/>
  </si>
  <si>
    <t>F1599</t>
    <phoneticPr fontId="4" type="noConversion"/>
  </si>
  <si>
    <t>F1589</t>
    <phoneticPr fontId="4" type="noConversion"/>
  </si>
  <si>
    <t>F1682</t>
    <phoneticPr fontId="4" type="noConversion"/>
  </si>
  <si>
    <t>F1652</t>
    <phoneticPr fontId="4" type="noConversion"/>
  </si>
  <si>
    <t>F1593</t>
    <phoneticPr fontId="4" type="noConversion"/>
  </si>
  <si>
    <t>F1653</t>
    <phoneticPr fontId="4" type="noConversion"/>
  </si>
  <si>
    <t>F1624</t>
    <phoneticPr fontId="4" type="noConversion"/>
  </si>
  <si>
    <t>F1621</t>
    <phoneticPr fontId="4" type="noConversion"/>
  </si>
  <si>
    <t>F1668</t>
    <phoneticPr fontId="4" type="noConversion"/>
  </si>
  <si>
    <t>F1661</t>
    <phoneticPr fontId="4" type="noConversion"/>
  </si>
  <si>
    <t>F763</t>
    <phoneticPr fontId="4" type="noConversion"/>
  </si>
  <si>
    <t>F742</t>
    <phoneticPr fontId="4" type="noConversion"/>
  </si>
  <si>
    <t>F786</t>
    <phoneticPr fontId="4" type="noConversion"/>
  </si>
  <si>
    <t>F958</t>
    <phoneticPr fontId="4" type="noConversion"/>
  </si>
  <si>
    <t>F791</t>
    <phoneticPr fontId="4" type="noConversion"/>
  </si>
  <si>
    <t>F63</t>
    <phoneticPr fontId="4" type="noConversion"/>
  </si>
  <si>
    <t>F59</t>
    <phoneticPr fontId="4" type="noConversion"/>
  </si>
  <si>
    <t>F25</t>
    <phoneticPr fontId="4" type="noConversion"/>
  </si>
  <si>
    <t>F80</t>
    <phoneticPr fontId="4" type="noConversion"/>
  </si>
  <si>
    <t>F41</t>
    <phoneticPr fontId="4" type="noConversion"/>
  </si>
  <si>
    <t>F119</t>
    <phoneticPr fontId="4" type="noConversion"/>
  </si>
  <si>
    <t>F64</t>
    <phoneticPr fontId="4" type="noConversion"/>
  </si>
  <si>
    <t>F19</t>
    <phoneticPr fontId="4" type="noConversion"/>
  </si>
  <si>
    <t>F27</t>
    <phoneticPr fontId="4" type="noConversion"/>
  </si>
  <si>
    <t>F120</t>
    <phoneticPr fontId="4" type="noConversion"/>
  </si>
  <si>
    <t>F1279</t>
    <phoneticPr fontId="4" type="noConversion"/>
  </si>
  <si>
    <t>F1379</t>
    <phoneticPr fontId="4" type="noConversion"/>
  </si>
  <si>
    <t>F1314</t>
    <phoneticPr fontId="4" type="noConversion"/>
  </si>
  <si>
    <t>F1251</t>
    <phoneticPr fontId="4" type="noConversion"/>
  </si>
  <si>
    <t>F1262</t>
    <phoneticPr fontId="4" type="noConversion"/>
  </si>
  <si>
    <t>F1354</t>
    <phoneticPr fontId="4" type="noConversion"/>
  </si>
  <si>
    <t>F1218</t>
    <phoneticPr fontId="4" type="noConversion"/>
  </si>
  <si>
    <t>F1254</t>
    <phoneticPr fontId="4" type="noConversion"/>
  </si>
  <si>
    <t>F1312</t>
    <phoneticPr fontId="4" type="noConversion"/>
  </si>
  <si>
    <t>F1235</t>
    <phoneticPr fontId="4" type="noConversion"/>
  </si>
  <si>
    <t>F1326</t>
    <phoneticPr fontId="4" type="noConversion"/>
  </si>
  <si>
    <t>F1237</t>
    <phoneticPr fontId="4" type="noConversion"/>
  </si>
  <si>
    <t>F1303</t>
    <phoneticPr fontId="4" type="noConversion"/>
  </si>
  <si>
    <t>F1209</t>
    <phoneticPr fontId="4" type="noConversion"/>
  </si>
  <si>
    <t>F1202</t>
    <phoneticPr fontId="4" type="noConversion"/>
  </si>
  <si>
    <t>F1926</t>
    <phoneticPr fontId="4" type="noConversion"/>
  </si>
  <si>
    <t>F1938</t>
    <phoneticPr fontId="4" type="noConversion"/>
  </si>
  <si>
    <t>F1952</t>
    <phoneticPr fontId="4" type="noConversion"/>
  </si>
  <si>
    <t>F2137</t>
    <phoneticPr fontId="4" type="noConversion"/>
  </si>
  <si>
    <t>F2062</t>
    <phoneticPr fontId="4" type="noConversion"/>
  </si>
  <si>
    <t>F1889</t>
    <phoneticPr fontId="4" type="noConversion"/>
  </si>
  <si>
    <t>F1990</t>
    <phoneticPr fontId="4" type="noConversion"/>
  </si>
  <si>
    <t>F1875</t>
    <phoneticPr fontId="4" type="noConversion"/>
  </si>
  <si>
    <t>F1922</t>
    <phoneticPr fontId="4" type="noConversion"/>
  </si>
  <si>
    <t>F2207</t>
    <phoneticPr fontId="4" type="noConversion"/>
  </si>
  <si>
    <t>F1927</t>
    <phoneticPr fontId="4" type="noConversion"/>
  </si>
  <si>
    <t>F1943</t>
    <phoneticPr fontId="4" type="noConversion"/>
  </si>
  <si>
    <t>F1959</t>
    <phoneticPr fontId="4" type="noConversion"/>
  </si>
  <si>
    <t>F1606</t>
    <phoneticPr fontId="4" type="noConversion"/>
  </si>
  <si>
    <t>F1684</t>
    <phoneticPr fontId="4" type="noConversion"/>
  </si>
  <si>
    <t>F451</t>
    <phoneticPr fontId="4" type="noConversion"/>
  </si>
  <si>
    <t>F418</t>
    <phoneticPr fontId="4" type="noConversion"/>
  </si>
  <si>
    <t>F434</t>
    <phoneticPr fontId="4" type="noConversion"/>
  </si>
  <si>
    <t>F443</t>
    <phoneticPr fontId="4" type="noConversion"/>
  </si>
  <si>
    <t>F426</t>
    <phoneticPr fontId="4" type="noConversion"/>
  </si>
  <si>
    <t>F1549</t>
    <phoneticPr fontId="4" type="noConversion"/>
  </si>
  <si>
    <t>F285</t>
    <phoneticPr fontId="4" type="noConversion"/>
  </si>
  <si>
    <t>F301</t>
    <phoneticPr fontId="4" type="noConversion"/>
  </si>
  <si>
    <t>F448</t>
    <phoneticPr fontId="4" type="noConversion"/>
  </si>
  <si>
    <t>F450</t>
    <phoneticPr fontId="4" type="noConversion"/>
  </si>
  <si>
    <t>F454</t>
    <phoneticPr fontId="4" type="noConversion"/>
  </si>
  <si>
    <t>F1538</t>
    <phoneticPr fontId="4" type="noConversion"/>
  </si>
  <si>
    <t>F1508</t>
    <phoneticPr fontId="4" type="noConversion"/>
  </si>
  <si>
    <t>F305</t>
    <phoneticPr fontId="4" type="noConversion"/>
  </si>
  <si>
    <t>F315</t>
    <phoneticPr fontId="4" type="noConversion"/>
  </si>
  <si>
    <t>F300</t>
    <phoneticPr fontId="4" type="noConversion"/>
  </si>
  <si>
    <t>F284</t>
    <phoneticPr fontId="4" type="noConversion"/>
  </si>
  <si>
    <t>F1539</t>
    <phoneticPr fontId="4" type="noConversion"/>
  </si>
  <si>
    <t>F1492</t>
    <phoneticPr fontId="4" type="noConversion"/>
  </si>
  <si>
    <t>F1514</t>
    <phoneticPr fontId="4" type="noConversion"/>
  </si>
  <si>
    <t>F1498</t>
    <phoneticPr fontId="4" type="noConversion"/>
  </si>
  <si>
    <t>F1520</t>
    <phoneticPr fontId="4" type="noConversion"/>
  </si>
  <si>
    <t>F423</t>
    <phoneticPr fontId="4" type="noConversion"/>
  </si>
  <si>
    <t>F444</t>
    <phoneticPr fontId="4" type="noConversion"/>
  </si>
  <si>
    <t>F414</t>
    <phoneticPr fontId="4" type="noConversion"/>
  </si>
  <si>
    <t>F460</t>
    <phoneticPr fontId="4" type="noConversion"/>
  </si>
  <si>
    <t>F420</t>
    <phoneticPr fontId="4" type="noConversion"/>
  </si>
  <si>
    <t>F368</t>
    <phoneticPr fontId="4" type="noConversion"/>
  </si>
  <si>
    <t>F374</t>
    <phoneticPr fontId="4" type="noConversion"/>
  </si>
  <si>
    <t>F375</t>
    <phoneticPr fontId="4" type="noConversion"/>
  </si>
  <si>
    <t>F371</t>
    <phoneticPr fontId="4" type="noConversion"/>
  </si>
  <si>
    <t>F383</t>
    <phoneticPr fontId="4" type="noConversion"/>
  </si>
  <si>
    <t>F377</t>
    <phoneticPr fontId="4" type="noConversion"/>
  </si>
  <si>
    <t>F372</t>
    <phoneticPr fontId="4" type="noConversion"/>
  </si>
  <si>
    <t>F381</t>
    <phoneticPr fontId="4" type="noConversion"/>
  </si>
  <si>
    <t>F388</t>
    <phoneticPr fontId="4" type="noConversion"/>
  </si>
  <si>
    <t>F379</t>
    <phoneticPr fontId="4" type="noConversion"/>
  </si>
  <si>
    <t>remove pit 9</t>
    <phoneticPr fontId="4" type="noConversion"/>
  </si>
  <si>
    <t>F1541</t>
    <phoneticPr fontId="4" type="noConversion"/>
  </si>
  <si>
    <t>F1540</t>
    <phoneticPr fontId="4" type="noConversion"/>
  </si>
  <si>
    <t>SD</t>
    <phoneticPr fontId="4" type="noConversion"/>
  </si>
  <si>
    <t>SKEW</t>
    <phoneticPr fontId="4" type="noConversion"/>
  </si>
  <si>
    <t>F1588</t>
    <phoneticPr fontId="4" type="noConversion"/>
  </si>
  <si>
    <t>F1641</t>
    <phoneticPr fontId="4" type="noConversion"/>
  </si>
  <si>
    <t>F1567</t>
    <phoneticPr fontId="4" type="noConversion"/>
  </si>
  <si>
    <t>F1558</t>
    <phoneticPr fontId="4" type="noConversion"/>
  </si>
  <si>
    <t>F1548</t>
    <phoneticPr fontId="4" type="noConversion"/>
  </si>
  <si>
    <t>Mode</t>
    <phoneticPr fontId="4" type="noConversion"/>
  </si>
  <si>
    <t>Pit #</t>
    <phoneticPr fontId="4" type="noConversion"/>
  </si>
  <si>
    <t>F958</t>
    <phoneticPr fontId="4" type="noConversion"/>
  </si>
  <si>
    <t>F827</t>
    <phoneticPr fontId="4" type="noConversion"/>
  </si>
  <si>
    <t>F1979</t>
    <phoneticPr fontId="4" type="noConversion"/>
  </si>
  <si>
    <t>F1678</t>
    <phoneticPr fontId="4" type="noConversion"/>
  </si>
  <si>
    <t>F1645</t>
    <phoneticPr fontId="4" type="noConversion"/>
  </si>
  <si>
    <t>F459</t>
    <phoneticPr fontId="4" type="noConversion"/>
  </si>
  <si>
    <t>F455</t>
    <phoneticPr fontId="4" type="noConversion"/>
  </si>
  <si>
    <t>F437</t>
    <phoneticPr fontId="4" type="noConversion"/>
  </si>
  <si>
    <t>F451</t>
    <phoneticPr fontId="4" type="noConversion"/>
  </si>
  <si>
    <t>F418</t>
    <phoneticPr fontId="4" type="noConversion"/>
  </si>
  <si>
    <t>F434</t>
    <phoneticPr fontId="4" type="noConversion"/>
  </si>
  <si>
    <t>F450</t>
    <phoneticPr fontId="4" type="noConversion"/>
  </si>
  <si>
    <t>F454</t>
    <phoneticPr fontId="4" type="noConversion"/>
  </si>
  <si>
    <t>F368</t>
    <phoneticPr fontId="4" type="noConversion"/>
  </si>
  <si>
    <t>F1535</t>
    <phoneticPr fontId="4" type="noConversion"/>
  </si>
  <si>
    <t>F1489</t>
    <phoneticPr fontId="4" type="noConversion"/>
  </si>
  <si>
    <t>F1532</t>
    <phoneticPr fontId="4" type="noConversion"/>
  </si>
  <si>
    <t>F1518</t>
    <phoneticPr fontId="4" type="noConversion"/>
  </si>
  <si>
    <t>F1498</t>
    <phoneticPr fontId="4" type="noConversion"/>
  </si>
  <si>
    <t>F1525</t>
    <phoneticPr fontId="4" type="noConversion"/>
  </si>
  <si>
    <t>F1502</t>
    <phoneticPr fontId="4" type="noConversion"/>
  </si>
  <si>
    <t>F1536</t>
    <phoneticPr fontId="4" type="noConversion"/>
  </si>
  <si>
    <t>F1517</t>
    <phoneticPr fontId="4" type="noConversion"/>
  </si>
  <si>
    <t>F1439</t>
    <phoneticPr fontId="4" type="noConversion"/>
  </si>
  <si>
    <t>F1403</t>
    <phoneticPr fontId="4" type="noConversion"/>
  </si>
  <si>
    <t>F1446</t>
    <phoneticPr fontId="4" type="noConversion"/>
  </si>
  <si>
    <t>F1435</t>
    <phoneticPr fontId="4" type="noConversion"/>
  </si>
  <si>
    <t>F1376</t>
    <phoneticPr fontId="4" type="noConversion"/>
  </si>
  <si>
    <t>F1456</t>
    <phoneticPr fontId="4" type="noConversion"/>
  </si>
  <si>
    <t>F1411</t>
    <phoneticPr fontId="4" type="noConversion"/>
  </si>
  <si>
    <t>F1425</t>
    <phoneticPr fontId="4" type="noConversion"/>
  </si>
  <si>
    <t>F1452</t>
    <phoneticPr fontId="4" type="noConversion"/>
  </si>
  <si>
    <t>F1447</t>
    <phoneticPr fontId="4" type="noConversion"/>
  </si>
  <si>
    <t>F1390</t>
    <phoneticPr fontId="4" type="noConversion"/>
  </si>
  <si>
    <t>F1448</t>
    <phoneticPr fontId="4" type="noConversion"/>
  </si>
  <si>
    <t>F1380</t>
    <phoneticPr fontId="4" type="noConversion"/>
  </si>
  <si>
    <t>F1442</t>
    <phoneticPr fontId="4" type="noConversion"/>
  </si>
  <si>
    <t>F221</t>
    <phoneticPr fontId="4" type="noConversion"/>
  </si>
  <si>
    <t>F1546</t>
    <phoneticPr fontId="4" type="noConversion"/>
  </si>
  <si>
    <t>F1561</t>
    <phoneticPr fontId="4" type="noConversion"/>
  </si>
  <si>
    <t>F1553</t>
    <phoneticPr fontId="4" type="noConversion"/>
  </si>
  <si>
    <t>F1551</t>
    <phoneticPr fontId="4" type="noConversion"/>
  </si>
  <si>
    <t>F316</t>
    <phoneticPr fontId="4" type="noConversion"/>
  </si>
  <si>
    <t>F297</t>
    <phoneticPr fontId="4" type="noConversion"/>
  </si>
  <si>
    <t>F311</t>
    <phoneticPr fontId="4" type="noConversion"/>
  </si>
  <si>
    <t>F285</t>
    <phoneticPr fontId="4" type="noConversion"/>
  </si>
  <si>
    <t>F286</t>
    <phoneticPr fontId="4" type="noConversion"/>
  </si>
  <si>
    <t>F302</t>
    <phoneticPr fontId="4" type="noConversion"/>
  </si>
  <si>
    <t>F304</t>
    <phoneticPr fontId="4" type="noConversion"/>
  </si>
  <si>
    <t>F301</t>
    <phoneticPr fontId="4" type="noConversion"/>
  </si>
  <si>
    <t>F306</t>
    <phoneticPr fontId="4" type="noConversion"/>
  </si>
  <si>
    <t>F291</t>
    <phoneticPr fontId="4" type="noConversion"/>
  </si>
  <si>
    <t>F288</t>
    <phoneticPr fontId="4" type="noConversion"/>
  </si>
  <si>
    <t>F290</t>
    <phoneticPr fontId="4" type="noConversion"/>
  </si>
  <si>
    <t>F303</t>
    <phoneticPr fontId="4" type="noConversion"/>
  </si>
  <si>
    <t>F305</t>
    <phoneticPr fontId="4" type="noConversion"/>
  </si>
  <si>
    <t>F315</t>
    <phoneticPr fontId="4" type="noConversion"/>
  </si>
  <si>
    <t>F293</t>
    <phoneticPr fontId="4" type="noConversion"/>
  </si>
  <si>
    <t>F300</t>
    <phoneticPr fontId="4" type="noConversion"/>
  </si>
  <si>
    <t>F296</t>
    <phoneticPr fontId="4" type="noConversion"/>
  </si>
  <si>
    <t>F1539</t>
    <phoneticPr fontId="4" type="noConversion"/>
  </si>
  <si>
    <t>F59</t>
    <phoneticPr fontId="4" type="noConversion"/>
  </si>
  <si>
    <t>F80</t>
    <phoneticPr fontId="4" type="noConversion"/>
  </si>
  <si>
    <t>F119</t>
    <phoneticPr fontId="4" type="noConversion"/>
  </si>
  <si>
    <t>F64</t>
    <phoneticPr fontId="4" type="noConversion"/>
  </si>
  <si>
    <t>F437</t>
    <phoneticPr fontId="4" type="noConversion"/>
  </si>
  <si>
    <t>F1465</t>
    <phoneticPr fontId="4" type="noConversion"/>
  </si>
  <si>
    <t>F1503</t>
    <phoneticPr fontId="4" type="noConversion"/>
  </si>
  <si>
    <t>F1626</t>
    <phoneticPr fontId="4" type="noConversion"/>
  </si>
  <si>
    <t>F520</t>
    <phoneticPr fontId="4" type="noConversion"/>
  </si>
  <si>
    <t>F422</t>
    <phoneticPr fontId="4" type="noConversion"/>
  </si>
  <si>
    <t>L</t>
    <phoneticPr fontId="4" type="noConversion"/>
  </si>
  <si>
    <t>F367</t>
    <phoneticPr fontId="4" type="noConversion"/>
  </si>
  <si>
    <t>F376</t>
    <phoneticPr fontId="4" type="noConversion"/>
  </si>
  <si>
    <t>L</t>
    <phoneticPr fontId="4" type="noConversion"/>
  </si>
  <si>
    <t>L</t>
    <phoneticPr fontId="4" type="noConversion"/>
  </si>
  <si>
    <t>F197</t>
    <phoneticPr fontId="4" type="noConversion"/>
  </si>
  <si>
    <t>F275</t>
    <phoneticPr fontId="4" type="noConversion"/>
  </si>
  <si>
    <t>F193</t>
    <phoneticPr fontId="4" type="noConversion"/>
  </si>
  <si>
    <t>F208</t>
    <phoneticPr fontId="4" type="noConversion"/>
  </si>
  <si>
    <t>F1360</t>
    <phoneticPr fontId="4" type="noConversion"/>
  </si>
  <si>
    <t>Catalog #</t>
    <phoneticPr fontId="4" type="noConversion"/>
  </si>
  <si>
    <t>Pit #</t>
    <phoneticPr fontId="4" type="noConversion"/>
  </si>
  <si>
    <t>F1563</t>
    <phoneticPr fontId="4" type="noConversion"/>
  </si>
  <si>
    <t>F1556</t>
    <phoneticPr fontId="4" type="noConversion"/>
  </si>
  <si>
    <t>F1555</t>
    <phoneticPr fontId="4" type="noConversion"/>
  </si>
  <si>
    <t>F1562</t>
    <phoneticPr fontId="4" type="noConversion"/>
  </si>
  <si>
    <t>F1543</t>
    <phoneticPr fontId="4" type="noConversion"/>
  </si>
  <si>
    <t>F1545</t>
    <phoneticPr fontId="4" type="noConversion"/>
  </si>
  <si>
    <t>F201</t>
    <phoneticPr fontId="4" type="noConversion"/>
  </si>
  <si>
    <t>F200</t>
    <phoneticPr fontId="4" type="noConversion"/>
  </si>
  <si>
    <t>F185</t>
    <phoneticPr fontId="4" type="noConversion"/>
  </si>
  <si>
    <t>F190</t>
    <phoneticPr fontId="4" type="noConversion"/>
  </si>
  <si>
    <t>F374</t>
    <phoneticPr fontId="4" type="noConversion"/>
  </si>
  <si>
    <t>F375</t>
    <phoneticPr fontId="4" type="noConversion"/>
  </si>
  <si>
    <t>F371</t>
    <phoneticPr fontId="4" type="noConversion"/>
  </si>
  <si>
    <t>F377</t>
    <phoneticPr fontId="4" type="noConversion"/>
  </si>
  <si>
    <t>F367</t>
    <phoneticPr fontId="4" type="noConversion"/>
  </si>
  <si>
    <t>F376</t>
    <phoneticPr fontId="4" type="noConversion"/>
  </si>
  <si>
    <t>F381</t>
    <phoneticPr fontId="4" type="noConversion"/>
  </si>
  <si>
    <t>F387</t>
    <phoneticPr fontId="4" type="noConversion"/>
  </si>
  <si>
    <t>F382</t>
    <phoneticPr fontId="4" type="noConversion"/>
  </si>
  <si>
    <t>F385</t>
    <phoneticPr fontId="4" type="noConversion"/>
  </si>
  <si>
    <t>F384</t>
    <phoneticPr fontId="4" type="noConversion"/>
  </si>
  <si>
    <t>F369</t>
    <phoneticPr fontId="4" type="noConversion"/>
  </si>
  <si>
    <t>F1542</t>
    <phoneticPr fontId="4" type="noConversion"/>
  </si>
  <si>
    <t>F1563</t>
    <phoneticPr fontId="4" type="noConversion"/>
  </si>
  <si>
    <t>F1556</t>
    <phoneticPr fontId="4" type="noConversion"/>
  </si>
  <si>
    <t>F1541</t>
    <phoneticPr fontId="4" type="noConversion"/>
  </si>
  <si>
    <t>F1555</t>
    <phoneticPr fontId="4" type="noConversion"/>
  </si>
  <si>
    <t>F1562</t>
    <phoneticPr fontId="4" type="noConversion"/>
  </si>
  <si>
    <t>F1543</t>
    <phoneticPr fontId="4" type="noConversion"/>
  </si>
  <si>
    <t>F1545</t>
    <phoneticPr fontId="4" type="noConversion"/>
  </si>
  <si>
    <t>F1540</t>
    <phoneticPr fontId="4" type="noConversion"/>
  </si>
  <si>
    <t>F1559</t>
    <phoneticPr fontId="4" type="noConversion"/>
  </si>
  <si>
    <t>F1552</t>
    <phoneticPr fontId="4" type="noConversion"/>
  </si>
  <si>
    <t>F1566</t>
    <phoneticPr fontId="4" type="noConversion"/>
  </si>
  <si>
    <t>F1549</t>
    <phoneticPr fontId="4" type="noConversion"/>
  </si>
  <si>
    <t>F745</t>
    <phoneticPr fontId="4" type="noConversion"/>
  </si>
  <si>
    <t>F789</t>
    <phoneticPr fontId="4" type="noConversion"/>
  </si>
  <si>
    <t>F859</t>
    <phoneticPr fontId="4" type="noConversion"/>
  </si>
  <si>
    <t>F924</t>
    <phoneticPr fontId="4" type="noConversion"/>
  </si>
  <si>
    <t>F741</t>
    <phoneticPr fontId="4" type="noConversion"/>
  </si>
  <si>
    <t>F765</t>
    <phoneticPr fontId="4" type="noConversion"/>
  </si>
  <si>
    <t>F910</t>
    <phoneticPr fontId="4" type="noConversion"/>
  </si>
  <si>
    <t>F824</t>
    <phoneticPr fontId="4" type="noConversion"/>
  </si>
  <si>
    <t>F770</t>
    <phoneticPr fontId="4" type="noConversion"/>
  </si>
  <si>
    <t>F823</t>
    <phoneticPr fontId="4" type="noConversion"/>
  </si>
  <si>
    <t>F827</t>
    <phoneticPr fontId="4" type="noConversion"/>
  </si>
  <si>
    <t>F768</t>
    <phoneticPr fontId="4" type="noConversion"/>
  </si>
  <si>
    <t>F740</t>
    <phoneticPr fontId="4" type="noConversion"/>
  </si>
  <si>
    <t>F787</t>
    <phoneticPr fontId="4" type="noConversion"/>
  </si>
  <si>
    <t>F1089</t>
    <phoneticPr fontId="4" type="noConversion"/>
  </si>
  <si>
    <t>F739</t>
    <phoneticPr fontId="4" type="noConversion"/>
  </si>
  <si>
    <t>F1036</t>
    <phoneticPr fontId="4" type="noConversion"/>
  </si>
  <si>
    <t>F785</t>
    <phoneticPr fontId="4" type="noConversion"/>
  </si>
  <si>
    <t>F780</t>
    <phoneticPr fontId="4" type="noConversion"/>
  </si>
  <si>
    <t>F734</t>
    <phoneticPr fontId="4" type="noConversion"/>
  </si>
  <si>
    <t>F2240</t>
    <phoneticPr fontId="4" type="noConversion"/>
  </si>
  <si>
    <t>F2260</t>
    <phoneticPr fontId="4" type="noConversion"/>
  </si>
  <si>
    <t>F1940</t>
    <phoneticPr fontId="4" type="noConversion"/>
  </si>
  <si>
    <t>F2136</t>
    <phoneticPr fontId="4" type="noConversion"/>
  </si>
  <si>
    <t>F1937</t>
    <phoneticPr fontId="4" type="noConversion"/>
  </si>
  <si>
    <t>F19</t>
    <phoneticPr fontId="4" type="noConversion"/>
  </si>
  <si>
    <t>F27</t>
    <phoneticPr fontId="4" type="noConversion"/>
  </si>
  <si>
    <t>F1520</t>
    <phoneticPr fontId="4" type="noConversion"/>
  </si>
  <si>
    <t>F1507</t>
    <phoneticPr fontId="4" type="noConversion"/>
  </si>
  <si>
    <t>R</t>
    <phoneticPr fontId="4" type="noConversion"/>
  </si>
  <si>
    <t>F1524</t>
    <phoneticPr fontId="4" type="noConversion"/>
  </si>
  <si>
    <t>F1519</t>
    <phoneticPr fontId="4" type="noConversion"/>
  </si>
  <si>
    <t>F306</t>
    <phoneticPr fontId="4" type="noConversion"/>
  </si>
  <si>
    <t>F289</t>
    <phoneticPr fontId="4" type="noConversion"/>
  </si>
  <si>
    <t>F313</t>
    <phoneticPr fontId="4" type="noConversion"/>
  </si>
  <si>
    <t>F1437</t>
    <phoneticPr fontId="4" type="noConversion"/>
  </si>
  <si>
    <t>F1407</t>
    <phoneticPr fontId="4" type="noConversion"/>
  </si>
  <si>
    <t>F1401</t>
    <phoneticPr fontId="4" type="noConversion"/>
  </si>
  <si>
    <t>F1508</t>
    <phoneticPr fontId="4" type="noConversion"/>
  </si>
  <si>
    <t>F384</t>
    <phoneticPr fontId="4" type="noConversion"/>
  </si>
  <si>
    <t>F369</t>
    <phoneticPr fontId="4" type="noConversion"/>
  </si>
  <si>
    <t>Pit #</t>
    <phoneticPr fontId="4" type="noConversion"/>
  </si>
  <si>
    <t>Age</t>
    <phoneticPr fontId="4" type="noConversion"/>
  </si>
  <si>
    <t>61-67</t>
    <phoneticPr fontId="4" type="noConversion"/>
  </si>
  <si>
    <t>small</t>
    <phoneticPr fontId="4" type="noConversion"/>
  </si>
  <si>
    <t>Astragali</t>
    <phoneticPr fontId="4" type="noConversion"/>
  </si>
  <si>
    <t>F1559</t>
    <phoneticPr fontId="4" type="noConversion"/>
  </si>
  <si>
    <t>F1552</t>
    <phoneticPr fontId="4" type="noConversion"/>
  </si>
  <si>
    <t>F2178</t>
    <phoneticPr fontId="4" type="noConversion"/>
  </si>
  <si>
    <t>F2124</t>
    <phoneticPr fontId="4" type="noConversion"/>
  </si>
  <si>
    <t>F1868</t>
    <phoneticPr fontId="4" type="noConversion"/>
  </si>
  <si>
    <t>F1993</t>
    <phoneticPr fontId="4" type="noConversion"/>
  </si>
  <si>
    <t>F303</t>
    <phoneticPr fontId="4" type="noConversion"/>
  </si>
  <si>
    <t>F120</t>
    <phoneticPr fontId="4" type="noConversion"/>
  </si>
  <si>
    <t>F1379</t>
    <phoneticPr fontId="4" type="noConversion"/>
  </si>
  <si>
    <t>F1314</t>
    <phoneticPr fontId="4" type="noConversion"/>
  </si>
  <si>
    <t>F1254</t>
    <phoneticPr fontId="4" type="noConversion"/>
  </si>
  <si>
    <t>F1312</t>
    <phoneticPr fontId="4" type="noConversion"/>
  </si>
  <si>
    <t>F1235</t>
    <phoneticPr fontId="4" type="noConversion"/>
  </si>
  <si>
    <t>F1326</t>
    <phoneticPr fontId="4" type="noConversion"/>
  </si>
  <si>
    <t>F1475</t>
    <phoneticPr fontId="4" type="noConversion"/>
  </si>
  <si>
    <t>R</t>
    <phoneticPr fontId="4" type="noConversion"/>
  </si>
  <si>
    <t>F1512</t>
    <phoneticPr fontId="4" type="noConversion"/>
  </si>
  <si>
    <t>F1521</t>
    <phoneticPr fontId="4" type="noConversion"/>
  </si>
  <si>
    <t>F1506</t>
    <phoneticPr fontId="4" type="noConversion"/>
  </si>
  <si>
    <t>F1538</t>
    <phoneticPr fontId="4" type="noConversion"/>
  </si>
  <si>
    <t>F373</t>
    <phoneticPr fontId="4" type="noConversion"/>
  </si>
  <si>
    <t>F1237</t>
    <phoneticPr fontId="4" type="noConversion"/>
  </si>
  <si>
    <t>F1303</t>
    <phoneticPr fontId="4" type="noConversion"/>
  </si>
  <si>
    <t>F1209</t>
    <phoneticPr fontId="4" type="noConversion"/>
  </si>
  <si>
    <t>F1202</t>
    <phoneticPr fontId="4" type="noConversion"/>
  </si>
  <si>
    <t>F1260</t>
    <phoneticPr fontId="4" type="noConversion"/>
  </si>
  <si>
    <t>F1243</t>
    <phoneticPr fontId="4" type="noConversion"/>
  </si>
  <si>
    <t>F1360</t>
    <phoneticPr fontId="4" type="noConversion"/>
  </si>
  <si>
    <t>Median</t>
    <phoneticPr fontId="4" type="noConversion"/>
  </si>
  <si>
    <t>F387</t>
    <phoneticPr fontId="4" type="noConversion"/>
  </si>
  <si>
    <t>F382</t>
    <phoneticPr fontId="4" type="noConversion"/>
  </si>
  <si>
    <t>F385</t>
    <phoneticPr fontId="4" type="noConversion"/>
  </si>
  <si>
    <t>F1542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</si>
</sst>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2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5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Astragalus Length vs Time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'Basic Plot'!$C$2:$C$303</c:f>
              <c:numCache>
                <c:formatCode>General</c:formatCode>
                <c:ptCount val="30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</c:numCache>
            </c:numRef>
          </c:xVal>
          <c:yVal>
            <c:numRef>
              <c:f>'Basic Plot'!$D$2:$D$303</c:f>
              <c:numCache>
                <c:formatCode>General</c:formatCode>
                <c:ptCount val="302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40</c:v>
                </c:pt>
                <c:pt idx="4">
                  <c:v>37</c:v>
                </c:pt>
                <c:pt idx="5">
                  <c:v>40</c:v>
                </c:pt>
                <c:pt idx="6">
                  <c:v>37</c:v>
                </c:pt>
                <c:pt idx="7">
                  <c:v>37</c:v>
                </c:pt>
                <c:pt idx="8">
                  <c:v>40</c:v>
                </c:pt>
                <c:pt idx="9">
                  <c:v>40</c:v>
                </c:pt>
                <c:pt idx="10">
                  <c:v>39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38</c:v>
                </c:pt>
                <c:pt idx="18">
                  <c:v>39</c:v>
                </c:pt>
                <c:pt idx="19">
                  <c:v>35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38</c:v>
                </c:pt>
                <c:pt idx="30">
                  <c:v>37</c:v>
                </c:pt>
                <c:pt idx="31">
                  <c:v>37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36</c:v>
                </c:pt>
                <c:pt idx="38">
                  <c:v>39</c:v>
                </c:pt>
                <c:pt idx="39">
                  <c:v>39</c:v>
                </c:pt>
                <c:pt idx="40">
                  <c:v>35</c:v>
                </c:pt>
                <c:pt idx="41">
                  <c:v>36</c:v>
                </c:pt>
                <c:pt idx="42">
                  <c:v>38</c:v>
                </c:pt>
                <c:pt idx="43">
                  <c:v>38</c:v>
                </c:pt>
                <c:pt idx="44">
                  <c:v>39</c:v>
                </c:pt>
                <c:pt idx="45">
                  <c:v>35</c:v>
                </c:pt>
                <c:pt idx="46">
                  <c:v>38</c:v>
                </c:pt>
                <c:pt idx="47">
                  <c:v>34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39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38</c:v>
                </c:pt>
                <c:pt idx="59">
                  <c:v>36</c:v>
                </c:pt>
                <c:pt idx="60">
                  <c:v>32</c:v>
                </c:pt>
                <c:pt idx="61">
                  <c:v>38</c:v>
                </c:pt>
                <c:pt idx="62">
                  <c:v>35</c:v>
                </c:pt>
                <c:pt idx="63">
                  <c:v>38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37</c:v>
                </c:pt>
                <c:pt idx="71">
                  <c:v>38</c:v>
                </c:pt>
                <c:pt idx="72">
                  <c:v>37</c:v>
                </c:pt>
                <c:pt idx="73">
                  <c:v>37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34</c:v>
                </c:pt>
                <c:pt idx="78">
                  <c:v>37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37</c:v>
                </c:pt>
                <c:pt idx="83">
                  <c:v>37</c:v>
                </c:pt>
                <c:pt idx="84">
                  <c:v>36</c:v>
                </c:pt>
                <c:pt idx="85">
                  <c:v>41</c:v>
                </c:pt>
                <c:pt idx="86">
                  <c:v>37</c:v>
                </c:pt>
                <c:pt idx="87">
                  <c:v>34</c:v>
                </c:pt>
                <c:pt idx="88">
                  <c:v>39</c:v>
                </c:pt>
                <c:pt idx="89">
                  <c:v>34</c:v>
                </c:pt>
                <c:pt idx="90">
                  <c:v>34</c:v>
                </c:pt>
                <c:pt idx="91">
                  <c:v>36</c:v>
                </c:pt>
                <c:pt idx="92">
                  <c:v>39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36</c:v>
                </c:pt>
                <c:pt idx="98">
                  <c:v>37</c:v>
                </c:pt>
                <c:pt idx="99">
                  <c:v>38</c:v>
                </c:pt>
                <c:pt idx="100">
                  <c:v>37</c:v>
                </c:pt>
                <c:pt idx="101">
                  <c:v>34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37</c:v>
                </c:pt>
                <c:pt idx="106">
                  <c:v>37</c:v>
                </c:pt>
                <c:pt idx="107">
                  <c:v>39</c:v>
                </c:pt>
                <c:pt idx="108">
                  <c:v>40</c:v>
                </c:pt>
                <c:pt idx="109">
                  <c:v>39</c:v>
                </c:pt>
                <c:pt idx="110">
                  <c:v>36</c:v>
                </c:pt>
                <c:pt idx="111">
                  <c:v>36</c:v>
                </c:pt>
                <c:pt idx="112">
                  <c:v>38</c:v>
                </c:pt>
                <c:pt idx="113">
                  <c:v>37</c:v>
                </c:pt>
                <c:pt idx="114">
                  <c:v>37</c:v>
                </c:pt>
                <c:pt idx="115">
                  <c:v>40</c:v>
                </c:pt>
                <c:pt idx="116">
                  <c:v>39</c:v>
                </c:pt>
                <c:pt idx="117">
                  <c:v>36</c:v>
                </c:pt>
                <c:pt idx="118">
                  <c:v>34</c:v>
                </c:pt>
                <c:pt idx="119">
                  <c:v>37</c:v>
                </c:pt>
                <c:pt idx="120">
                  <c:v>36</c:v>
                </c:pt>
                <c:pt idx="121">
                  <c:v>36</c:v>
                </c:pt>
                <c:pt idx="122">
                  <c:v>39</c:v>
                </c:pt>
                <c:pt idx="123">
                  <c:v>37</c:v>
                </c:pt>
                <c:pt idx="124">
                  <c:v>37</c:v>
                </c:pt>
                <c:pt idx="125">
                  <c:v>38</c:v>
                </c:pt>
                <c:pt idx="126">
                  <c:v>35</c:v>
                </c:pt>
                <c:pt idx="127">
                  <c:v>36</c:v>
                </c:pt>
                <c:pt idx="128">
                  <c:v>37</c:v>
                </c:pt>
                <c:pt idx="129">
                  <c:v>39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40</c:v>
                </c:pt>
                <c:pt idx="134">
                  <c:v>40</c:v>
                </c:pt>
                <c:pt idx="135">
                  <c:v>38</c:v>
                </c:pt>
                <c:pt idx="136">
                  <c:v>39</c:v>
                </c:pt>
                <c:pt idx="137">
                  <c:v>39</c:v>
                </c:pt>
                <c:pt idx="138">
                  <c:v>35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35</c:v>
                </c:pt>
                <c:pt idx="143">
                  <c:v>35</c:v>
                </c:pt>
                <c:pt idx="144">
                  <c:v>39</c:v>
                </c:pt>
                <c:pt idx="145">
                  <c:v>35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38</c:v>
                </c:pt>
                <c:pt idx="150">
                  <c:v>40</c:v>
                </c:pt>
                <c:pt idx="151">
                  <c:v>36</c:v>
                </c:pt>
                <c:pt idx="152">
                  <c:v>38</c:v>
                </c:pt>
                <c:pt idx="153">
                  <c:v>37</c:v>
                </c:pt>
                <c:pt idx="154">
                  <c:v>35</c:v>
                </c:pt>
                <c:pt idx="155">
                  <c:v>39</c:v>
                </c:pt>
                <c:pt idx="156">
                  <c:v>37</c:v>
                </c:pt>
                <c:pt idx="157">
                  <c:v>33</c:v>
                </c:pt>
                <c:pt idx="158">
                  <c:v>39</c:v>
                </c:pt>
                <c:pt idx="159">
                  <c:v>36</c:v>
                </c:pt>
                <c:pt idx="160">
                  <c:v>39</c:v>
                </c:pt>
                <c:pt idx="161">
                  <c:v>37</c:v>
                </c:pt>
                <c:pt idx="162">
                  <c:v>37</c:v>
                </c:pt>
                <c:pt idx="163">
                  <c:v>39</c:v>
                </c:pt>
                <c:pt idx="164">
                  <c:v>38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37</c:v>
                </c:pt>
                <c:pt idx="170">
                  <c:v>35</c:v>
                </c:pt>
                <c:pt idx="171">
                  <c:v>38</c:v>
                </c:pt>
                <c:pt idx="172">
                  <c:v>36</c:v>
                </c:pt>
                <c:pt idx="173">
                  <c:v>40</c:v>
                </c:pt>
                <c:pt idx="174">
                  <c:v>36</c:v>
                </c:pt>
                <c:pt idx="175">
                  <c:v>38</c:v>
                </c:pt>
                <c:pt idx="176">
                  <c:v>35</c:v>
                </c:pt>
                <c:pt idx="177">
                  <c:v>39</c:v>
                </c:pt>
                <c:pt idx="178">
                  <c:v>37</c:v>
                </c:pt>
                <c:pt idx="179">
                  <c:v>38</c:v>
                </c:pt>
                <c:pt idx="180">
                  <c:v>37</c:v>
                </c:pt>
                <c:pt idx="181">
                  <c:v>37</c:v>
                </c:pt>
                <c:pt idx="182">
                  <c:v>33</c:v>
                </c:pt>
                <c:pt idx="183">
                  <c:v>41</c:v>
                </c:pt>
                <c:pt idx="184">
                  <c:v>40</c:v>
                </c:pt>
                <c:pt idx="185">
                  <c:v>39</c:v>
                </c:pt>
                <c:pt idx="186">
                  <c:v>39</c:v>
                </c:pt>
                <c:pt idx="187">
                  <c:v>40</c:v>
                </c:pt>
                <c:pt idx="188">
                  <c:v>38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39</c:v>
                </c:pt>
                <c:pt idx="193">
                  <c:v>36</c:v>
                </c:pt>
                <c:pt idx="194">
                  <c:v>34</c:v>
                </c:pt>
                <c:pt idx="195">
                  <c:v>38</c:v>
                </c:pt>
                <c:pt idx="196">
                  <c:v>36</c:v>
                </c:pt>
                <c:pt idx="197">
                  <c:v>38</c:v>
                </c:pt>
                <c:pt idx="198">
                  <c:v>38</c:v>
                </c:pt>
                <c:pt idx="199">
                  <c:v>36</c:v>
                </c:pt>
                <c:pt idx="200">
                  <c:v>37</c:v>
                </c:pt>
                <c:pt idx="201">
                  <c:v>36</c:v>
                </c:pt>
                <c:pt idx="202">
                  <c:v>38</c:v>
                </c:pt>
                <c:pt idx="203">
                  <c:v>37</c:v>
                </c:pt>
                <c:pt idx="204">
                  <c:v>39</c:v>
                </c:pt>
                <c:pt idx="205">
                  <c:v>38</c:v>
                </c:pt>
                <c:pt idx="206">
                  <c:v>38</c:v>
                </c:pt>
                <c:pt idx="207">
                  <c:v>40</c:v>
                </c:pt>
                <c:pt idx="208">
                  <c:v>38</c:v>
                </c:pt>
                <c:pt idx="209">
                  <c:v>39</c:v>
                </c:pt>
                <c:pt idx="210">
                  <c:v>37</c:v>
                </c:pt>
                <c:pt idx="211">
                  <c:v>39</c:v>
                </c:pt>
                <c:pt idx="212">
                  <c:v>36</c:v>
                </c:pt>
                <c:pt idx="213">
                  <c:v>37</c:v>
                </c:pt>
                <c:pt idx="214">
                  <c:v>37</c:v>
                </c:pt>
                <c:pt idx="215">
                  <c:v>36</c:v>
                </c:pt>
                <c:pt idx="216">
                  <c:v>37</c:v>
                </c:pt>
                <c:pt idx="217">
                  <c:v>39</c:v>
                </c:pt>
                <c:pt idx="218">
                  <c:v>35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39</c:v>
                </c:pt>
                <c:pt idx="223">
                  <c:v>37</c:v>
                </c:pt>
                <c:pt idx="224">
                  <c:v>37</c:v>
                </c:pt>
                <c:pt idx="225">
                  <c:v>36</c:v>
                </c:pt>
                <c:pt idx="226">
                  <c:v>41</c:v>
                </c:pt>
                <c:pt idx="227">
                  <c:v>38</c:v>
                </c:pt>
                <c:pt idx="228">
                  <c:v>36</c:v>
                </c:pt>
                <c:pt idx="229">
                  <c:v>36</c:v>
                </c:pt>
                <c:pt idx="230">
                  <c:v>41</c:v>
                </c:pt>
                <c:pt idx="231">
                  <c:v>39</c:v>
                </c:pt>
                <c:pt idx="232">
                  <c:v>38</c:v>
                </c:pt>
                <c:pt idx="233">
                  <c:v>37</c:v>
                </c:pt>
                <c:pt idx="234">
                  <c:v>36</c:v>
                </c:pt>
                <c:pt idx="235">
                  <c:v>35</c:v>
                </c:pt>
                <c:pt idx="236">
                  <c:v>35</c:v>
                </c:pt>
                <c:pt idx="237">
                  <c:v>36</c:v>
                </c:pt>
                <c:pt idx="238">
                  <c:v>36</c:v>
                </c:pt>
                <c:pt idx="239">
                  <c:v>35</c:v>
                </c:pt>
                <c:pt idx="240">
                  <c:v>36</c:v>
                </c:pt>
                <c:pt idx="241">
                  <c:v>37</c:v>
                </c:pt>
                <c:pt idx="242">
                  <c:v>33</c:v>
                </c:pt>
                <c:pt idx="243">
                  <c:v>39</c:v>
                </c:pt>
                <c:pt idx="244">
                  <c:v>36</c:v>
                </c:pt>
                <c:pt idx="245">
                  <c:v>38</c:v>
                </c:pt>
                <c:pt idx="246">
                  <c:v>39</c:v>
                </c:pt>
                <c:pt idx="247">
                  <c:v>38</c:v>
                </c:pt>
                <c:pt idx="248">
                  <c:v>37</c:v>
                </c:pt>
                <c:pt idx="249">
                  <c:v>35</c:v>
                </c:pt>
                <c:pt idx="250">
                  <c:v>39</c:v>
                </c:pt>
                <c:pt idx="251">
                  <c:v>37</c:v>
                </c:pt>
                <c:pt idx="252">
                  <c:v>38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34</c:v>
                </c:pt>
                <c:pt idx="257">
                  <c:v>39</c:v>
                </c:pt>
                <c:pt idx="258">
                  <c:v>37</c:v>
                </c:pt>
                <c:pt idx="259">
                  <c:v>39</c:v>
                </c:pt>
                <c:pt idx="260">
                  <c:v>39</c:v>
                </c:pt>
                <c:pt idx="261">
                  <c:v>40</c:v>
                </c:pt>
                <c:pt idx="262">
                  <c:v>39</c:v>
                </c:pt>
                <c:pt idx="263">
                  <c:v>36</c:v>
                </c:pt>
                <c:pt idx="264">
                  <c:v>37</c:v>
                </c:pt>
                <c:pt idx="265">
                  <c:v>38</c:v>
                </c:pt>
                <c:pt idx="266">
                  <c:v>40</c:v>
                </c:pt>
                <c:pt idx="267">
                  <c:v>37</c:v>
                </c:pt>
                <c:pt idx="268">
                  <c:v>36</c:v>
                </c:pt>
                <c:pt idx="269">
                  <c:v>37</c:v>
                </c:pt>
                <c:pt idx="270">
                  <c:v>38</c:v>
                </c:pt>
                <c:pt idx="271">
                  <c:v>36</c:v>
                </c:pt>
                <c:pt idx="272">
                  <c:v>36</c:v>
                </c:pt>
                <c:pt idx="273">
                  <c:v>35</c:v>
                </c:pt>
                <c:pt idx="274">
                  <c:v>36</c:v>
                </c:pt>
                <c:pt idx="275">
                  <c:v>35</c:v>
                </c:pt>
                <c:pt idx="276">
                  <c:v>35</c:v>
                </c:pt>
                <c:pt idx="277">
                  <c:v>39</c:v>
                </c:pt>
                <c:pt idx="278">
                  <c:v>39</c:v>
                </c:pt>
                <c:pt idx="279">
                  <c:v>37</c:v>
                </c:pt>
                <c:pt idx="280">
                  <c:v>37</c:v>
                </c:pt>
                <c:pt idx="281">
                  <c:v>36</c:v>
                </c:pt>
                <c:pt idx="282">
                  <c:v>39</c:v>
                </c:pt>
                <c:pt idx="283">
                  <c:v>36</c:v>
                </c:pt>
                <c:pt idx="284">
                  <c:v>39</c:v>
                </c:pt>
                <c:pt idx="285">
                  <c:v>37</c:v>
                </c:pt>
                <c:pt idx="286">
                  <c:v>36</c:v>
                </c:pt>
                <c:pt idx="287">
                  <c:v>34</c:v>
                </c:pt>
                <c:pt idx="288">
                  <c:v>36</c:v>
                </c:pt>
                <c:pt idx="289">
                  <c:v>38</c:v>
                </c:pt>
                <c:pt idx="290">
                  <c:v>36</c:v>
                </c:pt>
                <c:pt idx="291">
                  <c:v>39</c:v>
                </c:pt>
                <c:pt idx="292">
                  <c:v>40</c:v>
                </c:pt>
                <c:pt idx="293">
                  <c:v>37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37</c:v>
                </c:pt>
                <c:pt idx="298">
                  <c:v>35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</c:numCache>
            </c:numRef>
          </c:yVal>
          <c:smooth val="0"/>
        </c:ser>
        <c:ser>
          <c:idx val="1"/>
          <c:order val="1"/>
          <c:tx>
            <c:v>Mean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'Basic Plot'!$C$304:$C$308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35</c:v>
                </c:pt>
              </c:numCache>
            </c:numRef>
          </c:xVal>
          <c:yVal>
            <c:numRef>
              <c:f>'Basic Plot'!$D$304:$D$308</c:f>
              <c:numCache>
                <c:formatCode>0.00</c:formatCode>
                <c:ptCount val="5"/>
                <c:pt idx="0">
                  <c:v>37.372549019607845</c:v>
                </c:pt>
                <c:pt idx="1">
                  <c:v>36.745098039215684</c:v>
                </c:pt>
                <c:pt idx="2">
                  <c:v>37.581395348837212</c:v>
                </c:pt>
                <c:pt idx="3">
                  <c:v>37.252336448598129</c:v>
                </c:pt>
                <c:pt idx="4">
                  <c:v>37.200000000000003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02080"/>
        <c:axId val="82580608"/>
      </c:scatterChart>
      <c:valAx>
        <c:axId val="823020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Radiocarbon Age (ka)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2580608"/>
        <c:crosses val="autoZero"/>
        <c:crossBetween val="midCat"/>
      </c:valAx>
      <c:valAx>
        <c:axId val="82580608"/>
        <c:scaling>
          <c:orientation val="minMax"/>
          <c:min val="15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2302080"/>
        <c:crosses val="autoZero"/>
        <c:crossBetween val="midCat"/>
        <c:majorUnit val="5"/>
        <c:minorUnit val="1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Astragalus Length vs. Age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454803877838736E-2"/>
          <c:y val="0.14823008849557523"/>
          <c:w val="0.88859820954894431"/>
          <c:h val="0.70575221238938057"/>
        </c:manualLayout>
      </c:layout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Stats!$C$2:$C$303</c:f>
              <c:numCache>
                <c:formatCode>General</c:formatCode>
                <c:ptCount val="30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</c:numCache>
            </c:numRef>
          </c:xVal>
          <c:yVal>
            <c:numRef>
              <c:f>Stats!$D$2:$D$303</c:f>
              <c:numCache>
                <c:formatCode>General</c:formatCode>
                <c:ptCount val="302"/>
                <c:pt idx="0">
                  <c:v>38</c:v>
                </c:pt>
                <c:pt idx="1">
                  <c:v>37</c:v>
                </c:pt>
                <c:pt idx="2">
                  <c:v>37</c:v>
                </c:pt>
                <c:pt idx="3">
                  <c:v>40</c:v>
                </c:pt>
                <c:pt idx="4">
                  <c:v>37</c:v>
                </c:pt>
                <c:pt idx="5">
                  <c:v>40</c:v>
                </c:pt>
                <c:pt idx="6">
                  <c:v>37</c:v>
                </c:pt>
                <c:pt idx="7">
                  <c:v>37</c:v>
                </c:pt>
                <c:pt idx="8">
                  <c:v>40</c:v>
                </c:pt>
                <c:pt idx="9">
                  <c:v>40</c:v>
                </c:pt>
                <c:pt idx="10">
                  <c:v>39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37</c:v>
                </c:pt>
                <c:pt idx="15">
                  <c:v>38</c:v>
                </c:pt>
                <c:pt idx="16">
                  <c:v>35</c:v>
                </c:pt>
                <c:pt idx="17">
                  <c:v>38</c:v>
                </c:pt>
                <c:pt idx="18">
                  <c:v>39</c:v>
                </c:pt>
                <c:pt idx="19">
                  <c:v>35</c:v>
                </c:pt>
                <c:pt idx="20">
                  <c:v>37</c:v>
                </c:pt>
                <c:pt idx="21">
                  <c:v>38</c:v>
                </c:pt>
                <c:pt idx="22">
                  <c:v>38</c:v>
                </c:pt>
                <c:pt idx="23">
                  <c:v>39</c:v>
                </c:pt>
                <c:pt idx="24">
                  <c:v>38</c:v>
                </c:pt>
                <c:pt idx="25">
                  <c:v>38</c:v>
                </c:pt>
                <c:pt idx="26">
                  <c:v>37</c:v>
                </c:pt>
                <c:pt idx="27">
                  <c:v>38</c:v>
                </c:pt>
                <c:pt idx="28">
                  <c:v>37</c:v>
                </c:pt>
                <c:pt idx="29">
                  <c:v>38</c:v>
                </c:pt>
                <c:pt idx="30">
                  <c:v>37</c:v>
                </c:pt>
                <c:pt idx="31">
                  <c:v>37</c:v>
                </c:pt>
                <c:pt idx="32">
                  <c:v>39</c:v>
                </c:pt>
                <c:pt idx="33">
                  <c:v>40</c:v>
                </c:pt>
                <c:pt idx="34">
                  <c:v>39</c:v>
                </c:pt>
                <c:pt idx="35">
                  <c:v>36</c:v>
                </c:pt>
                <c:pt idx="36">
                  <c:v>37</c:v>
                </c:pt>
                <c:pt idx="37">
                  <c:v>36</c:v>
                </c:pt>
                <c:pt idx="38">
                  <c:v>39</c:v>
                </c:pt>
                <c:pt idx="39">
                  <c:v>39</c:v>
                </c:pt>
                <c:pt idx="40">
                  <c:v>35</c:v>
                </c:pt>
                <c:pt idx="41">
                  <c:v>36</c:v>
                </c:pt>
                <c:pt idx="42">
                  <c:v>38</c:v>
                </c:pt>
                <c:pt idx="43">
                  <c:v>38</c:v>
                </c:pt>
                <c:pt idx="44">
                  <c:v>39</c:v>
                </c:pt>
                <c:pt idx="45">
                  <c:v>35</c:v>
                </c:pt>
                <c:pt idx="46">
                  <c:v>38</c:v>
                </c:pt>
                <c:pt idx="47">
                  <c:v>34</c:v>
                </c:pt>
                <c:pt idx="48">
                  <c:v>36</c:v>
                </c:pt>
                <c:pt idx="49">
                  <c:v>37</c:v>
                </c:pt>
                <c:pt idx="50">
                  <c:v>37</c:v>
                </c:pt>
                <c:pt idx="51">
                  <c:v>37</c:v>
                </c:pt>
                <c:pt idx="52">
                  <c:v>37</c:v>
                </c:pt>
                <c:pt idx="53">
                  <c:v>36</c:v>
                </c:pt>
                <c:pt idx="54">
                  <c:v>39</c:v>
                </c:pt>
                <c:pt idx="55">
                  <c:v>38</c:v>
                </c:pt>
                <c:pt idx="56">
                  <c:v>38</c:v>
                </c:pt>
                <c:pt idx="57">
                  <c:v>39</c:v>
                </c:pt>
                <c:pt idx="58">
                  <c:v>38</c:v>
                </c:pt>
                <c:pt idx="59">
                  <c:v>36</c:v>
                </c:pt>
                <c:pt idx="60">
                  <c:v>32</c:v>
                </c:pt>
                <c:pt idx="61">
                  <c:v>38</c:v>
                </c:pt>
                <c:pt idx="62">
                  <c:v>35</c:v>
                </c:pt>
                <c:pt idx="63">
                  <c:v>38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37</c:v>
                </c:pt>
                <c:pt idx="68">
                  <c:v>37</c:v>
                </c:pt>
                <c:pt idx="69">
                  <c:v>38</c:v>
                </c:pt>
                <c:pt idx="70">
                  <c:v>37</c:v>
                </c:pt>
                <c:pt idx="71">
                  <c:v>38</c:v>
                </c:pt>
                <c:pt idx="72">
                  <c:v>37</c:v>
                </c:pt>
                <c:pt idx="73">
                  <c:v>37</c:v>
                </c:pt>
                <c:pt idx="74">
                  <c:v>36</c:v>
                </c:pt>
                <c:pt idx="75">
                  <c:v>37</c:v>
                </c:pt>
                <c:pt idx="76">
                  <c:v>37</c:v>
                </c:pt>
                <c:pt idx="77">
                  <c:v>34</c:v>
                </c:pt>
                <c:pt idx="78">
                  <c:v>37</c:v>
                </c:pt>
                <c:pt idx="79">
                  <c:v>36</c:v>
                </c:pt>
                <c:pt idx="80">
                  <c:v>35</c:v>
                </c:pt>
                <c:pt idx="81">
                  <c:v>35</c:v>
                </c:pt>
                <c:pt idx="82">
                  <c:v>37</c:v>
                </c:pt>
                <c:pt idx="83">
                  <c:v>37</c:v>
                </c:pt>
                <c:pt idx="84">
                  <c:v>36</c:v>
                </c:pt>
                <c:pt idx="85">
                  <c:v>41</c:v>
                </c:pt>
                <c:pt idx="86">
                  <c:v>37</c:v>
                </c:pt>
                <c:pt idx="87">
                  <c:v>34</c:v>
                </c:pt>
                <c:pt idx="88">
                  <c:v>39</c:v>
                </c:pt>
                <c:pt idx="89">
                  <c:v>34</c:v>
                </c:pt>
                <c:pt idx="90">
                  <c:v>34</c:v>
                </c:pt>
                <c:pt idx="91">
                  <c:v>36</c:v>
                </c:pt>
                <c:pt idx="92">
                  <c:v>39</c:v>
                </c:pt>
                <c:pt idx="93">
                  <c:v>38</c:v>
                </c:pt>
                <c:pt idx="94">
                  <c:v>36</c:v>
                </c:pt>
                <c:pt idx="95">
                  <c:v>37</c:v>
                </c:pt>
                <c:pt idx="96">
                  <c:v>37</c:v>
                </c:pt>
                <c:pt idx="97">
                  <c:v>36</c:v>
                </c:pt>
                <c:pt idx="98">
                  <c:v>37</c:v>
                </c:pt>
                <c:pt idx="99">
                  <c:v>38</c:v>
                </c:pt>
                <c:pt idx="100">
                  <c:v>37</c:v>
                </c:pt>
                <c:pt idx="101">
                  <c:v>34</c:v>
                </c:pt>
                <c:pt idx="102">
                  <c:v>37</c:v>
                </c:pt>
                <c:pt idx="103">
                  <c:v>37</c:v>
                </c:pt>
                <c:pt idx="104">
                  <c:v>38</c:v>
                </c:pt>
                <c:pt idx="105">
                  <c:v>37</c:v>
                </c:pt>
                <c:pt idx="106">
                  <c:v>37</c:v>
                </c:pt>
                <c:pt idx="107">
                  <c:v>39</c:v>
                </c:pt>
                <c:pt idx="108">
                  <c:v>40</c:v>
                </c:pt>
                <c:pt idx="109">
                  <c:v>39</c:v>
                </c:pt>
                <c:pt idx="110">
                  <c:v>36</c:v>
                </c:pt>
                <c:pt idx="111">
                  <c:v>36</c:v>
                </c:pt>
                <c:pt idx="112">
                  <c:v>38</c:v>
                </c:pt>
                <c:pt idx="113">
                  <c:v>37</c:v>
                </c:pt>
                <c:pt idx="114">
                  <c:v>37</c:v>
                </c:pt>
                <c:pt idx="115">
                  <c:v>40</c:v>
                </c:pt>
                <c:pt idx="116">
                  <c:v>39</c:v>
                </c:pt>
                <c:pt idx="117">
                  <c:v>36</c:v>
                </c:pt>
                <c:pt idx="118">
                  <c:v>34</c:v>
                </c:pt>
                <c:pt idx="119">
                  <c:v>37</c:v>
                </c:pt>
                <c:pt idx="120">
                  <c:v>36</c:v>
                </c:pt>
                <c:pt idx="121">
                  <c:v>36</c:v>
                </c:pt>
                <c:pt idx="122">
                  <c:v>39</c:v>
                </c:pt>
                <c:pt idx="123">
                  <c:v>37</c:v>
                </c:pt>
                <c:pt idx="124">
                  <c:v>37</c:v>
                </c:pt>
                <c:pt idx="125">
                  <c:v>38</c:v>
                </c:pt>
                <c:pt idx="126">
                  <c:v>35</c:v>
                </c:pt>
                <c:pt idx="127">
                  <c:v>36</c:v>
                </c:pt>
                <c:pt idx="128">
                  <c:v>37</c:v>
                </c:pt>
                <c:pt idx="129">
                  <c:v>39</c:v>
                </c:pt>
                <c:pt idx="130">
                  <c:v>38</c:v>
                </c:pt>
                <c:pt idx="131">
                  <c:v>38</c:v>
                </c:pt>
                <c:pt idx="132">
                  <c:v>38</c:v>
                </c:pt>
                <c:pt idx="133">
                  <c:v>40</c:v>
                </c:pt>
                <c:pt idx="134">
                  <c:v>40</c:v>
                </c:pt>
                <c:pt idx="135">
                  <c:v>38</c:v>
                </c:pt>
                <c:pt idx="136">
                  <c:v>39</c:v>
                </c:pt>
                <c:pt idx="137">
                  <c:v>39</c:v>
                </c:pt>
                <c:pt idx="138">
                  <c:v>35</c:v>
                </c:pt>
                <c:pt idx="139">
                  <c:v>38</c:v>
                </c:pt>
                <c:pt idx="140">
                  <c:v>40</c:v>
                </c:pt>
                <c:pt idx="141">
                  <c:v>40</c:v>
                </c:pt>
                <c:pt idx="142">
                  <c:v>35</c:v>
                </c:pt>
                <c:pt idx="143">
                  <c:v>35</c:v>
                </c:pt>
                <c:pt idx="144">
                  <c:v>39</c:v>
                </c:pt>
                <c:pt idx="145">
                  <c:v>35</c:v>
                </c:pt>
                <c:pt idx="146">
                  <c:v>38</c:v>
                </c:pt>
                <c:pt idx="147">
                  <c:v>38</c:v>
                </c:pt>
                <c:pt idx="148">
                  <c:v>37</c:v>
                </c:pt>
                <c:pt idx="149">
                  <c:v>38</c:v>
                </c:pt>
                <c:pt idx="150">
                  <c:v>40</c:v>
                </c:pt>
                <c:pt idx="151">
                  <c:v>36</c:v>
                </c:pt>
                <c:pt idx="152">
                  <c:v>38</c:v>
                </c:pt>
                <c:pt idx="153">
                  <c:v>37</c:v>
                </c:pt>
                <c:pt idx="154">
                  <c:v>35</c:v>
                </c:pt>
                <c:pt idx="155">
                  <c:v>39</c:v>
                </c:pt>
                <c:pt idx="156">
                  <c:v>37</c:v>
                </c:pt>
                <c:pt idx="157">
                  <c:v>33</c:v>
                </c:pt>
                <c:pt idx="158">
                  <c:v>39</c:v>
                </c:pt>
                <c:pt idx="159">
                  <c:v>36</c:v>
                </c:pt>
                <c:pt idx="160">
                  <c:v>39</c:v>
                </c:pt>
                <c:pt idx="161">
                  <c:v>37</c:v>
                </c:pt>
                <c:pt idx="162">
                  <c:v>37</c:v>
                </c:pt>
                <c:pt idx="163">
                  <c:v>39</c:v>
                </c:pt>
                <c:pt idx="164">
                  <c:v>38</c:v>
                </c:pt>
                <c:pt idx="165">
                  <c:v>37</c:v>
                </c:pt>
                <c:pt idx="166">
                  <c:v>36</c:v>
                </c:pt>
                <c:pt idx="167">
                  <c:v>36</c:v>
                </c:pt>
                <c:pt idx="168">
                  <c:v>37</c:v>
                </c:pt>
                <c:pt idx="169">
                  <c:v>37</c:v>
                </c:pt>
                <c:pt idx="170">
                  <c:v>35</c:v>
                </c:pt>
                <c:pt idx="171">
                  <c:v>38</c:v>
                </c:pt>
                <c:pt idx="172">
                  <c:v>36</c:v>
                </c:pt>
                <c:pt idx="173">
                  <c:v>40</c:v>
                </c:pt>
                <c:pt idx="174">
                  <c:v>36</c:v>
                </c:pt>
                <c:pt idx="175">
                  <c:v>38</c:v>
                </c:pt>
                <c:pt idx="176">
                  <c:v>35</c:v>
                </c:pt>
                <c:pt idx="177">
                  <c:v>39</c:v>
                </c:pt>
                <c:pt idx="178">
                  <c:v>37</c:v>
                </c:pt>
                <c:pt idx="179">
                  <c:v>38</c:v>
                </c:pt>
                <c:pt idx="180">
                  <c:v>37</c:v>
                </c:pt>
                <c:pt idx="181">
                  <c:v>37</c:v>
                </c:pt>
                <c:pt idx="182">
                  <c:v>33</c:v>
                </c:pt>
                <c:pt idx="183">
                  <c:v>41</c:v>
                </c:pt>
                <c:pt idx="184">
                  <c:v>40</c:v>
                </c:pt>
                <c:pt idx="185">
                  <c:v>39</c:v>
                </c:pt>
                <c:pt idx="186">
                  <c:v>39</c:v>
                </c:pt>
                <c:pt idx="187">
                  <c:v>40</c:v>
                </c:pt>
                <c:pt idx="188">
                  <c:v>38</c:v>
                </c:pt>
                <c:pt idx="189">
                  <c:v>38</c:v>
                </c:pt>
                <c:pt idx="190">
                  <c:v>37</c:v>
                </c:pt>
                <c:pt idx="191">
                  <c:v>36</c:v>
                </c:pt>
                <c:pt idx="192">
                  <c:v>39</c:v>
                </c:pt>
                <c:pt idx="193">
                  <c:v>36</c:v>
                </c:pt>
                <c:pt idx="194">
                  <c:v>34</c:v>
                </c:pt>
                <c:pt idx="195">
                  <c:v>38</c:v>
                </c:pt>
                <c:pt idx="196">
                  <c:v>36</c:v>
                </c:pt>
                <c:pt idx="197">
                  <c:v>38</c:v>
                </c:pt>
                <c:pt idx="198">
                  <c:v>38</c:v>
                </c:pt>
                <c:pt idx="199">
                  <c:v>36</c:v>
                </c:pt>
                <c:pt idx="200">
                  <c:v>37</c:v>
                </c:pt>
                <c:pt idx="201">
                  <c:v>36</c:v>
                </c:pt>
                <c:pt idx="202">
                  <c:v>38</c:v>
                </c:pt>
                <c:pt idx="203">
                  <c:v>37</c:v>
                </c:pt>
                <c:pt idx="204">
                  <c:v>39</c:v>
                </c:pt>
                <c:pt idx="205">
                  <c:v>38</c:v>
                </c:pt>
                <c:pt idx="206">
                  <c:v>38</c:v>
                </c:pt>
                <c:pt idx="207">
                  <c:v>40</c:v>
                </c:pt>
                <c:pt idx="208">
                  <c:v>38</c:v>
                </c:pt>
                <c:pt idx="209">
                  <c:v>39</c:v>
                </c:pt>
                <c:pt idx="210">
                  <c:v>37</c:v>
                </c:pt>
                <c:pt idx="211">
                  <c:v>39</c:v>
                </c:pt>
                <c:pt idx="212">
                  <c:v>36</c:v>
                </c:pt>
                <c:pt idx="213">
                  <c:v>37</c:v>
                </c:pt>
                <c:pt idx="214">
                  <c:v>37</c:v>
                </c:pt>
                <c:pt idx="215">
                  <c:v>36</c:v>
                </c:pt>
                <c:pt idx="216">
                  <c:v>37</c:v>
                </c:pt>
                <c:pt idx="217">
                  <c:v>39</c:v>
                </c:pt>
                <c:pt idx="218">
                  <c:v>35</c:v>
                </c:pt>
                <c:pt idx="219">
                  <c:v>37</c:v>
                </c:pt>
                <c:pt idx="220">
                  <c:v>37</c:v>
                </c:pt>
                <c:pt idx="221">
                  <c:v>36</c:v>
                </c:pt>
                <c:pt idx="222">
                  <c:v>39</c:v>
                </c:pt>
                <c:pt idx="223">
                  <c:v>37</c:v>
                </c:pt>
                <c:pt idx="224">
                  <c:v>37</c:v>
                </c:pt>
                <c:pt idx="225">
                  <c:v>36</c:v>
                </c:pt>
                <c:pt idx="226">
                  <c:v>41</c:v>
                </c:pt>
                <c:pt idx="227">
                  <c:v>38</c:v>
                </c:pt>
                <c:pt idx="228">
                  <c:v>36</c:v>
                </c:pt>
                <c:pt idx="229">
                  <c:v>36</c:v>
                </c:pt>
                <c:pt idx="230">
                  <c:v>41</c:v>
                </c:pt>
                <c:pt idx="231">
                  <c:v>39</c:v>
                </c:pt>
                <c:pt idx="232">
                  <c:v>38</c:v>
                </c:pt>
                <c:pt idx="233">
                  <c:v>37</c:v>
                </c:pt>
                <c:pt idx="234">
                  <c:v>36</c:v>
                </c:pt>
                <c:pt idx="235">
                  <c:v>35</c:v>
                </c:pt>
                <c:pt idx="236">
                  <c:v>35</c:v>
                </c:pt>
                <c:pt idx="237">
                  <c:v>36</c:v>
                </c:pt>
                <c:pt idx="238">
                  <c:v>36</c:v>
                </c:pt>
                <c:pt idx="239">
                  <c:v>35</c:v>
                </c:pt>
                <c:pt idx="240">
                  <c:v>36</c:v>
                </c:pt>
                <c:pt idx="241">
                  <c:v>37</c:v>
                </c:pt>
                <c:pt idx="242">
                  <c:v>33</c:v>
                </c:pt>
                <c:pt idx="243">
                  <c:v>39</c:v>
                </c:pt>
                <c:pt idx="244">
                  <c:v>36</c:v>
                </c:pt>
                <c:pt idx="245">
                  <c:v>38</c:v>
                </c:pt>
                <c:pt idx="246">
                  <c:v>39</c:v>
                </c:pt>
                <c:pt idx="247">
                  <c:v>38</c:v>
                </c:pt>
                <c:pt idx="248">
                  <c:v>37</c:v>
                </c:pt>
                <c:pt idx="249">
                  <c:v>35</c:v>
                </c:pt>
                <c:pt idx="250">
                  <c:v>39</c:v>
                </c:pt>
                <c:pt idx="251">
                  <c:v>37</c:v>
                </c:pt>
                <c:pt idx="252">
                  <c:v>38</c:v>
                </c:pt>
                <c:pt idx="253">
                  <c:v>37</c:v>
                </c:pt>
                <c:pt idx="254">
                  <c:v>37</c:v>
                </c:pt>
                <c:pt idx="255">
                  <c:v>37</c:v>
                </c:pt>
                <c:pt idx="256">
                  <c:v>34</c:v>
                </c:pt>
                <c:pt idx="257">
                  <c:v>39</c:v>
                </c:pt>
                <c:pt idx="258">
                  <c:v>37</c:v>
                </c:pt>
                <c:pt idx="259">
                  <c:v>39</c:v>
                </c:pt>
                <c:pt idx="260">
                  <c:v>39</c:v>
                </c:pt>
                <c:pt idx="261">
                  <c:v>40</c:v>
                </c:pt>
                <c:pt idx="262">
                  <c:v>39</c:v>
                </c:pt>
                <c:pt idx="263">
                  <c:v>36</c:v>
                </c:pt>
                <c:pt idx="264">
                  <c:v>37</c:v>
                </c:pt>
                <c:pt idx="265">
                  <c:v>38</c:v>
                </c:pt>
                <c:pt idx="266">
                  <c:v>40</c:v>
                </c:pt>
                <c:pt idx="267">
                  <c:v>37</c:v>
                </c:pt>
                <c:pt idx="268">
                  <c:v>36</c:v>
                </c:pt>
                <c:pt idx="269">
                  <c:v>37</c:v>
                </c:pt>
                <c:pt idx="270">
                  <c:v>38</c:v>
                </c:pt>
                <c:pt idx="271">
                  <c:v>36</c:v>
                </c:pt>
                <c:pt idx="272">
                  <c:v>36</c:v>
                </c:pt>
                <c:pt idx="273">
                  <c:v>35</c:v>
                </c:pt>
                <c:pt idx="274">
                  <c:v>36</c:v>
                </c:pt>
                <c:pt idx="275">
                  <c:v>35</c:v>
                </c:pt>
                <c:pt idx="276">
                  <c:v>35</c:v>
                </c:pt>
                <c:pt idx="277">
                  <c:v>39</c:v>
                </c:pt>
                <c:pt idx="278">
                  <c:v>39</c:v>
                </c:pt>
                <c:pt idx="279">
                  <c:v>37</c:v>
                </c:pt>
                <c:pt idx="280">
                  <c:v>37</c:v>
                </c:pt>
                <c:pt idx="281">
                  <c:v>36</c:v>
                </c:pt>
                <c:pt idx="282">
                  <c:v>39</c:v>
                </c:pt>
                <c:pt idx="283">
                  <c:v>36</c:v>
                </c:pt>
                <c:pt idx="284">
                  <c:v>39</c:v>
                </c:pt>
                <c:pt idx="285">
                  <c:v>37</c:v>
                </c:pt>
                <c:pt idx="286">
                  <c:v>36</c:v>
                </c:pt>
                <c:pt idx="287">
                  <c:v>34</c:v>
                </c:pt>
                <c:pt idx="288">
                  <c:v>36</c:v>
                </c:pt>
                <c:pt idx="289">
                  <c:v>38</c:v>
                </c:pt>
                <c:pt idx="290">
                  <c:v>36</c:v>
                </c:pt>
                <c:pt idx="291">
                  <c:v>39</c:v>
                </c:pt>
                <c:pt idx="292">
                  <c:v>40</c:v>
                </c:pt>
                <c:pt idx="293">
                  <c:v>37</c:v>
                </c:pt>
                <c:pt idx="294">
                  <c:v>38</c:v>
                </c:pt>
                <c:pt idx="295">
                  <c:v>38</c:v>
                </c:pt>
                <c:pt idx="296">
                  <c:v>38</c:v>
                </c:pt>
                <c:pt idx="297">
                  <c:v>37</c:v>
                </c:pt>
                <c:pt idx="298">
                  <c:v>35</c:v>
                </c:pt>
                <c:pt idx="299">
                  <c:v>37</c:v>
                </c:pt>
                <c:pt idx="300">
                  <c:v>37</c:v>
                </c:pt>
                <c:pt idx="301">
                  <c:v>37</c:v>
                </c:pt>
              </c:numCache>
            </c:numRef>
          </c:yVal>
          <c:smooth val="0"/>
        </c:ser>
        <c:ser>
          <c:idx val="1"/>
          <c:order val="1"/>
          <c:tx>
            <c:v>Median</c:v>
          </c:tx>
          <c:spPr>
            <a:ln w="28575">
              <a:noFill/>
            </a:ln>
          </c:spPr>
          <c:marker>
            <c:symbol val="square"/>
            <c:size val="12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Stats!$C$310:$C$314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35</c:v>
                </c:pt>
              </c:numCache>
            </c:numRef>
          </c:xVal>
          <c:yVal>
            <c:numRef>
              <c:f>Stats!$D$310:$D$314</c:f>
              <c:numCache>
                <c:formatCode>0.00</c:formatCode>
                <c:ptCount val="5"/>
                <c:pt idx="0">
                  <c:v>37</c:v>
                </c:pt>
                <c:pt idx="1">
                  <c:v>37</c:v>
                </c:pt>
                <c:pt idx="2">
                  <c:v>38</c:v>
                </c:pt>
                <c:pt idx="3">
                  <c:v>37</c:v>
                </c:pt>
                <c:pt idx="4">
                  <c:v>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5040"/>
        <c:axId val="60224640"/>
      </c:scatterChart>
      <c:valAx>
        <c:axId val="957504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Radiocarbon Age (ka)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24640"/>
        <c:crosses val="autoZero"/>
        <c:crossBetween val="midCat"/>
      </c:valAx>
      <c:valAx>
        <c:axId val="60224640"/>
        <c:scaling>
          <c:orientation val="minMax"/>
          <c:max val="50"/>
          <c:min val="15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Length (mm)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957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Astragalus Volume vs. Age</a:t>
            </a:r>
          </a:p>
        </c:rich>
      </c:tx>
      <c:layout/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tx1"/>
              </a:solidFill>
              <a:ln>
                <a:noFill/>
              </a:ln>
            </c:spPr>
          </c:marker>
          <c:xVal>
            <c:numRef>
              <c:f>Sheet1!$C$2:$C$303</c:f>
              <c:numCache>
                <c:formatCode>General</c:formatCode>
                <c:ptCount val="302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19</c:v>
                </c:pt>
                <c:pt idx="11">
                  <c:v>19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16</c:v>
                </c:pt>
                <c:pt idx="70">
                  <c:v>16</c:v>
                </c:pt>
                <c:pt idx="71">
                  <c:v>16</c:v>
                </c:pt>
                <c:pt idx="72">
                  <c:v>16</c:v>
                </c:pt>
                <c:pt idx="73">
                  <c:v>16</c:v>
                </c:pt>
                <c:pt idx="74">
                  <c:v>16</c:v>
                </c:pt>
                <c:pt idx="75">
                  <c:v>16</c:v>
                </c:pt>
                <c:pt idx="76">
                  <c:v>16</c:v>
                </c:pt>
                <c:pt idx="77">
                  <c:v>16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16</c:v>
                </c:pt>
                <c:pt idx="85">
                  <c:v>16</c:v>
                </c:pt>
                <c:pt idx="86">
                  <c:v>16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16</c:v>
                </c:pt>
                <c:pt idx="91">
                  <c:v>16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16</c:v>
                </c:pt>
                <c:pt idx="97">
                  <c:v>16</c:v>
                </c:pt>
                <c:pt idx="98">
                  <c:v>16</c:v>
                </c:pt>
                <c:pt idx="99">
                  <c:v>16</c:v>
                </c:pt>
                <c:pt idx="100">
                  <c:v>16</c:v>
                </c:pt>
                <c:pt idx="101">
                  <c:v>16</c:v>
                </c:pt>
                <c:pt idx="102">
                  <c:v>21</c:v>
                </c:pt>
                <c:pt idx="103">
                  <c:v>21</c:v>
                </c:pt>
                <c:pt idx="104">
                  <c:v>21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21</c:v>
                </c:pt>
                <c:pt idx="109">
                  <c:v>21</c:v>
                </c:pt>
                <c:pt idx="110">
                  <c:v>21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21</c:v>
                </c:pt>
                <c:pt idx="121">
                  <c:v>21</c:v>
                </c:pt>
                <c:pt idx="122">
                  <c:v>21</c:v>
                </c:pt>
                <c:pt idx="123">
                  <c:v>21</c:v>
                </c:pt>
                <c:pt idx="124">
                  <c:v>21</c:v>
                </c:pt>
                <c:pt idx="125">
                  <c:v>21</c:v>
                </c:pt>
                <c:pt idx="126">
                  <c:v>21</c:v>
                </c:pt>
                <c:pt idx="127">
                  <c:v>21</c:v>
                </c:pt>
                <c:pt idx="128">
                  <c:v>21</c:v>
                </c:pt>
                <c:pt idx="129">
                  <c:v>21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21</c:v>
                </c:pt>
                <c:pt idx="134">
                  <c:v>21</c:v>
                </c:pt>
                <c:pt idx="135">
                  <c:v>21</c:v>
                </c:pt>
                <c:pt idx="136">
                  <c:v>21</c:v>
                </c:pt>
                <c:pt idx="137">
                  <c:v>21</c:v>
                </c:pt>
                <c:pt idx="138">
                  <c:v>21</c:v>
                </c:pt>
                <c:pt idx="139">
                  <c:v>21</c:v>
                </c:pt>
                <c:pt idx="140">
                  <c:v>21</c:v>
                </c:pt>
                <c:pt idx="141">
                  <c:v>21</c:v>
                </c:pt>
                <c:pt idx="142">
                  <c:v>21</c:v>
                </c:pt>
                <c:pt idx="143">
                  <c:v>21</c:v>
                </c:pt>
                <c:pt idx="144">
                  <c:v>21</c:v>
                </c:pt>
                <c:pt idx="145">
                  <c:v>11</c:v>
                </c:pt>
                <c:pt idx="146">
                  <c:v>11</c:v>
                </c:pt>
                <c:pt idx="147">
                  <c:v>11</c:v>
                </c:pt>
                <c:pt idx="148">
                  <c:v>11</c:v>
                </c:pt>
                <c:pt idx="149">
                  <c:v>11</c:v>
                </c:pt>
                <c:pt idx="150">
                  <c:v>11</c:v>
                </c:pt>
                <c:pt idx="151">
                  <c:v>11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11</c:v>
                </c:pt>
                <c:pt idx="159">
                  <c:v>11</c:v>
                </c:pt>
                <c:pt idx="160">
                  <c:v>11</c:v>
                </c:pt>
                <c:pt idx="161">
                  <c:v>11</c:v>
                </c:pt>
                <c:pt idx="162">
                  <c:v>11</c:v>
                </c:pt>
                <c:pt idx="163">
                  <c:v>11</c:v>
                </c:pt>
                <c:pt idx="164">
                  <c:v>11</c:v>
                </c:pt>
                <c:pt idx="165">
                  <c:v>11</c:v>
                </c:pt>
                <c:pt idx="166">
                  <c:v>11</c:v>
                </c:pt>
                <c:pt idx="167">
                  <c:v>11</c:v>
                </c:pt>
                <c:pt idx="168">
                  <c:v>11</c:v>
                </c:pt>
                <c:pt idx="169">
                  <c:v>11</c:v>
                </c:pt>
                <c:pt idx="170">
                  <c:v>11</c:v>
                </c:pt>
                <c:pt idx="171">
                  <c:v>11</c:v>
                </c:pt>
                <c:pt idx="172">
                  <c:v>11</c:v>
                </c:pt>
                <c:pt idx="173">
                  <c:v>11</c:v>
                </c:pt>
                <c:pt idx="174">
                  <c:v>11</c:v>
                </c:pt>
                <c:pt idx="175">
                  <c:v>11</c:v>
                </c:pt>
                <c:pt idx="176">
                  <c:v>11</c:v>
                </c:pt>
                <c:pt idx="177">
                  <c:v>11</c:v>
                </c:pt>
                <c:pt idx="178">
                  <c:v>11</c:v>
                </c:pt>
                <c:pt idx="179">
                  <c:v>11</c:v>
                </c:pt>
                <c:pt idx="180">
                  <c:v>11</c:v>
                </c:pt>
                <c:pt idx="181">
                  <c:v>11</c:v>
                </c:pt>
                <c:pt idx="182">
                  <c:v>11</c:v>
                </c:pt>
                <c:pt idx="183">
                  <c:v>11</c:v>
                </c:pt>
                <c:pt idx="184">
                  <c:v>11</c:v>
                </c:pt>
                <c:pt idx="185">
                  <c:v>11</c:v>
                </c:pt>
                <c:pt idx="186">
                  <c:v>11</c:v>
                </c:pt>
                <c:pt idx="187">
                  <c:v>11</c:v>
                </c:pt>
                <c:pt idx="188">
                  <c:v>11</c:v>
                </c:pt>
                <c:pt idx="189">
                  <c:v>11</c:v>
                </c:pt>
                <c:pt idx="190">
                  <c:v>11</c:v>
                </c:pt>
                <c:pt idx="191">
                  <c:v>11</c:v>
                </c:pt>
                <c:pt idx="192">
                  <c:v>11</c:v>
                </c:pt>
                <c:pt idx="193">
                  <c:v>11</c:v>
                </c:pt>
                <c:pt idx="194">
                  <c:v>11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  <c:pt idx="225">
                  <c:v>11</c:v>
                </c:pt>
                <c:pt idx="226">
                  <c:v>11</c:v>
                </c:pt>
                <c:pt idx="227">
                  <c:v>11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</c:numCache>
            </c:numRef>
          </c:xVal>
          <c:yVal>
            <c:numRef>
              <c:f>Sheet1!$H$2:$H$303</c:f>
              <c:numCache>
                <c:formatCode>General</c:formatCode>
                <c:ptCount val="302"/>
                <c:pt idx="0">
                  <c:v>15.048</c:v>
                </c:pt>
                <c:pt idx="1">
                  <c:v>14.319000000000001</c:v>
                </c:pt>
                <c:pt idx="2">
                  <c:v>14.4115</c:v>
                </c:pt>
                <c:pt idx="3">
                  <c:v>19.739999999999998</c:v>
                </c:pt>
                <c:pt idx="4">
                  <c:v>13.986000000000001</c:v>
                </c:pt>
                <c:pt idx="5">
                  <c:v>18.899999999999999</c:v>
                </c:pt>
                <c:pt idx="6">
                  <c:v>14.763</c:v>
                </c:pt>
                <c:pt idx="7">
                  <c:v>13.32</c:v>
                </c:pt>
                <c:pt idx="8">
                  <c:v>17.600000000000001</c:v>
                </c:pt>
                <c:pt idx="9">
                  <c:v>17.600000000000001</c:v>
                </c:pt>
                <c:pt idx="10">
                  <c:v>16.77</c:v>
                </c:pt>
                <c:pt idx="11">
                  <c:v>12.177</c:v>
                </c:pt>
                <c:pt idx="12">
                  <c:v>10.981999999999999</c:v>
                </c:pt>
                <c:pt idx="13">
                  <c:v>13.6325</c:v>
                </c:pt>
                <c:pt idx="14">
                  <c:v>15.817500000000001</c:v>
                </c:pt>
                <c:pt idx="15">
                  <c:v>16.72</c:v>
                </c:pt>
                <c:pt idx="16">
                  <c:v>11.9</c:v>
                </c:pt>
                <c:pt idx="17">
                  <c:v>16.34</c:v>
                </c:pt>
                <c:pt idx="18">
                  <c:v>17.55</c:v>
                </c:pt>
                <c:pt idx="19">
                  <c:v>14</c:v>
                </c:pt>
                <c:pt idx="20">
                  <c:v>16.28</c:v>
                </c:pt>
                <c:pt idx="21">
                  <c:v>16.757999999999999</c:v>
                </c:pt>
                <c:pt idx="22">
                  <c:v>16.34</c:v>
                </c:pt>
                <c:pt idx="23">
                  <c:v>17.16</c:v>
                </c:pt>
                <c:pt idx="24">
                  <c:v>17.100000000000001</c:v>
                </c:pt>
                <c:pt idx="25">
                  <c:v>16.72</c:v>
                </c:pt>
                <c:pt idx="26">
                  <c:v>15.1145</c:v>
                </c:pt>
                <c:pt idx="27">
                  <c:v>16.72</c:v>
                </c:pt>
                <c:pt idx="28">
                  <c:v>15.1145</c:v>
                </c:pt>
                <c:pt idx="29">
                  <c:v>15.523</c:v>
                </c:pt>
                <c:pt idx="30">
                  <c:v>14.763</c:v>
                </c:pt>
                <c:pt idx="31">
                  <c:v>15.54</c:v>
                </c:pt>
                <c:pt idx="32">
                  <c:v>17.16</c:v>
                </c:pt>
                <c:pt idx="33">
                  <c:v>17.100000000000001</c:v>
                </c:pt>
                <c:pt idx="34">
                  <c:v>17.608499999999999</c:v>
                </c:pt>
                <c:pt idx="35">
                  <c:v>14.022</c:v>
                </c:pt>
                <c:pt idx="36">
                  <c:v>15.54</c:v>
                </c:pt>
                <c:pt idx="37">
                  <c:v>12.545999999999999</c:v>
                </c:pt>
                <c:pt idx="38">
                  <c:v>15.9315</c:v>
                </c:pt>
                <c:pt idx="39">
                  <c:v>17.55</c:v>
                </c:pt>
                <c:pt idx="40">
                  <c:v>13.965</c:v>
                </c:pt>
                <c:pt idx="41">
                  <c:v>12.852</c:v>
                </c:pt>
                <c:pt idx="42">
                  <c:v>17.100000000000001</c:v>
                </c:pt>
                <c:pt idx="43">
                  <c:v>16.72</c:v>
                </c:pt>
                <c:pt idx="44">
                  <c:v>19.734000000000002</c:v>
                </c:pt>
                <c:pt idx="45">
                  <c:v>12.6</c:v>
                </c:pt>
                <c:pt idx="46">
                  <c:v>17.100000000000001</c:v>
                </c:pt>
                <c:pt idx="47">
                  <c:v>13.6</c:v>
                </c:pt>
                <c:pt idx="48">
                  <c:v>14.4</c:v>
                </c:pt>
                <c:pt idx="49">
                  <c:v>17.094000000000001</c:v>
                </c:pt>
                <c:pt idx="50">
                  <c:v>15.1145</c:v>
                </c:pt>
                <c:pt idx="51">
                  <c:v>15.54</c:v>
                </c:pt>
                <c:pt idx="52">
                  <c:v>15.54</c:v>
                </c:pt>
                <c:pt idx="53">
                  <c:v>14.706</c:v>
                </c:pt>
                <c:pt idx="54">
                  <c:v>17.55</c:v>
                </c:pt>
                <c:pt idx="55">
                  <c:v>16.34</c:v>
                </c:pt>
                <c:pt idx="56">
                  <c:v>15.162000000000001</c:v>
                </c:pt>
                <c:pt idx="57">
                  <c:v>19.305</c:v>
                </c:pt>
                <c:pt idx="58">
                  <c:v>17.556000000000001</c:v>
                </c:pt>
                <c:pt idx="59">
                  <c:v>14.76</c:v>
                </c:pt>
                <c:pt idx="60">
                  <c:v>9.7919999999999998</c:v>
                </c:pt>
                <c:pt idx="61">
                  <c:v>16.757999999999999</c:v>
                </c:pt>
                <c:pt idx="62">
                  <c:v>12.914999999999999</c:v>
                </c:pt>
                <c:pt idx="63">
                  <c:v>16.72</c:v>
                </c:pt>
                <c:pt idx="64">
                  <c:v>14.364000000000001</c:v>
                </c:pt>
                <c:pt idx="65">
                  <c:v>13.32</c:v>
                </c:pt>
                <c:pt idx="66">
                  <c:v>16.72</c:v>
                </c:pt>
                <c:pt idx="67">
                  <c:v>14.763</c:v>
                </c:pt>
                <c:pt idx="68">
                  <c:v>16.28</c:v>
                </c:pt>
                <c:pt idx="69">
                  <c:v>15.96</c:v>
                </c:pt>
                <c:pt idx="70">
                  <c:v>16.705500000000001</c:v>
                </c:pt>
                <c:pt idx="71">
                  <c:v>17.157</c:v>
                </c:pt>
                <c:pt idx="72">
                  <c:v>15.54</c:v>
                </c:pt>
                <c:pt idx="73">
                  <c:v>15.54</c:v>
                </c:pt>
                <c:pt idx="74">
                  <c:v>14.4</c:v>
                </c:pt>
                <c:pt idx="75">
                  <c:v>13.986000000000001</c:v>
                </c:pt>
                <c:pt idx="76">
                  <c:v>15.91</c:v>
                </c:pt>
                <c:pt idx="77">
                  <c:v>10.981999999999999</c:v>
                </c:pt>
                <c:pt idx="78">
                  <c:v>16.28</c:v>
                </c:pt>
                <c:pt idx="79">
                  <c:v>13.608000000000001</c:v>
                </c:pt>
                <c:pt idx="80">
                  <c:v>12.6</c:v>
                </c:pt>
                <c:pt idx="81">
                  <c:v>14.35</c:v>
                </c:pt>
                <c:pt idx="82">
                  <c:v>15.17</c:v>
                </c:pt>
                <c:pt idx="83">
                  <c:v>16.649999999999999</c:v>
                </c:pt>
                <c:pt idx="84">
                  <c:v>12.635999999999999</c:v>
                </c:pt>
                <c:pt idx="85">
                  <c:v>19.372499999999999</c:v>
                </c:pt>
                <c:pt idx="86">
                  <c:v>13.653</c:v>
                </c:pt>
                <c:pt idx="87">
                  <c:v>11.628</c:v>
                </c:pt>
                <c:pt idx="88">
                  <c:v>16.77</c:v>
                </c:pt>
                <c:pt idx="89">
                  <c:v>11.628</c:v>
                </c:pt>
                <c:pt idx="90">
                  <c:v>11.56</c:v>
                </c:pt>
                <c:pt idx="91">
                  <c:v>14.022</c:v>
                </c:pt>
                <c:pt idx="92">
                  <c:v>17.608499999999999</c:v>
                </c:pt>
                <c:pt idx="93">
                  <c:v>15.96</c:v>
                </c:pt>
                <c:pt idx="94">
                  <c:v>13.68</c:v>
                </c:pt>
                <c:pt idx="95">
                  <c:v>15.17</c:v>
                </c:pt>
                <c:pt idx="96">
                  <c:v>15.91</c:v>
                </c:pt>
                <c:pt idx="97">
                  <c:v>12.96</c:v>
                </c:pt>
                <c:pt idx="98">
                  <c:v>15.91</c:v>
                </c:pt>
                <c:pt idx="99">
                  <c:v>16.757999999999999</c:v>
                </c:pt>
                <c:pt idx="100">
                  <c:v>15.54</c:v>
                </c:pt>
                <c:pt idx="101">
                  <c:v>11.628</c:v>
                </c:pt>
                <c:pt idx="102">
                  <c:v>16.705500000000001</c:v>
                </c:pt>
                <c:pt idx="103">
                  <c:v>16.28</c:v>
                </c:pt>
                <c:pt idx="104">
                  <c:v>16.757999999999999</c:v>
                </c:pt>
                <c:pt idx="105">
                  <c:v>15.1145</c:v>
                </c:pt>
                <c:pt idx="106">
                  <c:v>16.317</c:v>
                </c:pt>
                <c:pt idx="107">
                  <c:v>19.305</c:v>
                </c:pt>
                <c:pt idx="108">
                  <c:v>20.7</c:v>
                </c:pt>
                <c:pt idx="109">
                  <c:v>16.302</c:v>
                </c:pt>
                <c:pt idx="110">
                  <c:v>13.68</c:v>
                </c:pt>
                <c:pt idx="111">
                  <c:v>13.68</c:v>
                </c:pt>
                <c:pt idx="112">
                  <c:v>19.664999999999999</c:v>
                </c:pt>
                <c:pt idx="113">
                  <c:v>15.9285</c:v>
                </c:pt>
                <c:pt idx="114">
                  <c:v>15.9285</c:v>
                </c:pt>
                <c:pt idx="115">
                  <c:v>18.8</c:v>
                </c:pt>
                <c:pt idx="116">
                  <c:v>16.77</c:v>
                </c:pt>
                <c:pt idx="117">
                  <c:v>14.706</c:v>
                </c:pt>
                <c:pt idx="118">
                  <c:v>13.243</c:v>
                </c:pt>
                <c:pt idx="119">
                  <c:v>16.705500000000001</c:v>
                </c:pt>
                <c:pt idx="120">
                  <c:v>15.12</c:v>
                </c:pt>
                <c:pt idx="121">
                  <c:v>15.12</c:v>
                </c:pt>
                <c:pt idx="122">
                  <c:v>18.427499999999998</c:v>
                </c:pt>
                <c:pt idx="123">
                  <c:v>17.482500000000002</c:v>
                </c:pt>
                <c:pt idx="124">
                  <c:v>15.17</c:v>
                </c:pt>
                <c:pt idx="125">
                  <c:v>16.757999999999999</c:v>
                </c:pt>
                <c:pt idx="126">
                  <c:v>13.6325</c:v>
                </c:pt>
                <c:pt idx="127">
                  <c:v>12.635999999999999</c:v>
                </c:pt>
                <c:pt idx="128">
                  <c:v>17.501000000000001</c:v>
                </c:pt>
                <c:pt idx="129">
                  <c:v>19.734000000000002</c:v>
                </c:pt>
                <c:pt idx="130">
                  <c:v>14.364000000000001</c:v>
                </c:pt>
                <c:pt idx="131">
                  <c:v>15.96</c:v>
                </c:pt>
                <c:pt idx="132">
                  <c:v>15.162000000000001</c:v>
                </c:pt>
                <c:pt idx="133">
                  <c:v>18.059999999999999</c:v>
                </c:pt>
                <c:pt idx="134">
                  <c:v>19.32</c:v>
                </c:pt>
                <c:pt idx="135">
                  <c:v>17.157</c:v>
                </c:pt>
                <c:pt idx="136">
                  <c:v>18.427499999999998</c:v>
                </c:pt>
                <c:pt idx="137">
                  <c:v>20.163</c:v>
                </c:pt>
                <c:pt idx="138">
                  <c:v>13.3</c:v>
                </c:pt>
                <c:pt idx="139">
                  <c:v>16.72</c:v>
                </c:pt>
                <c:pt idx="140">
                  <c:v>19.32</c:v>
                </c:pt>
                <c:pt idx="141">
                  <c:v>20.239999999999998</c:v>
                </c:pt>
                <c:pt idx="142">
                  <c:v>12.1975</c:v>
                </c:pt>
                <c:pt idx="143">
                  <c:v>14.35</c:v>
                </c:pt>
                <c:pt idx="144">
                  <c:v>19.246500000000001</c:v>
                </c:pt>
                <c:pt idx="145">
                  <c:v>14.35</c:v>
                </c:pt>
                <c:pt idx="146">
                  <c:v>17.556000000000001</c:v>
                </c:pt>
                <c:pt idx="147">
                  <c:v>17.974</c:v>
                </c:pt>
                <c:pt idx="148">
                  <c:v>15.17</c:v>
                </c:pt>
                <c:pt idx="149">
                  <c:v>19.228000000000002</c:v>
                </c:pt>
                <c:pt idx="150">
                  <c:v>20.7</c:v>
                </c:pt>
                <c:pt idx="151">
                  <c:v>17.027999999999999</c:v>
                </c:pt>
                <c:pt idx="152">
                  <c:v>17.157</c:v>
                </c:pt>
                <c:pt idx="153">
                  <c:v>16.317</c:v>
                </c:pt>
                <c:pt idx="154">
                  <c:v>14.7</c:v>
                </c:pt>
                <c:pt idx="155">
                  <c:v>18.446999999999999</c:v>
                </c:pt>
                <c:pt idx="156">
                  <c:v>14.763</c:v>
                </c:pt>
                <c:pt idx="157">
                  <c:v>12.87</c:v>
                </c:pt>
                <c:pt idx="158">
                  <c:v>18.876000000000001</c:v>
                </c:pt>
                <c:pt idx="159">
                  <c:v>13.68</c:v>
                </c:pt>
                <c:pt idx="160">
                  <c:v>18.837</c:v>
                </c:pt>
                <c:pt idx="161">
                  <c:v>16.705500000000001</c:v>
                </c:pt>
                <c:pt idx="162">
                  <c:v>15.17</c:v>
                </c:pt>
                <c:pt idx="163">
                  <c:v>20.182500000000001</c:v>
                </c:pt>
                <c:pt idx="164">
                  <c:v>15.96</c:v>
                </c:pt>
                <c:pt idx="165">
                  <c:v>15.91</c:v>
                </c:pt>
                <c:pt idx="166">
                  <c:v>16.632000000000001</c:v>
                </c:pt>
                <c:pt idx="167">
                  <c:v>14.4</c:v>
                </c:pt>
                <c:pt idx="168">
                  <c:v>15.54</c:v>
                </c:pt>
                <c:pt idx="169">
                  <c:v>17.094000000000001</c:v>
                </c:pt>
                <c:pt idx="170">
                  <c:v>14.297499999999999</c:v>
                </c:pt>
                <c:pt idx="171">
                  <c:v>15.523</c:v>
                </c:pt>
                <c:pt idx="172">
                  <c:v>13.284000000000001</c:v>
                </c:pt>
                <c:pt idx="173">
                  <c:v>20.68</c:v>
                </c:pt>
                <c:pt idx="174">
                  <c:v>16.254000000000001</c:v>
                </c:pt>
                <c:pt idx="175">
                  <c:v>17.556000000000001</c:v>
                </c:pt>
                <c:pt idx="176">
                  <c:v>14</c:v>
                </c:pt>
                <c:pt idx="177">
                  <c:v>16.38</c:v>
                </c:pt>
                <c:pt idx="178">
                  <c:v>15.91</c:v>
                </c:pt>
                <c:pt idx="179">
                  <c:v>15.96</c:v>
                </c:pt>
                <c:pt idx="180">
                  <c:v>15.54</c:v>
                </c:pt>
                <c:pt idx="181">
                  <c:v>15.17</c:v>
                </c:pt>
                <c:pt idx="182">
                  <c:v>12.2265</c:v>
                </c:pt>
                <c:pt idx="183">
                  <c:v>19.803000000000001</c:v>
                </c:pt>
                <c:pt idx="184">
                  <c:v>18.48</c:v>
                </c:pt>
                <c:pt idx="185">
                  <c:v>18.427499999999998</c:v>
                </c:pt>
                <c:pt idx="186">
                  <c:v>16.77</c:v>
                </c:pt>
                <c:pt idx="187">
                  <c:v>20.68</c:v>
                </c:pt>
                <c:pt idx="188">
                  <c:v>17.100000000000001</c:v>
                </c:pt>
                <c:pt idx="189">
                  <c:v>17.556000000000001</c:v>
                </c:pt>
                <c:pt idx="190">
                  <c:v>16.317</c:v>
                </c:pt>
                <c:pt idx="191">
                  <c:v>13.932</c:v>
                </c:pt>
                <c:pt idx="192">
                  <c:v>18.427499999999998</c:v>
                </c:pt>
                <c:pt idx="193">
                  <c:v>15.12</c:v>
                </c:pt>
                <c:pt idx="194">
                  <c:v>11.933999999999999</c:v>
                </c:pt>
                <c:pt idx="195">
                  <c:v>15.96</c:v>
                </c:pt>
                <c:pt idx="196">
                  <c:v>13.608000000000001</c:v>
                </c:pt>
                <c:pt idx="197">
                  <c:v>17.157</c:v>
                </c:pt>
                <c:pt idx="198">
                  <c:v>16.34</c:v>
                </c:pt>
                <c:pt idx="199">
                  <c:v>14.022</c:v>
                </c:pt>
                <c:pt idx="200">
                  <c:v>15.1145</c:v>
                </c:pt>
                <c:pt idx="201">
                  <c:v>14.364000000000001</c:v>
                </c:pt>
                <c:pt idx="202">
                  <c:v>18.391999999999999</c:v>
                </c:pt>
                <c:pt idx="203">
                  <c:v>14.763</c:v>
                </c:pt>
                <c:pt idx="204">
                  <c:v>17.55</c:v>
                </c:pt>
                <c:pt idx="205">
                  <c:v>17.556000000000001</c:v>
                </c:pt>
                <c:pt idx="206">
                  <c:v>15.162000000000001</c:v>
                </c:pt>
                <c:pt idx="207">
                  <c:v>17.48</c:v>
                </c:pt>
                <c:pt idx="208">
                  <c:v>16.34</c:v>
                </c:pt>
                <c:pt idx="209">
                  <c:v>17.608499999999999</c:v>
                </c:pt>
                <c:pt idx="210">
                  <c:v>15.91</c:v>
                </c:pt>
                <c:pt idx="211">
                  <c:v>17.16</c:v>
                </c:pt>
                <c:pt idx="212">
                  <c:v>14.76</c:v>
                </c:pt>
                <c:pt idx="213">
                  <c:v>16.28</c:v>
                </c:pt>
                <c:pt idx="214">
                  <c:v>14.4115</c:v>
                </c:pt>
                <c:pt idx="215">
                  <c:v>13.68</c:v>
                </c:pt>
                <c:pt idx="216">
                  <c:v>15.54</c:v>
                </c:pt>
                <c:pt idx="217">
                  <c:v>17.55</c:v>
                </c:pt>
                <c:pt idx="218">
                  <c:v>12.967499999999999</c:v>
                </c:pt>
                <c:pt idx="219">
                  <c:v>15.91</c:v>
                </c:pt>
                <c:pt idx="220">
                  <c:v>15.91</c:v>
                </c:pt>
                <c:pt idx="221">
                  <c:v>12.96</c:v>
                </c:pt>
                <c:pt idx="222">
                  <c:v>17.16</c:v>
                </c:pt>
                <c:pt idx="223">
                  <c:v>18.315000000000001</c:v>
                </c:pt>
                <c:pt idx="224">
                  <c:v>15.17</c:v>
                </c:pt>
                <c:pt idx="225">
                  <c:v>13.68</c:v>
                </c:pt>
                <c:pt idx="226">
                  <c:v>18.45</c:v>
                </c:pt>
                <c:pt idx="227">
                  <c:v>17.157</c:v>
                </c:pt>
                <c:pt idx="228">
                  <c:v>15.497999999999999</c:v>
                </c:pt>
                <c:pt idx="229">
                  <c:v>14.76</c:v>
                </c:pt>
                <c:pt idx="230">
                  <c:v>21.196999999999999</c:v>
                </c:pt>
                <c:pt idx="231">
                  <c:v>18.876000000000001</c:v>
                </c:pt>
                <c:pt idx="232">
                  <c:v>15.96</c:v>
                </c:pt>
                <c:pt idx="233">
                  <c:v>16.705500000000001</c:v>
                </c:pt>
                <c:pt idx="234">
                  <c:v>14.022</c:v>
                </c:pt>
                <c:pt idx="235">
                  <c:v>12.967499999999999</c:v>
                </c:pt>
                <c:pt idx="236">
                  <c:v>11.602499999999999</c:v>
                </c:pt>
                <c:pt idx="237">
                  <c:v>14.364000000000001</c:v>
                </c:pt>
                <c:pt idx="238">
                  <c:v>14.76</c:v>
                </c:pt>
                <c:pt idx="239">
                  <c:v>13.3</c:v>
                </c:pt>
                <c:pt idx="240">
                  <c:v>14.022</c:v>
                </c:pt>
                <c:pt idx="241">
                  <c:v>16.28</c:v>
                </c:pt>
                <c:pt idx="242">
                  <c:v>11.583</c:v>
                </c:pt>
                <c:pt idx="243">
                  <c:v>15.561</c:v>
                </c:pt>
                <c:pt idx="244">
                  <c:v>14.022</c:v>
                </c:pt>
                <c:pt idx="245">
                  <c:v>14.801</c:v>
                </c:pt>
                <c:pt idx="246">
                  <c:v>18.427499999999998</c:v>
                </c:pt>
                <c:pt idx="247">
                  <c:v>17.48</c:v>
                </c:pt>
                <c:pt idx="248">
                  <c:v>14.763</c:v>
                </c:pt>
                <c:pt idx="249">
                  <c:v>14.7</c:v>
                </c:pt>
                <c:pt idx="250">
                  <c:v>17.55</c:v>
                </c:pt>
                <c:pt idx="251">
                  <c:v>15.54</c:v>
                </c:pt>
                <c:pt idx="252">
                  <c:v>16.34</c:v>
                </c:pt>
                <c:pt idx="253">
                  <c:v>14.4115</c:v>
                </c:pt>
                <c:pt idx="254">
                  <c:v>17.094000000000001</c:v>
                </c:pt>
                <c:pt idx="255">
                  <c:v>16.28</c:v>
                </c:pt>
                <c:pt idx="256">
                  <c:v>11.933999999999999</c:v>
                </c:pt>
                <c:pt idx="257">
                  <c:v>17.783999999999999</c:v>
                </c:pt>
                <c:pt idx="258">
                  <c:v>12.265499999999999</c:v>
                </c:pt>
                <c:pt idx="259">
                  <c:v>16.302</c:v>
                </c:pt>
                <c:pt idx="260">
                  <c:v>15.9315</c:v>
                </c:pt>
                <c:pt idx="261">
                  <c:v>17.600000000000001</c:v>
                </c:pt>
                <c:pt idx="262">
                  <c:v>17.16</c:v>
                </c:pt>
                <c:pt idx="263">
                  <c:v>12.96</c:v>
                </c:pt>
                <c:pt idx="264">
                  <c:v>15.91</c:v>
                </c:pt>
                <c:pt idx="265">
                  <c:v>15.162000000000001</c:v>
                </c:pt>
                <c:pt idx="266">
                  <c:v>18.899999999999999</c:v>
                </c:pt>
                <c:pt idx="267">
                  <c:v>15.17</c:v>
                </c:pt>
                <c:pt idx="268">
                  <c:v>12.635999999999999</c:v>
                </c:pt>
                <c:pt idx="269">
                  <c:v>14.763</c:v>
                </c:pt>
                <c:pt idx="270">
                  <c:v>15.048</c:v>
                </c:pt>
                <c:pt idx="271">
                  <c:v>13.157999999999999</c:v>
                </c:pt>
                <c:pt idx="272">
                  <c:v>15.12</c:v>
                </c:pt>
                <c:pt idx="273">
                  <c:v>11.9</c:v>
                </c:pt>
                <c:pt idx="274">
                  <c:v>14.022</c:v>
                </c:pt>
                <c:pt idx="275">
                  <c:v>13.3</c:v>
                </c:pt>
                <c:pt idx="276">
                  <c:v>12.6</c:v>
                </c:pt>
                <c:pt idx="277">
                  <c:v>16.38</c:v>
                </c:pt>
                <c:pt idx="278">
                  <c:v>17.16</c:v>
                </c:pt>
                <c:pt idx="279">
                  <c:v>15.91</c:v>
                </c:pt>
                <c:pt idx="280">
                  <c:v>15.54</c:v>
                </c:pt>
                <c:pt idx="281">
                  <c:v>15.12</c:v>
                </c:pt>
                <c:pt idx="282">
                  <c:v>18.427499999999998</c:v>
                </c:pt>
                <c:pt idx="283">
                  <c:v>15.048</c:v>
                </c:pt>
                <c:pt idx="284">
                  <c:v>17.55</c:v>
                </c:pt>
                <c:pt idx="285">
                  <c:v>16.28</c:v>
                </c:pt>
                <c:pt idx="286">
                  <c:v>14.76</c:v>
                </c:pt>
                <c:pt idx="287">
                  <c:v>12.24</c:v>
                </c:pt>
                <c:pt idx="288">
                  <c:v>12.96</c:v>
                </c:pt>
                <c:pt idx="289">
                  <c:v>17.556000000000001</c:v>
                </c:pt>
                <c:pt idx="290">
                  <c:v>14.364000000000001</c:v>
                </c:pt>
                <c:pt idx="291">
                  <c:v>17.16</c:v>
                </c:pt>
                <c:pt idx="292">
                  <c:v>19.32</c:v>
                </c:pt>
                <c:pt idx="293">
                  <c:v>14.763</c:v>
                </c:pt>
                <c:pt idx="294">
                  <c:v>16.34</c:v>
                </c:pt>
                <c:pt idx="295">
                  <c:v>16.34</c:v>
                </c:pt>
                <c:pt idx="296">
                  <c:v>17.556000000000001</c:v>
                </c:pt>
                <c:pt idx="297">
                  <c:v>15.91</c:v>
                </c:pt>
                <c:pt idx="298">
                  <c:v>12.6</c:v>
                </c:pt>
                <c:pt idx="299">
                  <c:v>14.06</c:v>
                </c:pt>
                <c:pt idx="300">
                  <c:v>14.4115</c:v>
                </c:pt>
                <c:pt idx="301">
                  <c:v>15.54</c:v>
                </c:pt>
              </c:numCache>
            </c:numRef>
          </c:yVal>
          <c:smooth val="0"/>
        </c:ser>
        <c:ser>
          <c:idx val="1"/>
          <c:order val="1"/>
          <c:tx>
            <c:v>Medians</c:v>
          </c:tx>
          <c:spPr>
            <a:ln w="28575">
              <a:noFill/>
            </a:ln>
          </c:spPr>
          <c:marker>
            <c:symbol val="square"/>
            <c:size val="10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Sheet1!$C$310:$C$314</c:f>
              <c:numCache>
                <c:formatCode>General</c:formatCode>
                <c:ptCount val="5"/>
                <c:pt idx="0">
                  <c:v>19</c:v>
                </c:pt>
                <c:pt idx="1">
                  <c:v>16</c:v>
                </c:pt>
                <c:pt idx="2">
                  <c:v>21</c:v>
                </c:pt>
                <c:pt idx="3">
                  <c:v>11</c:v>
                </c:pt>
                <c:pt idx="4">
                  <c:v>35</c:v>
                </c:pt>
              </c:numCache>
            </c:numRef>
          </c:xVal>
          <c:yVal>
            <c:numRef>
              <c:f>Sheet1!$H$310:$H$314</c:f>
              <c:numCache>
                <c:formatCode>General</c:formatCode>
                <c:ptCount val="5"/>
                <c:pt idx="0">
                  <c:v>15.817500000000001</c:v>
                </c:pt>
                <c:pt idx="1">
                  <c:v>15.54</c:v>
                </c:pt>
                <c:pt idx="2">
                  <c:v>16.705500000000001</c:v>
                </c:pt>
                <c:pt idx="3">
                  <c:v>15.91</c:v>
                </c:pt>
                <c:pt idx="4">
                  <c:v>15.355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173376"/>
        <c:axId val="83187584"/>
      </c:scatterChart>
      <c:valAx>
        <c:axId val="83173376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Radiocarbon Age (ka)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3187584"/>
        <c:crosses val="autoZero"/>
        <c:crossBetween val="midCat"/>
      </c:valAx>
      <c:valAx>
        <c:axId val="83187584"/>
        <c:scaling>
          <c:orientation val="minMax"/>
          <c:min val="0"/>
        </c:scaling>
        <c:delete val="0"/>
        <c:axPos val="r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Volume (cm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</a:p>
            </c:rich>
          </c:tx>
          <c:layout/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crossAx val="83173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261</xdr:row>
      <xdr:rowOff>0</xdr:rowOff>
    </xdr:from>
    <xdr:to>
      <xdr:col>19</xdr:col>
      <xdr:colOff>828675</xdr:colOff>
      <xdr:row>287</xdr:row>
      <xdr:rowOff>190500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5</xdr:row>
      <xdr:rowOff>66675</xdr:rowOff>
    </xdr:from>
    <xdr:to>
      <xdr:col>18</xdr:col>
      <xdr:colOff>800100</xdr:colOff>
      <xdr:row>32</xdr:row>
      <xdr:rowOff>0</xdr:rowOff>
    </xdr:to>
    <xdr:graphicFrame macro="">
      <xdr:nvGraphicFramePr>
        <xdr:cNvPr id="409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514350</xdr:colOff>
      <xdr:row>282</xdr:row>
      <xdr:rowOff>0</xdr:rowOff>
    </xdr:from>
    <xdr:to>
      <xdr:col>24</xdr:col>
      <xdr:colOff>0</xdr:colOff>
      <xdr:row>308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3"/>
  <sheetViews>
    <sheetView view="pageLayout" zoomScale="80" workbookViewId="0">
      <selection activeCell="D321" sqref="D321"/>
    </sheetView>
  </sheetViews>
  <sheetFormatPr defaultColWidth="10.75" defaultRowHeight="15" x14ac:dyDescent="0.2"/>
  <cols>
    <col min="1" max="1" width="9.875" style="1" bestFit="1" customWidth="1"/>
    <col min="2" max="2" width="5.625" style="1" bestFit="1" customWidth="1"/>
    <col min="3" max="3" width="4.25" style="1" bestFit="1" customWidth="1"/>
    <col min="4" max="4" width="19.25" style="1" bestFit="1" customWidth="1"/>
    <col min="5" max="6" width="9.375" style="1" bestFit="1" customWidth="1"/>
    <col min="7" max="7" width="6.375" style="1" bestFit="1" customWidth="1"/>
    <col min="8" max="8" width="3.75" style="1" bestFit="1" customWidth="1"/>
    <col min="9" max="16384" width="10.75" style="1"/>
  </cols>
  <sheetData>
    <row r="1" spans="1:7" x14ac:dyDescent="0.2">
      <c r="A1" s="1" t="s">
        <v>707</v>
      </c>
    </row>
    <row r="3" spans="1:7" x14ac:dyDescent="0.2">
      <c r="A3" s="1" t="s">
        <v>625</v>
      </c>
      <c r="B3" s="1" t="s">
        <v>626</v>
      </c>
      <c r="C3" s="1" t="s">
        <v>279</v>
      </c>
      <c r="D3" s="1" t="s">
        <v>280</v>
      </c>
      <c r="E3" s="1" t="s">
        <v>281</v>
      </c>
      <c r="F3" s="1" t="s">
        <v>282</v>
      </c>
      <c r="G3" s="1" t="s">
        <v>283</v>
      </c>
    </row>
    <row r="4" spans="1:7" x14ac:dyDescent="0.2">
      <c r="A4" s="1" t="s">
        <v>450</v>
      </c>
      <c r="B4" s="1">
        <v>3</v>
      </c>
      <c r="C4" s="1" t="s">
        <v>615</v>
      </c>
      <c r="D4" s="1">
        <v>38</v>
      </c>
      <c r="E4" s="1">
        <v>23</v>
      </c>
      <c r="F4" s="1">
        <v>21</v>
      </c>
      <c r="G4" s="1">
        <v>18</v>
      </c>
    </row>
    <row r="5" spans="1:7" x14ac:dyDescent="0.2">
      <c r="A5" s="1" t="s">
        <v>451</v>
      </c>
      <c r="B5" s="1">
        <v>3</v>
      </c>
      <c r="C5" s="1" t="s">
        <v>615</v>
      </c>
      <c r="D5" s="1">
        <v>37</v>
      </c>
      <c r="E5" s="1">
        <v>22</v>
      </c>
      <c r="F5" s="1">
        <v>21</v>
      </c>
      <c r="G5" s="1">
        <v>18</v>
      </c>
    </row>
    <row r="6" spans="1:7" x14ac:dyDescent="0.2">
      <c r="A6" s="1" t="s">
        <v>452</v>
      </c>
      <c r="B6" s="1">
        <v>3</v>
      </c>
      <c r="C6" s="1" t="s">
        <v>615</v>
      </c>
      <c r="D6" s="1">
        <v>37</v>
      </c>
      <c r="E6" s="1">
        <v>21</v>
      </c>
      <c r="F6" s="1">
        <v>20</v>
      </c>
      <c r="G6" s="1">
        <v>19</v>
      </c>
    </row>
    <row r="7" spans="1:7" x14ac:dyDescent="0.2">
      <c r="A7" s="1" t="s">
        <v>453</v>
      </c>
      <c r="B7" s="1">
        <v>3</v>
      </c>
      <c r="C7" s="1" t="s">
        <v>615</v>
      </c>
      <c r="D7" s="1">
        <v>40</v>
      </c>
      <c r="E7" s="1">
        <v>25</v>
      </c>
      <c r="F7" s="1">
        <v>22</v>
      </c>
      <c r="G7" s="1">
        <v>21</v>
      </c>
    </row>
    <row r="8" spans="1:7" x14ac:dyDescent="0.2">
      <c r="A8" s="1" t="s">
        <v>454</v>
      </c>
      <c r="B8" s="1">
        <v>3</v>
      </c>
      <c r="C8" s="1" t="s">
        <v>615</v>
      </c>
      <c r="D8" s="1">
        <v>37</v>
      </c>
      <c r="E8" s="1">
        <v>21</v>
      </c>
      <c r="F8" s="1">
        <v>21</v>
      </c>
      <c r="G8" s="1">
        <v>18</v>
      </c>
    </row>
    <row r="9" spans="1:7" x14ac:dyDescent="0.2">
      <c r="A9" s="1" t="s">
        <v>662</v>
      </c>
      <c r="B9" s="1">
        <v>3</v>
      </c>
      <c r="C9" s="1" t="s">
        <v>615</v>
      </c>
      <c r="D9" s="1">
        <v>40</v>
      </c>
      <c r="E9" s="1">
        <v>23</v>
      </c>
      <c r="F9" s="1">
        <v>22</v>
      </c>
      <c r="G9" s="1">
        <v>21</v>
      </c>
    </row>
    <row r="10" spans="1:7" x14ac:dyDescent="0.2">
      <c r="A10" s="1" t="s">
        <v>663</v>
      </c>
      <c r="B10" s="1">
        <v>3</v>
      </c>
      <c r="C10" s="1" t="s">
        <v>615</v>
      </c>
      <c r="D10" s="1">
        <v>37</v>
      </c>
      <c r="E10" s="1">
        <v>22</v>
      </c>
      <c r="F10" s="1">
        <v>20</v>
      </c>
      <c r="G10" s="1">
        <v>19</v>
      </c>
    </row>
    <row r="11" spans="1:7" x14ac:dyDescent="0.2">
      <c r="A11" s="1" t="s">
        <v>664</v>
      </c>
      <c r="B11" s="1">
        <v>3</v>
      </c>
      <c r="C11" s="1" t="s">
        <v>615</v>
      </c>
      <c r="D11" s="1">
        <v>37</v>
      </c>
      <c r="E11" s="1">
        <v>21</v>
      </c>
      <c r="F11" s="1">
        <v>19</v>
      </c>
      <c r="G11" s="1">
        <v>18</v>
      </c>
    </row>
    <row r="12" spans="1:7" x14ac:dyDescent="0.2">
      <c r="A12" s="1" t="s">
        <v>665</v>
      </c>
      <c r="B12" s="1">
        <v>3</v>
      </c>
      <c r="C12" s="1" t="s">
        <v>615</v>
      </c>
      <c r="D12" s="1">
        <v>40</v>
      </c>
      <c r="E12" s="1">
        <v>23</v>
      </c>
      <c r="F12" s="1">
        <v>21</v>
      </c>
      <c r="G12" s="1">
        <v>20</v>
      </c>
    </row>
    <row r="13" spans="1:7" x14ac:dyDescent="0.2">
      <c r="A13" s="1" t="s">
        <v>666</v>
      </c>
      <c r="B13" s="1">
        <v>3</v>
      </c>
      <c r="C13" s="1" t="s">
        <v>615</v>
      </c>
      <c r="D13" s="1">
        <v>40</v>
      </c>
      <c r="E13" s="1">
        <v>23</v>
      </c>
      <c r="F13" s="1">
        <v>21</v>
      </c>
      <c r="G13" s="1">
        <v>20</v>
      </c>
    </row>
    <row r="14" spans="1:7" x14ac:dyDescent="0.2">
      <c r="A14" s="1" t="s">
        <v>667</v>
      </c>
      <c r="B14" s="1">
        <v>3</v>
      </c>
      <c r="C14" s="1" t="s">
        <v>615</v>
      </c>
      <c r="D14" s="1">
        <v>39</v>
      </c>
      <c r="E14" s="1">
        <v>22</v>
      </c>
      <c r="F14" s="1">
        <v>21</v>
      </c>
      <c r="G14" s="1">
        <v>20</v>
      </c>
    </row>
    <row r="15" spans="1:7" x14ac:dyDescent="0.2">
      <c r="A15" s="1" t="s">
        <v>668</v>
      </c>
      <c r="B15" s="1">
        <v>3</v>
      </c>
      <c r="C15" s="1" t="s">
        <v>615</v>
      </c>
      <c r="D15" s="1">
        <v>33</v>
      </c>
      <c r="E15" s="1">
        <v>20</v>
      </c>
      <c r="F15" s="1">
        <v>21</v>
      </c>
      <c r="G15" s="1">
        <v>18</v>
      </c>
    </row>
    <row r="16" spans="1:7" x14ac:dyDescent="0.2">
      <c r="A16" s="1" t="s">
        <v>669</v>
      </c>
      <c r="B16" s="1">
        <v>3</v>
      </c>
      <c r="C16" s="1" t="s">
        <v>615</v>
      </c>
      <c r="D16" s="1">
        <v>34</v>
      </c>
      <c r="E16" s="1">
        <v>20</v>
      </c>
      <c r="F16" s="1">
        <v>18</v>
      </c>
      <c r="G16" s="1">
        <v>17</v>
      </c>
    </row>
    <row r="17" spans="1:7" x14ac:dyDescent="0.2">
      <c r="A17" s="1" t="s">
        <v>670</v>
      </c>
      <c r="B17" s="1">
        <v>3</v>
      </c>
      <c r="C17" s="1" t="s">
        <v>615</v>
      </c>
      <c r="D17" s="1">
        <v>35</v>
      </c>
      <c r="E17" s="1">
        <v>21</v>
      </c>
      <c r="F17" s="1">
        <v>20</v>
      </c>
      <c r="G17" s="1">
        <v>19</v>
      </c>
    </row>
    <row r="18" spans="1:7" x14ac:dyDescent="0.2">
      <c r="A18" s="1" t="s">
        <v>671</v>
      </c>
      <c r="B18" s="1">
        <v>3</v>
      </c>
      <c r="C18" s="1" t="s">
        <v>615</v>
      </c>
      <c r="D18" s="1">
        <v>37</v>
      </c>
      <c r="E18" s="1">
        <v>23</v>
      </c>
      <c r="F18" s="1">
        <v>22</v>
      </c>
      <c r="G18" s="1">
        <v>19</v>
      </c>
    </row>
    <row r="19" spans="1:7" x14ac:dyDescent="0.2">
      <c r="A19" s="1" t="s">
        <v>672</v>
      </c>
      <c r="B19" s="1">
        <v>3</v>
      </c>
      <c r="C19" s="1" t="s">
        <v>615</v>
      </c>
      <c r="D19" s="1">
        <v>38</v>
      </c>
      <c r="E19" s="1">
        <v>22</v>
      </c>
      <c r="F19" s="1">
        <v>22</v>
      </c>
      <c r="G19" s="1">
        <v>20</v>
      </c>
    </row>
    <row r="20" spans="1:7" x14ac:dyDescent="0.2">
      <c r="A20" s="1" t="s">
        <v>673</v>
      </c>
      <c r="B20" s="1">
        <v>3</v>
      </c>
      <c r="C20" s="1" t="s">
        <v>615</v>
      </c>
      <c r="D20" s="1">
        <v>35</v>
      </c>
      <c r="E20" s="1">
        <v>20</v>
      </c>
      <c r="F20" s="1">
        <v>20</v>
      </c>
      <c r="G20" s="1">
        <v>17</v>
      </c>
    </row>
    <row r="21" spans="1:7" x14ac:dyDescent="0.2">
      <c r="A21" s="1" t="s">
        <v>674</v>
      </c>
      <c r="B21" s="1">
        <v>3</v>
      </c>
      <c r="C21" s="1" t="s">
        <v>615</v>
      </c>
      <c r="D21" s="1">
        <v>38</v>
      </c>
      <c r="E21" s="1">
        <v>22</v>
      </c>
      <c r="F21" s="1">
        <v>21</v>
      </c>
      <c r="G21" s="1">
        <v>20</v>
      </c>
    </row>
    <row r="22" spans="1:7" x14ac:dyDescent="0.2">
      <c r="A22" s="1" t="s">
        <v>675</v>
      </c>
      <c r="B22" s="1">
        <v>3</v>
      </c>
      <c r="C22" s="1" t="s">
        <v>615</v>
      </c>
      <c r="D22" s="1">
        <v>39</v>
      </c>
      <c r="E22" s="1">
        <v>23</v>
      </c>
      <c r="F22" s="1">
        <v>22</v>
      </c>
      <c r="G22" s="1">
        <v>20</v>
      </c>
    </row>
    <row r="23" spans="1:7" x14ac:dyDescent="0.2">
      <c r="A23" s="1" t="s">
        <v>676</v>
      </c>
      <c r="B23" s="1">
        <v>3</v>
      </c>
      <c r="C23" s="1" t="s">
        <v>615</v>
      </c>
      <c r="D23" s="1">
        <v>35</v>
      </c>
      <c r="E23" s="1">
        <v>21</v>
      </c>
      <c r="F23" s="1">
        <v>19</v>
      </c>
      <c r="G23" s="1">
        <v>20</v>
      </c>
    </row>
    <row r="24" spans="1:7" x14ac:dyDescent="0.2">
      <c r="A24" s="1" t="s">
        <v>677</v>
      </c>
      <c r="B24" s="1">
        <v>3</v>
      </c>
      <c r="C24" s="1" t="s">
        <v>615</v>
      </c>
      <c r="D24" s="1">
        <v>37</v>
      </c>
      <c r="E24" s="1">
        <v>22</v>
      </c>
      <c r="F24" s="1">
        <v>22</v>
      </c>
      <c r="G24" s="1">
        <v>20</v>
      </c>
    </row>
    <row r="25" spans="1:7" x14ac:dyDescent="0.2">
      <c r="A25" s="1" t="s">
        <v>678</v>
      </c>
      <c r="B25" s="1">
        <v>3</v>
      </c>
      <c r="C25" s="1" t="s">
        <v>615</v>
      </c>
      <c r="D25" s="1">
        <v>38</v>
      </c>
      <c r="E25" s="1">
        <v>22</v>
      </c>
      <c r="F25" s="1">
        <v>20</v>
      </c>
      <c r="G25" s="1">
        <v>21</v>
      </c>
    </row>
    <row r="26" spans="1:7" x14ac:dyDescent="0.2">
      <c r="A26" s="1" t="s">
        <v>679</v>
      </c>
      <c r="B26" s="1">
        <v>3</v>
      </c>
      <c r="C26" s="1" t="s">
        <v>615</v>
      </c>
      <c r="D26" s="1">
        <v>38</v>
      </c>
      <c r="E26" s="1">
        <v>22</v>
      </c>
      <c r="F26" s="1">
        <v>21</v>
      </c>
      <c r="G26" s="1">
        <v>20</v>
      </c>
    </row>
    <row r="27" spans="1:7" x14ac:dyDescent="0.2">
      <c r="A27" s="1" t="s">
        <v>680</v>
      </c>
      <c r="B27" s="1">
        <v>3</v>
      </c>
      <c r="C27" s="1" t="s">
        <v>615</v>
      </c>
      <c r="D27" s="1">
        <v>39</v>
      </c>
      <c r="E27" s="1">
        <v>22</v>
      </c>
      <c r="F27" s="1">
        <v>22</v>
      </c>
      <c r="G27" s="1">
        <v>20</v>
      </c>
    </row>
    <row r="28" spans="1:7" x14ac:dyDescent="0.2">
      <c r="A28" s="1" t="s">
        <v>681</v>
      </c>
      <c r="B28" s="1">
        <v>3</v>
      </c>
      <c r="C28" s="1" t="s">
        <v>615</v>
      </c>
      <c r="D28" s="1">
        <v>38</v>
      </c>
      <c r="E28" s="1">
        <v>23</v>
      </c>
      <c r="F28" s="1">
        <v>22</v>
      </c>
      <c r="G28" s="1">
        <v>20</v>
      </c>
    </row>
    <row r="29" spans="1:7" x14ac:dyDescent="0.2">
      <c r="A29" s="1" t="s">
        <v>682</v>
      </c>
      <c r="B29" s="1">
        <v>3</v>
      </c>
      <c r="C29" s="1" t="s">
        <v>723</v>
      </c>
      <c r="D29" s="1">
        <v>38</v>
      </c>
      <c r="E29" s="1">
        <v>22</v>
      </c>
      <c r="F29" s="1">
        <v>22</v>
      </c>
      <c r="G29" s="1">
        <v>20</v>
      </c>
    </row>
    <row r="30" spans="1:7" x14ac:dyDescent="0.2">
      <c r="A30" s="1" t="s">
        <v>683</v>
      </c>
      <c r="B30" s="1">
        <v>3</v>
      </c>
      <c r="C30" s="1" t="s">
        <v>723</v>
      </c>
      <c r="D30" s="1">
        <v>37</v>
      </c>
      <c r="E30" s="1">
        <v>22</v>
      </c>
      <c r="F30" s="1">
        <v>21</v>
      </c>
      <c r="G30" s="1">
        <v>19</v>
      </c>
    </row>
    <row r="31" spans="1:7" x14ac:dyDescent="0.2">
      <c r="A31" s="1" t="s">
        <v>684</v>
      </c>
      <c r="B31" s="1">
        <v>3</v>
      </c>
      <c r="C31" s="1" t="s">
        <v>723</v>
      </c>
      <c r="D31" s="1">
        <v>38</v>
      </c>
      <c r="E31" s="1">
        <v>22</v>
      </c>
      <c r="F31" s="1">
        <v>22</v>
      </c>
      <c r="G31" s="1">
        <v>20</v>
      </c>
    </row>
    <row r="32" spans="1:7" x14ac:dyDescent="0.2">
      <c r="A32" s="1" t="s">
        <v>685</v>
      </c>
      <c r="B32" s="1">
        <v>3</v>
      </c>
      <c r="C32" s="1" t="s">
        <v>723</v>
      </c>
      <c r="D32" s="1">
        <v>37</v>
      </c>
      <c r="E32" s="1">
        <v>22</v>
      </c>
      <c r="F32" s="1">
        <v>21</v>
      </c>
      <c r="G32" s="1">
        <v>19</v>
      </c>
    </row>
    <row r="33" spans="1:7" x14ac:dyDescent="0.2">
      <c r="A33" s="1" t="s">
        <v>686</v>
      </c>
      <c r="B33" s="1">
        <v>3</v>
      </c>
      <c r="C33" s="1" t="s">
        <v>723</v>
      </c>
      <c r="D33" s="1">
        <v>38</v>
      </c>
      <c r="E33" s="1">
        <v>22</v>
      </c>
      <c r="F33" s="1">
        <v>21</v>
      </c>
      <c r="G33" s="1">
        <v>19</v>
      </c>
    </row>
    <row r="34" spans="1:7" x14ac:dyDescent="0.2">
      <c r="A34" s="1" t="s">
        <v>480</v>
      </c>
      <c r="B34" s="1">
        <v>3</v>
      </c>
      <c r="C34" s="1" t="s">
        <v>723</v>
      </c>
      <c r="D34" s="1">
        <v>37</v>
      </c>
      <c r="E34" s="1">
        <v>22</v>
      </c>
      <c r="F34" s="1">
        <v>20</v>
      </c>
      <c r="G34" s="1">
        <v>19</v>
      </c>
    </row>
    <row r="35" spans="1:7" x14ac:dyDescent="0.2">
      <c r="A35" s="1" t="s">
        <v>481</v>
      </c>
      <c r="B35" s="1">
        <v>3</v>
      </c>
      <c r="C35" s="1" t="s">
        <v>723</v>
      </c>
      <c r="D35" s="1">
        <v>37</v>
      </c>
      <c r="E35" s="1">
        <v>22</v>
      </c>
      <c r="F35" s="1">
        <v>20</v>
      </c>
      <c r="G35" s="1">
        <v>20</v>
      </c>
    </row>
    <row r="36" spans="1:7" x14ac:dyDescent="0.2">
      <c r="A36" s="1" t="s">
        <v>482</v>
      </c>
      <c r="B36" s="1">
        <v>3</v>
      </c>
      <c r="C36" s="1" t="s">
        <v>723</v>
      </c>
      <c r="D36" s="1">
        <v>39</v>
      </c>
      <c r="E36" s="1">
        <v>23</v>
      </c>
      <c r="F36" s="1">
        <v>21</v>
      </c>
      <c r="G36" s="1">
        <v>20</v>
      </c>
    </row>
    <row r="37" spans="1:7" x14ac:dyDescent="0.2">
      <c r="A37" s="1" t="s">
        <v>483</v>
      </c>
      <c r="B37" s="1">
        <v>3</v>
      </c>
      <c r="C37" s="1" t="s">
        <v>723</v>
      </c>
      <c r="D37" s="1">
        <v>40</v>
      </c>
      <c r="E37" s="1">
        <v>23</v>
      </c>
      <c r="F37" s="1">
        <v>22</v>
      </c>
      <c r="G37" s="1">
        <v>19</v>
      </c>
    </row>
    <row r="38" spans="1:7" x14ac:dyDescent="0.2">
      <c r="A38" s="1" t="s">
        <v>484</v>
      </c>
      <c r="B38" s="1">
        <v>3</v>
      </c>
      <c r="C38" s="1" t="s">
        <v>723</v>
      </c>
      <c r="D38" s="1">
        <v>39</v>
      </c>
      <c r="E38" s="1">
        <v>23</v>
      </c>
      <c r="F38" s="1">
        <v>20</v>
      </c>
      <c r="G38" s="1">
        <v>21</v>
      </c>
    </row>
    <row r="39" spans="1:7" x14ac:dyDescent="0.2">
      <c r="A39" s="1" t="s">
        <v>485</v>
      </c>
      <c r="B39" s="1">
        <v>3</v>
      </c>
      <c r="C39" s="1" t="s">
        <v>723</v>
      </c>
      <c r="D39" s="1">
        <v>36</v>
      </c>
      <c r="E39" s="1">
        <v>21</v>
      </c>
      <c r="F39" s="1">
        <v>20</v>
      </c>
      <c r="G39" s="1">
        <v>19</v>
      </c>
    </row>
    <row r="40" spans="1:7" x14ac:dyDescent="0.2">
      <c r="A40" s="1" t="s">
        <v>486</v>
      </c>
      <c r="B40" s="1">
        <v>3</v>
      </c>
      <c r="C40" s="1" t="s">
        <v>723</v>
      </c>
      <c r="D40" s="1">
        <v>37</v>
      </c>
      <c r="E40" s="1">
        <v>21</v>
      </c>
      <c r="F40" s="1">
        <v>21</v>
      </c>
      <c r="G40" s="1">
        <v>20</v>
      </c>
    </row>
    <row r="41" spans="1:7" x14ac:dyDescent="0.2">
      <c r="A41" s="1" t="s">
        <v>487</v>
      </c>
      <c r="B41" s="1">
        <v>3</v>
      </c>
      <c r="C41" s="1" t="s">
        <v>723</v>
      </c>
      <c r="D41" s="1">
        <v>36</v>
      </c>
      <c r="E41" s="1">
        <v>21</v>
      </c>
      <c r="F41" s="1">
        <v>20</v>
      </c>
      <c r="G41" s="1">
        <v>17</v>
      </c>
    </row>
    <row r="42" spans="1:7" x14ac:dyDescent="0.2">
      <c r="A42" s="1" t="s">
        <v>488</v>
      </c>
      <c r="B42" s="1">
        <v>3</v>
      </c>
      <c r="C42" s="1" t="s">
        <v>723</v>
      </c>
      <c r="D42" s="1">
        <v>39</v>
      </c>
      <c r="E42" s="1">
        <v>22</v>
      </c>
      <c r="F42" s="1">
        <v>21</v>
      </c>
      <c r="G42" s="1">
        <v>19</v>
      </c>
    </row>
    <row r="43" spans="1:7" x14ac:dyDescent="0.2">
      <c r="A43" s="1" t="s">
        <v>489</v>
      </c>
      <c r="B43" s="1">
        <v>3</v>
      </c>
      <c r="C43" s="1" t="s">
        <v>723</v>
      </c>
      <c r="D43" s="1">
        <v>39</v>
      </c>
      <c r="E43" s="1">
        <v>24</v>
      </c>
      <c r="F43" s="1">
        <v>21</v>
      </c>
      <c r="G43" s="1">
        <v>20</v>
      </c>
    </row>
    <row r="44" spans="1:7" x14ac:dyDescent="0.2">
      <c r="A44" s="1" t="s">
        <v>490</v>
      </c>
      <c r="B44" s="1">
        <v>3</v>
      </c>
      <c r="C44" s="1" t="s">
        <v>723</v>
      </c>
      <c r="D44" s="1">
        <v>35</v>
      </c>
      <c r="E44" s="1">
        <v>22</v>
      </c>
      <c r="F44" s="1">
        <v>20</v>
      </c>
      <c r="G44" s="1">
        <v>19</v>
      </c>
    </row>
    <row r="45" spans="1:7" x14ac:dyDescent="0.2">
      <c r="A45" s="1" t="s">
        <v>491</v>
      </c>
      <c r="B45" s="1">
        <v>3</v>
      </c>
      <c r="C45" s="1" t="s">
        <v>723</v>
      </c>
      <c r="D45" s="1">
        <v>36</v>
      </c>
      <c r="E45" s="1">
        <v>22</v>
      </c>
      <c r="F45" s="1">
        <v>20</v>
      </c>
      <c r="G45" s="1">
        <v>17</v>
      </c>
    </row>
    <row r="46" spans="1:7" x14ac:dyDescent="0.2">
      <c r="A46" s="1" t="s">
        <v>492</v>
      </c>
      <c r="B46" s="1">
        <v>3</v>
      </c>
      <c r="C46" s="1" t="s">
        <v>723</v>
      </c>
      <c r="D46" s="1">
        <v>38</v>
      </c>
      <c r="E46" s="1">
        <v>23</v>
      </c>
      <c r="F46" s="1">
        <v>22</v>
      </c>
      <c r="G46" s="1">
        <v>20</v>
      </c>
    </row>
    <row r="47" spans="1:7" x14ac:dyDescent="0.2">
      <c r="A47" s="1" t="s">
        <v>710</v>
      </c>
      <c r="B47" s="1">
        <v>3</v>
      </c>
      <c r="C47" s="1" t="s">
        <v>723</v>
      </c>
      <c r="D47" s="1">
        <v>38</v>
      </c>
      <c r="E47" s="1">
        <v>22</v>
      </c>
      <c r="F47" s="1">
        <v>22</v>
      </c>
      <c r="G47" s="1">
        <v>20</v>
      </c>
    </row>
    <row r="48" spans="1:7" x14ac:dyDescent="0.2">
      <c r="A48" s="1" t="s">
        <v>711</v>
      </c>
      <c r="B48" s="1">
        <v>3</v>
      </c>
      <c r="C48" s="1" t="s">
        <v>723</v>
      </c>
      <c r="D48" s="1">
        <v>39</v>
      </c>
      <c r="E48" s="1">
        <v>23</v>
      </c>
      <c r="F48" s="1">
        <v>21</v>
      </c>
      <c r="G48" s="1">
        <v>23</v>
      </c>
    </row>
    <row r="49" spans="1:7" x14ac:dyDescent="0.2">
      <c r="A49" s="1" t="s">
        <v>712</v>
      </c>
      <c r="B49" s="1">
        <v>3</v>
      </c>
      <c r="C49" s="1" t="s">
        <v>723</v>
      </c>
      <c r="D49" s="1">
        <v>35</v>
      </c>
      <c r="E49" s="1">
        <v>21</v>
      </c>
      <c r="F49" s="1">
        <v>19</v>
      </c>
      <c r="G49" s="1">
        <v>18</v>
      </c>
    </row>
    <row r="50" spans="1:7" x14ac:dyDescent="0.2">
      <c r="A50" s="1" t="s">
        <v>713</v>
      </c>
      <c r="B50" s="1">
        <v>3</v>
      </c>
      <c r="C50" s="1" t="s">
        <v>723</v>
      </c>
      <c r="D50" s="1">
        <v>38</v>
      </c>
      <c r="E50" s="1">
        <v>22</v>
      </c>
      <c r="F50" s="1">
        <v>23</v>
      </c>
      <c r="G50" s="1">
        <v>20</v>
      </c>
    </row>
    <row r="51" spans="1:7" x14ac:dyDescent="0.2">
      <c r="A51" s="1" t="s">
        <v>432</v>
      </c>
      <c r="B51" s="1">
        <v>3</v>
      </c>
      <c r="C51" s="1" t="s">
        <v>723</v>
      </c>
      <c r="D51" s="1">
        <v>34</v>
      </c>
      <c r="E51" s="1">
        <v>20</v>
      </c>
      <c r="F51" s="1">
        <v>20</v>
      </c>
      <c r="G51" s="1">
        <v>20</v>
      </c>
    </row>
    <row r="52" spans="1:7" x14ac:dyDescent="0.2">
      <c r="A52" s="1" t="s">
        <v>284</v>
      </c>
      <c r="B52" s="1">
        <v>3</v>
      </c>
      <c r="C52" s="1" t="s">
        <v>723</v>
      </c>
      <c r="D52" s="1">
        <v>36</v>
      </c>
      <c r="E52" s="1">
        <v>21</v>
      </c>
      <c r="F52" s="1">
        <v>19</v>
      </c>
      <c r="G52" s="1">
        <v>20</v>
      </c>
    </row>
    <row r="53" spans="1:7" x14ac:dyDescent="0.2">
      <c r="A53" s="1" t="s">
        <v>433</v>
      </c>
      <c r="B53" s="1">
        <v>3</v>
      </c>
      <c r="C53" s="1" t="s">
        <v>723</v>
      </c>
      <c r="D53" s="1">
        <v>37</v>
      </c>
      <c r="E53" s="1">
        <v>23</v>
      </c>
      <c r="F53" s="1">
        <v>21</v>
      </c>
      <c r="G53" s="1">
        <v>21</v>
      </c>
    </row>
    <row r="54" spans="1:7" x14ac:dyDescent="0.2">
      <c r="A54" s="1" t="s">
        <v>434</v>
      </c>
      <c r="B54" s="1">
        <v>3</v>
      </c>
      <c r="C54" s="1" t="s">
        <v>723</v>
      </c>
      <c r="D54" s="1">
        <v>37</v>
      </c>
      <c r="E54" s="1">
        <v>22</v>
      </c>
      <c r="F54" s="1">
        <v>21</v>
      </c>
      <c r="G54" s="1">
        <v>19</v>
      </c>
    </row>
    <row r="55" spans="1:7" x14ac:dyDescent="0.2">
      <c r="A55" s="1" t="s">
        <v>435</v>
      </c>
      <c r="B55" s="1">
        <v>13</v>
      </c>
      <c r="C55" s="1" t="s">
        <v>723</v>
      </c>
      <c r="D55" s="1">
        <v>37</v>
      </c>
      <c r="E55" s="1">
        <v>21</v>
      </c>
      <c r="F55" s="1">
        <v>21</v>
      </c>
      <c r="G55" s="1">
        <v>20</v>
      </c>
    </row>
    <row r="56" spans="1:7" x14ac:dyDescent="0.2">
      <c r="A56" s="1" t="s">
        <v>436</v>
      </c>
      <c r="B56" s="1">
        <v>13</v>
      </c>
      <c r="C56" s="1" t="s">
        <v>723</v>
      </c>
      <c r="D56" s="1">
        <v>37</v>
      </c>
      <c r="E56" s="1">
        <v>22</v>
      </c>
      <c r="F56" s="1">
        <v>20</v>
      </c>
      <c r="G56" s="1">
        <v>20</v>
      </c>
    </row>
    <row r="57" spans="1:7" x14ac:dyDescent="0.2">
      <c r="A57" s="1" t="s">
        <v>437</v>
      </c>
      <c r="B57" s="1">
        <v>13</v>
      </c>
      <c r="C57" s="1" t="s">
        <v>723</v>
      </c>
      <c r="D57" s="1">
        <v>36</v>
      </c>
      <c r="E57" s="1">
        <v>22</v>
      </c>
      <c r="F57" s="1">
        <v>21</v>
      </c>
      <c r="G57" s="1">
        <v>19</v>
      </c>
    </row>
    <row r="58" spans="1:7" x14ac:dyDescent="0.2">
      <c r="A58" s="1" t="s">
        <v>438</v>
      </c>
      <c r="B58" s="1">
        <v>13</v>
      </c>
      <c r="C58" s="1" t="s">
        <v>723</v>
      </c>
      <c r="D58" s="1">
        <v>39</v>
      </c>
      <c r="E58" s="1">
        <v>23</v>
      </c>
      <c r="F58" s="1">
        <v>22</v>
      </c>
      <c r="G58" s="1">
        <v>20</v>
      </c>
    </row>
    <row r="59" spans="1:7" x14ac:dyDescent="0.2">
      <c r="A59" s="1" t="s">
        <v>439</v>
      </c>
      <c r="B59" s="1">
        <v>13</v>
      </c>
      <c r="C59" s="1" t="s">
        <v>723</v>
      </c>
      <c r="D59" s="1">
        <v>38</v>
      </c>
      <c r="E59" s="1">
        <v>22</v>
      </c>
      <c r="F59" s="1">
        <v>21</v>
      </c>
      <c r="G59" s="1">
        <v>20</v>
      </c>
    </row>
    <row r="60" spans="1:7" x14ac:dyDescent="0.2">
      <c r="A60" s="1" t="s">
        <v>440</v>
      </c>
      <c r="B60" s="1">
        <v>13</v>
      </c>
      <c r="C60" s="1" t="s">
        <v>723</v>
      </c>
      <c r="D60" s="1">
        <v>38</v>
      </c>
      <c r="E60" s="1">
        <v>22</v>
      </c>
      <c r="F60" s="1">
        <v>20</v>
      </c>
      <c r="G60" s="1">
        <v>19</v>
      </c>
    </row>
    <row r="61" spans="1:7" x14ac:dyDescent="0.2">
      <c r="A61" s="1" t="s">
        <v>441</v>
      </c>
      <c r="B61" s="1">
        <v>13</v>
      </c>
      <c r="C61" s="1" t="s">
        <v>723</v>
      </c>
      <c r="D61" s="1">
        <v>39</v>
      </c>
      <c r="E61" s="1">
        <v>23</v>
      </c>
      <c r="F61" s="1">
        <v>22</v>
      </c>
      <c r="G61" s="1">
        <v>22</v>
      </c>
    </row>
    <row r="62" spans="1:7" x14ac:dyDescent="0.2">
      <c r="A62" s="1" t="s">
        <v>442</v>
      </c>
      <c r="B62" s="1">
        <v>13</v>
      </c>
      <c r="C62" s="1" t="s">
        <v>723</v>
      </c>
      <c r="D62" s="1">
        <v>38</v>
      </c>
      <c r="E62" s="1">
        <v>23</v>
      </c>
      <c r="F62" s="1">
        <v>21</v>
      </c>
      <c r="G62" s="1">
        <v>21</v>
      </c>
    </row>
    <row r="63" spans="1:7" x14ac:dyDescent="0.2">
      <c r="A63" s="1" t="s">
        <v>443</v>
      </c>
      <c r="B63" s="1">
        <v>13</v>
      </c>
      <c r="C63" s="1" t="s">
        <v>723</v>
      </c>
      <c r="D63" s="1">
        <v>36</v>
      </c>
      <c r="E63" s="1">
        <v>21</v>
      </c>
      <c r="F63" s="1">
        <v>20</v>
      </c>
      <c r="G63" s="1">
        <v>20</v>
      </c>
    </row>
    <row r="64" spans="1:7" x14ac:dyDescent="0.2">
      <c r="A64" s="1" t="s">
        <v>444</v>
      </c>
      <c r="B64" s="1">
        <v>13</v>
      </c>
      <c r="C64" s="1" t="s">
        <v>723</v>
      </c>
      <c r="D64" s="1">
        <v>32</v>
      </c>
      <c r="E64" s="1">
        <v>19</v>
      </c>
      <c r="F64" s="1">
        <v>17</v>
      </c>
      <c r="G64" s="1">
        <v>17</v>
      </c>
    </row>
    <row r="65" spans="1:7" x14ac:dyDescent="0.2">
      <c r="A65" s="1" t="s">
        <v>445</v>
      </c>
      <c r="B65" s="1">
        <v>13</v>
      </c>
      <c r="C65" s="1" t="s">
        <v>723</v>
      </c>
      <c r="D65" s="1">
        <v>38</v>
      </c>
      <c r="E65" s="1">
        <v>22</v>
      </c>
      <c r="F65" s="1">
        <v>20</v>
      </c>
      <c r="G65" s="1">
        <v>21</v>
      </c>
    </row>
    <row r="66" spans="1:7" x14ac:dyDescent="0.2">
      <c r="A66" s="1" t="s">
        <v>446</v>
      </c>
      <c r="B66" s="1">
        <v>13</v>
      </c>
      <c r="C66" s="1" t="s">
        <v>723</v>
      </c>
      <c r="D66" s="1">
        <v>35</v>
      </c>
      <c r="E66" s="1">
        <v>21</v>
      </c>
      <c r="F66" s="1">
        <v>20</v>
      </c>
      <c r="G66" s="1">
        <v>18</v>
      </c>
    </row>
    <row r="67" spans="1:7" x14ac:dyDescent="0.2">
      <c r="A67" s="1" t="s">
        <v>447</v>
      </c>
      <c r="B67" s="1">
        <v>13</v>
      </c>
      <c r="C67" s="1" t="s">
        <v>723</v>
      </c>
      <c r="D67" s="1">
        <v>38</v>
      </c>
      <c r="E67" s="1">
        <v>23</v>
      </c>
      <c r="F67" s="1">
        <v>21</v>
      </c>
      <c r="G67" s="1">
        <v>20</v>
      </c>
    </row>
    <row r="68" spans="1:7" x14ac:dyDescent="0.2">
      <c r="A68" s="1" t="s">
        <v>448</v>
      </c>
      <c r="B68" s="1">
        <v>13</v>
      </c>
      <c r="C68" s="1" t="s">
        <v>723</v>
      </c>
      <c r="D68" s="1">
        <v>36</v>
      </c>
      <c r="E68" s="1">
        <v>22</v>
      </c>
      <c r="F68" s="1">
        <v>20</v>
      </c>
      <c r="G68" s="1">
        <v>19</v>
      </c>
    </row>
    <row r="69" spans="1:7" x14ac:dyDescent="0.2">
      <c r="A69" s="1" t="s">
        <v>449</v>
      </c>
      <c r="B69" s="1">
        <v>13</v>
      </c>
      <c r="C69" s="1" t="s">
        <v>723</v>
      </c>
      <c r="D69" s="1">
        <v>37</v>
      </c>
      <c r="E69" s="1">
        <v>20</v>
      </c>
      <c r="F69" s="1">
        <v>20</v>
      </c>
      <c r="G69" s="1">
        <v>18</v>
      </c>
    </row>
    <row r="70" spans="1:7" x14ac:dyDescent="0.2">
      <c r="A70" s="1" t="s">
        <v>493</v>
      </c>
      <c r="B70" s="1">
        <v>13</v>
      </c>
      <c r="C70" s="1" t="s">
        <v>723</v>
      </c>
      <c r="D70" s="1">
        <v>38</v>
      </c>
      <c r="E70" s="1">
        <v>22</v>
      </c>
      <c r="F70" s="1">
        <v>22</v>
      </c>
      <c r="G70" s="1">
        <v>20</v>
      </c>
    </row>
    <row r="71" spans="1:7" x14ac:dyDescent="0.2">
      <c r="A71" s="1" t="s">
        <v>494</v>
      </c>
      <c r="B71" s="1">
        <v>13</v>
      </c>
      <c r="C71" s="1" t="s">
        <v>723</v>
      </c>
      <c r="D71" s="1">
        <v>37</v>
      </c>
      <c r="E71" s="1">
        <v>22</v>
      </c>
      <c r="F71" s="1">
        <v>20</v>
      </c>
      <c r="G71" s="1">
        <v>19</v>
      </c>
    </row>
    <row r="72" spans="1:7" x14ac:dyDescent="0.2">
      <c r="A72" s="1" t="s">
        <v>537</v>
      </c>
      <c r="B72" s="1">
        <v>13</v>
      </c>
      <c r="C72" s="1" t="s">
        <v>723</v>
      </c>
      <c r="D72" s="1">
        <v>37</v>
      </c>
      <c r="E72" s="1">
        <v>23</v>
      </c>
      <c r="F72" s="1">
        <v>21</v>
      </c>
      <c r="G72" s="1">
        <v>20</v>
      </c>
    </row>
    <row r="73" spans="1:7" x14ac:dyDescent="0.2">
      <c r="A73" s="1" t="s">
        <v>538</v>
      </c>
      <c r="B73" s="1">
        <v>13</v>
      </c>
      <c r="C73" s="1" t="s">
        <v>723</v>
      </c>
      <c r="D73" s="1">
        <v>38</v>
      </c>
      <c r="E73" s="1">
        <v>22</v>
      </c>
      <c r="F73" s="1">
        <v>20</v>
      </c>
      <c r="G73" s="1">
        <v>20</v>
      </c>
    </row>
    <row r="74" spans="1:7" x14ac:dyDescent="0.2">
      <c r="A74" s="1" t="s">
        <v>381</v>
      </c>
      <c r="B74" s="1">
        <v>13</v>
      </c>
      <c r="C74" s="1" t="s">
        <v>723</v>
      </c>
      <c r="D74" s="1">
        <v>37</v>
      </c>
      <c r="E74" s="1">
        <v>22</v>
      </c>
      <c r="F74" s="1">
        <v>21</v>
      </c>
      <c r="G74" s="1">
        <v>21</v>
      </c>
    </row>
    <row r="75" spans="1:7" x14ac:dyDescent="0.2">
      <c r="A75" s="1" t="s">
        <v>382</v>
      </c>
      <c r="B75" s="1">
        <v>13</v>
      </c>
      <c r="C75" s="1" t="s">
        <v>723</v>
      </c>
      <c r="D75" s="1">
        <v>38</v>
      </c>
      <c r="E75" s="1">
        <v>22</v>
      </c>
      <c r="F75" s="1">
        <v>21</v>
      </c>
      <c r="G75" s="1">
        <v>21</v>
      </c>
    </row>
    <row r="76" spans="1:7" x14ac:dyDescent="0.2">
      <c r="A76" s="1" t="s">
        <v>383</v>
      </c>
      <c r="B76" s="1">
        <v>13</v>
      </c>
      <c r="C76" s="1" t="s">
        <v>723</v>
      </c>
      <c r="D76" s="1">
        <v>37</v>
      </c>
      <c r="E76" s="1">
        <v>22</v>
      </c>
      <c r="F76" s="1">
        <v>20</v>
      </c>
      <c r="G76" s="1">
        <v>20</v>
      </c>
    </row>
    <row r="77" spans="1:7" x14ac:dyDescent="0.2">
      <c r="A77" s="1" t="s">
        <v>384</v>
      </c>
      <c r="B77" s="1">
        <v>13</v>
      </c>
      <c r="C77" s="1" t="s">
        <v>723</v>
      </c>
      <c r="D77" s="1">
        <v>37</v>
      </c>
      <c r="E77" s="1">
        <v>22</v>
      </c>
      <c r="F77" s="1">
        <v>20</v>
      </c>
      <c r="G77" s="1">
        <v>20</v>
      </c>
    </row>
    <row r="78" spans="1:7" x14ac:dyDescent="0.2">
      <c r="A78" s="1" t="s">
        <v>385</v>
      </c>
      <c r="B78" s="1">
        <v>13</v>
      </c>
      <c r="C78" s="1" t="s">
        <v>723</v>
      </c>
      <c r="D78" s="1">
        <v>36</v>
      </c>
      <c r="E78" s="1">
        <v>21</v>
      </c>
      <c r="F78" s="1">
        <v>19</v>
      </c>
      <c r="G78" s="1">
        <v>20</v>
      </c>
    </row>
    <row r="79" spans="1:7" x14ac:dyDescent="0.2">
      <c r="A79" s="1" t="s">
        <v>285</v>
      </c>
      <c r="B79" s="1">
        <v>13</v>
      </c>
      <c r="C79" s="1" t="s">
        <v>723</v>
      </c>
      <c r="D79" s="1">
        <v>37</v>
      </c>
      <c r="E79" s="1">
        <v>22</v>
      </c>
      <c r="F79" s="1">
        <v>20</v>
      </c>
      <c r="G79" s="1">
        <v>18</v>
      </c>
    </row>
    <row r="80" spans="1:7" x14ac:dyDescent="0.2">
      <c r="A80" s="1" t="s">
        <v>612</v>
      </c>
      <c r="B80" s="1">
        <v>13</v>
      </c>
      <c r="C80" s="1" t="s">
        <v>723</v>
      </c>
      <c r="D80" s="1">
        <v>37</v>
      </c>
      <c r="E80" s="1">
        <v>22</v>
      </c>
      <c r="F80" s="1">
        <v>21</v>
      </c>
      <c r="G80" s="1">
        <v>20</v>
      </c>
    </row>
    <row r="81" spans="1:7" x14ac:dyDescent="0.2">
      <c r="A81" s="1" t="s">
        <v>613</v>
      </c>
      <c r="B81" s="1">
        <v>13</v>
      </c>
      <c r="C81" s="1" t="s">
        <v>615</v>
      </c>
      <c r="D81" s="1">
        <v>34</v>
      </c>
      <c r="E81" s="1">
        <v>20</v>
      </c>
      <c r="F81" s="1">
        <v>18</v>
      </c>
      <c r="G81" s="1">
        <v>17</v>
      </c>
    </row>
    <row r="82" spans="1:7" x14ac:dyDescent="0.2">
      <c r="A82" s="1" t="s">
        <v>614</v>
      </c>
      <c r="B82" s="1">
        <v>13</v>
      </c>
      <c r="C82" s="1" t="s">
        <v>615</v>
      </c>
      <c r="D82" s="1">
        <v>37</v>
      </c>
      <c r="E82" s="1">
        <v>23</v>
      </c>
      <c r="F82" s="1">
        <v>21</v>
      </c>
      <c r="G82" s="1">
        <v>20</v>
      </c>
    </row>
    <row r="83" spans="1:7" x14ac:dyDescent="0.2">
      <c r="A83" s="1" t="s">
        <v>286</v>
      </c>
      <c r="B83" s="1">
        <v>13</v>
      </c>
      <c r="C83" s="1" t="s">
        <v>615</v>
      </c>
      <c r="D83" s="1">
        <v>36</v>
      </c>
      <c r="E83" s="1">
        <v>21</v>
      </c>
      <c r="F83" s="1">
        <v>21</v>
      </c>
      <c r="G83" s="1">
        <v>18</v>
      </c>
    </row>
    <row r="84" spans="1:7" x14ac:dyDescent="0.2">
      <c r="A84" s="1" t="s">
        <v>287</v>
      </c>
      <c r="B84" s="1">
        <v>13</v>
      </c>
      <c r="C84" s="1" t="s">
        <v>615</v>
      </c>
      <c r="D84" s="1">
        <v>35</v>
      </c>
      <c r="E84" s="1">
        <v>21</v>
      </c>
      <c r="F84" s="1">
        <v>19</v>
      </c>
      <c r="G84" s="1">
        <v>18</v>
      </c>
    </row>
    <row r="85" spans="1:7" x14ac:dyDescent="0.2">
      <c r="A85" s="1" t="s">
        <v>288</v>
      </c>
      <c r="B85" s="1">
        <v>13</v>
      </c>
      <c r="C85" s="1" t="s">
        <v>615</v>
      </c>
      <c r="D85" s="1">
        <v>35</v>
      </c>
      <c r="E85" s="1">
        <v>21</v>
      </c>
      <c r="F85" s="1">
        <v>20</v>
      </c>
      <c r="G85" s="1">
        <v>20</v>
      </c>
    </row>
    <row r="86" spans="1:7" x14ac:dyDescent="0.2">
      <c r="A86" s="1" t="s">
        <v>495</v>
      </c>
      <c r="B86" s="1">
        <v>13</v>
      </c>
      <c r="C86" s="1" t="s">
        <v>615</v>
      </c>
      <c r="D86" s="1">
        <v>37</v>
      </c>
      <c r="E86" s="1">
        <v>22</v>
      </c>
      <c r="F86" s="1">
        <v>19</v>
      </c>
      <c r="G86" s="1">
        <v>20</v>
      </c>
    </row>
    <row r="87" spans="1:7" x14ac:dyDescent="0.2">
      <c r="A87" s="1" t="s">
        <v>496</v>
      </c>
      <c r="B87" s="1">
        <v>13</v>
      </c>
      <c r="C87" s="1" t="s">
        <v>615</v>
      </c>
      <c r="D87" s="1">
        <v>37</v>
      </c>
      <c r="E87" s="1">
        <v>23</v>
      </c>
      <c r="F87" s="1">
        <v>22</v>
      </c>
      <c r="G87" s="1">
        <v>20</v>
      </c>
    </row>
    <row r="88" spans="1:7" x14ac:dyDescent="0.2">
      <c r="A88" s="1" t="s">
        <v>497</v>
      </c>
      <c r="B88" s="1">
        <v>13</v>
      </c>
      <c r="C88" s="1" t="s">
        <v>615</v>
      </c>
      <c r="D88" s="1">
        <v>36</v>
      </c>
      <c r="E88" s="1">
        <v>20</v>
      </c>
      <c r="F88" s="1">
        <v>19</v>
      </c>
      <c r="G88" s="1">
        <v>18</v>
      </c>
    </row>
    <row r="89" spans="1:7" x14ac:dyDescent="0.2">
      <c r="A89" s="1" t="s">
        <v>498</v>
      </c>
      <c r="B89" s="1">
        <v>13</v>
      </c>
      <c r="C89" s="1" t="s">
        <v>615</v>
      </c>
      <c r="D89" s="1">
        <v>41</v>
      </c>
      <c r="E89" s="1">
        <v>23</v>
      </c>
      <c r="F89" s="1">
        <v>22</v>
      </c>
      <c r="G89" s="1">
        <v>21</v>
      </c>
    </row>
    <row r="90" spans="1:7" x14ac:dyDescent="0.2">
      <c r="A90" s="1" t="s">
        <v>499</v>
      </c>
      <c r="B90" s="1">
        <v>13</v>
      </c>
      <c r="C90" s="1" t="s">
        <v>615</v>
      </c>
      <c r="D90" s="1">
        <v>37</v>
      </c>
      <c r="E90" s="1">
        <v>22</v>
      </c>
      <c r="F90" s="1">
        <v>19</v>
      </c>
      <c r="G90" s="1">
        <v>18</v>
      </c>
    </row>
    <row r="91" spans="1:7" x14ac:dyDescent="0.2">
      <c r="A91" s="1" t="s">
        <v>295</v>
      </c>
      <c r="B91" s="1">
        <v>13</v>
      </c>
      <c r="C91" s="1" t="s">
        <v>615</v>
      </c>
      <c r="D91" s="1">
        <v>34</v>
      </c>
      <c r="E91" s="1">
        <v>20</v>
      </c>
      <c r="F91" s="1">
        <v>18</v>
      </c>
      <c r="G91" s="1">
        <v>18</v>
      </c>
    </row>
    <row r="92" spans="1:7" x14ac:dyDescent="0.2">
      <c r="A92" s="1" t="s">
        <v>296</v>
      </c>
      <c r="B92" s="1">
        <v>13</v>
      </c>
      <c r="C92" s="1" t="s">
        <v>615</v>
      </c>
      <c r="D92" s="1">
        <v>39</v>
      </c>
      <c r="E92" s="1">
        <v>22</v>
      </c>
      <c r="F92" s="1">
        <v>21</v>
      </c>
      <c r="G92" s="1">
        <v>20</v>
      </c>
    </row>
    <row r="93" spans="1:7" x14ac:dyDescent="0.2">
      <c r="A93" s="1" t="s">
        <v>297</v>
      </c>
      <c r="B93" s="1">
        <v>13</v>
      </c>
      <c r="C93" s="1" t="s">
        <v>615</v>
      </c>
      <c r="D93" s="1">
        <v>34</v>
      </c>
      <c r="E93" s="1">
        <v>19</v>
      </c>
      <c r="F93" s="1">
        <v>19</v>
      </c>
      <c r="G93" s="1">
        <v>18</v>
      </c>
    </row>
    <row r="94" spans="1:7" x14ac:dyDescent="0.2">
      <c r="A94" s="1" t="s">
        <v>503</v>
      </c>
      <c r="B94" s="1">
        <v>13</v>
      </c>
      <c r="C94" s="1" t="s">
        <v>615</v>
      </c>
      <c r="D94" s="1">
        <v>34</v>
      </c>
      <c r="E94" s="1">
        <v>20</v>
      </c>
      <c r="F94" s="1">
        <v>20</v>
      </c>
      <c r="G94" s="1">
        <v>17</v>
      </c>
    </row>
    <row r="95" spans="1:7" x14ac:dyDescent="0.2">
      <c r="A95" s="1" t="s">
        <v>504</v>
      </c>
      <c r="B95" s="1">
        <v>13</v>
      </c>
      <c r="C95" s="1" t="s">
        <v>615</v>
      </c>
      <c r="D95" s="1">
        <v>36</v>
      </c>
      <c r="E95" s="1">
        <v>21</v>
      </c>
      <c r="F95" s="1">
        <v>20</v>
      </c>
      <c r="G95" s="1">
        <v>19</v>
      </c>
    </row>
    <row r="96" spans="1:7" x14ac:dyDescent="0.2">
      <c r="A96" s="1" t="s">
        <v>505</v>
      </c>
      <c r="B96" s="1">
        <v>13</v>
      </c>
      <c r="C96" s="1" t="s">
        <v>615</v>
      </c>
      <c r="D96" s="1">
        <v>39</v>
      </c>
      <c r="E96" s="1">
        <v>22</v>
      </c>
      <c r="F96" s="1">
        <v>21</v>
      </c>
      <c r="G96" s="1">
        <v>21</v>
      </c>
    </row>
    <row r="97" spans="1:7" x14ac:dyDescent="0.2">
      <c r="A97" s="1" t="s">
        <v>517</v>
      </c>
      <c r="B97" s="1">
        <v>13</v>
      </c>
      <c r="C97" s="1" t="s">
        <v>615</v>
      </c>
      <c r="D97" s="1">
        <v>38</v>
      </c>
      <c r="E97" s="1">
        <v>22</v>
      </c>
      <c r="F97" s="1">
        <v>20</v>
      </c>
      <c r="G97" s="1">
        <v>20</v>
      </c>
    </row>
    <row r="98" spans="1:7" x14ac:dyDescent="0.2">
      <c r="A98" s="1" t="s">
        <v>518</v>
      </c>
      <c r="B98" s="1">
        <v>13</v>
      </c>
      <c r="C98" s="1" t="s">
        <v>615</v>
      </c>
      <c r="D98" s="1">
        <v>36</v>
      </c>
      <c r="E98" s="1">
        <v>21</v>
      </c>
      <c r="F98" s="1">
        <v>19</v>
      </c>
      <c r="G98" s="1">
        <v>19</v>
      </c>
    </row>
    <row r="99" spans="1:7" x14ac:dyDescent="0.2">
      <c r="A99" s="1" t="s">
        <v>519</v>
      </c>
      <c r="B99" s="1">
        <v>13</v>
      </c>
      <c r="C99" s="1" t="s">
        <v>615</v>
      </c>
      <c r="D99" s="1">
        <v>37</v>
      </c>
      <c r="E99" s="1">
        <v>22</v>
      </c>
      <c r="F99" s="1">
        <v>19</v>
      </c>
      <c r="G99" s="1">
        <v>20</v>
      </c>
    </row>
    <row r="100" spans="1:7" x14ac:dyDescent="0.2">
      <c r="A100" s="1" t="s">
        <v>520</v>
      </c>
      <c r="B100" s="1">
        <v>13</v>
      </c>
      <c r="C100" s="1" t="s">
        <v>615</v>
      </c>
      <c r="D100" s="1">
        <v>37</v>
      </c>
      <c r="E100" s="1">
        <v>22</v>
      </c>
      <c r="F100" s="1">
        <v>21</v>
      </c>
      <c r="G100" s="1">
        <v>20</v>
      </c>
    </row>
    <row r="101" spans="1:7" x14ac:dyDescent="0.2">
      <c r="A101" s="1" t="s">
        <v>521</v>
      </c>
      <c r="B101" s="1">
        <v>13</v>
      </c>
      <c r="C101" s="1" t="s">
        <v>615</v>
      </c>
      <c r="D101" s="1">
        <v>36</v>
      </c>
      <c r="E101" s="1">
        <v>20</v>
      </c>
      <c r="F101" s="1">
        <v>20</v>
      </c>
      <c r="G101" s="1">
        <v>18</v>
      </c>
    </row>
    <row r="102" spans="1:7" x14ac:dyDescent="0.2">
      <c r="A102" s="1" t="s">
        <v>313</v>
      </c>
      <c r="B102" s="1">
        <v>13</v>
      </c>
      <c r="C102" s="1" t="s">
        <v>615</v>
      </c>
      <c r="D102" s="1">
        <v>37</v>
      </c>
      <c r="E102" s="1">
        <v>22</v>
      </c>
      <c r="F102" s="1">
        <v>21</v>
      </c>
      <c r="G102" s="1">
        <v>20</v>
      </c>
    </row>
    <row r="103" spans="1:7" x14ac:dyDescent="0.2">
      <c r="A103" s="1" t="s">
        <v>314</v>
      </c>
      <c r="B103" s="1">
        <v>13</v>
      </c>
      <c r="C103" s="1" t="s">
        <v>615</v>
      </c>
      <c r="D103" s="1">
        <v>38</v>
      </c>
      <c r="E103" s="1">
        <v>22</v>
      </c>
      <c r="F103" s="1">
        <v>20</v>
      </c>
      <c r="G103" s="1">
        <v>21</v>
      </c>
    </row>
    <row r="104" spans="1:7" x14ac:dyDescent="0.2">
      <c r="A104" s="1" t="s">
        <v>315</v>
      </c>
      <c r="B104" s="1">
        <v>13</v>
      </c>
      <c r="C104" s="1" t="s">
        <v>615</v>
      </c>
      <c r="D104" s="1">
        <v>37</v>
      </c>
      <c r="E104" s="1">
        <v>22</v>
      </c>
      <c r="F104" s="1">
        <v>20</v>
      </c>
      <c r="G104" s="1">
        <v>20</v>
      </c>
    </row>
    <row r="105" spans="1:7" x14ac:dyDescent="0.2">
      <c r="A105" s="1" t="s">
        <v>316</v>
      </c>
      <c r="B105" s="1">
        <v>13</v>
      </c>
      <c r="C105" s="1" t="s">
        <v>615</v>
      </c>
      <c r="D105" s="1">
        <v>34</v>
      </c>
      <c r="E105" s="1">
        <v>20</v>
      </c>
      <c r="F105" s="1">
        <v>18</v>
      </c>
      <c r="G105" s="1">
        <v>18</v>
      </c>
    </row>
    <row r="106" spans="1:7" x14ac:dyDescent="0.2">
      <c r="A106" s="1" t="s">
        <v>317</v>
      </c>
      <c r="B106" s="1">
        <v>9</v>
      </c>
      <c r="C106" s="1" t="s">
        <v>723</v>
      </c>
      <c r="D106" s="1">
        <v>38</v>
      </c>
      <c r="E106" s="1">
        <v>23</v>
      </c>
      <c r="F106" s="1">
        <v>22</v>
      </c>
      <c r="G106" s="1">
        <v>21</v>
      </c>
    </row>
    <row r="107" spans="1:7" x14ac:dyDescent="0.2">
      <c r="A107" s="1" t="s">
        <v>318</v>
      </c>
      <c r="B107" s="1">
        <v>9</v>
      </c>
      <c r="C107" s="1" t="s">
        <v>615</v>
      </c>
      <c r="D107" s="1">
        <v>39</v>
      </c>
      <c r="E107" s="1">
        <v>22</v>
      </c>
      <c r="F107" s="1">
        <v>21</v>
      </c>
      <c r="G107" s="1">
        <v>21</v>
      </c>
    </row>
    <row r="108" spans="1:7" x14ac:dyDescent="0.2">
      <c r="A108" s="1" t="s">
        <v>319</v>
      </c>
      <c r="B108" s="1">
        <v>60</v>
      </c>
      <c r="C108" s="1" t="s">
        <v>615</v>
      </c>
      <c r="D108" s="1">
        <v>37</v>
      </c>
      <c r="E108" s="1">
        <v>22</v>
      </c>
      <c r="F108" s="1">
        <v>21</v>
      </c>
      <c r="G108" s="1">
        <v>21</v>
      </c>
    </row>
    <row r="109" spans="1:7" x14ac:dyDescent="0.2">
      <c r="A109" s="1" t="s">
        <v>320</v>
      </c>
      <c r="B109" s="1">
        <v>60</v>
      </c>
      <c r="C109" s="1" t="s">
        <v>615</v>
      </c>
      <c r="D109" s="1">
        <v>37</v>
      </c>
      <c r="E109" s="1">
        <v>23</v>
      </c>
      <c r="F109" s="1">
        <v>21</v>
      </c>
      <c r="G109" s="1">
        <v>20</v>
      </c>
    </row>
    <row r="110" spans="1:7" x14ac:dyDescent="0.2">
      <c r="A110" s="1" t="s">
        <v>530</v>
      </c>
      <c r="B110" s="1">
        <v>60</v>
      </c>
      <c r="C110" s="1" t="s">
        <v>615</v>
      </c>
      <c r="D110" s="1">
        <v>38</v>
      </c>
      <c r="E110" s="1">
        <v>22</v>
      </c>
      <c r="F110" s="1">
        <v>20</v>
      </c>
      <c r="G110" s="1">
        <v>21</v>
      </c>
    </row>
    <row r="111" spans="1:7" x14ac:dyDescent="0.2">
      <c r="A111" s="1" t="s">
        <v>531</v>
      </c>
      <c r="B111" s="1">
        <v>60</v>
      </c>
      <c r="C111" s="1" t="s">
        <v>615</v>
      </c>
      <c r="D111" s="1">
        <v>37</v>
      </c>
      <c r="E111" s="1">
        <v>22</v>
      </c>
      <c r="F111" s="1">
        <v>21</v>
      </c>
      <c r="G111" s="1">
        <v>19</v>
      </c>
    </row>
    <row r="112" spans="1:7" x14ac:dyDescent="0.2">
      <c r="A112" s="1" t="s">
        <v>728</v>
      </c>
      <c r="B112" s="1">
        <v>60</v>
      </c>
      <c r="C112" s="1" t="s">
        <v>615</v>
      </c>
      <c r="D112" s="1">
        <v>37</v>
      </c>
      <c r="E112" s="1">
        <v>22</v>
      </c>
      <c r="F112" s="1">
        <v>20</v>
      </c>
      <c r="G112" s="1">
        <v>21</v>
      </c>
    </row>
    <row r="113" spans="1:7" x14ac:dyDescent="0.2">
      <c r="A113" s="1" t="s">
        <v>522</v>
      </c>
      <c r="B113" s="1">
        <v>60</v>
      </c>
      <c r="C113" s="1" t="s">
        <v>615</v>
      </c>
      <c r="D113" s="1">
        <v>39</v>
      </c>
      <c r="E113" s="1">
        <v>24</v>
      </c>
      <c r="F113" s="1">
        <v>21</v>
      </c>
      <c r="G113" s="1">
        <v>22</v>
      </c>
    </row>
    <row r="114" spans="1:7" x14ac:dyDescent="0.2">
      <c r="A114" s="1" t="s">
        <v>523</v>
      </c>
      <c r="B114" s="1">
        <v>60</v>
      </c>
      <c r="C114" s="1" t="s">
        <v>615</v>
      </c>
      <c r="D114" s="1">
        <v>40</v>
      </c>
      <c r="E114" s="1">
        <v>22</v>
      </c>
      <c r="F114" s="1">
        <v>23</v>
      </c>
      <c r="G114" s="1">
        <v>23</v>
      </c>
    </row>
    <row r="115" spans="1:7" x14ac:dyDescent="0.2">
      <c r="A115" s="1" t="s">
        <v>524</v>
      </c>
      <c r="B115" s="1">
        <v>60</v>
      </c>
      <c r="C115" s="1" t="s">
        <v>615</v>
      </c>
      <c r="D115" s="1">
        <v>39</v>
      </c>
      <c r="E115" s="1">
        <v>24</v>
      </c>
      <c r="F115" s="1">
        <v>20</v>
      </c>
      <c r="G115" s="1">
        <v>19</v>
      </c>
    </row>
    <row r="116" spans="1:7" x14ac:dyDescent="0.2">
      <c r="A116" s="1" t="s">
        <v>525</v>
      </c>
      <c r="B116" s="1">
        <v>60</v>
      </c>
      <c r="C116" s="1" t="s">
        <v>615</v>
      </c>
      <c r="D116" s="1">
        <v>36</v>
      </c>
      <c r="E116" s="1">
        <v>21</v>
      </c>
      <c r="F116" s="1">
        <v>19</v>
      </c>
      <c r="G116" s="1">
        <v>19</v>
      </c>
    </row>
    <row r="117" spans="1:7" x14ac:dyDescent="0.2">
      <c r="A117" s="1" t="s">
        <v>526</v>
      </c>
      <c r="B117" s="1">
        <v>60</v>
      </c>
      <c r="C117" s="1" t="s">
        <v>615</v>
      </c>
      <c r="D117" s="1">
        <v>36</v>
      </c>
      <c r="E117" s="1">
        <v>21</v>
      </c>
      <c r="F117" s="1">
        <v>19</v>
      </c>
      <c r="G117" s="1">
        <v>19</v>
      </c>
    </row>
    <row r="118" spans="1:7" x14ac:dyDescent="0.2">
      <c r="A118" s="1" t="s">
        <v>527</v>
      </c>
      <c r="B118" s="1">
        <v>60</v>
      </c>
      <c r="C118" s="1" t="s">
        <v>615</v>
      </c>
      <c r="D118" s="1">
        <v>38</v>
      </c>
      <c r="E118" s="1">
        <v>24</v>
      </c>
      <c r="F118" s="1">
        <v>21</v>
      </c>
      <c r="G118" s="1">
        <v>23</v>
      </c>
    </row>
    <row r="119" spans="1:7" x14ac:dyDescent="0.2">
      <c r="A119" s="1" t="s">
        <v>528</v>
      </c>
      <c r="B119" s="1">
        <v>60</v>
      </c>
      <c r="C119" s="1" t="s">
        <v>615</v>
      </c>
      <c r="D119" s="1">
        <v>37</v>
      </c>
      <c r="E119" s="1">
        <v>21</v>
      </c>
      <c r="F119" s="1">
        <v>20</v>
      </c>
      <c r="G119" s="1">
        <v>21</v>
      </c>
    </row>
    <row r="120" spans="1:7" x14ac:dyDescent="0.2">
      <c r="A120" s="1" t="s">
        <v>616</v>
      </c>
      <c r="B120" s="1">
        <v>60</v>
      </c>
      <c r="C120" s="1" t="s">
        <v>615</v>
      </c>
      <c r="D120" s="1">
        <v>37</v>
      </c>
      <c r="E120" s="1">
        <v>21</v>
      </c>
      <c r="F120" s="1">
        <v>20</v>
      </c>
      <c r="G120" s="1">
        <v>21</v>
      </c>
    </row>
    <row r="121" spans="1:7" x14ac:dyDescent="0.2">
      <c r="A121" s="1" t="s">
        <v>617</v>
      </c>
      <c r="B121" s="1">
        <v>60</v>
      </c>
      <c r="C121" s="1" t="s">
        <v>615</v>
      </c>
      <c r="D121" s="1">
        <v>40</v>
      </c>
      <c r="E121" s="1">
        <v>24</v>
      </c>
      <c r="F121" s="1">
        <v>23</v>
      </c>
      <c r="G121" s="1">
        <v>20</v>
      </c>
    </row>
    <row r="122" spans="1:7" x14ac:dyDescent="0.2">
      <c r="A122" s="1" t="s">
        <v>529</v>
      </c>
      <c r="B122" s="1">
        <v>60</v>
      </c>
      <c r="C122" s="1" t="s">
        <v>615</v>
      </c>
      <c r="D122" s="1">
        <v>39</v>
      </c>
      <c r="E122" s="1">
        <v>23</v>
      </c>
      <c r="F122" s="1">
        <v>20</v>
      </c>
      <c r="G122" s="1">
        <v>20</v>
      </c>
    </row>
    <row r="123" spans="1:7" x14ac:dyDescent="0.2">
      <c r="A123" s="1" t="s">
        <v>737</v>
      </c>
      <c r="B123" s="1">
        <v>60</v>
      </c>
      <c r="C123" s="1" t="s">
        <v>615</v>
      </c>
      <c r="D123" s="1">
        <v>36</v>
      </c>
      <c r="E123" s="1">
        <v>22</v>
      </c>
      <c r="F123" s="1">
        <v>21</v>
      </c>
      <c r="G123" s="1">
        <v>19</v>
      </c>
    </row>
    <row r="124" spans="1:7" x14ac:dyDescent="0.2">
      <c r="A124" s="1" t="s">
        <v>738</v>
      </c>
      <c r="B124" s="1">
        <v>60</v>
      </c>
      <c r="C124" s="1" t="s">
        <v>615</v>
      </c>
      <c r="D124" s="1">
        <v>34</v>
      </c>
      <c r="E124" s="1">
        <v>21</v>
      </c>
      <c r="F124" s="1">
        <v>20</v>
      </c>
      <c r="G124" s="1">
        <v>19</v>
      </c>
    </row>
    <row r="125" spans="1:7" x14ac:dyDescent="0.2">
      <c r="A125" s="1" t="s">
        <v>739</v>
      </c>
      <c r="B125" s="1">
        <v>60</v>
      </c>
      <c r="C125" s="1" t="s">
        <v>615</v>
      </c>
      <c r="D125" s="1">
        <v>37</v>
      </c>
      <c r="E125" s="1">
        <v>22</v>
      </c>
      <c r="F125" s="1">
        <v>21</v>
      </c>
      <c r="G125" s="1">
        <v>21</v>
      </c>
    </row>
    <row r="126" spans="1:7" x14ac:dyDescent="0.2">
      <c r="A126" s="1" t="s">
        <v>701</v>
      </c>
      <c r="B126" s="1">
        <v>60</v>
      </c>
      <c r="C126" s="1" t="s">
        <v>615</v>
      </c>
      <c r="D126" s="1">
        <v>36</v>
      </c>
      <c r="E126" s="1">
        <v>22</v>
      </c>
      <c r="F126" s="1">
        <v>20</v>
      </c>
      <c r="G126" s="1">
        <v>20</v>
      </c>
    </row>
    <row r="127" spans="1:7" x14ac:dyDescent="0.2">
      <c r="A127" s="1" t="s">
        <v>702</v>
      </c>
      <c r="B127" s="1">
        <v>60</v>
      </c>
      <c r="C127" s="1" t="s">
        <v>615</v>
      </c>
      <c r="D127" s="1">
        <v>36</v>
      </c>
      <c r="E127" s="1">
        <v>22</v>
      </c>
      <c r="F127" s="1">
        <v>20</v>
      </c>
      <c r="G127" s="1">
        <v>20</v>
      </c>
    </row>
    <row r="128" spans="1:7" x14ac:dyDescent="0.2">
      <c r="A128" s="1" t="s">
        <v>740</v>
      </c>
      <c r="B128" s="1">
        <v>60</v>
      </c>
      <c r="C128" s="1" t="s">
        <v>723</v>
      </c>
      <c r="D128" s="1">
        <v>39</v>
      </c>
      <c r="E128" s="1">
        <v>24</v>
      </c>
      <c r="F128" s="1">
        <v>21</v>
      </c>
      <c r="G128" s="1">
        <v>21</v>
      </c>
    </row>
    <row r="129" spans="1:7" x14ac:dyDescent="0.2">
      <c r="A129" s="1" t="s">
        <v>627</v>
      </c>
      <c r="B129" s="1">
        <v>60</v>
      </c>
      <c r="C129" s="1" t="s">
        <v>723</v>
      </c>
      <c r="D129" s="1">
        <v>37</v>
      </c>
      <c r="E129" s="1">
        <v>23</v>
      </c>
      <c r="F129" s="1">
        <v>22</v>
      </c>
      <c r="G129" s="1">
        <v>21</v>
      </c>
    </row>
    <row r="130" spans="1:7" x14ac:dyDescent="0.2">
      <c r="A130" s="1" t="s">
        <v>628</v>
      </c>
      <c r="B130" s="1">
        <v>60</v>
      </c>
      <c r="C130" s="1" t="s">
        <v>723</v>
      </c>
      <c r="D130" s="1">
        <v>37</v>
      </c>
      <c r="E130" s="1">
        <v>21</v>
      </c>
      <c r="F130" s="1">
        <v>20</v>
      </c>
      <c r="G130" s="1">
        <v>20</v>
      </c>
    </row>
    <row r="131" spans="1:7" x14ac:dyDescent="0.2">
      <c r="A131" s="1" t="s">
        <v>533</v>
      </c>
      <c r="B131" s="1">
        <v>60</v>
      </c>
      <c r="C131" s="1" t="s">
        <v>723</v>
      </c>
      <c r="D131" s="1">
        <v>38</v>
      </c>
      <c r="E131" s="1">
        <v>22</v>
      </c>
      <c r="F131" s="1">
        <v>20</v>
      </c>
      <c r="G131" s="1">
        <v>21</v>
      </c>
    </row>
    <row r="132" spans="1:7" x14ac:dyDescent="0.2">
      <c r="A132" s="1" t="s">
        <v>629</v>
      </c>
      <c r="B132" s="1">
        <v>60</v>
      </c>
      <c r="C132" s="1" t="s">
        <v>723</v>
      </c>
      <c r="D132" s="1">
        <v>35</v>
      </c>
      <c r="E132" s="1">
        <v>21</v>
      </c>
      <c r="F132" s="1">
        <v>20</v>
      </c>
      <c r="G132" s="1">
        <v>19</v>
      </c>
    </row>
    <row r="133" spans="1:7" x14ac:dyDescent="0.2">
      <c r="A133" s="1" t="s">
        <v>630</v>
      </c>
      <c r="B133" s="1">
        <v>60</v>
      </c>
      <c r="C133" s="1" t="s">
        <v>723</v>
      </c>
      <c r="D133" s="1">
        <v>36</v>
      </c>
      <c r="E133" s="1">
        <v>20</v>
      </c>
      <c r="F133" s="1">
        <v>19</v>
      </c>
      <c r="G133" s="1">
        <v>18</v>
      </c>
    </row>
    <row r="134" spans="1:7" x14ac:dyDescent="0.2">
      <c r="A134" s="1" t="s">
        <v>631</v>
      </c>
      <c r="B134" s="1">
        <v>60</v>
      </c>
      <c r="C134" s="1" t="s">
        <v>723</v>
      </c>
      <c r="D134" s="1">
        <v>37</v>
      </c>
      <c r="E134" s="1">
        <v>22</v>
      </c>
      <c r="F134" s="1">
        <v>21</v>
      </c>
      <c r="G134" s="1">
        <v>22</v>
      </c>
    </row>
    <row r="135" spans="1:7" x14ac:dyDescent="0.2">
      <c r="A135" s="1" t="s">
        <v>632</v>
      </c>
      <c r="B135" s="1">
        <v>60</v>
      </c>
      <c r="C135" s="1" t="s">
        <v>723</v>
      </c>
      <c r="D135" s="1">
        <v>39</v>
      </c>
      <c r="E135" s="1">
        <v>23</v>
      </c>
      <c r="F135" s="1">
        <v>23</v>
      </c>
      <c r="G135" s="1">
        <v>22</v>
      </c>
    </row>
    <row r="136" spans="1:7" x14ac:dyDescent="0.2">
      <c r="A136" s="1" t="s">
        <v>534</v>
      </c>
      <c r="B136" s="1">
        <v>60</v>
      </c>
      <c r="C136" s="1" t="s">
        <v>723</v>
      </c>
      <c r="D136" s="1">
        <v>38</v>
      </c>
      <c r="E136" s="1">
        <v>21</v>
      </c>
      <c r="F136" s="1">
        <v>21</v>
      </c>
      <c r="G136" s="1">
        <v>18</v>
      </c>
    </row>
    <row r="137" spans="1:7" x14ac:dyDescent="0.2">
      <c r="A137" s="1" t="s">
        <v>708</v>
      </c>
      <c r="B137" s="1">
        <v>60</v>
      </c>
      <c r="C137" s="1" t="s">
        <v>723</v>
      </c>
      <c r="D137" s="1">
        <v>38</v>
      </c>
      <c r="E137" s="1">
        <v>21</v>
      </c>
      <c r="F137" s="1">
        <v>21</v>
      </c>
      <c r="G137" s="1">
        <v>20</v>
      </c>
    </row>
    <row r="138" spans="1:7" x14ac:dyDescent="0.2">
      <c r="A138" s="1" t="s">
        <v>329</v>
      </c>
      <c r="B138" s="1">
        <v>60</v>
      </c>
      <c r="C138" s="1" t="s">
        <v>723</v>
      </c>
      <c r="D138" s="1">
        <v>38</v>
      </c>
      <c r="E138" s="1">
        <v>22</v>
      </c>
      <c r="F138" s="1">
        <v>20</v>
      </c>
      <c r="G138" s="1">
        <v>19</v>
      </c>
    </row>
    <row r="139" spans="1:7" x14ac:dyDescent="0.2">
      <c r="A139" s="1" t="s">
        <v>709</v>
      </c>
      <c r="B139" s="1">
        <v>60</v>
      </c>
      <c r="C139" s="1" t="s">
        <v>723</v>
      </c>
      <c r="D139" s="1">
        <v>40</v>
      </c>
      <c r="E139" s="1">
        <v>23</v>
      </c>
      <c r="F139" s="1">
        <v>20</v>
      </c>
      <c r="G139" s="1">
        <v>21</v>
      </c>
    </row>
    <row r="140" spans="1:7" x14ac:dyDescent="0.2">
      <c r="A140" s="1" t="s">
        <v>539</v>
      </c>
      <c r="B140" s="1">
        <v>60</v>
      </c>
      <c r="C140" s="1" t="s">
        <v>723</v>
      </c>
      <c r="D140" s="1">
        <v>40</v>
      </c>
      <c r="E140" s="1">
        <v>23</v>
      </c>
      <c r="F140" s="1">
        <v>23</v>
      </c>
      <c r="G140" s="1">
        <v>21</v>
      </c>
    </row>
    <row r="141" spans="1:7" x14ac:dyDescent="0.2">
      <c r="A141" s="1" t="s">
        <v>540</v>
      </c>
      <c r="B141" s="1">
        <v>60</v>
      </c>
      <c r="C141" s="1" t="s">
        <v>723</v>
      </c>
      <c r="D141" s="1">
        <v>38</v>
      </c>
      <c r="E141" s="1">
        <v>22</v>
      </c>
      <c r="F141" s="1">
        <v>21</v>
      </c>
      <c r="G141" s="1">
        <v>21</v>
      </c>
    </row>
    <row r="142" spans="1:7" x14ac:dyDescent="0.2">
      <c r="A142" s="1" t="s">
        <v>330</v>
      </c>
      <c r="B142" s="1">
        <v>60</v>
      </c>
      <c r="C142" s="1" t="s">
        <v>723</v>
      </c>
      <c r="D142" s="1">
        <v>39</v>
      </c>
      <c r="E142" s="1">
        <v>24</v>
      </c>
      <c r="F142" s="1">
        <v>21</v>
      </c>
      <c r="G142" s="1">
        <v>21</v>
      </c>
    </row>
    <row r="143" spans="1:7" x14ac:dyDescent="0.2">
      <c r="A143" s="1" t="s">
        <v>331</v>
      </c>
      <c r="B143" s="1">
        <v>60</v>
      </c>
      <c r="C143" s="1" t="s">
        <v>723</v>
      </c>
      <c r="D143" s="1">
        <v>39</v>
      </c>
      <c r="E143" s="1">
        <v>24</v>
      </c>
      <c r="F143" s="1">
        <v>23</v>
      </c>
      <c r="G143" s="1">
        <v>22</v>
      </c>
    </row>
    <row r="144" spans="1:7" x14ac:dyDescent="0.2">
      <c r="A144" s="1" t="s">
        <v>332</v>
      </c>
      <c r="B144" s="1">
        <v>60</v>
      </c>
      <c r="C144" s="1" t="s">
        <v>723</v>
      </c>
      <c r="D144" s="1">
        <v>35</v>
      </c>
      <c r="E144" s="1">
        <v>21</v>
      </c>
      <c r="F144" s="1">
        <v>19</v>
      </c>
      <c r="G144" s="1">
        <v>19</v>
      </c>
    </row>
    <row r="145" spans="1:7" x14ac:dyDescent="0.2">
      <c r="A145" s="1" t="s">
        <v>541</v>
      </c>
      <c r="B145" s="1">
        <v>60</v>
      </c>
      <c r="C145" s="1" t="s">
        <v>723</v>
      </c>
      <c r="D145" s="1">
        <v>38</v>
      </c>
      <c r="E145" s="1">
        <v>22</v>
      </c>
      <c r="F145" s="1">
        <v>22</v>
      </c>
      <c r="G145" s="1">
        <v>20</v>
      </c>
    </row>
    <row r="146" spans="1:7" x14ac:dyDescent="0.2">
      <c r="A146" s="1" t="s">
        <v>500</v>
      </c>
      <c r="B146" s="1">
        <v>60</v>
      </c>
      <c r="C146" s="1" t="s">
        <v>723</v>
      </c>
      <c r="D146" s="1">
        <v>40</v>
      </c>
      <c r="E146" s="1">
        <v>24</v>
      </c>
      <c r="F146" s="1">
        <v>22</v>
      </c>
      <c r="G146" s="1">
        <v>21</v>
      </c>
    </row>
    <row r="147" spans="1:7" x14ac:dyDescent="0.2">
      <c r="A147" s="1" t="s">
        <v>333</v>
      </c>
      <c r="B147" s="1">
        <v>60</v>
      </c>
      <c r="C147" s="1" t="s">
        <v>723</v>
      </c>
      <c r="D147" s="1">
        <v>40</v>
      </c>
      <c r="E147" s="1">
        <v>24</v>
      </c>
      <c r="F147" s="1">
        <v>22</v>
      </c>
      <c r="G147" s="1">
        <v>22</v>
      </c>
    </row>
    <row r="148" spans="1:7" x14ac:dyDescent="0.2">
      <c r="A148" s="1" t="s">
        <v>334</v>
      </c>
      <c r="B148" s="1">
        <v>60</v>
      </c>
      <c r="C148" s="1" t="s">
        <v>723</v>
      </c>
      <c r="D148" s="1">
        <v>35</v>
      </c>
      <c r="E148" s="1">
        <v>21</v>
      </c>
      <c r="F148" s="1">
        <v>20</v>
      </c>
      <c r="G148" s="1">
        <v>17</v>
      </c>
    </row>
    <row r="149" spans="1:7" x14ac:dyDescent="0.2">
      <c r="A149" s="1" t="s">
        <v>335</v>
      </c>
      <c r="B149" s="1">
        <v>60</v>
      </c>
      <c r="C149" s="1" t="s">
        <v>723</v>
      </c>
      <c r="D149" s="1">
        <v>35</v>
      </c>
      <c r="E149" s="1">
        <v>21</v>
      </c>
      <c r="F149" s="1">
        <v>20</v>
      </c>
      <c r="G149" s="1">
        <v>20</v>
      </c>
    </row>
    <row r="150" spans="1:7" x14ac:dyDescent="0.2">
      <c r="A150" s="1" t="s">
        <v>336</v>
      </c>
      <c r="B150" s="1">
        <v>60</v>
      </c>
      <c r="C150" s="1" t="s">
        <v>723</v>
      </c>
      <c r="D150" s="1">
        <v>39</v>
      </c>
      <c r="E150" s="1">
        <v>24</v>
      </c>
      <c r="F150" s="1">
        <v>23</v>
      </c>
      <c r="G150" s="1">
        <v>21</v>
      </c>
    </row>
    <row r="151" spans="1:7" x14ac:dyDescent="0.2">
      <c r="A151" s="1" t="s">
        <v>337</v>
      </c>
      <c r="B151" s="1">
        <v>61</v>
      </c>
      <c r="C151" s="1" t="s">
        <v>615</v>
      </c>
      <c r="D151" s="1">
        <v>35</v>
      </c>
      <c r="E151" s="1">
        <v>21</v>
      </c>
      <c r="F151" s="1">
        <v>20</v>
      </c>
      <c r="G151" s="1">
        <v>20</v>
      </c>
    </row>
    <row r="152" spans="1:7" x14ac:dyDescent="0.2">
      <c r="A152" s="1" t="s">
        <v>338</v>
      </c>
      <c r="B152" s="1">
        <v>61</v>
      </c>
      <c r="C152" s="1" t="s">
        <v>615</v>
      </c>
      <c r="D152" s="1">
        <v>38</v>
      </c>
      <c r="E152" s="1">
        <v>22</v>
      </c>
      <c r="F152" s="1">
        <v>22</v>
      </c>
      <c r="G152" s="1">
        <v>21</v>
      </c>
    </row>
    <row r="153" spans="1:7" x14ac:dyDescent="0.2">
      <c r="A153" s="1" t="s">
        <v>339</v>
      </c>
      <c r="B153" s="1">
        <v>61</v>
      </c>
      <c r="C153" s="1" t="s">
        <v>615</v>
      </c>
      <c r="D153" s="1">
        <v>38</v>
      </c>
      <c r="E153" s="1">
        <v>22</v>
      </c>
      <c r="F153" s="1">
        <v>21</v>
      </c>
      <c r="G153" s="1">
        <v>22</v>
      </c>
    </row>
    <row r="154" spans="1:7" x14ac:dyDescent="0.2">
      <c r="A154" s="1" t="s">
        <v>340</v>
      </c>
      <c r="B154" s="1">
        <v>61</v>
      </c>
      <c r="C154" s="1" t="s">
        <v>615</v>
      </c>
      <c r="D154" s="1">
        <v>37</v>
      </c>
      <c r="E154" s="1">
        <v>22</v>
      </c>
      <c r="F154" s="1">
        <v>19</v>
      </c>
      <c r="G154" s="1">
        <v>20</v>
      </c>
    </row>
    <row r="155" spans="1:7" x14ac:dyDescent="0.2">
      <c r="A155" s="1" t="s">
        <v>341</v>
      </c>
      <c r="B155" s="1">
        <v>61</v>
      </c>
      <c r="C155" s="1" t="s">
        <v>615</v>
      </c>
      <c r="D155" s="1">
        <v>38</v>
      </c>
      <c r="E155" s="1">
        <v>23</v>
      </c>
      <c r="F155" s="1">
        <v>23</v>
      </c>
      <c r="G155" s="1">
        <v>22</v>
      </c>
    </row>
    <row r="156" spans="1:7" x14ac:dyDescent="0.2">
      <c r="A156" s="1" t="s">
        <v>501</v>
      </c>
      <c r="B156" s="1">
        <v>61</v>
      </c>
      <c r="C156" s="1" t="s">
        <v>615</v>
      </c>
      <c r="D156" s="1">
        <v>40</v>
      </c>
      <c r="E156" s="1">
        <v>23</v>
      </c>
      <c r="F156" s="1">
        <v>22</v>
      </c>
      <c r="G156" s="1">
        <v>23</v>
      </c>
    </row>
    <row r="157" spans="1:7" x14ac:dyDescent="0.2">
      <c r="A157" s="1" t="s">
        <v>342</v>
      </c>
      <c r="B157" s="1">
        <v>61</v>
      </c>
      <c r="C157" s="1" t="s">
        <v>615</v>
      </c>
      <c r="D157" s="1">
        <v>36</v>
      </c>
      <c r="E157" s="1">
        <v>22</v>
      </c>
      <c r="F157" s="1">
        <v>21</v>
      </c>
      <c r="G157" s="1">
        <v>22</v>
      </c>
    </row>
    <row r="158" spans="1:7" x14ac:dyDescent="0.2">
      <c r="A158" s="1" t="s">
        <v>343</v>
      </c>
      <c r="B158" s="1">
        <v>61</v>
      </c>
      <c r="C158" s="1" t="s">
        <v>615</v>
      </c>
      <c r="D158" s="1">
        <v>38</v>
      </c>
      <c r="E158" s="1">
        <v>22</v>
      </c>
      <c r="F158" s="1">
        <v>21</v>
      </c>
      <c r="G158" s="1">
        <v>21</v>
      </c>
    </row>
    <row r="159" spans="1:7" x14ac:dyDescent="0.2">
      <c r="A159" s="1" t="s">
        <v>344</v>
      </c>
      <c r="B159" s="1">
        <v>61</v>
      </c>
      <c r="C159" s="1" t="s">
        <v>615</v>
      </c>
      <c r="D159" s="1">
        <v>37</v>
      </c>
      <c r="E159" s="1">
        <v>22</v>
      </c>
      <c r="F159" s="1">
        <v>20</v>
      </c>
      <c r="G159" s="1">
        <v>21</v>
      </c>
    </row>
    <row r="160" spans="1:7" x14ac:dyDescent="0.2">
      <c r="A160" s="1" t="s">
        <v>502</v>
      </c>
      <c r="B160" s="1">
        <v>61</v>
      </c>
      <c r="C160" s="1" t="s">
        <v>615</v>
      </c>
      <c r="D160" s="1">
        <v>35</v>
      </c>
      <c r="E160" s="1">
        <v>21</v>
      </c>
      <c r="F160" s="1">
        <v>19</v>
      </c>
      <c r="G160" s="1">
        <v>21</v>
      </c>
    </row>
    <row r="161" spans="1:7" x14ac:dyDescent="0.2">
      <c r="A161" s="1" t="s">
        <v>694</v>
      </c>
      <c r="B161" s="1">
        <v>61</v>
      </c>
      <c r="C161" s="1" t="s">
        <v>615</v>
      </c>
      <c r="D161" s="1">
        <v>39</v>
      </c>
      <c r="E161" s="1">
        <v>22</v>
      </c>
      <c r="F161" s="1">
        <v>21</v>
      </c>
      <c r="G161" s="1">
        <v>22</v>
      </c>
    </row>
    <row r="162" spans="1:7" x14ac:dyDescent="0.2">
      <c r="A162" s="1" t="s">
        <v>345</v>
      </c>
      <c r="B162" s="1">
        <v>61</v>
      </c>
      <c r="C162" s="1" t="s">
        <v>615</v>
      </c>
      <c r="D162" s="1">
        <v>37</v>
      </c>
      <c r="E162" s="1">
        <v>21</v>
      </c>
      <c r="F162" s="1">
        <v>21</v>
      </c>
      <c r="G162" s="1">
        <v>19</v>
      </c>
    </row>
    <row r="163" spans="1:7" x14ac:dyDescent="0.2">
      <c r="A163" s="1" t="s">
        <v>695</v>
      </c>
      <c r="B163" s="1">
        <v>61</v>
      </c>
      <c r="C163" s="1" t="s">
        <v>615</v>
      </c>
      <c r="D163" s="1">
        <v>33</v>
      </c>
      <c r="E163" s="1">
        <v>20</v>
      </c>
      <c r="F163" s="1">
        <v>19</v>
      </c>
      <c r="G163" s="1">
        <v>20</v>
      </c>
    </row>
    <row r="164" spans="1:7" x14ac:dyDescent="0.2">
      <c r="A164" s="1" t="s">
        <v>696</v>
      </c>
      <c r="B164" s="1">
        <v>61</v>
      </c>
      <c r="C164" s="1" t="s">
        <v>615</v>
      </c>
      <c r="D164" s="1">
        <v>39</v>
      </c>
      <c r="E164" s="1">
        <v>23</v>
      </c>
      <c r="F164" s="1">
        <v>21</v>
      </c>
      <c r="G164" s="1">
        <v>22</v>
      </c>
    </row>
    <row r="165" spans="1:7" x14ac:dyDescent="0.2">
      <c r="A165" s="1" t="s">
        <v>346</v>
      </c>
      <c r="B165" s="1">
        <v>61</v>
      </c>
      <c r="C165" s="1" t="s">
        <v>615</v>
      </c>
      <c r="D165" s="1">
        <v>36</v>
      </c>
      <c r="E165" s="1">
        <v>21</v>
      </c>
      <c r="F165" s="1">
        <v>19</v>
      </c>
      <c r="G165" s="1">
        <v>19</v>
      </c>
    </row>
    <row r="166" spans="1:7" x14ac:dyDescent="0.2">
      <c r="A166" s="1" t="s">
        <v>347</v>
      </c>
      <c r="B166" s="1">
        <v>61</v>
      </c>
      <c r="C166" s="1" t="s">
        <v>615</v>
      </c>
      <c r="D166" s="1">
        <v>39</v>
      </c>
      <c r="E166" s="1">
        <v>23</v>
      </c>
      <c r="F166" s="1">
        <v>23</v>
      </c>
      <c r="G166" s="1">
        <v>21</v>
      </c>
    </row>
    <row r="167" spans="1:7" x14ac:dyDescent="0.2">
      <c r="A167" s="1" t="s">
        <v>348</v>
      </c>
      <c r="B167" s="1">
        <v>61</v>
      </c>
      <c r="C167" s="1" t="s">
        <v>615</v>
      </c>
      <c r="D167" s="1">
        <v>37</v>
      </c>
      <c r="E167" s="1">
        <v>22</v>
      </c>
      <c r="F167" s="1">
        <v>21</v>
      </c>
      <c r="G167" s="1">
        <v>21</v>
      </c>
    </row>
    <row r="168" spans="1:7" x14ac:dyDescent="0.2">
      <c r="A168" s="1" t="s">
        <v>714</v>
      </c>
      <c r="B168" s="1">
        <v>61</v>
      </c>
      <c r="C168" s="1" t="s">
        <v>615</v>
      </c>
      <c r="D168" s="1">
        <v>37</v>
      </c>
      <c r="E168" s="1">
        <v>21</v>
      </c>
      <c r="F168" s="1">
        <v>20</v>
      </c>
      <c r="G168" s="1">
        <v>20</v>
      </c>
    </row>
    <row r="169" spans="1:7" x14ac:dyDescent="0.2">
      <c r="A169" s="1" t="s">
        <v>508</v>
      </c>
      <c r="B169" s="1">
        <v>61</v>
      </c>
      <c r="C169" s="1" t="s">
        <v>615</v>
      </c>
      <c r="D169" s="1">
        <v>39</v>
      </c>
      <c r="E169" s="1">
        <v>23</v>
      </c>
      <c r="F169" s="1">
        <v>22</v>
      </c>
      <c r="G169" s="1">
        <v>23</v>
      </c>
    </row>
    <row r="170" spans="1:7" x14ac:dyDescent="0.2">
      <c r="A170" s="1" t="s">
        <v>509</v>
      </c>
      <c r="B170" s="1">
        <v>61</v>
      </c>
      <c r="C170" s="1" t="s">
        <v>615</v>
      </c>
      <c r="D170" s="1">
        <v>38</v>
      </c>
      <c r="E170" s="1">
        <v>22</v>
      </c>
      <c r="F170" s="1">
        <v>20</v>
      </c>
      <c r="G170" s="1">
        <v>20</v>
      </c>
    </row>
    <row r="171" spans="1:7" x14ac:dyDescent="0.2">
      <c r="A171" s="1" t="s">
        <v>349</v>
      </c>
      <c r="B171" s="1">
        <v>61</v>
      </c>
      <c r="C171" s="1" t="s">
        <v>615</v>
      </c>
      <c r="D171" s="1">
        <v>37</v>
      </c>
      <c r="E171" s="1">
        <v>22</v>
      </c>
      <c r="F171" s="1">
        <v>21</v>
      </c>
      <c r="G171" s="1">
        <v>20</v>
      </c>
    </row>
    <row r="172" spans="1:7" x14ac:dyDescent="0.2">
      <c r="A172" s="1" t="s">
        <v>510</v>
      </c>
      <c r="B172" s="1">
        <v>61</v>
      </c>
      <c r="C172" s="1" t="s">
        <v>615</v>
      </c>
      <c r="D172" s="1">
        <v>36</v>
      </c>
      <c r="E172" s="1">
        <v>21</v>
      </c>
      <c r="F172" s="1">
        <v>21</v>
      </c>
      <c r="G172" s="1">
        <v>22</v>
      </c>
    </row>
    <row r="173" spans="1:7" x14ac:dyDescent="0.2">
      <c r="A173" s="1" t="s">
        <v>350</v>
      </c>
      <c r="B173" s="1">
        <v>61</v>
      </c>
      <c r="C173" s="1" t="s">
        <v>615</v>
      </c>
      <c r="D173" s="1">
        <v>36</v>
      </c>
      <c r="E173" s="1">
        <v>20</v>
      </c>
      <c r="F173" s="1">
        <v>20</v>
      </c>
      <c r="G173" s="1">
        <v>20</v>
      </c>
    </row>
    <row r="174" spans="1:7" x14ac:dyDescent="0.2">
      <c r="A174" s="1" t="s">
        <v>351</v>
      </c>
      <c r="B174" s="1">
        <v>61</v>
      </c>
      <c r="C174" s="1" t="s">
        <v>615</v>
      </c>
      <c r="D174" s="1">
        <v>37</v>
      </c>
      <c r="E174" s="1">
        <v>21</v>
      </c>
      <c r="F174" s="1">
        <v>21</v>
      </c>
      <c r="G174" s="1">
        <v>20</v>
      </c>
    </row>
    <row r="175" spans="1:7" x14ac:dyDescent="0.2">
      <c r="A175" s="1" t="s">
        <v>511</v>
      </c>
      <c r="B175" s="1">
        <v>61</v>
      </c>
      <c r="C175" s="1" t="s">
        <v>615</v>
      </c>
      <c r="D175" s="1">
        <v>37</v>
      </c>
      <c r="E175" s="1">
        <v>21</v>
      </c>
      <c r="F175" s="1">
        <v>21</v>
      </c>
      <c r="G175" s="1">
        <v>22</v>
      </c>
    </row>
    <row r="176" spans="1:7" x14ac:dyDescent="0.2">
      <c r="A176" s="1" t="s">
        <v>512</v>
      </c>
      <c r="B176" s="1">
        <v>61</v>
      </c>
      <c r="C176" s="1" t="s">
        <v>723</v>
      </c>
      <c r="D176" s="1">
        <v>35</v>
      </c>
      <c r="E176" s="1">
        <v>21</v>
      </c>
      <c r="F176" s="1">
        <v>22</v>
      </c>
      <c r="G176" s="1">
        <v>19</v>
      </c>
    </row>
    <row r="177" spans="1:7" x14ac:dyDescent="0.2">
      <c r="A177" s="1" t="s">
        <v>513</v>
      </c>
      <c r="B177" s="1">
        <v>61</v>
      </c>
      <c r="C177" s="1" t="s">
        <v>723</v>
      </c>
      <c r="D177" s="1">
        <v>38</v>
      </c>
      <c r="E177" s="1">
        <v>22</v>
      </c>
      <c r="F177" s="1">
        <v>21</v>
      </c>
      <c r="G177" s="1">
        <v>19</v>
      </c>
    </row>
    <row r="178" spans="1:7" x14ac:dyDescent="0.2">
      <c r="A178" s="1" t="s">
        <v>514</v>
      </c>
      <c r="B178" s="1">
        <v>61</v>
      </c>
      <c r="C178" s="1" t="s">
        <v>723</v>
      </c>
      <c r="D178" s="1">
        <v>36</v>
      </c>
      <c r="E178" s="1">
        <v>21</v>
      </c>
      <c r="F178" s="1">
        <v>20</v>
      </c>
      <c r="G178" s="1">
        <v>18</v>
      </c>
    </row>
    <row r="179" spans="1:7" x14ac:dyDescent="0.2">
      <c r="A179" s="1" t="s">
        <v>722</v>
      </c>
      <c r="B179" s="1">
        <v>61</v>
      </c>
      <c r="C179" s="1" t="s">
        <v>723</v>
      </c>
      <c r="D179" s="1">
        <v>40</v>
      </c>
      <c r="E179" s="1">
        <v>23</v>
      </c>
      <c r="F179" s="1">
        <v>24</v>
      </c>
      <c r="G179" s="1">
        <v>22</v>
      </c>
    </row>
    <row r="180" spans="1:7" x14ac:dyDescent="0.2">
      <c r="A180" s="1" t="s">
        <v>724</v>
      </c>
      <c r="B180" s="1">
        <v>61</v>
      </c>
      <c r="C180" s="1" t="s">
        <v>723</v>
      </c>
      <c r="D180" s="1">
        <v>36</v>
      </c>
      <c r="E180" s="1">
        <v>22</v>
      </c>
      <c r="F180" s="1">
        <v>21</v>
      </c>
      <c r="G180" s="1">
        <v>21</v>
      </c>
    </row>
    <row r="181" spans="1:7" x14ac:dyDescent="0.2">
      <c r="A181" s="1" t="s">
        <v>725</v>
      </c>
      <c r="B181" s="1">
        <v>61</v>
      </c>
      <c r="C181" s="1" t="s">
        <v>723</v>
      </c>
      <c r="D181" s="1">
        <v>38</v>
      </c>
      <c r="E181" s="1">
        <v>22</v>
      </c>
      <c r="F181" s="1">
        <v>22</v>
      </c>
      <c r="G181" s="1">
        <v>21</v>
      </c>
    </row>
    <row r="182" spans="1:7" x14ac:dyDescent="0.2">
      <c r="A182" s="1" t="s">
        <v>352</v>
      </c>
      <c r="B182" s="1">
        <v>61</v>
      </c>
      <c r="C182" s="1" t="s">
        <v>723</v>
      </c>
      <c r="D182" s="1">
        <v>35</v>
      </c>
      <c r="E182" s="1">
        <v>20</v>
      </c>
      <c r="F182" s="1">
        <v>20</v>
      </c>
      <c r="G182" s="1">
        <v>20</v>
      </c>
    </row>
    <row r="183" spans="1:7" x14ac:dyDescent="0.2">
      <c r="A183" s="1" t="s">
        <v>726</v>
      </c>
      <c r="B183" s="1">
        <v>61</v>
      </c>
      <c r="C183" s="1" t="s">
        <v>723</v>
      </c>
      <c r="D183" s="1">
        <v>39</v>
      </c>
      <c r="E183" s="1">
        <v>21</v>
      </c>
      <c r="F183" s="1">
        <v>21</v>
      </c>
      <c r="G183" s="1">
        <v>20</v>
      </c>
    </row>
    <row r="184" spans="1:7" x14ac:dyDescent="0.2">
      <c r="A184" s="1" t="s">
        <v>558</v>
      </c>
      <c r="B184" s="1">
        <v>61</v>
      </c>
      <c r="C184" s="1" t="s">
        <v>723</v>
      </c>
      <c r="D184" s="1">
        <v>37</v>
      </c>
      <c r="E184" s="1">
        <v>22</v>
      </c>
      <c r="F184" s="1">
        <v>21</v>
      </c>
      <c r="G184" s="1">
        <v>20</v>
      </c>
    </row>
    <row r="185" spans="1:7" x14ac:dyDescent="0.2">
      <c r="A185" s="1" t="s">
        <v>559</v>
      </c>
      <c r="B185" s="1">
        <v>61</v>
      </c>
      <c r="C185" s="1" t="s">
        <v>723</v>
      </c>
      <c r="D185" s="1">
        <v>38</v>
      </c>
      <c r="E185" s="1">
        <v>21</v>
      </c>
      <c r="F185" s="1">
        <v>21</v>
      </c>
      <c r="G185" s="1">
        <v>20</v>
      </c>
    </row>
    <row r="186" spans="1:7" x14ac:dyDescent="0.2">
      <c r="A186" s="1" t="s">
        <v>560</v>
      </c>
      <c r="B186" s="1">
        <v>61</v>
      </c>
      <c r="C186" s="1" t="s">
        <v>723</v>
      </c>
      <c r="D186" s="1">
        <v>37</v>
      </c>
      <c r="E186" s="1">
        <v>22</v>
      </c>
      <c r="F186" s="1">
        <v>20</v>
      </c>
      <c r="G186" s="1">
        <v>20</v>
      </c>
    </row>
    <row r="187" spans="1:7" x14ac:dyDescent="0.2">
      <c r="A187" s="1" t="s">
        <v>727</v>
      </c>
      <c r="B187" s="1">
        <v>61</v>
      </c>
      <c r="C187" s="1" t="s">
        <v>723</v>
      </c>
      <c r="D187" s="1">
        <v>37</v>
      </c>
      <c r="E187" s="1">
        <v>21</v>
      </c>
      <c r="F187" s="1">
        <v>20</v>
      </c>
      <c r="G187" s="1">
        <v>20</v>
      </c>
    </row>
    <row r="188" spans="1:7" x14ac:dyDescent="0.2">
      <c r="A188" s="1" t="s">
        <v>700</v>
      </c>
      <c r="B188" s="1">
        <v>61</v>
      </c>
      <c r="C188" s="1" t="s">
        <v>723</v>
      </c>
      <c r="D188" s="1">
        <v>33</v>
      </c>
      <c r="E188" s="1">
        <v>20</v>
      </c>
      <c r="F188" s="1">
        <v>19</v>
      </c>
      <c r="G188" s="1">
        <v>19</v>
      </c>
    </row>
    <row r="189" spans="1:7" x14ac:dyDescent="0.2">
      <c r="A189" s="1" t="s">
        <v>611</v>
      </c>
      <c r="B189" s="1">
        <v>61</v>
      </c>
      <c r="C189" s="1" t="s">
        <v>723</v>
      </c>
      <c r="D189" s="1">
        <v>41</v>
      </c>
      <c r="E189" s="1">
        <v>23</v>
      </c>
      <c r="F189" s="1">
        <v>23</v>
      </c>
      <c r="G189" s="1">
        <v>21</v>
      </c>
    </row>
    <row r="190" spans="1:7" x14ac:dyDescent="0.2">
      <c r="A190" s="1" t="s">
        <v>561</v>
      </c>
      <c r="B190" s="1">
        <v>61</v>
      </c>
      <c r="C190" s="1" t="s">
        <v>723</v>
      </c>
      <c r="D190" s="1">
        <v>40</v>
      </c>
      <c r="E190" s="1">
        <v>23</v>
      </c>
      <c r="F190" s="1">
        <v>21</v>
      </c>
      <c r="G190" s="1">
        <v>21</v>
      </c>
    </row>
    <row r="191" spans="1:7" x14ac:dyDescent="0.2">
      <c r="A191" s="1" t="s">
        <v>386</v>
      </c>
      <c r="B191" s="1">
        <v>61</v>
      </c>
      <c r="C191" s="1" t="s">
        <v>387</v>
      </c>
      <c r="D191" s="1">
        <v>39</v>
      </c>
      <c r="E191" s="1">
        <v>23</v>
      </c>
      <c r="F191" s="1">
        <v>22</v>
      </c>
      <c r="G191" s="1">
        <v>21</v>
      </c>
    </row>
    <row r="192" spans="1:7" x14ac:dyDescent="0.2">
      <c r="A192" s="1" t="s">
        <v>388</v>
      </c>
      <c r="B192" s="1">
        <v>61</v>
      </c>
      <c r="C192" s="1" t="s">
        <v>387</v>
      </c>
      <c r="D192" s="1">
        <v>39</v>
      </c>
      <c r="E192" s="1">
        <v>22</v>
      </c>
      <c r="F192" s="1">
        <v>21</v>
      </c>
      <c r="G192" s="1">
        <v>20</v>
      </c>
    </row>
    <row r="193" spans="1:7" x14ac:dyDescent="0.2">
      <c r="A193" s="1" t="s">
        <v>389</v>
      </c>
      <c r="B193" s="1">
        <v>61</v>
      </c>
      <c r="C193" s="1" t="s">
        <v>387</v>
      </c>
      <c r="D193" s="1">
        <v>40</v>
      </c>
      <c r="E193" s="1">
        <v>24</v>
      </c>
      <c r="F193" s="1">
        <v>23</v>
      </c>
      <c r="G193" s="1">
        <v>22</v>
      </c>
    </row>
    <row r="194" spans="1:7" x14ac:dyDescent="0.2">
      <c r="A194" s="1" t="s">
        <v>390</v>
      </c>
      <c r="B194" s="1">
        <v>61</v>
      </c>
      <c r="C194" s="1" t="s">
        <v>387</v>
      </c>
      <c r="D194" s="1">
        <v>38</v>
      </c>
      <c r="E194" s="1">
        <v>23</v>
      </c>
      <c r="F194" s="1">
        <v>22</v>
      </c>
      <c r="G194" s="1">
        <v>20</v>
      </c>
    </row>
    <row r="195" spans="1:7" x14ac:dyDescent="0.2">
      <c r="A195" s="1" t="s">
        <v>391</v>
      </c>
      <c r="B195" s="1">
        <v>61</v>
      </c>
      <c r="C195" s="1" t="s">
        <v>387</v>
      </c>
      <c r="D195" s="1">
        <v>38</v>
      </c>
      <c r="E195" s="1">
        <v>22</v>
      </c>
      <c r="F195" s="1">
        <v>22</v>
      </c>
      <c r="G195" s="1">
        <v>21</v>
      </c>
    </row>
    <row r="196" spans="1:7" x14ac:dyDescent="0.2">
      <c r="A196" s="1" t="s">
        <v>562</v>
      </c>
      <c r="B196" s="1">
        <v>61</v>
      </c>
      <c r="C196" s="1" t="s">
        <v>387</v>
      </c>
      <c r="D196" s="1">
        <v>37</v>
      </c>
      <c r="E196" s="1">
        <v>22</v>
      </c>
      <c r="F196" s="1">
        <v>20</v>
      </c>
      <c r="G196" s="1">
        <v>21</v>
      </c>
    </row>
    <row r="197" spans="1:7" x14ac:dyDescent="0.2">
      <c r="A197" s="1" t="s">
        <v>689</v>
      </c>
      <c r="B197" s="1">
        <v>61</v>
      </c>
      <c r="C197" s="1" t="s">
        <v>387</v>
      </c>
      <c r="D197" s="1">
        <v>36</v>
      </c>
      <c r="E197" s="1">
        <v>22</v>
      </c>
      <c r="F197" s="1">
        <v>21</v>
      </c>
      <c r="G197" s="1">
        <v>18</v>
      </c>
    </row>
    <row r="198" spans="1:7" x14ac:dyDescent="0.2">
      <c r="A198" s="1" t="s">
        <v>690</v>
      </c>
      <c r="B198" s="1">
        <v>61</v>
      </c>
      <c r="C198" s="1" t="s">
        <v>387</v>
      </c>
      <c r="D198" s="1">
        <v>39</v>
      </c>
      <c r="E198" s="1">
        <v>23</v>
      </c>
      <c r="F198" s="1">
        <v>22</v>
      </c>
      <c r="G198" s="1">
        <v>21</v>
      </c>
    </row>
    <row r="199" spans="1:7" x14ac:dyDescent="0.2">
      <c r="A199" s="1" t="s">
        <v>692</v>
      </c>
      <c r="B199" s="1">
        <v>61</v>
      </c>
      <c r="C199" s="1" t="s">
        <v>387</v>
      </c>
      <c r="D199" s="1">
        <v>36</v>
      </c>
      <c r="E199" s="1">
        <v>21</v>
      </c>
      <c r="F199" s="1">
        <v>21</v>
      </c>
      <c r="G199" s="1">
        <v>20</v>
      </c>
    </row>
    <row r="200" spans="1:7" x14ac:dyDescent="0.2">
      <c r="A200" s="1" t="s">
        <v>563</v>
      </c>
      <c r="B200" s="1">
        <v>61</v>
      </c>
      <c r="C200" s="1" t="s">
        <v>387</v>
      </c>
      <c r="D200" s="1">
        <v>34</v>
      </c>
      <c r="E200" s="1">
        <v>20</v>
      </c>
      <c r="F200" s="1">
        <v>19</v>
      </c>
      <c r="G200" s="1">
        <v>18</v>
      </c>
    </row>
    <row r="201" spans="1:7" x14ac:dyDescent="0.2">
      <c r="A201" s="1" t="s">
        <v>693</v>
      </c>
      <c r="B201" s="1">
        <v>61</v>
      </c>
      <c r="C201" s="1" t="s">
        <v>387</v>
      </c>
      <c r="D201" s="1">
        <v>38</v>
      </c>
      <c r="E201" s="1">
        <v>21</v>
      </c>
      <c r="F201" s="1">
        <v>21</v>
      </c>
      <c r="G201" s="1">
        <v>20</v>
      </c>
    </row>
    <row r="202" spans="1:7" x14ac:dyDescent="0.2">
      <c r="A202" s="1" t="s">
        <v>564</v>
      </c>
      <c r="B202" s="1">
        <v>61</v>
      </c>
      <c r="C202" s="1" t="s">
        <v>387</v>
      </c>
      <c r="D202" s="1">
        <v>36</v>
      </c>
      <c r="E202" s="1">
        <v>22</v>
      </c>
      <c r="F202" s="1">
        <v>20</v>
      </c>
      <c r="G202" s="1">
        <v>18</v>
      </c>
    </row>
    <row r="203" spans="1:7" x14ac:dyDescent="0.2">
      <c r="A203" s="1" t="s">
        <v>398</v>
      </c>
      <c r="B203" s="1">
        <v>61</v>
      </c>
      <c r="C203" s="1" t="s">
        <v>387</v>
      </c>
      <c r="D203" s="1">
        <v>38</v>
      </c>
      <c r="E203" s="1">
        <v>22</v>
      </c>
      <c r="F203" s="1">
        <v>21</v>
      </c>
      <c r="G203" s="1">
        <v>21</v>
      </c>
    </row>
    <row r="204" spans="1:7" x14ac:dyDescent="0.2">
      <c r="A204" s="1" t="s">
        <v>565</v>
      </c>
      <c r="B204" s="1">
        <v>61</v>
      </c>
      <c r="C204" s="1" t="s">
        <v>387</v>
      </c>
      <c r="D204" s="1">
        <v>38</v>
      </c>
      <c r="E204" s="1">
        <v>22</v>
      </c>
      <c r="F204" s="1">
        <v>21</v>
      </c>
      <c r="G204" s="1">
        <v>20</v>
      </c>
    </row>
    <row r="205" spans="1:7" x14ac:dyDescent="0.2">
      <c r="A205" s="1" t="s">
        <v>399</v>
      </c>
      <c r="B205" s="1">
        <v>61</v>
      </c>
      <c r="C205" s="1" t="s">
        <v>387</v>
      </c>
      <c r="D205" s="1">
        <v>36</v>
      </c>
      <c r="E205" s="1">
        <v>21</v>
      </c>
      <c r="F205" s="1">
        <v>20</v>
      </c>
      <c r="G205" s="1">
        <v>19</v>
      </c>
    </row>
    <row r="206" spans="1:7" x14ac:dyDescent="0.2">
      <c r="A206" s="1" t="s">
        <v>400</v>
      </c>
      <c r="B206" s="1">
        <v>61</v>
      </c>
      <c r="C206" s="1" t="s">
        <v>387</v>
      </c>
      <c r="D206" s="1">
        <v>37</v>
      </c>
      <c r="E206" s="1">
        <v>22</v>
      </c>
      <c r="F206" s="1">
        <v>21</v>
      </c>
      <c r="G206" s="1">
        <v>19</v>
      </c>
    </row>
    <row r="207" spans="1:7" x14ac:dyDescent="0.2">
      <c r="A207" s="1" t="s">
        <v>566</v>
      </c>
      <c r="B207" s="1">
        <v>61</v>
      </c>
      <c r="C207" s="1" t="s">
        <v>387</v>
      </c>
      <c r="D207" s="1">
        <v>36</v>
      </c>
      <c r="E207" s="1">
        <v>21</v>
      </c>
      <c r="F207" s="1">
        <v>21</v>
      </c>
      <c r="G207" s="1">
        <v>19</v>
      </c>
    </row>
    <row r="208" spans="1:7" x14ac:dyDescent="0.2">
      <c r="A208" s="1" t="s">
        <v>567</v>
      </c>
      <c r="B208" s="1">
        <v>67</v>
      </c>
      <c r="C208" s="1" t="s">
        <v>387</v>
      </c>
      <c r="D208" s="1">
        <v>38</v>
      </c>
      <c r="E208" s="1">
        <v>22</v>
      </c>
      <c r="F208" s="1">
        <v>22</v>
      </c>
      <c r="G208" s="1">
        <v>22</v>
      </c>
    </row>
    <row r="209" spans="1:7" x14ac:dyDescent="0.2">
      <c r="A209" s="1" t="s">
        <v>568</v>
      </c>
      <c r="B209" s="1">
        <v>67</v>
      </c>
      <c r="C209" s="1" t="s">
        <v>387</v>
      </c>
      <c r="D209" s="1">
        <v>37</v>
      </c>
      <c r="E209" s="1">
        <v>21</v>
      </c>
      <c r="F209" s="1">
        <v>21</v>
      </c>
      <c r="G209" s="1">
        <v>19</v>
      </c>
    </row>
    <row r="210" spans="1:7" x14ac:dyDescent="0.2">
      <c r="A210" s="1" t="s">
        <v>569</v>
      </c>
      <c r="B210" s="1">
        <v>67</v>
      </c>
      <c r="C210" s="1" t="s">
        <v>387</v>
      </c>
      <c r="D210" s="1">
        <v>39</v>
      </c>
      <c r="E210" s="1">
        <v>24</v>
      </c>
      <c r="F210" s="1">
        <v>21</v>
      </c>
      <c r="G210" s="1">
        <v>20</v>
      </c>
    </row>
    <row r="211" spans="1:7" x14ac:dyDescent="0.2">
      <c r="A211" s="1" t="s">
        <v>570</v>
      </c>
      <c r="B211" s="1">
        <v>67</v>
      </c>
      <c r="C211" s="1" t="s">
        <v>387</v>
      </c>
      <c r="D211" s="1">
        <v>38</v>
      </c>
      <c r="E211" s="1">
        <v>23</v>
      </c>
      <c r="F211" s="1">
        <v>21</v>
      </c>
      <c r="G211" s="1">
        <v>21</v>
      </c>
    </row>
    <row r="212" spans="1:7" x14ac:dyDescent="0.2">
      <c r="A212" s="1" t="s">
        <v>697</v>
      </c>
      <c r="B212" s="1">
        <v>67</v>
      </c>
      <c r="C212" s="1" t="s">
        <v>387</v>
      </c>
      <c r="D212" s="1">
        <v>38</v>
      </c>
      <c r="E212" s="1">
        <v>21</v>
      </c>
      <c r="F212" s="1">
        <v>21</v>
      </c>
      <c r="G212" s="1">
        <v>19</v>
      </c>
    </row>
    <row r="213" spans="1:7" x14ac:dyDescent="0.2">
      <c r="A213" s="1" t="s">
        <v>698</v>
      </c>
      <c r="B213" s="1">
        <v>67</v>
      </c>
      <c r="C213" s="1" t="s">
        <v>387</v>
      </c>
      <c r="D213" s="1">
        <v>40</v>
      </c>
      <c r="E213" s="1">
        <v>24</v>
      </c>
      <c r="F213" s="1">
        <v>22</v>
      </c>
      <c r="G213" s="1">
        <v>19</v>
      </c>
    </row>
    <row r="214" spans="1:7" x14ac:dyDescent="0.2">
      <c r="A214" s="1" t="s">
        <v>699</v>
      </c>
      <c r="B214" s="1">
        <v>67</v>
      </c>
      <c r="C214" s="1" t="s">
        <v>387</v>
      </c>
      <c r="D214" s="1">
        <v>38</v>
      </c>
      <c r="E214" s="1">
        <v>22</v>
      </c>
      <c r="F214" s="1">
        <v>21</v>
      </c>
      <c r="G214" s="1">
        <v>20</v>
      </c>
    </row>
    <row r="215" spans="1:7" x14ac:dyDescent="0.2">
      <c r="A215" s="1" t="s">
        <v>610</v>
      </c>
      <c r="B215" s="1">
        <v>67</v>
      </c>
      <c r="C215" s="1" t="s">
        <v>387</v>
      </c>
      <c r="D215" s="1">
        <v>39</v>
      </c>
      <c r="E215" s="1">
        <v>22</v>
      </c>
      <c r="F215" s="1">
        <v>21</v>
      </c>
      <c r="G215" s="1">
        <v>21</v>
      </c>
    </row>
    <row r="216" spans="1:7" x14ac:dyDescent="0.2">
      <c r="A216" s="1" t="s">
        <v>571</v>
      </c>
      <c r="B216" s="1">
        <v>67</v>
      </c>
      <c r="C216" s="1" t="s">
        <v>387</v>
      </c>
      <c r="D216" s="1">
        <v>37</v>
      </c>
      <c r="E216" s="1">
        <v>22</v>
      </c>
      <c r="F216" s="1">
        <v>21</v>
      </c>
      <c r="G216" s="1">
        <v>20</v>
      </c>
    </row>
    <row r="217" spans="1:7" x14ac:dyDescent="0.2">
      <c r="A217" s="1" t="s">
        <v>404</v>
      </c>
      <c r="B217" s="1">
        <v>67</v>
      </c>
      <c r="C217" s="1" t="s">
        <v>387</v>
      </c>
      <c r="D217" s="1">
        <v>39</v>
      </c>
      <c r="E217" s="1">
        <v>22</v>
      </c>
      <c r="F217" s="1">
        <v>22</v>
      </c>
      <c r="G217" s="1">
        <v>20</v>
      </c>
    </row>
    <row r="218" spans="1:7" x14ac:dyDescent="0.2">
      <c r="A218" s="1" t="s">
        <v>405</v>
      </c>
      <c r="B218" s="1">
        <v>67</v>
      </c>
      <c r="C218" s="1" t="s">
        <v>387</v>
      </c>
      <c r="D218" s="1">
        <v>36</v>
      </c>
      <c r="E218" s="1">
        <v>21</v>
      </c>
      <c r="F218" s="1">
        <v>20</v>
      </c>
      <c r="G218" s="1">
        <v>20</v>
      </c>
    </row>
    <row r="219" spans="1:7" x14ac:dyDescent="0.2">
      <c r="A219" s="1" t="s">
        <v>572</v>
      </c>
      <c r="B219" s="1">
        <v>67</v>
      </c>
      <c r="C219" s="1" t="s">
        <v>387</v>
      </c>
      <c r="D219" s="1">
        <v>37</v>
      </c>
      <c r="E219" s="1">
        <v>22</v>
      </c>
      <c r="F219" s="1">
        <v>22</v>
      </c>
      <c r="G219" s="1">
        <v>20</v>
      </c>
    </row>
    <row r="220" spans="1:7" x14ac:dyDescent="0.2">
      <c r="A220" s="1" t="s">
        <v>573</v>
      </c>
      <c r="B220" s="1">
        <v>67</v>
      </c>
      <c r="C220" s="1" t="s">
        <v>387</v>
      </c>
      <c r="D220" s="1">
        <v>37</v>
      </c>
      <c r="E220" s="1">
        <v>21</v>
      </c>
      <c r="F220" s="1">
        <v>20</v>
      </c>
      <c r="G220" s="1">
        <v>19</v>
      </c>
    </row>
    <row r="221" spans="1:7" x14ac:dyDescent="0.2">
      <c r="A221" s="1" t="s">
        <v>406</v>
      </c>
      <c r="B221" s="1">
        <v>67</v>
      </c>
      <c r="C221" s="1" t="s">
        <v>387</v>
      </c>
      <c r="D221" s="1">
        <v>36</v>
      </c>
      <c r="E221" s="1">
        <v>20</v>
      </c>
      <c r="F221" s="1">
        <v>20</v>
      </c>
      <c r="G221" s="1">
        <v>19</v>
      </c>
    </row>
    <row r="222" spans="1:7" x14ac:dyDescent="0.2">
      <c r="A222" s="1" t="s">
        <v>407</v>
      </c>
      <c r="B222" s="1">
        <v>67</v>
      </c>
      <c r="C222" s="1" t="s">
        <v>387</v>
      </c>
      <c r="D222" s="1">
        <v>37</v>
      </c>
      <c r="E222" s="1">
        <v>22</v>
      </c>
      <c r="F222" s="1">
        <v>20</v>
      </c>
      <c r="G222" s="1">
        <v>20</v>
      </c>
    </row>
    <row r="223" spans="1:7" x14ac:dyDescent="0.2">
      <c r="A223" s="1" t="s">
        <v>574</v>
      </c>
      <c r="B223" s="1">
        <v>67</v>
      </c>
      <c r="C223" s="1" t="s">
        <v>387</v>
      </c>
      <c r="D223" s="1">
        <v>39</v>
      </c>
      <c r="E223" s="1">
        <v>23</v>
      </c>
      <c r="F223" s="1">
        <v>22</v>
      </c>
      <c r="G223" s="1">
        <v>20</v>
      </c>
    </row>
    <row r="224" spans="1:7" x14ac:dyDescent="0.2">
      <c r="A224" s="1" t="s">
        <v>575</v>
      </c>
      <c r="B224" s="1">
        <v>67</v>
      </c>
      <c r="C224" s="1" t="s">
        <v>387</v>
      </c>
      <c r="D224" s="1">
        <v>35</v>
      </c>
      <c r="E224" s="1">
        <v>20</v>
      </c>
      <c r="F224" s="1">
        <v>19</v>
      </c>
      <c r="G224" s="1">
        <v>19</v>
      </c>
    </row>
    <row r="225" spans="1:13" x14ac:dyDescent="0.2">
      <c r="A225" s="1" t="s">
        <v>408</v>
      </c>
      <c r="B225" s="1">
        <v>67</v>
      </c>
      <c r="C225" s="1" t="s">
        <v>387</v>
      </c>
      <c r="D225" s="1">
        <v>37</v>
      </c>
      <c r="E225" s="1">
        <v>22</v>
      </c>
      <c r="F225" s="1">
        <v>21</v>
      </c>
      <c r="G225" s="1">
        <v>20</v>
      </c>
    </row>
    <row r="226" spans="1:13" x14ac:dyDescent="0.2">
      <c r="A226" s="1" t="s">
        <v>409</v>
      </c>
      <c r="B226" s="1">
        <v>67</v>
      </c>
      <c r="C226" s="1" t="s">
        <v>387</v>
      </c>
      <c r="D226" s="1">
        <v>37</v>
      </c>
      <c r="E226" s="1">
        <v>22</v>
      </c>
      <c r="F226" s="1">
        <v>21</v>
      </c>
      <c r="G226" s="1">
        <v>20</v>
      </c>
    </row>
    <row r="227" spans="1:13" x14ac:dyDescent="0.2">
      <c r="A227" s="1" t="s">
        <v>576</v>
      </c>
      <c r="B227" s="1">
        <v>67</v>
      </c>
      <c r="C227" s="1" t="s">
        <v>387</v>
      </c>
      <c r="D227" s="1">
        <v>36</v>
      </c>
      <c r="E227" s="1">
        <v>20</v>
      </c>
      <c r="F227" s="1">
        <v>20</v>
      </c>
      <c r="G227" s="1">
        <v>18</v>
      </c>
    </row>
    <row r="228" spans="1:13" x14ac:dyDescent="0.2">
      <c r="A228" s="1" t="s">
        <v>577</v>
      </c>
      <c r="B228" s="1">
        <v>67</v>
      </c>
      <c r="C228" s="1" t="s">
        <v>387</v>
      </c>
      <c r="D228" s="1">
        <v>39</v>
      </c>
      <c r="E228" s="1">
        <v>22</v>
      </c>
      <c r="F228" s="1">
        <v>22</v>
      </c>
      <c r="G228" s="1">
        <v>20</v>
      </c>
    </row>
    <row r="229" spans="1:13" x14ac:dyDescent="0.2">
      <c r="A229" s="1" t="s">
        <v>578</v>
      </c>
      <c r="B229" s="1">
        <v>67</v>
      </c>
      <c r="C229" s="1" t="s">
        <v>387</v>
      </c>
      <c r="D229" s="1">
        <v>37</v>
      </c>
      <c r="E229" s="1">
        <v>22</v>
      </c>
      <c r="F229" s="1">
        <v>23</v>
      </c>
      <c r="G229" s="1">
        <v>22</v>
      </c>
    </row>
    <row r="230" spans="1:13" x14ac:dyDescent="0.2">
      <c r="A230" s="1" t="s">
        <v>579</v>
      </c>
      <c r="B230" s="1">
        <v>67</v>
      </c>
      <c r="C230" s="1" t="s">
        <v>387</v>
      </c>
      <c r="D230" s="1">
        <v>37</v>
      </c>
      <c r="E230" s="1">
        <v>21</v>
      </c>
      <c r="F230" s="1">
        <v>20</v>
      </c>
      <c r="G230" s="1">
        <v>20</v>
      </c>
    </row>
    <row r="231" spans="1:13" x14ac:dyDescent="0.2">
      <c r="A231" s="1" t="s">
        <v>580</v>
      </c>
      <c r="B231" s="1">
        <v>67</v>
      </c>
      <c r="C231" s="1" t="s">
        <v>387</v>
      </c>
      <c r="D231" s="1">
        <v>36</v>
      </c>
      <c r="E231" s="1">
        <v>21</v>
      </c>
      <c r="F231" s="1">
        <v>19</v>
      </c>
      <c r="G231" s="1">
        <v>19</v>
      </c>
    </row>
    <row r="232" spans="1:13" x14ac:dyDescent="0.2">
      <c r="A232" s="1" t="s">
        <v>410</v>
      </c>
      <c r="B232" s="1">
        <v>67</v>
      </c>
      <c r="C232" s="1" t="s">
        <v>387</v>
      </c>
      <c r="D232" s="1">
        <v>41</v>
      </c>
      <c r="E232" s="1">
        <v>23</v>
      </c>
      <c r="F232" s="1">
        <v>22</v>
      </c>
      <c r="G232" s="1">
        <v>20</v>
      </c>
    </row>
    <row r="233" spans="1:13" x14ac:dyDescent="0.2">
      <c r="A233" s="1" t="s">
        <v>581</v>
      </c>
      <c r="B233" s="1">
        <v>67</v>
      </c>
      <c r="C233" s="1" t="s">
        <v>618</v>
      </c>
      <c r="D233" s="1">
        <v>38</v>
      </c>
      <c r="E233" s="1">
        <v>22</v>
      </c>
      <c r="F233" s="1">
        <v>21</v>
      </c>
      <c r="G233" s="1">
        <v>21</v>
      </c>
      <c r="H233" s="1">
        <v>3</v>
      </c>
    </row>
    <row r="234" spans="1:13" x14ac:dyDescent="0.2">
      <c r="A234" s="1" t="s">
        <v>377</v>
      </c>
      <c r="B234" s="1">
        <v>67</v>
      </c>
      <c r="C234" s="1" t="s">
        <v>618</v>
      </c>
      <c r="D234" s="1">
        <v>36</v>
      </c>
      <c r="E234" s="1">
        <v>21</v>
      </c>
      <c r="F234" s="1">
        <v>20</v>
      </c>
      <c r="G234" s="1">
        <v>21</v>
      </c>
      <c r="H234" s="1">
        <v>4</v>
      </c>
    </row>
    <row r="235" spans="1:13" x14ac:dyDescent="0.2">
      <c r="A235" s="1" t="s">
        <v>620</v>
      </c>
      <c r="B235" s="1">
        <v>67</v>
      </c>
      <c r="C235" s="1" t="s">
        <v>618</v>
      </c>
      <c r="D235" s="1">
        <v>36</v>
      </c>
      <c r="E235" s="1">
        <v>21</v>
      </c>
      <c r="F235" s="1">
        <v>20</v>
      </c>
      <c r="G235" s="1">
        <v>20</v>
      </c>
      <c r="H235" s="1">
        <v>2</v>
      </c>
    </row>
    <row r="236" spans="1:13" x14ac:dyDescent="0.2">
      <c r="A236" s="1" t="s">
        <v>378</v>
      </c>
      <c r="B236" s="1">
        <v>67</v>
      </c>
      <c r="C236" s="1" t="s">
        <v>618</v>
      </c>
      <c r="D236" s="1">
        <v>41</v>
      </c>
      <c r="E236" s="1">
        <v>24</v>
      </c>
      <c r="F236" s="1">
        <v>23</v>
      </c>
      <c r="G236" s="1">
        <v>22</v>
      </c>
      <c r="H236" s="1">
        <v>1</v>
      </c>
    </row>
    <row r="237" spans="1:13" x14ac:dyDescent="0.2">
      <c r="A237" s="1" t="s">
        <v>621</v>
      </c>
      <c r="B237" s="1">
        <v>67</v>
      </c>
      <c r="C237" s="1" t="s">
        <v>618</v>
      </c>
      <c r="D237" s="1">
        <v>39</v>
      </c>
      <c r="E237" s="1">
        <v>22</v>
      </c>
      <c r="F237" s="1">
        <v>22</v>
      </c>
      <c r="G237" s="1">
        <v>22</v>
      </c>
      <c r="H237" s="1">
        <v>4</v>
      </c>
    </row>
    <row r="238" spans="1:13" x14ac:dyDescent="0.2">
      <c r="A238" s="1" t="s">
        <v>622</v>
      </c>
      <c r="B238" s="1">
        <v>67</v>
      </c>
      <c r="C238" s="1" t="s">
        <v>618</v>
      </c>
      <c r="D238" s="1">
        <v>38</v>
      </c>
      <c r="E238" s="1">
        <v>21</v>
      </c>
      <c r="F238" s="1">
        <v>21</v>
      </c>
      <c r="G238" s="1">
        <v>20</v>
      </c>
      <c r="H238" s="1">
        <v>3</v>
      </c>
    </row>
    <row r="239" spans="1:13" x14ac:dyDescent="0.2">
      <c r="A239" s="1" t="s">
        <v>623</v>
      </c>
      <c r="B239" s="1">
        <v>67</v>
      </c>
      <c r="C239" s="1" t="s">
        <v>618</v>
      </c>
      <c r="D239" s="1">
        <v>37</v>
      </c>
      <c r="E239" s="1">
        <v>22</v>
      </c>
      <c r="F239" s="1">
        <v>21</v>
      </c>
      <c r="G239" s="1">
        <v>21</v>
      </c>
      <c r="H239" s="1">
        <v>2</v>
      </c>
    </row>
    <row r="240" spans="1:13" x14ac:dyDescent="0.2">
      <c r="A240" s="1" t="s">
        <v>379</v>
      </c>
      <c r="B240" s="1">
        <v>67</v>
      </c>
      <c r="C240" s="1" t="s">
        <v>618</v>
      </c>
      <c r="D240" s="1">
        <v>36</v>
      </c>
      <c r="E240" s="1">
        <v>21</v>
      </c>
      <c r="F240" s="1">
        <v>20</v>
      </c>
      <c r="G240" s="1">
        <v>19</v>
      </c>
      <c r="H240" s="1">
        <v>2</v>
      </c>
      <c r="M240" s="1" t="s">
        <v>532</v>
      </c>
    </row>
    <row r="241" spans="1:8" x14ac:dyDescent="0.2">
      <c r="A241" s="1" t="s">
        <v>380</v>
      </c>
      <c r="B241" s="1">
        <v>67</v>
      </c>
      <c r="C241" s="1" t="s">
        <v>618</v>
      </c>
      <c r="D241" s="1">
        <v>35</v>
      </c>
      <c r="E241" s="1">
        <v>20</v>
      </c>
      <c r="F241" s="1">
        <v>19</v>
      </c>
      <c r="G241" s="1">
        <v>19</v>
      </c>
      <c r="H241" s="1">
        <v>3</v>
      </c>
    </row>
    <row r="242" spans="1:8" x14ac:dyDescent="0.2">
      <c r="A242" s="1" t="s">
        <v>633</v>
      </c>
      <c r="B242" s="1">
        <v>67</v>
      </c>
      <c r="C242" s="1" t="s">
        <v>618</v>
      </c>
      <c r="D242" s="1">
        <v>35</v>
      </c>
      <c r="E242" s="1">
        <v>20</v>
      </c>
      <c r="F242" s="1">
        <v>19</v>
      </c>
      <c r="G242" s="1">
        <v>17</v>
      </c>
      <c r="H242" s="1">
        <v>2</v>
      </c>
    </row>
    <row r="243" spans="1:8" x14ac:dyDescent="0.2">
      <c r="A243" s="1" t="s">
        <v>634</v>
      </c>
      <c r="B243" s="1">
        <v>67</v>
      </c>
      <c r="C243" s="1" t="s">
        <v>424</v>
      </c>
      <c r="D243" s="1">
        <v>36</v>
      </c>
      <c r="E243" s="1">
        <v>21</v>
      </c>
      <c r="F243" s="1">
        <v>21</v>
      </c>
      <c r="G243" s="1">
        <v>19</v>
      </c>
      <c r="H243" s="1">
        <v>2</v>
      </c>
    </row>
    <row r="244" spans="1:8" x14ac:dyDescent="0.2">
      <c r="A244" s="1" t="s">
        <v>635</v>
      </c>
      <c r="B244" s="1">
        <v>67</v>
      </c>
      <c r="C244" s="1" t="s">
        <v>425</v>
      </c>
      <c r="D244" s="1">
        <v>36</v>
      </c>
      <c r="E244" s="1">
        <v>21</v>
      </c>
      <c r="F244" s="1">
        <v>20</v>
      </c>
      <c r="G244" s="1">
        <v>20</v>
      </c>
      <c r="H244" s="1">
        <v>3</v>
      </c>
    </row>
    <row r="245" spans="1:8" x14ac:dyDescent="0.2">
      <c r="A245" s="1" t="s">
        <v>636</v>
      </c>
      <c r="B245" s="1">
        <v>67</v>
      </c>
      <c r="C245" s="1" t="s">
        <v>618</v>
      </c>
      <c r="D245" s="1">
        <v>35</v>
      </c>
      <c r="E245" s="1">
        <v>19</v>
      </c>
      <c r="F245" s="1">
        <v>19</v>
      </c>
      <c r="G245" s="1">
        <v>20</v>
      </c>
      <c r="H245" s="1">
        <v>2</v>
      </c>
    </row>
    <row r="246" spans="1:8" x14ac:dyDescent="0.2">
      <c r="A246" s="1" t="s">
        <v>430</v>
      </c>
      <c r="B246" s="1">
        <v>67</v>
      </c>
      <c r="C246" s="1" t="s">
        <v>618</v>
      </c>
      <c r="D246" s="1">
        <v>36</v>
      </c>
      <c r="E246" s="1">
        <v>21</v>
      </c>
      <c r="F246" s="1">
        <v>20</v>
      </c>
      <c r="G246" s="1">
        <v>19</v>
      </c>
      <c r="H246" s="1">
        <v>1</v>
      </c>
    </row>
    <row r="247" spans="1:8" x14ac:dyDescent="0.2">
      <c r="A247" s="1" t="s">
        <v>431</v>
      </c>
      <c r="B247" s="1">
        <v>67</v>
      </c>
      <c r="C247" s="1" t="s">
        <v>619</v>
      </c>
      <c r="D247" s="1">
        <v>37</v>
      </c>
      <c r="E247" s="1">
        <v>22</v>
      </c>
      <c r="F247" s="1">
        <v>22</v>
      </c>
      <c r="G247" s="1">
        <v>20</v>
      </c>
      <c r="H247" s="1">
        <v>1</v>
      </c>
    </row>
    <row r="248" spans="1:8" x14ac:dyDescent="0.2">
      <c r="A248" s="1" t="s">
        <v>225</v>
      </c>
      <c r="B248" s="1">
        <v>67</v>
      </c>
      <c r="C248" s="1" t="s">
        <v>618</v>
      </c>
      <c r="D248" s="1">
        <v>33</v>
      </c>
      <c r="E248" s="1">
        <v>20</v>
      </c>
      <c r="F248" s="1">
        <v>19</v>
      </c>
      <c r="G248" s="1">
        <v>18</v>
      </c>
      <c r="H248" s="1">
        <v>1</v>
      </c>
    </row>
    <row r="249" spans="1:8" x14ac:dyDescent="0.2">
      <c r="A249" s="1" t="s">
        <v>226</v>
      </c>
      <c r="B249" s="1">
        <v>67</v>
      </c>
      <c r="C249" s="1" t="s">
        <v>425</v>
      </c>
      <c r="D249" s="1">
        <v>39</v>
      </c>
      <c r="E249" s="1">
        <v>21</v>
      </c>
      <c r="F249" s="1">
        <v>21</v>
      </c>
      <c r="G249" s="1">
        <v>19</v>
      </c>
      <c r="H249" s="1">
        <v>1</v>
      </c>
    </row>
    <row r="250" spans="1:8" x14ac:dyDescent="0.2">
      <c r="A250" s="1" t="s">
        <v>227</v>
      </c>
      <c r="B250" s="1">
        <v>67</v>
      </c>
      <c r="C250" s="1" t="s">
        <v>618</v>
      </c>
      <c r="D250" s="1">
        <v>36</v>
      </c>
      <c r="E250" s="1">
        <v>21</v>
      </c>
      <c r="F250" s="1">
        <v>20</v>
      </c>
      <c r="G250" s="1">
        <v>19</v>
      </c>
      <c r="H250" s="1">
        <v>1</v>
      </c>
    </row>
    <row r="251" spans="1:8" x14ac:dyDescent="0.2">
      <c r="A251" s="1" t="s">
        <v>228</v>
      </c>
      <c r="B251" s="1">
        <v>67</v>
      </c>
      <c r="C251" s="1" t="s">
        <v>618</v>
      </c>
      <c r="D251" s="1">
        <v>38</v>
      </c>
      <c r="E251" s="1">
        <v>21</v>
      </c>
      <c r="F251" s="1">
        <v>20</v>
      </c>
      <c r="G251" s="1">
        <v>19</v>
      </c>
      <c r="H251" s="1">
        <v>4</v>
      </c>
    </row>
    <row r="252" spans="1:8" x14ac:dyDescent="0.2">
      <c r="A252" s="1" t="s">
        <v>229</v>
      </c>
      <c r="B252" s="1">
        <v>67</v>
      </c>
      <c r="C252" s="1" t="s">
        <v>619</v>
      </c>
      <c r="D252" s="1">
        <v>39</v>
      </c>
      <c r="E252" s="1">
        <v>22</v>
      </c>
      <c r="F252" s="1">
        <v>23</v>
      </c>
      <c r="G252" s="1">
        <v>21</v>
      </c>
      <c r="H252" s="1">
        <v>1</v>
      </c>
    </row>
    <row r="253" spans="1:8" x14ac:dyDescent="0.2">
      <c r="A253" s="1" t="s">
        <v>230</v>
      </c>
      <c r="B253" s="1">
        <v>67</v>
      </c>
      <c r="C253" s="1" t="s">
        <v>618</v>
      </c>
      <c r="D253" s="1">
        <v>38</v>
      </c>
      <c r="E253" s="1">
        <v>23</v>
      </c>
      <c r="F253" s="1">
        <v>23</v>
      </c>
      <c r="G253" s="1">
        <v>20</v>
      </c>
      <c r="H253" s="1">
        <v>4</v>
      </c>
    </row>
    <row r="254" spans="1:8" x14ac:dyDescent="0.2">
      <c r="A254" s="1" t="s">
        <v>231</v>
      </c>
      <c r="B254" s="1">
        <v>67</v>
      </c>
      <c r="C254" s="1" t="s">
        <v>619</v>
      </c>
      <c r="D254" s="1">
        <v>37</v>
      </c>
      <c r="E254" s="1">
        <v>21</v>
      </c>
      <c r="F254" s="1">
        <v>21</v>
      </c>
      <c r="G254" s="1">
        <v>19</v>
      </c>
      <c r="H254" s="1">
        <v>1</v>
      </c>
    </row>
    <row r="255" spans="1:8" x14ac:dyDescent="0.2">
      <c r="A255" s="1" t="s">
        <v>232</v>
      </c>
      <c r="B255" s="1">
        <v>67</v>
      </c>
      <c r="C255" s="1" t="s">
        <v>618</v>
      </c>
      <c r="D255" s="1">
        <v>35</v>
      </c>
      <c r="E255" s="1">
        <v>22</v>
      </c>
      <c r="F255" s="1">
        <v>20</v>
      </c>
      <c r="G255" s="1">
        <v>20</v>
      </c>
      <c r="H255" s="1">
        <v>4</v>
      </c>
    </row>
    <row r="256" spans="1:8" x14ac:dyDescent="0.2">
      <c r="A256" s="1" t="s">
        <v>233</v>
      </c>
      <c r="B256" s="1">
        <v>67</v>
      </c>
      <c r="C256" s="1" t="s">
        <v>425</v>
      </c>
      <c r="D256" s="1">
        <v>39</v>
      </c>
      <c r="E256" s="1">
        <v>23</v>
      </c>
      <c r="F256" s="1">
        <v>22</v>
      </c>
      <c r="G256" s="1">
        <v>20</v>
      </c>
      <c r="H256" s="1">
        <v>4</v>
      </c>
    </row>
    <row r="257" spans="1:8" x14ac:dyDescent="0.2">
      <c r="A257" s="1" t="s">
        <v>234</v>
      </c>
      <c r="B257" s="1">
        <v>67</v>
      </c>
      <c r="C257" s="1" t="s">
        <v>619</v>
      </c>
      <c r="D257" s="1">
        <v>37</v>
      </c>
      <c r="E257" s="1">
        <v>21</v>
      </c>
      <c r="F257" s="1">
        <v>21</v>
      </c>
      <c r="G257" s="1">
        <v>20</v>
      </c>
      <c r="H257" s="1">
        <v>2</v>
      </c>
    </row>
    <row r="258" spans="1:8" x14ac:dyDescent="0.2">
      <c r="A258" s="1" t="s">
        <v>235</v>
      </c>
      <c r="B258" s="1">
        <v>77</v>
      </c>
      <c r="C258" s="1" t="s">
        <v>618</v>
      </c>
      <c r="D258" s="1">
        <v>38</v>
      </c>
      <c r="E258" s="1">
        <v>23</v>
      </c>
      <c r="F258" s="1">
        <v>20</v>
      </c>
      <c r="G258" s="1">
        <v>20</v>
      </c>
      <c r="H258" s="1">
        <v>1</v>
      </c>
    </row>
    <row r="259" spans="1:8" x14ac:dyDescent="0.2">
      <c r="A259" s="1" t="s">
        <v>236</v>
      </c>
      <c r="B259" s="1">
        <v>77</v>
      </c>
      <c r="C259" s="1" t="s">
        <v>618</v>
      </c>
      <c r="D259" s="1">
        <v>37</v>
      </c>
      <c r="E259" s="1">
        <v>22</v>
      </c>
      <c r="F259" s="1">
        <v>19</v>
      </c>
      <c r="G259" s="1">
        <v>19</v>
      </c>
      <c r="H259" s="1">
        <v>3</v>
      </c>
    </row>
    <row r="260" spans="1:8" x14ac:dyDescent="0.2">
      <c r="A260" s="1" t="s">
        <v>237</v>
      </c>
      <c r="B260" s="1">
        <v>77</v>
      </c>
      <c r="C260" s="1" t="s">
        <v>619</v>
      </c>
      <c r="D260" s="1">
        <v>37</v>
      </c>
      <c r="E260" s="1">
        <v>23</v>
      </c>
      <c r="F260" s="1">
        <v>21</v>
      </c>
      <c r="G260" s="1">
        <v>21</v>
      </c>
      <c r="H260" s="1">
        <v>2</v>
      </c>
    </row>
    <row r="261" spans="1:8" x14ac:dyDescent="0.2">
      <c r="A261" s="1" t="s">
        <v>238</v>
      </c>
      <c r="B261" s="1">
        <v>77</v>
      </c>
      <c r="C261" s="1" t="s">
        <v>425</v>
      </c>
      <c r="D261" s="1">
        <v>37</v>
      </c>
      <c r="E261" s="1">
        <v>22</v>
      </c>
      <c r="F261" s="1">
        <v>22</v>
      </c>
      <c r="G261" s="1">
        <v>20</v>
      </c>
      <c r="H261" s="1">
        <v>2</v>
      </c>
    </row>
    <row r="262" spans="1:8" x14ac:dyDescent="0.2">
      <c r="A262" s="1" t="s">
        <v>239</v>
      </c>
      <c r="B262" s="1">
        <v>77</v>
      </c>
      <c r="C262" s="1" t="s">
        <v>618</v>
      </c>
      <c r="D262" s="1">
        <v>34</v>
      </c>
      <c r="E262" s="1">
        <v>20</v>
      </c>
      <c r="F262" s="1">
        <v>19</v>
      </c>
      <c r="G262" s="1">
        <v>18</v>
      </c>
      <c r="H262" s="1">
        <v>2</v>
      </c>
    </row>
    <row r="263" spans="1:8" x14ac:dyDescent="0.2">
      <c r="A263" s="1" t="s">
        <v>240</v>
      </c>
      <c r="B263" s="1">
        <v>77</v>
      </c>
      <c r="C263" s="1" t="s">
        <v>618</v>
      </c>
      <c r="D263" s="1">
        <v>39</v>
      </c>
      <c r="E263" s="1">
        <v>24</v>
      </c>
      <c r="F263" s="1">
        <v>24</v>
      </c>
      <c r="G263" s="1">
        <v>19</v>
      </c>
      <c r="H263" s="1">
        <v>1</v>
      </c>
    </row>
    <row r="264" spans="1:8" x14ac:dyDescent="0.2">
      <c r="A264" s="1" t="s">
        <v>241</v>
      </c>
      <c r="B264" s="1">
        <v>77</v>
      </c>
      <c r="C264" s="1" t="s">
        <v>425</v>
      </c>
      <c r="D264" s="1">
        <v>37</v>
      </c>
      <c r="E264" s="1">
        <v>21</v>
      </c>
      <c r="F264" s="1">
        <v>18</v>
      </c>
      <c r="G264" s="1">
        <v>17</v>
      </c>
      <c r="H264" s="1">
        <v>4</v>
      </c>
    </row>
    <row r="265" spans="1:8" x14ac:dyDescent="0.2">
      <c r="A265" s="1" t="s">
        <v>242</v>
      </c>
      <c r="B265" s="1">
        <v>77</v>
      </c>
      <c r="C265" s="1" t="s">
        <v>619</v>
      </c>
      <c r="D265" s="1">
        <v>39</v>
      </c>
      <c r="E265" s="1">
        <v>23</v>
      </c>
      <c r="F265" s="1">
        <v>21</v>
      </c>
      <c r="G265" s="1">
        <v>19</v>
      </c>
      <c r="H265" s="1">
        <v>1</v>
      </c>
    </row>
    <row r="266" spans="1:8" x14ac:dyDescent="0.2">
      <c r="A266" s="1" t="s">
        <v>243</v>
      </c>
      <c r="B266" s="1">
        <v>77</v>
      </c>
      <c r="C266" s="1" t="s">
        <v>618</v>
      </c>
      <c r="D266" s="1">
        <v>39</v>
      </c>
      <c r="E266" s="1">
        <v>22</v>
      </c>
      <c r="F266" s="1">
        <v>21</v>
      </c>
      <c r="G266" s="1">
        <v>19</v>
      </c>
      <c r="H266" s="1">
        <v>2</v>
      </c>
    </row>
    <row r="267" spans="1:8" x14ac:dyDescent="0.2">
      <c r="A267" s="1" t="s">
        <v>244</v>
      </c>
      <c r="B267" s="1">
        <v>77</v>
      </c>
      <c r="C267" s="1" t="s">
        <v>425</v>
      </c>
      <c r="D267" s="1">
        <v>40</v>
      </c>
      <c r="E267" s="1">
        <v>22</v>
      </c>
      <c r="F267" s="1">
        <v>22</v>
      </c>
      <c r="G267" s="1">
        <v>20</v>
      </c>
      <c r="H267" s="1">
        <v>4</v>
      </c>
    </row>
    <row r="268" spans="1:8" x14ac:dyDescent="0.2">
      <c r="A268" s="1" t="s">
        <v>245</v>
      </c>
      <c r="B268" s="1">
        <v>77</v>
      </c>
      <c r="C268" s="1" t="s">
        <v>619</v>
      </c>
      <c r="D268" s="1">
        <v>39</v>
      </c>
      <c r="E268" s="1">
        <v>23</v>
      </c>
      <c r="F268" s="1">
        <v>21</v>
      </c>
      <c r="G268" s="1">
        <v>20</v>
      </c>
      <c r="H268" s="1">
        <v>4</v>
      </c>
    </row>
    <row r="269" spans="1:8" x14ac:dyDescent="0.2">
      <c r="A269" s="1" t="s">
        <v>246</v>
      </c>
      <c r="B269" s="1">
        <v>77</v>
      </c>
      <c r="C269" s="1" t="s">
        <v>618</v>
      </c>
      <c r="D269" s="1">
        <v>36</v>
      </c>
      <c r="E269" s="1">
        <v>21</v>
      </c>
      <c r="F269" s="1">
        <v>19</v>
      </c>
      <c r="G269" s="1">
        <v>18</v>
      </c>
      <c r="H269" s="1">
        <v>4</v>
      </c>
    </row>
    <row r="270" spans="1:8" x14ac:dyDescent="0.2">
      <c r="A270" s="1" t="s">
        <v>247</v>
      </c>
      <c r="B270" s="1">
        <v>77</v>
      </c>
      <c r="C270" s="1" t="s">
        <v>618</v>
      </c>
      <c r="D270" s="1">
        <v>37</v>
      </c>
      <c r="E270" s="1">
        <v>22</v>
      </c>
      <c r="F270" s="1">
        <v>21</v>
      </c>
      <c r="G270" s="1">
        <v>20</v>
      </c>
      <c r="H270" s="1">
        <v>2</v>
      </c>
    </row>
    <row r="271" spans="1:8" x14ac:dyDescent="0.2">
      <c r="A271" s="1" t="s">
        <v>248</v>
      </c>
      <c r="B271" s="1">
        <v>77</v>
      </c>
      <c r="C271" s="1" t="s">
        <v>618</v>
      </c>
      <c r="D271" s="1">
        <v>38</v>
      </c>
      <c r="E271" s="1">
        <v>22</v>
      </c>
      <c r="F271" s="1">
        <v>20</v>
      </c>
      <c r="G271" s="1">
        <v>19</v>
      </c>
      <c r="H271" s="1">
        <v>1</v>
      </c>
    </row>
    <row r="272" spans="1:8" x14ac:dyDescent="0.2">
      <c r="A272" s="1" t="s">
        <v>249</v>
      </c>
      <c r="B272" s="1">
        <v>77</v>
      </c>
      <c r="C272" s="1" t="s">
        <v>619</v>
      </c>
      <c r="D272" s="1">
        <v>40</v>
      </c>
      <c r="E272" s="1">
        <v>24</v>
      </c>
      <c r="F272" s="1">
        <v>21</v>
      </c>
      <c r="G272" s="1">
        <v>21</v>
      </c>
      <c r="H272" s="1">
        <v>2</v>
      </c>
    </row>
    <row r="273" spans="1:9" x14ac:dyDescent="0.2">
      <c r="A273" s="1" t="s">
        <v>455</v>
      </c>
      <c r="B273" s="1">
        <v>77</v>
      </c>
      <c r="C273" s="1" t="s">
        <v>618</v>
      </c>
      <c r="D273" s="1">
        <v>37</v>
      </c>
      <c r="E273" s="1">
        <v>21</v>
      </c>
      <c r="F273" s="1">
        <v>20</v>
      </c>
      <c r="G273" s="1">
        <v>20</v>
      </c>
      <c r="H273" s="1">
        <v>3</v>
      </c>
    </row>
    <row r="274" spans="1:9" x14ac:dyDescent="0.2">
      <c r="A274" s="1" t="s">
        <v>456</v>
      </c>
      <c r="B274" s="1">
        <v>77</v>
      </c>
      <c r="C274" s="1" t="s">
        <v>619</v>
      </c>
      <c r="D274" s="1">
        <v>36</v>
      </c>
      <c r="E274" s="1">
        <v>20</v>
      </c>
      <c r="F274" s="1">
        <v>19</v>
      </c>
      <c r="G274" s="1">
        <v>18</v>
      </c>
      <c r="H274" s="1">
        <v>3</v>
      </c>
    </row>
    <row r="275" spans="1:9" x14ac:dyDescent="0.2">
      <c r="A275" s="1" t="s">
        <v>457</v>
      </c>
      <c r="B275" s="1">
        <v>77</v>
      </c>
      <c r="C275" s="1" t="s">
        <v>618</v>
      </c>
      <c r="D275" s="1">
        <v>37</v>
      </c>
      <c r="E275" s="1">
        <v>21</v>
      </c>
      <c r="F275" s="1">
        <v>21</v>
      </c>
      <c r="G275" s="1">
        <v>19</v>
      </c>
      <c r="H275" s="1">
        <v>4</v>
      </c>
    </row>
    <row r="276" spans="1:9" x14ac:dyDescent="0.2">
      <c r="A276" s="1" t="s">
        <v>458</v>
      </c>
      <c r="B276" s="1">
        <v>77</v>
      </c>
      <c r="C276" s="1" t="s">
        <v>618</v>
      </c>
      <c r="D276" s="1">
        <v>38</v>
      </c>
      <c r="E276" s="1">
        <v>23</v>
      </c>
      <c r="F276" s="1">
        <v>21</v>
      </c>
      <c r="G276" s="1">
        <v>18</v>
      </c>
      <c r="H276" s="1">
        <v>4</v>
      </c>
    </row>
    <row r="277" spans="1:9" x14ac:dyDescent="0.2">
      <c r="A277" s="1" t="s">
        <v>459</v>
      </c>
      <c r="B277" s="1">
        <v>77</v>
      </c>
      <c r="C277" s="1" t="s">
        <v>618</v>
      </c>
      <c r="D277" s="1">
        <v>36</v>
      </c>
      <c r="E277" s="1">
        <v>22</v>
      </c>
      <c r="F277" s="1">
        <v>21</v>
      </c>
      <c r="G277" s="1">
        <v>17</v>
      </c>
      <c r="H277" s="1">
        <v>3</v>
      </c>
    </row>
    <row r="278" spans="1:9" x14ac:dyDescent="0.2">
      <c r="A278" s="1" t="s">
        <v>460</v>
      </c>
      <c r="B278" s="1">
        <v>77</v>
      </c>
      <c r="C278" s="1" t="s">
        <v>425</v>
      </c>
      <c r="D278" s="1">
        <v>36</v>
      </c>
      <c r="E278" s="1">
        <v>22</v>
      </c>
      <c r="F278" s="1">
        <v>20</v>
      </c>
      <c r="G278" s="1">
        <v>20</v>
      </c>
      <c r="H278" s="1">
        <v>1</v>
      </c>
      <c r="I278" s="1">
        <v>4</v>
      </c>
    </row>
    <row r="279" spans="1:9" x14ac:dyDescent="0.2">
      <c r="A279" s="1" t="s">
        <v>461</v>
      </c>
      <c r="B279" s="1">
        <v>77</v>
      </c>
      <c r="C279" s="1" t="s">
        <v>618</v>
      </c>
      <c r="D279" s="1">
        <v>35</v>
      </c>
      <c r="E279" s="1">
        <v>21</v>
      </c>
      <c r="F279" s="1">
        <v>19</v>
      </c>
      <c r="G279" s="1">
        <v>17</v>
      </c>
      <c r="H279" s="1">
        <v>4</v>
      </c>
    </row>
    <row r="280" spans="1:9" x14ac:dyDescent="0.2">
      <c r="A280" s="1" t="s">
        <v>462</v>
      </c>
      <c r="B280" s="1">
        <v>77</v>
      </c>
      <c r="C280" s="1" t="s">
        <v>250</v>
      </c>
      <c r="D280" s="1">
        <v>36</v>
      </c>
      <c r="E280" s="1">
        <v>21</v>
      </c>
      <c r="F280" s="1">
        <v>20</v>
      </c>
      <c r="G280" s="1">
        <v>19</v>
      </c>
      <c r="H280" s="1">
        <v>3</v>
      </c>
    </row>
    <row r="281" spans="1:9" x14ac:dyDescent="0.2">
      <c r="A281" s="1" t="s">
        <v>463</v>
      </c>
      <c r="B281" s="1">
        <v>77</v>
      </c>
      <c r="C281" s="1" t="s">
        <v>618</v>
      </c>
      <c r="D281" s="1">
        <v>35</v>
      </c>
      <c r="E281" s="1">
        <v>21</v>
      </c>
      <c r="F281" s="1">
        <v>19</v>
      </c>
      <c r="G281" s="1">
        <v>19</v>
      </c>
      <c r="H281" s="1">
        <v>1</v>
      </c>
    </row>
    <row r="282" spans="1:9" x14ac:dyDescent="0.2">
      <c r="A282" s="1" t="s">
        <v>464</v>
      </c>
      <c r="B282" s="1">
        <v>77</v>
      </c>
      <c r="C282" s="1" t="s">
        <v>619</v>
      </c>
      <c r="D282" s="1">
        <v>35</v>
      </c>
      <c r="E282" s="1">
        <v>20</v>
      </c>
      <c r="F282" s="1">
        <v>20</v>
      </c>
      <c r="G282" s="1">
        <v>18</v>
      </c>
      <c r="H282" s="1">
        <v>4</v>
      </c>
    </row>
    <row r="283" spans="1:9" x14ac:dyDescent="0.2">
      <c r="A283" s="1" t="s">
        <v>465</v>
      </c>
      <c r="B283" s="1">
        <v>77</v>
      </c>
      <c r="C283" s="1" t="s">
        <v>387</v>
      </c>
      <c r="D283" s="1">
        <v>39</v>
      </c>
      <c r="E283" s="1">
        <v>22</v>
      </c>
      <c r="F283" s="1">
        <v>20</v>
      </c>
      <c r="G283" s="1">
        <v>20</v>
      </c>
      <c r="H283" s="1">
        <v>3</v>
      </c>
    </row>
    <row r="284" spans="1:9" x14ac:dyDescent="0.2">
      <c r="A284" s="1" t="s">
        <v>466</v>
      </c>
      <c r="B284" s="1">
        <v>77</v>
      </c>
      <c r="C284" s="1" t="s">
        <v>691</v>
      </c>
      <c r="D284" s="1">
        <v>39</v>
      </c>
      <c r="E284" s="1">
        <v>22</v>
      </c>
      <c r="F284" s="1">
        <v>22</v>
      </c>
      <c r="G284" s="1">
        <v>20</v>
      </c>
      <c r="H284" s="1">
        <v>4</v>
      </c>
    </row>
    <row r="285" spans="1:9" x14ac:dyDescent="0.2">
      <c r="A285" s="1" t="s">
        <v>467</v>
      </c>
      <c r="B285" s="1">
        <v>77</v>
      </c>
      <c r="C285" s="1" t="s">
        <v>387</v>
      </c>
      <c r="D285" s="1">
        <v>37</v>
      </c>
      <c r="E285" s="1">
        <v>22</v>
      </c>
      <c r="F285" s="1">
        <v>21</v>
      </c>
      <c r="G285" s="1">
        <v>20</v>
      </c>
      <c r="H285" s="1">
        <v>4</v>
      </c>
    </row>
    <row r="286" spans="1:9" x14ac:dyDescent="0.2">
      <c r="A286" s="1" t="s">
        <v>468</v>
      </c>
      <c r="B286" s="1">
        <v>77</v>
      </c>
      <c r="C286" s="1" t="s">
        <v>387</v>
      </c>
      <c r="D286" s="1">
        <v>37</v>
      </c>
      <c r="E286" s="1">
        <v>22</v>
      </c>
      <c r="F286" s="1">
        <v>20</v>
      </c>
      <c r="G286" s="1">
        <v>20</v>
      </c>
      <c r="H286" s="1">
        <v>3</v>
      </c>
    </row>
    <row r="287" spans="1:9" x14ac:dyDescent="0.2">
      <c r="A287" s="1" t="s">
        <v>469</v>
      </c>
      <c r="B287" s="1">
        <v>77</v>
      </c>
      <c r="C287" s="1" t="s">
        <v>387</v>
      </c>
      <c r="D287" s="1">
        <v>36</v>
      </c>
      <c r="E287" s="1">
        <v>22</v>
      </c>
      <c r="F287" s="1">
        <v>20</v>
      </c>
      <c r="G287" s="1">
        <v>20</v>
      </c>
      <c r="H287" s="1">
        <v>3</v>
      </c>
    </row>
    <row r="288" spans="1:9" x14ac:dyDescent="0.2">
      <c r="A288" s="1" t="s">
        <v>470</v>
      </c>
      <c r="B288" s="1">
        <v>77</v>
      </c>
      <c r="C288" s="1" t="s">
        <v>387</v>
      </c>
      <c r="D288" s="1">
        <v>39</v>
      </c>
      <c r="E288" s="1">
        <v>23</v>
      </c>
      <c r="F288" s="1">
        <v>22</v>
      </c>
      <c r="G288" s="1">
        <v>21</v>
      </c>
      <c r="H288" s="1">
        <v>1</v>
      </c>
    </row>
    <row r="289" spans="1:8" x14ac:dyDescent="0.2">
      <c r="A289" s="1" t="s">
        <v>471</v>
      </c>
      <c r="B289" s="1">
        <v>77</v>
      </c>
      <c r="C289" s="1" t="s">
        <v>691</v>
      </c>
      <c r="D289" s="1">
        <v>36</v>
      </c>
      <c r="E289" s="1">
        <v>22</v>
      </c>
      <c r="F289" s="1">
        <v>22</v>
      </c>
      <c r="G289" s="1">
        <v>19</v>
      </c>
      <c r="H289" s="1">
        <v>3</v>
      </c>
    </row>
    <row r="290" spans="1:8" x14ac:dyDescent="0.2">
      <c r="A290" s="1" t="s">
        <v>472</v>
      </c>
      <c r="B290" s="1">
        <v>77</v>
      </c>
      <c r="C290" s="1" t="s">
        <v>691</v>
      </c>
      <c r="D290" s="1">
        <v>39</v>
      </c>
      <c r="E290" s="1">
        <v>23</v>
      </c>
      <c r="F290" s="1">
        <v>22</v>
      </c>
      <c r="G290" s="1">
        <v>20</v>
      </c>
      <c r="H290" s="1">
        <v>2</v>
      </c>
    </row>
    <row r="291" spans="1:8" x14ac:dyDescent="0.2">
      <c r="A291" s="1" t="s">
        <v>473</v>
      </c>
      <c r="B291" s="1">
        <v>77</v>
      </c>
      <c r="C291" s="1" t="s">
        <v>691</v>
      </c>
      <c r="D291" s="1">
        <v>37</v>
      </c>
      <c r="E291" s="1">
        <v>23</v>
      </c>
      <c r="F291" s="1">
        <v>21</v>
      </c>
      <c r="G291" s="1">
        <v>20</v>
      </c>
      <c r="H291" s="1">
        <v>2</v>
      </c>
    </row>
    <row r="292" spans="1:8" x14ac:dyDescent="0.2">
      <c r="A292" s="1" t="s">
        <v>474</v>
      </c>
      <c r="B292" s="1">
        <v>77</v>
      </c>
      <c r="C292" s="1" t="s">
        <v>392</v>
      </c>
      <c r="D292" s="1">
        <v>36</v>
      </c>
      <c r="E292" s="1">
        <v>21</v>
      </c>
      <c r="F292" s="1">
        <v>20</v>
      </c>
      <c r="G292" s="1">
        <v>20</v>
      </c>
      <c r="H292" s="1">
        <v>4</v>
      </c>
    </row>
    <row r="293" spans="1:8" x14ac:dyDescent="0.2">
      <c r="A293" s="1" t="s">
        <v>475</v>
      </c>
      <c r="B293" s="1">
        <v>77</v>
      </c>
      <c r="C293" s="1" t="s">
        <v>691</v>
      </c>
      <c r="D293" s="1">
        <v>34</v>
      </c>
      <c r="E293" s="1">
        <v>21</v>
      </c>
      <c r="F293" s="1">
        <v>19</v>
      </c>
      <c r="G293" s="1">
        <v>18</v>
      </c>
      <c r="H293" s="1">
        <v>3</v>
      </c>
    </row>
    <row r="294" spans="1:8" x14ac:dyDescent="0.2">
      <c r="A294" s="1" t="s">
        <v>476</v>
      </c>
      <c r="B294" s="1">
        <v>77</v>
      </c>
      <c r="C294" s="1" t="s">
        <v>691</v>
      </c>
      <c r="D294" s="1">
        <v>36</v>
      </c>
      <c r="E294" s="1">
        <v>20</v>
      </c>
      <c r="F294" s="1">
        <v>20</v>
      </c>
      <c r="G294" s="1">
        <v>18</v>
      </c>
      <c r="H294" s="1">
        <v>2</v>
      </c>
    </row>
    <row r="295" spans="1:8" x14ac:dyDescent="0.2">
      <c r="A295" s="1" t="s">
        <v>477</v>
      </c>
      <c r="B295" s="1">
        <v>77</v>
      </c>
      <c r="C295" s="1" t="s">
        <v>691</v>
      </c>
      <c r="D295" s="1">
        <v>38</v>
      </c>
      <c r="E295" s="1">
        <v>22</v>
      </c>
      <c r="F295" s="1">
        <v>22</v>
      </c>
      <c r="G295" s="1">
        <v>21</v>
      </c>
      <c r="H295" s="1">
        <v>3</v>
      </c>
    </row>
    <row r="296" spans="1:8" x14ac:dyDescent="0.2">
      <c r="A296" s="1" t="s">
        <v>478</v>
      </c>
      <c r="B296" s="1">
        <v>77</v>
      </c>
      <c r="C296" s="1" t="s">
        <v>691</v>
      </c>
      <c r="D296" s="1">
        <v>36</v>
      </c>
      <c r="E296" s="1">
        <v>21</v>
      </c>
      <c r="F296" s="1">
        <v>21</v>
      </c>
      <c r="G296" s="1">
        <v>19</v>
      </c>
      <c r="H296" s="1">
        <v>3</v>
      </c>
    </row>
    <row r="297" spans="1:8" x14ac:dyDescent="0.2">
      <c r="A297" s="1" t="s">
        <v>479</v>
      </c>
      <c r="B297" s="1">
        <v>77</v>
      </c>
      <c r="C297" s="1" t="s">
        <v>691</v>
      </c>
      <c r="D297" s="1">
        <v>39</v>
      </c>
      <c r="E297" s="1">
        <v>23</v>
      </c>
      <c r="F297" s="1">
        <v>21</v>
      </c>
      <c r="G297" s="1">
        <v>20</v>
      </c>
      <c r="H297" s="1">
        <v>3</v>
      </c>
    </row>
    <row r="298" spans="1:8" x14ac:dyDescent="0.2">
      <c r="A298" s="1" t="s">
        <v>275</v>
      </c>
      <c r="B298" s="1">
        <v>77</v>
      </c>
      <c r="C298" s="1" t="s">
        <v>691</v>
      </c>
      <c r="D298" s="1">
        <v>40</v>
      </c>
      <c r="E298" s="1">
        <v>24</v>
      </c>
      <c r="F298" s="1">
        <v>22</v>
      </c>
      <c r="G298" s="1">
        <v>21</v>
      </c>
      <c r="H298" s="1">
        <v>4</v>
      </c>
    </row>
    <row r="299" spans="1:8" x14ac:dyDescent="0.2">
      <c r="A299" s="1" t="s">
        <v>276</v>
      </c>
      <c r="B299" s="1">
        <v>77</v>
      </c>
      <c r="C299" s="1" t="s">
        <v>387</v>
      </c>
      <c r="D299" s="1">
        <v>37</v>
      </c>
      <c r="E299" s="1">
        <v>21</v>
      </c>
      <c r="F299" s="1">
        <v>21</v>
      </c>
      <c r="G299" s="1">
        <v>19</v>
      </c>
      <c r="H299" s="1">
        <v>2</v>
      </c>
    </row>
    <row r="300" spans="1:8" x14ac:dyDescent="0.2">
      <c r="A300" s="1" t="s">
        <v>277</v>
      </c>
      <c r="B300" s="1">
        <v>77</v>
      </c>
      <c r="C300" s="1" t="s">
        <v>392</v>
      </c>
      <c r="D300" s="1">
        <v>38</v>
      </c>
      <c r="E300" s="1">
        <v>22</v>
      </c>
      <c r="F300" s="1">
        <v>21</v>
      </c>
      <c r="G300" s="1">
        <v>20</v>
      </c>
      <c r="H300" s="1">
        <v>1</v>
      </c>
    </row>
    <row r="301" spans="1:8" x14ac:dyDescent="0.2">
      <c r="A301" s="1" t="s">
        <v>278</v>
      </c>
      <c r="B301" s="1">
        <v>77</v>
      </c>
      <c r="C301" s="1" t="s">
        <v>691</v>
      </c>
      <c r="D301" s="1">
        <v>38</v>
      </c>
      <c r="E301" s="1">
        <v>22</v>
      </c>
      <c r="F301" s="1">
        <v>21</v>
      </c>
      <c r="G301" s="1">
        <v>20</v>
      </c>
      <c r="H301" s="1">
        <v>4</v>
      </c>
    </row>
    <row r="302" spans="1:8" x14ac:dyDescent="0.2">
      <c r="A302" s="1" t="s">
        <v>624</v>
      </c>
      <c r="B302" s="1">
        <v>77</v>
      </c>
      <c r="C302" s="1" t="s">
        <v>387</v>
      </c>
      <c r="D302" s="1">
        <v>38</v>
      </c>
      <c r="E302" s="1">
        <v>23</v>
      </c>
      <c r="F302" s="1">
        <v>21</v>
      </c>
      <c r="G302" s="1">
        <v>21</v>
      </c>
      <c r="H302" s="1">
        <v>2</v>
      </c>
    </row>
    <row r="303" spans="1:8" x14ac:dyDescent="0.2">
      <c r="A303" s="1" t="s">
        <v>418</v>
      </c>
      <c r="B303" s="1">
        <v>77</v>
      </c>
      <c r="C303" s="1" t="s">
        <v>691</v>
      </c>
      <c r="D303" s="1">
        <v>37</v>
      </c>
      <c r="E303" s="1">
        <v>22</v>
      </c>
      <c r="F303" s="1">
        <v>21</v>
      </c>
      <c r="G303" s="1">
        <v>20</v>
      </c>
      <c r="H303" s="1">
        <v>3</v>
      </c>
    </row>
    <row r="304" spans="1:8" x14ac:dyDescent="0.2">
      <c r="A304" s="1" t="s">
        <v>419</v>
      </c>
      <c r="B304" s="1">
        <v>77</v>
      </c>
      <c r="C304" s="1" t="s">
        <v>691</v>
      </c>
      <c r="D304" s="1">
        <v>35</v>
      </c>
      <c r="E304" s="1">
        <v>20</v>
      </c>
      <c r="F304" s="1">
        <v>20</v>
      </c>
      <c r="G304" s="1">
        <v>18</v>
      </c>
      <c r="H304" s="1">
        <v>4</v>
      </c>
    </row>
    <row r="305" spans="1:8" x14ac:dyDescent="0.2">
      <c r="A305" s="1" t="s">
        <v>420</v>
      </c>
      <c r="B305" s="1">
        <v>77</v>
      </c>
      <c r="C305" s="1" t="s">
        <v>421</v>
      </c>
      <c r="D305" s="1">
        <v>37</v>
      </c>
      <c r="E305" s="1">
        <v>21</v>
      </c>
      <c r="F305" s="1">
        <v>19</v>
      </c>
      <c r="G305" s="1">
        <v>19</v>
      </c>
      <c r="H305" s="1">
        <v>1</v>
      </c>
    </row>
    <row r="306" spans="1:8" x14ac:dyDescent="0.2">
      <c r="A306" s="1" t="s">
        <v>422</v>
      </c>
      <c r="B306" s="1">
        <v>77</v>
      </c>
      <c r="C306" s="1" t="s">
        <v>691</v>
      </c>
      <c r="D306" s="1">
        <v>37</v>
      </c>
      <c r="E306" s="1">
        <v>21</v>
      </c>
      <c r="F306" s="1">
        <v>20</v>
      </c>
      <c r="G306" s="1">
        <v>19</v>
      </c>
      <c r="H306" s="1">
        <v>2</v>
      </c>
    </row>
    <row r="307" spans="1:8" x14ac:dyDescent="0.2">
      <c r="A307" s="1" t="s">
        <v>423</v>
      </c>
      <c r="B307" s="1">
        <v>77</v>
      </c>
      <c r="C307" s="1" t="s">
        <v>387</v>
      </c>
      <c r="D307" s="1">
        <v>37</v>
      </c>
      <c r="E307" s="1">
        <v>22</v>
      </c>
      <c r="F307" s="1">
        <v>20</v>
      </c>
      <c r="G307" s="1">
        <v>20</v>
      </c>
      <c r="H307" s="1">
        <v>4</v>
      </c>
    </row>
    <row r="308" spans="1:8" x14ac:dyDescent="0.2">
      <c r="B308" s="1">
        <v>3</v>
      </c>
      <c r="D308" s="1">
        <f>AVERAGE(D4:D54)</f>
        <v>37.372549019607845</v>
      </c>
    </row>
    <row r="309" spans="1:8" x14ac:dyDescent="0.2">
      <c r="B309" s="1">
        <v>13</v>
      </c>
      <c r="D309" s="1">
        <f>AVERAGE(D55:D105)</f>
        <v>36.745098039215684</v>
      </c>
    </row>
    <row r="310" spans="1:8" x14ac:dyDescent="0.2">
      <c r="B310" s="1">
        <v>60</v>
      </c>
      <c r="D310" s="1">
        <f>AVERAGE(D108:D150)</f>
        <v>37.581395348837212</v>
      </c>
    </row>
    <row r="311" spans="1:8" x14ac:dyDescent="0.2">
      <c r="B311" s="1" t="s">
        <v>15</v>
      </c>
      <c r="D311" s="1">
        <f>AVERAGE(D151:D257)</f>
        <v>37.252336448598129</v>
      </c>
    </row>
    <row r="312" spans="1:8" x14ac:dyDescent="0.2">
      <c r="B312" s="1">
        <v>77</v>
      </c>
      <c r="D312" s="1">
        <f>AVERAGE(D258:D307)</f>
        <v>37.200000000000003</v>
      </c>
    </row>
    <row r="317" spans="1:8" x14ac:dyDescent="0.2">
      <c r="B317" s="1" t="s">
        <v>703</v>
      </c>
      <c r="C317" s="1" t="s">
        <v>704</v>
      </c>
      <c r="D317" s="1" t="s">
        <v>280</v>
      </c>
      <c r="E317" s="1" t="s">
        <v>281</v>
      </c>
      <c r="F317" s="1" t="s">
        <v>282</v>
      </c>
      <c r="G317" s="1" t="s">
        <v>283</v>
      </c>
    </row>
    <row r="318" spans="1:8" x14ac:dyDescent="0.2">
      <c r="B318" s="1">
        <v>3</v>
      </c>
      <c r="C318" s="1">
        <v>19</v>
      </c>
      <c r="D318" s="1">
        <f>AVERAGE(D4:D54)</f>
        <v>37.372549019607845</v>
      </c>
      <c r="E318" s="1">
        <f>AVERAGE(E4:E54)</f>
        <v>22</v>
      </c>
      <c r="F318" s="1">
        <f>AVERAGE(F4:F54)</f>
        <v>20.823529411764707</v>
      </c>
      <c r="G318" s="1">
        <f>AVERAGE(G4:G54)</f>
        <v>19.431372549019606</v>
      </c>
    </row>
    <row r="319" spans="1:8" x14ac:dyDescent="0.2">
      <c r="B319" s="1">
        <v>9</v>
      </c>
      <c r="C319" s="1">
        <v>26</v>
      </c>
      <c r="D319" s="1" t="s">
        <v>706</v>
      </c>
      <c r="E319" s="1" t="s">
        <v>706</v>
      </c>
      <c r="F319" s="1" t="s">
        <v>706</v>
      </c>
      <c r="G319" s="1" t="s">
        <v>706</v>
      </c>
    </row>
    <row r="320" spans="1:8" x14ac:dyDescent="0.2">
      <c r="B320" s="1">
        <v>13</v>
      </c>
      <c r="C320" s="1">
        <v>16</v>
      </c>
      <c r="D320" s="1">
        <f>AVERAGE(D55:D105)</f>
        <v>36.745098039215684</v>
      </c>
      <c r="E320" s="1">
        <f>AVERAGE(E55:E105)</f>
        <v>21.588235294117649</v>
      </c>
      <c r="F320" s="1">
        <f>AVERAGE(F55:F105)</f>
        <v>20.156862745098039</v>
      </c>
      <c r="G320" s="1">
        <f>AVERAGE(G55:G105)</f>
        <v>19.450980392156861</v>
      </c>
    </row>
    <row r="321" spans="2:7" x14ac:dyDescent="0.2">
      <c r="B321" s="1">
        <v>60</v>
      </c>
      <c r="C321" s="1">
        <v>21</v>
      </c>
      <c r="D321" s="1">
        <f>AVERAGE(D108:D150)</f>
        <v>37.581395348837212</v>
      </c>
      <c r="E321" s="1">
        <f>AVERAGE(E108:E150)</f>
        <v>22.279069767441861</v>
      </c>
      <c r="F321" s="1">
        <f>AVERAGE(F108:F150)</f>
        <v>20.813953488372093</v>
      </c>
      <c r="G321" s="1">
        <f>AVERAGE(G108:G150)</f>
        <v>20.348837209302324</v>
      </c>
    </row>
    <row r="322" spans="2:7" x14ac:dyDescent="0.2">
      <c r="B322" s="1" t="s">
        <v>705</v>
      </c>
      <c r="C322" s="1">
        <v>11</v>
      </c>
      <c r="D322" s="1">
        <f>AVERAGE(D151:D257)</f>
        <v>37.252336448598129</v>
      </c>
      <c r="E322" s="1">
        <f>AVERAGE(E151:E257)</f>
        <v>21.66355140186916</v>
      </c>
      <c r="F322" s="1">
        <f>AVERAGE(F151:F257)</f>
        <v>20.88785046728972</v>
      </c>
      <c r="G322" s="1">
        <f>AVERAGE(G151:G257)</f>
        <v>20.140186915887849</v>
      </c>
    </row>
    <row r="323" spans="2:7" x14ac:dyDescent="0.2">
      <c r="B323" s="1">
        <v>77</v>
      </c>
      <c r="C323" s="1">
        <v>35</v>
      </c>
      <c r="D323" s="1">
        <f>AVERAGE(D258:D307)</f>
        <v>37.200000000000003</v>
      </c>
      <c r="E323" s="1">
        <f>AVERAGE(E258:E307)</f>
        <v>21.86</v>
      </c>
      <c r="F323" s="1">
        <f>AVERAGE(F258:F307)</f>
        <v>20.56</v>
      </c>
      <c r="G323" s="1">
        <f>AVERAGE(G258:G307)</f>
        <v>19.36</v>
      </c>
    </row>
  </sheetData>
  <phoneticPr fontId="4" type="noConversion"/>
  <pageMargins left="0.25" right="0.75" top="0.25" bottom="0.25" header="0.25" footer="0.25"/>
  <pageSetup orientation="landscape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8"/>
  <sheetViews>
    <sheetView topLeftCell="G256" zoomScale="125" zoomScaleNormal="75" zoomScalePageLayoutView="75" workbookViewId="0">
      <selection activeCell="S257" sqref="S257"/>
    </sheetView>
  </sheetViews>
  <sheetFormatPr defaultColWidth="9.625" defaultRowHeight="15" x14ac:dyDescent="0.2"/>
  <cols>
    <col min="1" max="1" width="9.875" style="1" bestFit="1" customWidth="1"/>
    <col min="2" max="2" width="6.375" style="1" bestFit="1" customWidth="1"/>
    <col min="3" max="3" width="4.75" style="1" bestFit="1" customWidth="1"/>
    <col min="4" max="4" width="19.125" style="1" bestFit="1" customWidth="1"/>
    <col min="5" max="5" width="9.375" style="1" bestFit="1" customWidth="1"/>
    <col min="6" max="6" width="9.75" style="1" bestFit="1" customWidth="1"/>
    <col min="7" max="7" width="6.625" style="1" bestFit="1" customWidth="1"/>
    <col min="8" max="16384" width="9.625" style="1"/>
  </cols>
  <sheetData>
    <row r="1" spans="1:7" x14ac:dyDescent="0.2">
      <c r="A1" s="1" t="s">
        <v>327</v>
      </c>
      <c r="B1" s="1" t="s">
        <v>328</v>
      </c>
      <c r="C1" s="1" t="s">
        <v>93</v>
      </c>
      <c r="D1" s="1" t="s">
        <v>121</v>
      </c>
      <c r="E1" s="1" t="s">
        <v>122</v>
      </c>
      <c r="F1" s="1" t="s">
        <v>123</v>
      </c>
      <c r="G1" s="1" t="s">
        <v>124</v>
      </c>
    </row>
    <row r="2" spans="1:7" x14ac:dyDescent="0.2">
      <c r="A2" s="1" t="s">
        <v>125</v>
      </c>
      <c r="B2" s="1">
        <v>3</v>
      </c>
      <c r="C2" s="1">
        <v>19</v>
      </c>
      <c r="D2" s="1">
        <v>38</v>
      </c>
      <c r="E2" s="1">
        <v>23</v>
      </c>
      <c r="F2" s="1">
        <v>21</v>
      </c>
      <c r="G2" s="1">
        <v>18</v>
      </c>
    </row>
    <row r="3" spans="1:7" x14ac:dyDescent="0.2">
      <c r="A3" s="1" t="s">
        <v>126</v>
      </c>
      <c r="B3" s="1">
        <v>3</v>
      </c>
      <c r="C3" s="1">
        <v>19</v>
      </c>
      <c r="D3" s="1">
        <v>37</v>
      </c>
      <c r="E3" s="1">
        <v>22</v>
      </c>
      <c r="F3" s="1">
        <v>21</v>
      </c>
      <c r="G3" s="1">
        <v>18</v>
      </c>
    </row>
    <row r="4" spans="1:7" x14ac:dyDescent="0.2">
      <c r="A4" s="1" t="s">
        <v>127</v>
      </c>
      <c r="B4" s="1">
        <v>3</v>
      </c>
      <c r="C4" s="1">
        <v>19</v>
      </c>
      <c r="D4" s="1">
        <v>37</v>
      </c>
      <c r="E4" s="1">
        <v>21</v>
      </c>
      <c r="F4" s="1">
        <v>20</v>
      </c>
      <c r="G4" s="1">
        <v>19</v>
      </c>
    </row>
    <row r="5" spans="1:7" x14ac:dyDescent="0.2">
      <c r="A5" s="1" t="s">
        <v>453</v>
      </c>
      <c r="B5" s="1">
        <v>3</v>
      </c>
      <c r="C5" s="1">
        <v>19</v>
      </c>
      <c r="D5" s="1">
        <v>40</v>
      </c>
      <c r="E5" s="1">
        <v>25</v>
      </c>
      <c r="F5" s="1">
        <v>22</v>
      </c>
      <c r="G5" s="1">
        <v>21</v>
      </c>
    </row>
    <row r="6" spans="1:7" x14ac:dyDescent="0.2">
      <c r="A6" s="1" t="s">
        <v>128</v>
      </c>
      <c r="B6" s="1">
        <v>3</v>
      </c>
      <c r="C6" s="1">
        <v>19</v>
      </c>
      <c r="D6" s="1">
        <v>37</v>
      </c>
      <c r="E6" s="1">
        <v>21</v>
      </c>
      <c r="F6" s="1">
        <v>21</v>
      </c>
      <c r="G6" s="1">
        <v>18</v>
      </c>
    </row>
    <row r="7" spans="1:7" x14ac:dyDescent="0.2">
      <c r="A7" s="1" t="s">
        <v>129</v>
      </c>
      <c r="B7" s="1">
        <v>3</v>
      </c>
      <c r="C7" s="1">
        <v>19</v>
      </c>
      <c r="D7" s="1">
        <v>40</v>
      </c>
      <c r="E7" s="1">
        <v>23</v>
      </c>
      <c r="F7" s="1">
        <v>22</v>
      </c>
      <c r="G7" s="1">
        <v>21</v>
      </c>
    </row>
    <row r="8" spans="1:7" x14ac:dyDescent="0.2">
      <c r="A8" s="1" t="s">
        <v>130</v>
      </c>
      <c r="B8" s="1">
        <v>3</v>
      </c>
      <c r="C8" s="1">
        <v>19</v>
      </c>
      <c r="D8" s="1">
        <v>37</v>
      </c>
      <c r="E8" s="1">
        <v>22</v>
      </c>
      <c r="F8" s="1">
        <v>20</v>
      </c>
      <c r="G8" s="1">
        <v>19</v>
      </c>
    </row>
    <row r="9" spans="1:7" x14ac:dyDescent="0.2">
      <c r="A9" s="1" t="s">
        <v>131</v>
      </c>
      <c r="B9" s="1">
        <v>3</v>
      </c>
      <c r="C9" s="1">
        <v>19</v>
      </c>
      <c r="D9" s="1">
        <v>37</v>
      </c>
      <c r="E9" s="1">
        <v>21</v>
      </c>
      <c r="F9" s="1">
        <v>19</v>
      </c>
      <c r="G9" s="1">
        <v>18</v>
      </c>
    </row>
    <row r="10" spans="1:7" x14ac:dyDescent="0.2">
      <c r="A10" s="1" t="s">
        <v>132</v>
      </c>
      <c r="B10" s="1">
        <v>3</v>
      </c>
      <c r="C10" s="1">
        <v>19</v>
      </c>
      <c r="D10" s="1">
        <v>40</v>
      </c>
      <c r="E10" s="1">
        <v>23</v>
      </c>
      <c r="F10" s="1">
        <v>21</v>
      </c>
      <c r="G10" s="1">
        <v>20</v>
      </c>
    </row>
    <row r="11" spans="1:7" x14ac:dyDescent="0.2">
      <c r="A11" s="1" t="s">
        <v>133</v>
      </c>
      <c r="B11" s="1">
        <v>3</v>
      </c>
      <c r="C11" s="1">
        <v>19</v>
      </c>
      <c r="D11" s="1">
        <v>40</v>
      </c>
      <c r="E11" s="1">
        <v>23</v>
      </c>
      <c r="F11" s="1">
        <v>21</v>
      </c>
      <c r="G11" s="1">
        <v>20</v>
      </c>
    </row>
    <row r="12" spans="1:7" x14ac:dyDescent="0.2">
      <c r="A12" s="1" t="s">
        <v>134</v>
      </c>
      <c r="B12" s="1">
        <v>3</v>
      </c>
      <c r="C12" s="1">
        <v>19</v>
      </c>
      <c r="D12" s="1">
        <v>39</v>
      </c>
      <c r="E12" s="1">
        <v>22</v>
      </c>
      <c r="F12" s="1">
        <v>21</v>
      </c>
      <c r="G12" s="1">
        <v>20</v>
      </c>
    </row>
    <row r="13" spans="1:7" x14ac:dyDescent="0.2">
      <c r="A13" s="1" t="s">
        <v>135</v>
      </c>
      <c r="B13" s="1">
        <v>3</v>
      </c>
      <c r="C13" s="1">
        <v>19</v>
      </c>
      <c r="D13" s="1">
        <v>33</v>
      </c>
      <c r="E13" s="1">
        <v>20</v>
      </c>
      <c r="F13" s="1">
        <v>21</v>
      </c>
      <c r="G13" s="1">
        <v>18</v>
      </c>
    </row>
    <row r="14" spans="1:7" x14ac:dyDescent="0.2">
      <c r="A14" s="1" t="s">
        <v>136</v>
      </c>
      <c r="B14" s="1">
        <v>3</v>
      </c>
      <c r="C14" s="1">
        <v>19</v>
      </c>
      <c r="D14" s="1">
        <v>34</v>
      </c>
      <c r="E14" s="1">
        <v>20</v>
      </c>
      <c r="F14" s="1">
        <v>18</v>
      </c>
      <c r="G14" s="1">
        <v>17</v>
      </c>
    </row>
    <row r="15" spans="1:7" x14ac:dyDescent="0.2">
      <c r="A15" s="1" t="s">
        <v>137</v>
      </c>
      <c r="B15" s="1">
        <v>3</v>
      </c>
      <c r="C15" s="1">
        <v>19</v>
      </c>
      <c r="D15" s="1">
        <v>35</v>
      </c>
      <c r="E15" s="1">
        <v>21</v>
      </c>
      <c r="F15" s="1">
        <v>20</v>
      </c>
      <c r="G15" s="1">
        <v>19</v>
      </c>
    </row>
    <row r="16" spans="1:7" x14ac:dyDescent="0.2">
      <c r="A16" s="1" t="s">
        <v>138</v>
      </c>
      <c r="B16" s="1">
        <v>3</v>
      </c>
      <c r="C16" s="1">
        <v>19</v>
      </c>
      <c r="D16" s="1">
        <v>37</v>
      </c>
      <c r="E16" s="1">
        <v>23</v>
      </c>
      <c r="F16" s="1">
        <v>22</v>
      </c>
      <c r="G16" s="1">
        <v>19</v>
      </c>
    </row>
    <row r="17" spans="1:7" x14ac:dyDescent="0.2">
      <c r="A17" s="1" t="s">
        <v>139</v>
      </c>
      <c r="B17" s="1">
        <v>3</v>
      </c>
      <c r="C17" s="1">
        <v>19</v>
      </c>
      <c r="D17" s="1">
        <v>38</v>
      </c>
      <c r="E17" s="1">
        <v>22</v>
      </c>
      <c r="F17" s="1">
        <v>22</v>
      </c>
      <c r="G17" s="1">
        <v>20</v>
      </c>
    </row>
    <row r="18" spans="1:7" x14ac:dyDescent="0.2">
      <c r="A18" s="1" t="s">
        <v>140</v>
      </c>
      <c r="B18" s="1">
        <v>3</v>
      </c>
      <c r="C18" s="1">
        <v>19</v>
      </c>
      <c r="D18" s="1">
        <v>35</v>
      </c>
      <c r="E18" s="1">
        <v>20</v>
      </c>
      <c r="F18" s="1">
        <v>20</v>
      </c>
      <c r="G18" s="1">
        <v>17</v>
      </c>
    </row>
    <row r="19" spans="1:7" x14ac:dyDescent="0.2">
      <c r="A19" s="1" t="s">
        <v>141</v>
      </c>
      <c r="B19" s="1">
        <v>3</v>
      </c>
      <c r="C19" s="1">
        <v>19</v>
      </c>
      <c r="D19" s="1">
        <v>38</v>
      </c>
      <c r="E19" s="1">
        <v>22</v>
      </c>
      <c r="F19" s="1">
        <v>21</v>
      </c>
      <c r="G19" s="1">
        <v>20</v>
      </c>
    </row>
    <row r="20" spans="1:7" x14ac:dyDescent="0.2">
      <c r="A20" s="1" t="s">
        <v>142</v>
      </c>
      <c r="B20" s="1">
        <v>3</v>
      </c>
      <c r="C20" s="1">
        <v>19</v>
      </c>
      <c r="D20" s="1">
        <v>39</v>
      </c>
      <c r="E20" s="1">
        <v>23</v>
      </c>
      <c r="F20" s="1">
        <v>22</v>
      </c>
      <c r="G20" s="1">
        <v>20</v>
      </c>
    </row>
    <row r="21" spans="1:7" x14ac:dyDescent="0.2">
      <c r="A21" s="1" t="s">
        <v>143</v>
      </c>
      <c r="B21" s="1">
        <v>3</v>
      </c>
      <c r="C21" s="1">
        <v>19</v>
      </c>
      <c r="D21" s="1">
        <v>35</v>
      </c>
      <c r="E21" s="1">
        <v>21</v>
      </c>
      <c r="F21" s="1">
        <v>19</v>
      </c>
      <c r="G21" s="1">
        <v>20</v>
      </c>
    </row>
    <row r="22" spans="1:7" x14ac:dyDescent="0.2">
      <c r="A22" s="1" t="s">
        <v>144</v>
      </c>
      <c r="B22" s="1">
        <v>3</v>
      </c>
      <c r="C22" s="1">
        <v>19</v>
      </c>
      <c r="D22" s="1">
        <v>37</v>
      </c>
      <c r="E22" s="1">
        <v>22</v>
      </c>
      <c r="F22" s="1">
        <v>22</v>
      </c>
      <c r="G22" s="1">
        <v>20</v>
      </c>
    </row>
    <row r="23" spans="1:7" x14ac:dyDescent="0.2">
      <c r="A23" s="1" t="s">
        <v>145</v>
      </c>
      <c r="B23" s="1">
        <v>3</v>
      </c>
      <c r="C23" s="1">
        <v>19</v>
      </c>
      <c r="D23" s="1">
        <v>38</v>
      </c>
      <c r="E23" s="1">
        <v>22</v>
      </c>
      <c r="F23" s="1">
        <v>20</v>
      </c>
      <c r="G23" s="1">
        <v>21</v>
      </c>
    </row>
    <row r="24" spans="1:7" x14ac:dyDescent="0.2">
      <c r="A24" s="1" t="s">
        <v>353</v>
      </c>
      <c r="B24" s="1">
        <v>3</v>
      </c>
      <c r="C24" s="1">
        <v>19</v>
      </c>
      <c r="D24" s="1">
        <v>38</v>
      </c>
      <c r="E24" s="1">
        <v>22</v>
      </c>
      <c r="F24" s="1">
        <v>21</v>
      </c>
      <c r="G24" s="1">
        <v>20</v>
      </c>
    </row>
    <row r="25" spans="1:7" x14ac:dyDescent="0.2">
      <c r="A25" s="1" t="s">
        <v>354</v>
      </c>
      <c r="B25" s="1">
        <v>3</v>
      </c>
      <c r="C25" s="1">
        <v>19</v>
      </c>
      <c r="D25" s="1">
        <v>39</v>
      </c>
      <c r="E25" s="1">
        <v>22</v>
      </c>
      <c r="F25" s="1">
        <v>22</v>
      </c>
      <c r="G25" s="1">
        <v>20</v>
      </c>
    </row>
    <row r="26" spans="1:7" x14ac:dyDescent="0.2">
      <c r="A26" s="1" t="s">
        <v>355</v>
      </c>
      <c r="B26" s="1">
        <v>3</v>
      </c>
      <c r="C26" s="1">
        <v>19</v>
      </c>
      <c r="D26" s="1">
        <v>38</v>
      </c>
      <c r="E26" s="1">
        <v>23</v>
      </c>
      <c r="F26" s="1">
        <v>22</v>
      </c>
      <c r="G26" s="1">
        <v>20</v>
      </c>
    </row>
    <row r="27" spans="1:7" x14ac:dyDescent="0.2">
      <c r="A27" s="1" t="s">
        <v>356</v>
      </c>
      <c r="B27" s="1">
        <v>3</v>
      </c>
      <c r="C27" s="1">
        <v>19</v>
      </c>
      <c r="D27" s="1">
        <v>38</v>
      </c>
      <c r="E27" s="1">
        <v>22</v>
      </c>
      <c r="F27" s="1">
        <v>22</v>
      </c>
      <c r="G27" s="1">
        <v>20</v>
      </c>
    </row>
    <row r="28" spans="1:7" x14ac:dyDescent="0.2">
      <c r="A28" s="1" t="s">
        <v>357</v>
      </c>
      <c r="B28" s="1">
        <v>3</v>
      </c>
      <c r="C28" s="1">
        <v>19</v>
      </c>
      <c r="D28" s="1">
        <v>37</v>
      </c>
      <c r="E28" s="1">
        <v>22</v>
      </c>
      <c r="F28" s="1">
        <v>21</v>
      </c>
      <c r="G28" s="1">
        <v>19</v>
      </c>
    </row>
    <row r="29" spans="1:7" x14ac:dyDescent="0.2">
      <c r="A29" s="1" t="s">
        <v>358</v>
      </c>
      <c r="B29" s="1">
        <v>3</v>
      </c>
      <c r="C29" s="1">
        <v>19</v>
      </c>
      <c r="D29" s="1">
        <v>38</v>
      </c>
      <c r="E29" s="1">
        <v>22</v>
      </c>
      <c r="F29" s="1">
        <v>22</v>
      </c>
      <c r="G29" s="1">
        <v>20</v>
      </c>
    </row>
    <row r="30" spans="1:7" x14ac:dyDescent="0.2">
      <c r="A30" s="1" t="s">
        <v>359</v>
      </c>
      <c r="B30" s="1">
        <v>3</v>
      </c>
      <c r="C30" s="1">
        <v>19</v>
      </c>
      <c r="D30" s="1">
        <v>37</v>
      </c>
      <c r="E30" s="1">
        <v>22</v>
      </c>
      <c r="F30" s="1">
        <v>21</v>
      </c>
      <c r="G30" s="1">
        <v>19</v>
      </c>
    </row>
    <row r="31" spans="1:7" x14ac:dyDescent="0.2">
      <c r="A31" s="1" t="s">
        <v>360</v>
      </c>
      <c r="B31" s="1">
        <v>3</v>
      </c>
      <c r="C31" s="1">
        <v>19</v>
      </c>
      <c r="D31" s="1">
        <v>38</v>
      </c>
      <c r="E31" s="1">
        <v>22</v>
      </c>
      <c r="F31" s="1">
        <v>21</v>
      </c>
      <c r="G31" s="1">
        <v>19</v>
      </c>
    </row>
    <row r="32" spans="1:7" x14ac:dyDescent="0.2">
      <c r="A32" s="1" t="s">
        <v>361</v>
      </c>
      <c r="B32" s="1">
        <v>3</v>
      </c>
      <c r="C32" s="1">
        <v>19</v>
      </c>
      <c r="D32" s="1">
        <v>37</v>
      </c>
      <c r="E32" s="1">
        <v>22</v>
      </c>
      <c r="F32" s="1">
        <v>20</v>
      </c>
      <c r="G32" s="1">
        <v>19</v>
      </c>
    </row>
    <row r="33" spans="1:7" x14ac:dyDescent="0.2">
      <c r="A33" s="1" t="s">
        <v>309</v>
      </c>
      <c r="B33" s="1">
        <v>3</v>
      </c>
      <c r="C33" s="1">
        <v>19</v>
      </c>
      <c r="D33" s="1">
        <v>37</v>
      </c>
      <c r="E33" s="1">
        <v>22</v>
      </c>
      <c r="F33" s="1">
        <v>20</v>
      </c>
      <c r="G33" s="1">
        <v>20</v>
      </c>
    </row>
    <row r="34" spans="1:7" x14ac:dyDescent="0.2">
      <c r="A34" s="1" t="s">
        <v>310</v>
      </c>
      <c r="B34" s="1">
        <v>3</v>
      </c>
      <c r="C34" s="1">
        <v>19</v>
      </c>
      <c r="D34" s="1">
        <v>39</v>
      </c>
      <c r="E34" s="1">
        <v>23</v>
      </c>
      <c r="F34" s="1">
        <v>21</v>
      </c>
      <c r="G34" s="1">
        <v>20</v>
      </c>
    </row>
    <row r="35" spans="1:7" x14ac:dyDescent="0.2">
      <c r="A35" s="1" t="s">
        <v>311</v>
      </c>
      <c r="B35" s="1">
        <v>3</v>
      </c>
      <c r="C35" s="1">
        <v>19</v>
      </c>
      <c r="D35" s="1">
        <v>40</v>
      </c>
      <c r="E35" s="1">
        <v>23</v>
      </c>
      <c r="F35" s="1">
        <v>22</v>
      </c>
      <c r="G35" s="1">
        <v>19</v>
      </c>
    </row>
    <row r="36" spans="1:7" x14ac:dyDescent="0.2">
      <c r="A36" s="1" t="s">
        <v>312</v>
      </c>
      <c r="B36" s="1">
        <v>3</v>
      </c>
      <c r="C36" s="1">
        <v>19</v>
      </c>
      <c r="D36" s="1">
        <v>39</v>
      </c>
      <c r="E36" s="1">
        <v>23</v>
      </c>
      <c r="F36" s="1">
        <v>20</v>
      </c>
      <c r="G36" s="1">
        <v>21</v>
      </c>
    </row>
    <row r="37" spans="1:7" x14ac:dyDescent="0.2">
      <c r="A37" s="1" t="s">
        <v>321</v>
      </c>
      <c r="B37" s="1">
        <v>3</v>
      </c>
      <c r="C37" s="1">
        <v>19</v>
      </c>
      <c r="D37" s="1">
        <v>36</v>
      </c>
      <c r="E37" s="1">
        <v>21</v>
      </c>
      <c r="F37" s="1">
        <v>20</v>
      </c>
      <c r="G37" s="1">
        <v>19</v>
      </c>
    </row>
    <row r="38" spans="1:7" x14ac:dyDescent="0.2">
      <c r="A38" s="1" t="s">
        <v>322</v>
      </c>
      <c r="B38" s="1">
        <v>3</v>
      </c>
      <c r="C38" s="1">
        <v>19</v>
      </c>
      <c r="D38" s="1">
        <v>37</v>
      </c>
      <c r="E38" s="1">
        <v>21</v>
      </c>
      <c r="F38" s="1">
        <v>21</v>
      </c>
      <c r="G38" s="1">
        <v>20</v>
      </c>
    </row>
    <row r="39" spans="1:7" x14ac:dyDescent="0.2">
      <c r="A39" s="1" t="s">
        <v>323</v>
      </c>
      <c r="B39" s="1">
        <v>3</v>
      </c>
      <c r="C39" s="1">
        <v>19</v>
      </c>
      <c r="D39" s="1">
        <v>36</v>
      </c>
      <c r="E39" s="1">
        <v>21</v>
      </c>
      <c r="F39" s="1">
        <v>20</v>
      </c>
      <c r="G39" s="1">
        <v>17</v>
      </c>
    </row>
    <row r="40" spans="1:7" x14ac:dyDescent="0.2">
      <c r="A40" s="1" t="s">
        <v>324</v>
      </c>
      <c r="B40" s="1">
        <v>3</v>
      </c>
      <c r="C40" s="1">
        <v>19</v>
      </c>
      <c r="D40" s="1">
        <v>39</v>
      </c>
      <c r="E40" s="1">
        <v>22</v>
      </c>
      <c r="F40" s="1">
        <v>21</v>
      </c>
      <c r="G40" s="1">
        <v>19</v>
      </c>
    </row>
    <row r="41" spans="1:7" x14ac:dyDescent="0.2">
      <c r="A41" s="1" t="s">
        <v>325</v>
      </c>
      <c r="B41" s="1">
        <v>3</v>
      </c>
      <c r="C41" s="1">
        <v>19</v>
      </c>
      <c r="D41" s="1">
        <v>39</v>
      </c>
      <c r="E41" s="1">
        <v>24</v>
      </c>
      <c r="F41" s="1">
        <v>21</v>
      </c>
      <c r="G41" s="1">
        <v>20</v>
      </c>
    </row>
    <row r="42" spans="1:7" x14ac:dyDescent="0.2">
      <c r="A42" s="1" t="s">
        <v>362</v>
      </c>
      <c r="B42" s="1">
        <v>3</v>
      </c>
      <c r="C42" s="1">
        <v>19</v>
      </c>
      <c r="D42" s="1">
        <v>35</v>
      </c>
      <c r="E42" s="1">
        <v>22</v>
      </c>
      <c r="F42" s="1">
        <v>20</v>
      </c>
      <c r="G42" s="1">
        <v>19</v>
      </c>
    </row>
    <row r="43" spans="1:7" x14ac:dyDescent="0.2">
      <c r="A43" s="1" t="s">
        <v>363</v>
      </c>
      <c r="B43" s="1">
        <v>3</v>
      </c>
      <c r="C43" s="1">
        <v>19</v>
      </c>
      <c r="D43" s="1">
        <v>36</v>
      </c>
      <c r="E43" s="1">
        <v>22</v>
      </c>
      <c r="F43" s="1">
        <v>20</v>
      </c>
      <c r="G43" s="1">
        <v>17</v>
      </c>
    </row>
    <row r="44" spans="1:7" x14ac:dyDescent="0.2">
      <c r="A44" s="1" t="s">
        <v>364</v>
      </c>
      <c r="B44" s="1">
        <v>3</v>
      </c>
      <c r="C44" s="1">
        <v>19</v>
      </c>
      <c r="D44" s="1">
        <v>38</v>
      </c>
      <c r="E44" s="1">
        <v>23</v>
      </c>
      <c r="F44" s="1">
        <v>22</v>
      </c>
      <c r="G44" s="1">
        <v>20</v>
      </c>
    </row>
    <row r="45" spans="1:7" x14ac:dyDescent="0.2">
      <c r="A45" s="1" t="s">
        <v>365</v>
      </c>
      <c r="B45" s="1">
        <v>3</v>
      </c>
      <c r="C45" s="1">
        <v>19</v>
      </c>
      <c r="D45" s="1">
        <v>38</v>
      </c>
      <c r="E45" s="1">
        <v>22</v>
      </c>
      <c r="F45" s="1">
        <v>22</v>
      </c>
      <c r="G45" s="1">
        <v>20</v>
      </c>
    </row>
    <row r="46" spans="1:7" x14ac:dyDescent="0.2">
      <c r="A46" s="1" t="s">
        <v>366</v>
      </c>
      <c r="B46" s="1">
        <v>3</v>
      </c>
      <c r="C46" s="1">
        <v>19</v>
      </c>
      <c r="D46" s="1">
        <v>39</v>
      </c>
      <c r="E46" s="1">
        <v>23</v>
      </c>
      <c r="F46" s="1">
        <v>21</v>
      </c>
      <c r="G46" s="1">
        <v>23</v>
      </c>
    </row>
    <row r="47" spans="1:7" x14ac:dyDescent="0.2">
      <c r="A47" s="1" t="s">
        <v>367</v>
      </c>
      <c r="B47" s="1">
        <v>3</v>
      </c>
      <c r="C47" s="1">
        <v>19</v>
      </c>
      <c r="D47" s="1">
        <v>35</v>
      </c>
      <c r="E47" s="1">
        <v>21</v>
      </c>
      <c r="F47" s="1">
        <v>19</v>
      </c>
      <c r="G47" s="1">
        <v>18</v>
      </c>
    </row>
    <row r="48" spans="1:7" x14ac:dyDescent="0.2">
      <c r="A48" s="1" t="s">
        <v>368</v>
      </c>
      <c r="B48" s="1">
        <v>3</v>
      </c>
      <c r="C48" s="1">
        <v>19</v>
      </c>
      <c r="D48" s="1">
        <v>38</v>
      </c>
      <c r="E48" s="1">
        <v>22</v>
      </c>
      <c r="F48" s="1">
        <v>23</v>
      </c>
      <c r="G48" s="1">
        <v>20</v>
      </c>
    </row>
    <row r="49" spans="1:7" x14ac:dyDescent="0.2">
      <c r="A49" s="1" t="s">
        <v>369</v>
      </c>
      <c r="B49" s="1">
        <v>3</v>
      </c>
      <c r="C49" s="1">
        <v>19</v>
      </c>
      <c r="D49" s="1">
        <v>34</v>
      </c>
      <c r="E49" s="1">
        <v>20</v>
      </c>
      <c r="F49" s="1">
        <v>20</v>
      </c>
      <c r="G49" s="1">
        <v>20</v>
      </c>
    </row>
    <row r="50" spans="1:7" x14ac:dyDescent="0.2">
      <c r="A50" s="1" t="s">
        <v>284</v>
      </c>
      <c r="B50" s="1">
        <v>3</v>
      </c>
      <c r="C50" s="1">
        <v>19</v>
      </c>
      <c r="D50" s="1">
        <v>36</v>
      </c>
      <c r="E50" s="1">
        <v>21</v>
      </c>
      <c r="F50" s="1">
        <v>19</v>
      </c>
      <c r="G50" s="1">
        <v>20</v>
      </c>
    </row>
    <row r="51" spans="1:7" x14ac:dyDescent="0.2">
      <c r="A51" s="1" t="s">
        <v>370</v>
      </c>
      <c r="B51" s="1">
        <v>3</v>
      </c>
      <c r="C51" s="1">
        <v>19</v>
      </c>
      <c r="D51" s="1">
        <v>37</v>
      </c>
      <c r="E51" s="1">
        <v>23</v>
      </c>
      <c r="F51" s="1">
        <v>21</v>
      </c>
      <c r="G51" s="1">
        <v>21</v>
      </c>
    </row>
    <row r="52" spans="1:7" x14ac:dyDescent="0.2">
      <c r="A52" s="1" t="s">
        <v>371</v>
      </c>
      <c r="B52" s="1">
        <v>3</v>
      </c>
      <c r="C52" s="1">
        <v>19</v>
      </c>
      <c r="D52" s="1">
        <v>37</v>
      </c>
      <c r="E52" s="1">
        <v>22</v>
      </c>
      <c r="F52" s="1">
        <v>21</v>
      </c>
      <c r="G52" s="1">
        <v>19</v>
      </c>
    </row>
    <row r="53" spans="1:7" x14ac:dyDescent="0.2">
      <c r="A53" s="1" t="s">
        <v>372</v>
      </c>
      <c r="B53" s="1">
        <v>13</v>
      </c>
      <c r="C53" s="1">
        <v>16</v>
      </c>
      <c r="D53" s="1">
        <v>37</v>
      </c>
      <c r="E53" s="1">
        <v>21</v>
      </c>
      <c r="F53" s="1">
        <v>21</v>
      </c>
      <c r="G53" s="1">
        <v>20</v>
      </c>
    </row>
    <row r="54" spans="1:7" x14ac:dyDescent="0.2">
      <c r="A54" s="1" t="s">
        <v>373</v>
      </c>
      <c r="B54" s="1">
        <v>13</v>
      </c>
      <c r="C54" s="1">
        <v>16</v>
      </c>
      <c r="D54" s="1">
        <v>37</v>
      </c>
      <c r="E54" s="1">
        <v>22</v>
      </c>
      <c r="F54" s="1">
        <v>20</v>
      </c>
      <c r="G54" s="1">
        <v>20</v>
      </c>
    </row>
    <row r="55" spans="1:7" x14ac:dyDescent="0.2">
      <c r="A55" s="1" t="s">
        <v>374</v>
      </c>
      <c r="B55" s="1">
        <v>13</v>
      </c>
      <c r="C55" s="1">
        <v>16</v>
      </c>
      <c r="D55" s="1">
        <v>36</v>
      </c>
      <c r="E55" s="1">
        <v>22</v>
      </c>
      <c r="F55" s="1">
        <v>21</v>
      </c>
      <c r="G55" s="1">
        <v>19</v>
      </c>
    </row>
    <row r="56" spans="1:7" x14ac:dyDescent="0.2">
      <c r="A56" s="1" t="s">
        <v>375</v>
      </c>
      <c r="B56" s="1">
        <v>13</v>
      </c>
      <c r="C56" s="1">
        <v>16</v>
      </c>
      <c r="D56" s="1">
        <v>39</v>
      </c>
      <c r="E56" s="1">
        <v>23</v>
      </c>
      <c r="F56" s="1">
        <v>22</v>
      </c>
      <c r="G56" s="1">
        <v>20</v>
      </c>
    </row>
    <row r="57" spans="1:7" x14ac:dyDescent="0.2">
      <c r="A57" s="1" t="s">
        <v>376</v>
      </c>
      <c r="B57" s="1">
        <v>13</v>
      </c>
      <c r="C57" s="1">
        <v>16</v>
      </c>
      <c r="D57" s="1">
        <v>38</v>
      </c>
      <c r="E57" s="1">
        <v>22</v>
      </c>
      <c r="F57" s="1">
        <v>21</v>
      </c>
      <c r="G57" s="1">
        <v>20</v>
      </c>
    </row>
    <row r="58" spans="1:7" x14ac:dyDescent="0.2">
      <c r="A58" s="1" t="s">
        <v>169</v>
      </c>
      <c r="B58" s="1">
        <v>13</v>
      </c>
      <c r="C58" s="1">
        <v>16</v>
      </c>
      <c r="D58" s="1">
        <v>38</v>
      </c>
      <c r="E58" s="1">
        <v>22</v>
      </c>
      <c r="F58" s="1">
        <v>20</v>
      </c>
      <c r="G58" s="1">
        <v>19</v>
      </c>
    </row>
    <row r="59" spans="1:7" x14ac:dyDescent="0.2">
      <c r="A59" s="1" t="s">
        <v>170</v>
      </c>
      <c r="B59" s="1">
        <v>13</v>
      </c>
      <c r="C59" s="1">
        <v>16</v>
      </c>
      <c r="D59" s="1">
        <v>39</v>
      </c>
      <c r="E59" s="1">
        <v>23</v>
      </c>
      <c r="F59" s="1">
        <v>22</v>
      </c>
      <c r="G59" s="1">
        <v>22</v>
      </c>
    </row>
    <row r="60" spans="1:7" x14ac:dyDescent="0.2">
      <c r="A60" s="1" t="s">
        <v>171</v>
      </c>
      <c r="B60" s="1">
        <v>13</v>
      </c>
      <c r="C60" s="1">
        <v>16</v>
      </c>
      <c r="D60" s="1">
        <v>38</v>
      </c>
      <c r="E60" s="1">
        <v>23</v>
      </c>
      <c r="F60" s="1">
        <v>21</v>
      </c>
      <c r="G60" s="1">
        <v>21</v>
      </c>
    </row>
    <row r="61" spans="1:7" x14ac:dyDescent="0.2">
      <c r="A61" s="1" t="s">
        <v>172</v>
      </c>
      <c r="B61" s="1">
        <v>13</v>
      </c>
      <c r="C61" s="1">
        <v>16</v>
      </c>
      <c r="D61" s="1">
        <v>36</v>
      </c>
      <c r="E61" s="1">
        <v>21</v>
      </c>
      <c r="F61" s="1">
        <v>20</v>
      </c>
      <c r="G61" s="1">
        <v>20</v>
      </c>
    </row>
    <row r="62" spans="1:7" x14ac:dyDescent="0.2">
      <c r="A62" s="1" t="s">
        <v>173</v>
      </c>
      <c r="B62" s="1">
        <v>13</v>
      </c>
      <c r="C62" s="1">
        <v>16</v>
      </c>
      <c r="D62" s="1">
        <v>32</v>
      </c>
      <c r="E62" s="1">
        <v>19</v>
      </c>
      <c r="F62" s="1">
        <v>17</v>
      </c>
      <c r="G62" s="1">
        <v>17</v>
      </c>
    </row>
    <row r="63" spans="1:7" x14ac:dyDescent="0.2">
      <c r="A63" s="1" t="s">
        <v>174</v>
      </c>
      <c r="B63" s="1">
        <v>13</v>
      </c>
      <c r="C63" s="1">
        <v>16</v>
      </c>
      <c r="D63" s="1">
        <v>38</v>
      </c>
      <c r="E63" s="1">
        <v>22</v>
      </c>
      <c r="F63" s="1">
        <v>20</v>
      </c>
      <c r="G63" s="1">
        <v>21</v>
      </c>
    </row>
    <row r="64" spans="1:7" x14ac:dyDescent="0.2">
      <c r="A64" s="1" t="s">
        <v>175</v>
      </c>
      <c r="B64" s="1">
        <v>13</v>
      </c>
      <c r="C64" s="1">
        <v>16</v>
      </c>
      <c r="D64" s="1">
        <v>35</v>
      </c>
      <c r="E64" s="1">
        <v>21</v>
      </c>
      <c r="F64" s="1">
        <v>20</v>
      </c>
      <c r="G64" s="1">
        <v>18</v>
      </c>
    </row>
    <row r="65" spans="1:7" x14ac:dyDescent="0.2">
      <c r="A65" s="1" t="s">
        <v>176</v>
      </c>
      <c r="B65" s="1">
        <v>13</v>
      </c>
      <c r="C65" s="1">
        <v>16</v>
      </c>
      <c r="D65" s="1">
        <v>38</v>
      </c>
      <c r="E65" s="1">
        <v>23</v>
      </c>
      <c r="F65" s="1">
        <v>21</v>
      </c>
      <c r="G65" s="1">
        <v>20</v>
      </c>
    </row>
    <row r="66" spans="1:7" x14ac:dyDescent="0.2">
      <c r="A66" s="1" t="s">
        <v>177</v>
      </c>
      <c r="B66" s="1">
        <v>13</v>
      </c>
      <c r="C66" s="1">
        <v>16</v>
      </c>
      <c r="D66" s="1">
        <v>36</v>
      </c>
      <c r="E66" s="1">
        <v>22</v>
      </c>
      <c r="F66" s="1">
        <v>20</v>
      </c>
      <c r="G66" s="1">
        <v>19</v>
      </c>
    </row>
    <row r="67" spans="1:7" x14ac:dyDescent="0.2">
      <c r="A67" s="1" t="s">
        <v>178</v>
      </c>
      <c r="B67" s="1">
        <v>13</v>
      </c>
      <c r="C67" s="1">
        <v>16</v>
      </c>
      <c r="D67" s="1">
        <v>37</v>
      </c>
      <c r="E67" s="1">
        <v>20</v>
      </c>
      <c r="F67" s="1">
        <v>20</v>
      </c>
      <c r="G67" s="1">
        <v>18</v>
      </c>
    </row>
    <row r="68" spans="1:7" x14ac:dyDescent="0.2">
      <c r="A68" s="1" t="s">
        <v>179</v>
      </c>
      <c r="B68" s="1">
        <v>13</v>
      </c>
      <c r="C68" s="1">
        <v>16</v>
      </c>
      <c r="D68" s="1">
        <v>38</v>
      </c>
      <c r="E68" s="1">
        <v>22</v>
      </c>
      <c r="F68" s="1">
        <v>22</v>
      </c>
      <c r="G68" s="1">
        <v>20</v>
      </c>
    </row>
    <row r="69" spans="1:7" x14ac:dyDescent="0.2">
      <c r="A69" s="1" t="s">
        <v>180</v>
      </c>
      <c r="B69" s="1">
        <v>13</v>
      </c>
      <c r="C69" s="1">
        <v>16</v>
      </c>
      <c r="D69" s="1">
        <v>37</v>
      </c>
      <c r="E69" s="1">
        <v>22</v>
      </c>
      <c r="F69" s="1">
        <v>20</v>
      </c>
      <c r="G69" s="1">
        <v>19</v>
      </c>
    </row>
    <row r="70" spans="1:7" x14ac:dyDescent="0.2">
      <c r="A70" s="1" t="s">
        <v>181</v>
      </c>
      <c r="B70" s="1">
        <v>13</v>
      </c>
      <c r="C70" s="1">
        <v>16</v>
      </c>
      <c r="D70" s="1">
        <v>37</v>
      </c>
      <c r="E70" s="1">
        <v>23</v>
      </c>
      <c r="F70" s="1">
        <v>21</v>
      </c>
      <c r="G70" s="1">
        <v>20</v>
      </c>
    </row>
    <row r="71" spans="1:7" x14ac:dyDescent="0.2">
      <c r="A71" s="1" t="s">
        <v>182</v>
      </c>
      <c r="B71" s="1">
        <v>13</v>
      </c>
      <c r="C71" s="1">
        <v>16</v>
      </c>
      <c r="D71" s="1">
        <v>38</v>
      </c>
      <c r="E71" s="1">
        <v>22</v>
      </c>
      <c r="F71" s="1">
        <v>20</v>
      </c>
      <c r="G71" s="1">
        <v>20</v>
      </c>
    </row>
    <row r="72" spans="1:7" x14ac:dyDescent="0.2">
      <c r="A72" s="1" t="s">
        <v>393</v>
      </c>
      <c r="B72" s="1">
        <v>13</v>
      </c>
      <c r="C72" s="1">
        <v>16</v>
      </c>
      <c r="D72" s="1">
        <v>37</v>
      </c>
      <c r="E72" s="1">
        <v>22</v>
      </c>
      <c r="F72" s="1">
        <v>21</v>
      </c>
      <c r="G72" s="1">
        <v>21</v>
      </c>
    </row>
    <row r="73" spans="1:7" x14ac:dyDescent="0.2">
      <c r="A73" s="1" t="s">
        <v>394</v>
      </c>
      <c r="B73" s="1">
        <v>13</v>
      </c>
      <c r="C73" s="1">
        <v>16</v>
      </c>
      <c r="D73" s="1">
        <v>38</v>
      </c>
      <c r="E73" s="1">
        <v>22</v>
      </c>
      <c r="F73" s="1">
        <v>21</v>
      </c>
      <c r="G73" s="1">
        <v>21</v>
      </c>
    </row>
    <row r="74" spans="1:7" x14ac:dyDescent="0.2">
      <c r="A74" s="1" t="s">
        <v>395</v>
      </c>
      <c r="B74" s="1">
        <v>13</v>
      </c>
      <c r="C74" s="1">
        <v>16</v>
      </c>
      <c r="D74" s="1">
        <v>37</v>
      </c>
      <c r="E74" s="1">
        <v>22</v>
      </c>
      <c r="F74" s="1">
        <v>20</v>
      </c>
      <c r="G74" s="1">
        <v>20</v>
      </c>
    </row>
    <row r="75" spans="1:7" x14ac:dyDescent="0.2">
      <c r="A75" s="1" t="s">
        <v>396</v>
      </c>
      <c r="B75" s="1">
        <v>13</v>
      </c>
      <c r="C75" s="1">
        <v>16</v>
      </c>
      <c r="D75" s="1">
        <v>37</v>
      </c>
      <c r="E75" s="1">
        <v>22</v>
      </c>
      <c r="F75" s="1">
        <v>20</v>
      </c>
      <c r="G75" s="1">
        <v>20</v>
      </c>
    </row>
    <row r="76" spans="1:7" x14ac:dyDescent="0.2">
      <c r="A76" s="1" t="s">
        <v>397</v>
      </c>
      <c r="B76" s="1">
        <v>13</v>
      </c>
      <c r="C76" s="1">
        <v>16</v>
      </c>
      <c r="D76" s="1">
        <v>36</v>
      </c>
      <c r="E76" s="1">
        <v>21</v>
      </c>
      <c r="F76" s="1">
        <v>19</v>
      </c>
      <c r="G76" s="1">
        <v>20</v>
      </c>
    </row>
    <row r="77" spans="1:7" x14ac:dyDescent="0.2">
      <c r="A77" s="1" t="s">
        <v>190</v>
      </c>
      <c r="B77" s="1">
        <v>13</v>
      </c>
      <c r="C77" s="1">
        <v>16</v>
      </c>
      <c r="D77" s="1">
        <v>37</v>
      </c>
      <c r="E77" s="1">
        <v>22</v>
      </c>
      <c r="F77" s="1">
        <v>20</v>
      </c>
      <c r="G77" s="1">
        <v>18</v>
      </c>
    </row>
    <row r="78" spans="1:7" x14ac:dyDescent="0.2">
      <c r="A78" s="1" t="s">
        <v>191</v>
      </c>
      <c r="B78" s="1">
        <v>13</v>
      </c>
      <c r="C78" s="1">
        <v>16</v>
      </c>
      <c r="D78" s="1">
        <v>37</v>
      </c>
      <c r="E78" s="1">
        <v>22</v>
      </c>
      <c r="F78" s="1">
        <v>21</v>
      </c>
      <c r="G78" s="1">
        <v>20</v>
      </c>
    </row>
    <row r="79" spans="1:7" x14ac:dyDescent="0.2">
      <c r="A79" s="1" t="s">
        <v>192</v>
      </c>
      <c r="B79" s="1">
        <v>13</v>
      </c>
      <c r="C79" s="1">
        <v>16</v>
      </c>
      <c r="D79" s="1">
        <v>34</v>
      </c>
      <c r="E79" s="1">
        <v>20</v>
      </c>
      <c r="F79" s="1">
        <v>18</v>
      </c>
      <c r="G79" s="1">
        <v>17</v>
      </c>
    </row>
    <row r="80" spans="1:7" x14ac:dyDescent="0.2">
      <c r="A80" s="1" t="s">
        <v>401</v>
      </c>
      <c r="B80" s="1">
        <v>13</v>
      </c>
      <c r="C80" s="1">
        <v>16</v>
      </c>
      <c r="D80" s="1">
        <v>37</v>
      </c>
      <c r="E80" s="1">
        <v>23</v>
      </c>
      <c r="F80" s="1">
        <v>21</v>
      </c>
      <c r="G80" s="1">
        <v>20</v>
      </c>
    </row>
    <row r="81" spans="1:7" x14ac:dyDescent="0.2">
      <c r="A81" s="1" t="s">
        <v>286</v>
      </c>
      <c r="B81" s="1">
        <v>13</v>
      </c>
      <c r="C81" s="1">
        <v>16</v>
      </c>
      <c r="D81" s="1">
        <v>36</v>
      </c>
      <c r="E81" s="1">
        <v>21</v>
      </c>
      <c r="F81" s="1">
        <v>21</v>
      </c>
      <c r="G81" s="1">
        <v>18</v>
      </c>
    </row>
    <row r="82" spans="1:7" x14ac:dyDescent="0.2">
      <c r="A82" s="1" t="s">
        <v>402</v>
      </c>
      <c r="B82" s="1">
        <v>13</v>
      </c>
      <c r="C82" s="1">
        <v>16</v>
      </c>
      <c r="D82" s="1">
        <v>35</v>
      </c>
      <c r="E82" s="1">
        <v>21</v>
      </c>
      <c r="F82" s="1">
        <v>19</v>
      </c>
      <c r="G82" s="1">
        <v>18</v>
      </c>
    </row>
    <row r="83" spans="1:7" x14ac:dyDescent="0.2">
      <c r="A83" s="1" t="s">
        <v>609</v>
      </c>
      <c r="B83" s="1">
        <v>13</v>
      </c>
      <c r="C83" s="1">
        <v>16</v>
      </c>
      <c r="D83" s="1">
        <v>35</v>
      </c>
      <c r="E83" s="1">
        <v>21</v>
      </c>
      <c r="F83" s="1">
        <v>20</v>
      </c>
      <c r="G83" s="1">
        <v>20</v>
      </c>
    </row>
    <row r="84" spans="1:7" x14ac:dyDescent="0.2">
      <c r="A84" s="1" t="s">
        <v>224</v>
      </c>
      <c r="B84" s="1">
        <v>13</v>
      </c>
      <c r="C84" s="1">
        <v>16</v>
      </c>
      <c r="D84" s="1">
        <v>37</v>
      </c>
      <c r="E84" s="1">
        <v>22</v>
      </c>
      <c r="F84" s="1">
        <v>19</v>
      </c>
      <c r="G84" s="1">
        <v>20</v>
      </c>
    </row>
    <row r="85" spans="1:7" x14ac:dyDescent="0.2">
      <c r="A85" s="1" t="s">
        <v>221</v>
      </c>
      <c r="B85" s="1">
        <v>13</v>
      </c>
      <c r="C85" s="1">
        <v>16</v>
      </c>
      <c r="D85" s="1">
        <v>37</v>
      </c>
      <c r="E85" s="1">
        <v>23</v>
      </c>
      <c r="F85" s="1">
        <v>22</v>
      </c>
      <c r="G85" s="1">
        <v>20</v>
      </c>
    </row>
    <row r="86" spans="1:7" x14ac:dyDescent="0.2">
      <c r="A86" s="1" t="s">
        <v>222</v>
      </c>
      <c r="B86" s="1">
        <v>13</v>
      </c>
      <c r="C86" s="1">
        <v>16</v>
      </c>
      <c r="D86" s="1">
        <v>36</v>
      </c>
      <c r="E86" s="1">
        <v>20</v>
      </c>
      <c r="F86" s="1">
        <v>19</v>
      </c>
      <c r="G86" s="1">
        <v>18</v>
      </c>
    </row>
    <row r="87" spans="1:7" x14ac:dyDescent="0.2">
      <c r="A87" s="1" t="s">
        <v>326</v>
      </c>
      <c r="B87" s="1">
        <v>13</v>
      </c>
      <c r="C87" s="1">
        <v>16</v>
      </c>
      <c r="D87" s="1">
        <v>41</v>
      </c>
      <c r="E87" s="1">
        <v>23</v>
      </c>
      <c r="F87" s="1">
        <v>22</v>
      </c>
      <c r="G87" s="1">
        <v>21</v>
      </c>
    </row>
    <row r="88" spans="1:7" x14ac:dyDescent="0.2">
      <c r="A88" s="1" t="s">
        <v>1</v>
      </c>
      <c r="B88" s="1">
        <v>13</v>
      </c>
      <c r="C88" s="1">
        <v>16</v>
      </c>
      <c r="D88" s="1">
        <v>37</v>
      </c>
      <c r="E88" s="1">
        <v>22</v>
      </c>
      <c r="F88" s="1">
        <v>19</v>
      </c>
      <c r="G88" s="1">
        <v>18</v>
      </c>
    </row>
    <row r="89" spans="1:7" x14ac:dyDescent="0.2">
      <c r="A89" s="1" t="s">
        <v>2</v>
      </c>
      <c r="B89" s="1">
        <v>13</v>
      </c>
      <c r="C89" s="1">
        <v>16</v>
      </c>
      <c r="D89" s="1">
        <v>34</v>
      </c>
      <c r="E89" s="1">
        <v>20</v>
      </c>
      <c r="F89" s="1">
        <v>18</v>
      </c>
      <c r="G89" s="1">
        <v>18</v>
      </c>
    </row>
    <row r="90" spans="1:7" x14ac:dyDescent="0.2">
      <c r="A90" s="1" t="s">
        <v>3</v>
      </c>
      <c r="B90" s="1">
        <v>13</v>
      </c>
      <c r="C90" s="1">
        <v>16</v>
      </c>
      <c r="D90" s="1">
        <v>39</v>
      </c>
      <c r="E90" s="1">
        <v>22</v>
      </c>
      <c r="F90" s="1">
        <v>21</v>
      </c>
      <c r="G90" s="1">
        <v>20</v>
      </c>
    </row>
    <row r="91" spans="1:7" x14ac:dyDescent="0.2">
      <c r="A91" s="1" t="s">
        <v>4</v>
      </c>
      <c r="B91" s="1">
        <v>13</v>
      </c>
      <c r="C91" s="1">
        <v>16</v>
      </c>
      <c r="D91" s="1">
        <v>34</v>
      </c>
      <c r="E91" s="1">
        <v>19</v>
      </c>
      <c r="F91" s="1">
        <v>19</v>
      </c>
      <c r="G91" s="1">
        <v>18</v>
      </c>
    </row>
    <row r="92" spans="1:7" x14ac:dyDescent="0.2">
      <c r="A92" s="1" t="s">
        <v>5</v>
      </c>
      <c r="B92" s="1">
        <v>13</v>
      </c>
      <c r="C92" s="1">
        <v>16</v>
      </c>
      <c r="D92" s="1">
        <v>34</v>
      </c>
      <c r="E92" s="1">
        <v>20</v>
      </c>
      <c r="F92" s="1">
        <v>20</v>
      </c>
      <c r="G92" s="1">
        <v>17</v>
      </c>
    </row>
    <row r="93" spans="1:7" x14ac:dyDescent="0.2">
      <c r="A93" s="1" t="s">
        <v>504</v>
      </c>
      <c r="B93" s="1">
        <v>13</v>
      </c>
      <c r="C93" s="1">
        <v>16</v>
      </c>
      <c r="D93" s="1">
        <v>36</v>
      </c>
      <c r="E93" s="1">
        <v>21</v>
      </c>
      <c r="F93" s="1">
        <v>20</v>
      </c>
      <c r="G93" s="1">
        <v>19</v>
      </c>
    </row>
    <row r="94" spans="1:7" x14ac:dyDescent="0.2">
      <c r="A94" s="1" t="s">
        <v>505</v>
      </c>
      <c r="B94" s="1">
        <v>13</v>
      </c>
      <c r="C94" s="1">
        <v>16</v>
      </c>
      <c r="D94" s="1">
        <v>39</v>
      </c>
      <c r="E94" s="1">
        <v>22</v>
      </c>
      <c r="F94" s="1">
        <v>21</v>
      </c>
      <c r="G94" s="1">
        <v>21</v>
      </c>
    </row>
    <row r="95" spans="1:7" x14ac:dyDescent="0.2">
      <c r="A95" s="1" t="s">
        <v>6</v>
      </c>
      <c r="B95" s="1">
        <v>13</v>
      </c>
      <c r="C95" s="1">
        <v>16</v>
      </c>
      <c r="D95" s="1">
        <v>38</v>
      </c>
      <c r="E95" s="1">
        <v>22</v>
      </c>
      <c r="F95" s="1">
        <v>20</v>
      </c>
      <c r="G95" s="1">
        <v>20</v>
      </c>
    </row>
    <row r="96" spans="1:7" x14ac:dyDescent="0.2">
      <c r="A96" s="1" t="s">
        <v>7</v>
      </c>
      <c r="B96" s="1">
        <v>13</v>
      </c>
      <c r="C96" s="1">
        <v>16</v>
      </c>
      <c r="D96" s="1">
        <v>36</v>
      </c>
      <c r="E96" s="1">
        <v>21</v>
      </c>
      <c r="F96" s="1">
        <v>19</v>
      </c>
      <c r="G96" s="1">
        <v>19</v>
      </c>
    </row>
    <row r="97" spans="1:7" x14ac:dyDescent="0.2">
      <c r="A97" s="1" t="s">
        <v>519</v>
      </c>
      <c r="B97" s="1">
        <v>13</v>
      </c>
      <c r="C97" s="1">
        <v>16</v>
      </c>
      <c r="D97" s="1">
        <v>37</v>
      </c>
      <c r="E97" s="1">
        <v>22</v>
      </c>
      <c r="F97" s="1">
        <v>19</v>
      </c>
      <c r="G97" s="1">
        <v>20</v>
      </c>
    </row>
    <row r="98" spans="1:7" x14ac:dyDescent="0.2">
      <c r="A98" s="1" t="s">
        <v>8</v>
      </c>
      <c r="B98" s="1">
        <v>13</v>
      </c>
      <c r="C98" s="1">
        <v>16</v>
      </c>
      <c r="D98" s="1">
        <v>37</v>
      </c>
      <c r="E98" s="1">
        <v>22</v>
      </c>
      <c r="F98" s="1">
        <v>21</v>
      </c>
      <c r="G98" s="1">
        <v>20</v>
      </c>
    </row>
    <row r="99" spans="1:7" x14ac:dyDescent="0.2">
      <c r="A99" s="1" t="s">
        <v>9</v>
      </c>
      <c r="B99" s="1">
        <v>13</v>
      </c>
      <c r="C99" s="1">
        <v>16</v>
      </c>
      <c r="D99" s="1">
        <v>36</v>
      </c>
      <c r="E99" s="1">
        <v>20</v>
      </c>
      <c r="F99" s="1">
        <v>20</v>
      </c>
      <c r="G99" s="1">
        <v>18</v>
      </c>
    </row>
    <row r="100" spans="1:7" x14ac:dyDescent="0.2">
      <c r="A100" s="1" t="s">
        <v>10</v>
      </c>
      <c r="B100" s="1">
        <v>13</v>
      </c>
      <c r="C100" s="1">
        <v>16</v>
      </c>
      <c r="D100" s="1">
        <v>37</v>
      </c>
      <c r="E100" s="1">
        <v>22</v>
      </c>
      <c r="F100" s="1">
        <v>21</v>
      </c>
      <c r="G100" s="1">
        <v>20</v>
      </c>
    </row>
    <row r="101" spans="1:7" x14ac:dyDescent="0.2">
      <c r="A101" s="1" t="s">
        <v>11</v>
      </c>
      <c r="B101" s="1">
        <v>13</v>
      </c>
      <c r="C101" s="1">
        <v>16</v>
      </c>
      <c r="D101" s="1">
        <v>38</v>
      </c>
      <c r="E101" s="1">
        <v>22</v>
      </c>
      <c r="F101" s="1">
        <v>20</v>
      </c>
      <c r="G101" s="1">
        <v>21</v>
      </c>
    </row>
    <row r="102" spans="1:7" x14ac:dyDescent="0.2">
      <c r="A102" s="1" t="s">
        <v>12</v>
      </c>
      <c r="B102" s="1">
        <v>13</v>
      </c>
      <c r="C102" s="1">
        <v>16</v>
      </c>
      <c r="D102" s="1">
        <v>37</v>
      </c>
      <c r="E102" s="1">
        <v>22</v>
      </c>
      <c r="F102" s="1">
        <v>20</v>
      </c>
      <c r="G102" s="1">
        <v>20</v>
      </c>
    </row>
    <row r="103" spans="1:7" x14ac:dyDescent="0.2">
      <c r="A103" s="1" t="s">
        <v>13</v>
      </c>
      <c r="B103" s="1">
        <v>13</v>
      </c>
      <c r="C103" s="1">
        <v>16</v>
      </c>
      <c r="D103" s="1">
        <v>34</v>
      </c>
      <c r="E103" s="1">
        <v>20</v>
      </c>
      <c r="F103" s="1">
        <v>18</v>
      </c>
      <c r="G103" s="1">
        <v>18</v>
      </c>
    </row>
    <row r="104" spans="1:7" x14ac:dyDescent="0.2">
      <c r="A104" s="1" t="s">
        <v>14</v>
      </c>
      <c r="B104" s="1">
        <v>60</v>
      </c>
      <c r="C104" s="1">
        <v>21</v>
      </c>
      <c r="D104" s="1">
        <v>37</v>
      </c>
      <c r="E104" s="1">
        <v>22</v>
      </c>
      <c r="F104" s="1">
        <v>21</v>
      </c>
      <c r="G104" s="1">
        <v>21</v>
      </c>
    </row>
    <row r="105" spans="1:7" x14ac:dyDescent="0.2">
      <c r="A105" s="1" t="s">
        <v>320</v>
      </c>
      <c r="B105" s="1">
        <v>60</v>
      </c>
      <c r="C105" s="1">
        <v>21</v>
      </c>
      <c r="D105" s="1">
        <v>37</v>
      </c>
      <c r="E105" s="1">
        <v>23</v>
      </c>
      <c r="F105" s="1">
        <v>21</v>
      </c>
      <c r="G105" s="1">
        <v>20</v>
      </c>
    </row>
    <row r="106" spans="1:7" x14ac:dyDescent="0.2">
      <c r="A106" s="1" t="s">
        <v>530</v>
      </c>
      <c r="B106" s="1">
        <v>60</v>
      </c>
      <c r="C106" s="1">
        <v>21</v>
      </c>
      <c r="D106" s="1">
        <v>38</v>
      </c>
      <c r="E106" s="1">
        <v>22</v>
      </c>
      <c r="F106" s="1">
        <v>20</v>
      </c>
      <c r="G106" s="1">
        <v>21</v>
      </c>
    </row>
    <row r="107" spans="1:7" x14ac:dyDescent="0.2">
      <c r="A107" s="1" t="s">
        <v>26</v>
      </c>
      <c r="B107" s="1">
        <v>60</v>
      </c>
      <c r="C107" s="1">
        <v>21</v>
      </c>
      <c r="D107" s="1">
        <v>37</v>
      </c>
      <c r="E107" s="1">
        <v>22</v>
      </c>
      <c r="F107" s="1">
        <v>21</v>
      </c>
      <c r="G107" s="1">
        <v>19</v>
      </c>
    </row>
    <row r="108" spans="1:7" x14ac:dyDescent="0.2">
      <c r="A108" s="1" t="s">
        <v>27</v>
      </c>
      <c r="B108" s="1">
        <v>60</v>
      </c>
      <c r="C108" s="1">
        <v>21</v>
      </c>
      <c r="D108" s="1">
        <v>37</v>
      </c>
      <c r="E108" s="1">
        <v>22</v>
      </c>
      <c r="F108" s="1">
        <v>20</v>
      </c>
      <c r="G108" s="1">
        <v>21</v>
      </c>
    </row>
    <row r="109" spans="1:7" x14ac:dyDescent="0.2">
      <c r="A109" s="1" t="s">
        <v>28</v>
      </c>
      <c r="B109" s="1">
        <v>60</v>
      </c>
      <c r="C109" s="1">
        <v>21</v>
      </c>
      <c r="D109" s="1">
        <v>39</v>
      </c>
      <c r="E109" s="1">
        <v>24</v>
      </c>
      <c r="F109" s="1">
        <v>21</v>
      </c>
      <c r="G109" s="1">
        <v>22</v>
      </c>
    </row>
    <row r="110" spans="1:7" x14ac:dyDescent="0.2">
      <c r="A110" s="1" t="s">
        <v>29</v>
      </c>
      <c r="B110" s="1">
        <v>60</v>
      </c>
      <c r="C110" s="1">
        <v>21</v>
      </c>
      <c r="D110" s="1">
        <v>40</v>
      </c>
      <c r="E110" s="1">
        <v>22</v>
      </c>
      <c r="F110" s="1">
        <v>23</v>
      </c>
      <c r="G110" s="1">
        <v>23</v>
      </c>
    </row>
    <row r="111" spans="1:7" x14ac:dyDescent="0.2">
      <c r="A111" s="1" t="s">
        <v>30</v>
      </c>
      <c r="B111" s="1">
        <v>60</v>
      </c>
      <c r="C111" s="1">
        <v>21</v>
      </c>
      <c r="D111" s="1">
        <v>39</v>
      </c>
      <c r="E111" s="1">
        <v>24</v>
      </c>
      <c r="F111" s="1">
        <v>20</v>
      </c>
      <c r="G111" s="1">
        <v>19</v>
      </c>
    </row>
    <row r="112" spans="1:7" x14ac:dyDescent="0.2">
      <c r="A112" s="1" t="s">
        <v>31</v>
      </c>
      <c r="B112" s="1">
        <v>60</v>
      </c>
      <c r="C112" s="1">
        <v>21</v>
      </c>
      <c r="D112" s="1">
        <v>36</v>
      </c>
      <c r="E112" s="1">
        <v>21</v>
      </c>
      <c r="F112" s="1">
        <v>19</v>
      </c>
      <c r="G112" s="1">
        <v>19</v>
      </c>
    </row>
    <row r="113" spans="1:7" x14ac:dyDescent="0.2">
      <c r="A113" s="1" t="s">
        <v>32</v>
      </c>
      <c r="B113" s="1">
        <v>60</v>
      </c>
      <c r="C113" s="1">
        <v>21</v>
      </c>
      <c r="D113" s="1">
        <v>36</v>
      </c>
      <c r="E113" s="1">
        <v>21</v>
      </c>
      <c r="F113" s="1">
        <v>19</v>
      </c>
      <c r="G113" s="1">
        <v>19</v>
      </c>
    </row>
    <row r="114" spans="1:7" x14ac:dyDescent="0.2">
      <c r="A114" s="1" t="s">
        <v>33</v>
      </c>
      <c r="B114" s="1">
        <v>60</v>
      </c>
      <c r="C114" s="1">
        <v>21</v>
      </c>
      <c r="D114" s="1">
        <v>38</v>
      </c>
      <c r="E114" s="1">
        <v>24</v>
      </c>
      <c r="F114" s="1">
        <v>21</v>
      </c>
      <c r="G114" s="1">
        <v>23</v>
      </c>
    </row>
    <row r="115" spans="1:7" x14ac:dyDescent="0.2">
      <c r="A115" s="1" t="s">
        <v>34</v>
      </c>
      <c r="B115" s="1">
        <v>60</v>
      </c>
      <c r="C115" s="1">
        <v>21</v>
      </c>
      <c r="D115" s="1">
        <v>37</v>
      </c>
      <c r="E115" s="1">
        <v>21</v>
      </c>
      <c r="F115" s="1">
        <v>20</v>
      </c>
      <c r="G115" s="1">
        <v>21</v>
      </c>
    </row>
    <row r="116" spans="1:7" x14ac:dyDescent="0.2">
      <c r="A116" s="1" t="s">
        <v>35</v>
      </c>
      <c r="B116" s="1">
        <v>60</v>
      </c>
      <c r="C116" s="1">
        <v>21</v>
      </c>
      <c r="D116" s="1">
        <v>37</v>
      </c>
      <c r="E116" s="1">
        <v>21</v>
      </c>
      <c r="F116" s="1">
        <v>20</v>
      </c>
      <c r="G116" s="1">
        <v>21</v>
      </c>
    </row>
    <row r="117" spans="1:7" x14ac:dyDescent="0.2">
      <c r="A117" s="1" t="s">
        <v>36</v>
      </c>
      <c r="B117" s="1">
        <v>60</v>
      </c>
      <c r="C117" s="1">
        <v>21</v>
      </c>
      <c r="D117" s="1">
        <v>40</v>
      </c>
      <c r="E117" s="1">
        <v>24</v>
      </c>
      <c r="F117" s="1">
        <v>23</v>
      </c>
      <c r="G117" s="1">
        <v>20</v>
      </c>
    </row>
    <row r="118" spans="1:7" x14ac:dyDescent="0.2">
      <c r="A118" s="1" t="s">
        <v>37</v>
      </c>
      <c r="B118" s="1">
        <v>60</v>
      </c>
      <c r="C118" s="1">
        <v>21</v>
      </c>
      <c r="D118" s="1">
        <v>39</v>
      </c>
      <c r="E118" s="1">
        <v>23</v>
      </c>
      <c r="F118" s="1">
        <v>20</v>
      </c>
      <c r="G118" s="1">
        <v>20</v>
      </c>
    </row>
    <row r="119" spans="1:7" x14ac:dyDescent="0.2">
      <c r="A119" s="1" t="s">
        <v>38</v>
      </c>
      <c r="B119" s="1">
        <v>60</v>
      </c>
      <c r="C119" s="1">
        <v>21</v>
      </c>
      <c r="D119" s="1">
        <v>36</v>
      </c>
      <c r="E119" s="1">
        <v>22</v>
      </c>
      <c r="F119" s="1">
        <v>21</v>
      </c>
      <c r="G119" s="1">
        <v>19</v>
      </c>
    </row>
    <row r="120" spans="1:7" x14ac:dyDescent="0.2">
      <c r="A120" s="1" t="s">
        <v>39</v>
      </c>
      <c r="B120" s="1">
        <v>60</v>
      </c>
      <c r="C120" s="1">
        <v>21</v>
      </c>
      <c r="D120" s="1">
        <v>34</v>
      </c>
      <c r="E120" s="1">
        <v>21</v>
      </c>
      <c r="F120" s="1">
        <v>20</v>
      </c>
      <c r="G120" s="1">
        <v>19</v>
      </c>
    </row>
    <row r="121" spans="1:7" x14ac:dyDescent="0.2">
      <c r="A121" s="1" t="s">
        <v>40</v>
      </c>
      <c r="B121" s="1">
        <v>60</v>
      </c>
      <c r="C121" s="1">
        <v>21</v>
      </c>
      <c r="D121" s="1">
        <v>37</v>
      </c>
      <c r="E121" s="1">
        <v>22</v>
      </c>
      <c r="F121" s="1">
        <v>21</v>
      </c>
      <c r="G121" s="1">
        <v>21</v>
      </c>
    </row>
    <row r="122" spans="1:7" x14ac:dyDescent="0.2">
      <c r="A122" s="1" t="s">
        <v>41</v>
      </c>
      <c r="B122" s="1">
        <v>60</v>
      </c>
      <c r="C122" s="1">
        <v>21</v>
      </c>
      <c r="D122" s="1">
        <v>36</v>
      </c>
      <c r="E122" s="1">
        <v>22</v>
      </c>
      <c r="F122" s="1">
        <v>20</v>
      </c>
      <c r="G122" s="1">
        <v>20</v>
      </c>
    </row>
    <row r="123" spans="1:7" x14ac:dyDescent="0.2">
      <c r="A123" s="1" t="s">
        <v>42</v>
      </c>
      <c r="B123" s="1">
        <v>60</v>
      </c>
      <c r="C123" s="1">
        <v>21</v>
      </c>
      <c r="D123" s="1">
        <v>36</v>
      </c>
      <c r="E123" s="1">
        <v>22</v>
      </c>
      <c r="F123" s="1">
        <v>20</v>
      </c>
      <c r="G123" s="1">
        <v>20</v>
      </c>
    </row>
    <row r="124" spans="1:7" x14ac:dyDescent="0.2">
      <c r="A124" s="1" t="s">
        <v>43</v>
      </c>
      <c r="B124" s="1">
        <v>60</v>
      </c>
      <c r="C124" s="1">
        <v>21</v>
      </c>
      <c r="D124" s="1">
        <v>39</v>
      </c>
      <c r="E124" s="1">
        <v>24</v>
      </c>
      <c r="F124" s="1">
        <v>21</v>
      </c>
      <c r="G124" s="1">
        <v>21</v>
      </c>
    </row>
    <row r="125" spans="1:7" x14ac:dyDescent="0.2">
      <c r="A125" s="1" t="s">
        <v>44</v>
      </c>
      <c r="B125" s="1">
        <v>60</v>
      </c>
      <c r="C125" s="1">
        <v>21</v>
      </c>
      <c r="D125" s="1">
        <v>37</v>
      </c>
      <c r="E125" s="1">
        <v>23</v>
      </c>
      <c r="F125" s="1">
        <v>22</v>
      </c>
      <c r="G125" s="1">
        <v>21</v>
      </c>
    </row>
    <row r="126" spans="1:7" x14ac:dyDescent="0.2">
      <c r="A126" s="1" t="s">
        <v>45</v>
      </c>
      <c r="B126" s="1">
        <v>60</v>
      </c>
      <c r="C126" s="1">
        <v>21</v>
      </c>
      <c r="D126" s="1">
        <v>37</v>
      </c>
      <c r="E126" s="1">
        <v>21</v>
      </c>
      <c r="F126" s="1">
        <v>20</v>
      </c>
      <c r="G126" s="1">
        <v>20</v>
      </c>
    </row>
    <row r="127" spans="1:7" x14ac:dyDescent="0.2">
      <c r="A127" s="1" t="s">
        <v>46</v>
      </c>
      <c r="B127" s="1">
        <v>60</v>
      </c>
      <c r="C127" s="1">
        <v>21</v>
      </c>
      <c r="D127" s="1">
        <v>38</v>
      </c>
      <c r="E127" s="1">
        <v>22</v>
      </c>
      <c r="F127" s="1">
        <v>20</v>
      </c>
      <c r="G127" s="1">
        <v>21</v>
      </c>
    </row>
    <row r="128" spans="1:7" x14ac:dyDescent="0.2">
      <c r="A128" s="1" t="s">
        <v>47</v>
      </c>
      <c r="B128" s="1">
        <v>60</v>
      </c>
      <c r="C128" s="1">
        <v>21</v>
      </c>
      <c r="D128" s="1">
        <v>35</v>
      </c>
      <c r="E128" s="1">
        <v>21</v>
      </c>
      <c r="F128" s="1">
        <v>20</v>
      </c>
      <c r="G128" s="1">
        <v>19</v>
      </c>
    </row>
    <row r="129" spans="1:7" x14ac:dyDescent="0.2">
      <c r="A129" s="1" t="s">
        <v>48</v>
      </c>
      <c r="B129" s="1">
        <v>60</v>
      </c>
      <c r="C129" s="1">
        <v>21</v>
      </c>
      <c r="D129" s="1">
        <v>36</v>
      </c>
      <c r="E129" s="1">
        <v>20</v>
      </c>
      <c r="F129" s="1">
        <v>19</v>
      </c>
      <c r="G129" s="1">
        <v>18</v>
      </c>
    </row>
    <row r="130" spans="1:7" x14ac:dyDescent="0.2">
      <c r="A130" s="1" t="s">
        <v>49</v>
      </c>
      <c r="B130" s="1">
        <v>60</v>
      </c>
      <c r="C130" s="1">
        <v>21</v>
      </c>
      <c r="D130" s="1">
        <v>37</v>
      </c>
      <c r="E130" s="1">
        <v>22</v>
      </c>
      <c r="F130" s="1">
        <v>21</v>
      </c>
      <c r="G130" s="1">
        <v>22</v>
      </c>
    </row>
    <row r="131" spans="1:7" x14ac:dyDescent="0.2">
      <c r="A131" s="1" t="s">
        <v>50</v>
      </c>
      <c r="B131" s="1">
        <v>60</v>
      </c>
      <c r="C131" s="1">
        <v>21</v>
      </c>
      <c r="D131" s="1">
        <v>39</v>
      </c>
      <c r="E131" s="1">
        <v>23</v>
      </c>
      <c r="F131" s="1">
        <v>23</v>
      </c>
      <c r="G131" s="1">
        <v>22</v>
      </c>
    </row>
    <row r="132" spans="1:7" x14ac:dyDescent="0.2">
      <c r="A132" s="1" t="s">
        <v>51</v>
      </c>
      <c r="B132" s="1">
        <v>60</v>
      </c>
      <c r="C132" s="1">
        <v>21</v>
      </c>
      <c r="D132" s="1">
        <v>38</v>
      </c>
      <c r="E132" s="1">
        <v>21</v>
      </c>
      <c r="F132" s="1">
        <v>21</v>
      </c>
      <c r="G132" s="1">
        <v>18</v>
      </c>
    </row>
    <row r="133" spans="1:7" x14ac:dyDescent="0.2">
      <c r="A133" s="1" t="s">
        <v>251</v>
      </c>
      <c r="B133" s="1">
        <v>60</v>
      </c>
      <c r="C133" s="1">
        <v>21</v>
      </c>
      <c r="D133" s="1">
        <v>38</v>
      </c>
      <c r="E133" s="1">
        <v>21</v>
      </c>
      <c r="F133" s="1">
        <v>21</v>
      </c>
      <c r="G133" s="1">
        <v>20</v>
      </c>
    </row>
    <row r="134" spans="1:7" x14ac:dyDescent="0.2">
      <c r="A134" s="1" t="s">
        <v>252</v>
      </c>
      <c r="B134" s="1">
        <v>60</v>
      </c>
      <c r="C134" s="1">
        <v>21</v>
      </c>
      <c r="D134" s="1">
        <v>38</v>
      </c>
      <c r="E134" s="1">
        <v>22</v>
      </c>
      <c r="F134" s="1">
        <v>20</v>
      </c>
      <c r="G134" s="1">
        <v>19</v>
      </c>
    </row>
    <row r="135" spans="1:7" x14ac:dyDescent="0.2">
      <c r="A135" s="1" t="s">
        <v>253</v>
      </c>
      <c r="B135" s="1">
        <v>60</v>
      </c>
      <c r="C135" s="1">
        <v>21</v>
      </c>
      <c r="D135" s="1">
        <v>40</v>
      </c>
      <c r="E135" s="1">
        <v>23</v>
      </c>
      <c r="F135" s="1">
        <v>20</v>
      </c>
      <c r="G135" s="1">
        <v>21</v>
      </c>
    </row>
    <row r="136" spans="1:7" x14ac:dyDescent="0.2">
      <c r="A136" s="1" t="s">
        <v>254</v>
      </c>
      <c r="B136" s="1">
        <v>60</v>
      </c>
      <c r="C136" s="1">
        <v>21</v>
      </c>
      <c r="D136" s="1">
        <v>40</v>
      </c>
      <c r="E136" s="1">
        <v>23</v>
      </c>
      <c r="F136" s="1">
        <v>23</v>
      </c>
      <c r="G136" s="1">
        <v>21</v>
      </c>
    </row>
    <row r="137" spans="1:7" x14ac:dyDescent="0.2">
      <c r="A137" s="1" t="s">
        <v>255</v>
      </c>
      <c r="B137" s="1">
        <v>60</v>
      </c>
      <c r="C137" s="1">
        <v>21</v>
      </c>
      <c r="D137" s="1">
        <v>38</v>
      </c>
      <c r="E137" s="1">
        <v>22</v>
      </c>
      <c r="F137" s="1">
        <v>21</v>
      </c>
      <c r="G137" s="1">
        <v>21</v>
      </c>
    </row>
    <row r="138" spans="1:7" x14ac:dyDescent="0.2">
      <c r="A138" s="1" t="s">
        <v>256</v>
      </c>
      <c r="B138" s="1">
        <v>60</v>
      </c>
      <c r="C138" s="1">
        <v>21</v>
      </c>
      <c r="D138" s="1">
        <v>39</v>
      </c>
      <c r="E138" s="1">
        <v>24</v>
      </c>
      <c r="F138" s="1">
        <v>21</v>
      </c>
      <c r="G138" s="1">
        <v>21</v>
      </c>
    </row>
    <row r="139" spans="1:7" x14ac:dyDescent="0.2">
      <c r="A139" s="1" t="s">
        <v>257</v>
      </c>
      <c r="B139" s="1">
        <v>60</v>
      </c>
      <c r="C139" s="1">
        <v>21</v>
      </c>
      <c r="D139" s="1">
        <v>39</v>
      </c>
      <c r="E139" s="1">
        <v>24</v>
      </c>
      <c r="F139" s="1">
        <v>23</v>
      </c>
      <c r="G139" s="1">
        <v>22</v>
      </c>
    </row>
    <row r="140" spans="1:7" x14ac:dyDescent="0.2">
      <c r="A140" s="1" t="s">
        <v>258</v>
      </c>
      <c r="B140" s="1">
        <v>60</v>
      </c>
      <c r="C140" s="1">
        <v>21</v>
      </c>
      <c r="D140" s="1">
        <v>35</v>
      </c>
      <c r="E140" s="1">
        <v>21</v>
      </c>
      <c r="F140" s="1">
        <v>19</v>
      </c>
      <c r="G140" s="1">
        <v>19</v>
      </c>
    </row>
    <row r="141" spans="1:7" x14ac:dyDescent="0.2">
      <c r="A141" s="1" t="s">
        <v>259</v>
      </c>
      <c r="B141" s="1">
        <v>60</v>
      </c>
      <c r="C141" s="1">
        <v>21</v>
      </c>
      <c r="D141" s="1">
        <v>38</v>
      </c>
      <c r="E141" s="1">
        <v>22</v>
      </c>
      <c r="F141" s="1">
        <v>22</v>
      </c>
      <c r="G141" s="1">
        <v>20</v>
      </c>
    </row>
    <row r="142" spans="1:7" x14ac:dyDescent="0.2">
      <c r="A142" s="1" t="s">
        <v>260</v>
      </c>
      <c r="B142" s="1">
        <v>60</v>
      </c>
      <c r="C142" s="1">
        <v>21</v>
      </c>
      <c r="D142" s="1">
        <v>40</v>
      </c>
      <c r="E142" s="1">
        <v>24</v>
      </c>
      <c r="F142" s="1">
        <v>22</v>
      </c>
      <c r="G142" s="1">
        <v>21</v>
      </c>
    </row>
    <row r="143" spans="1:7" x14ac:dyDescent="0.2">
      <c r="A143" s="1" t="s">
        <v>261</v>
      </c>
      <c r="B143" s="1">
        <v>60</v>
      </c>
      <c r="C143" s="1">
        <v>21</v>
      </c>
      <c r="D143" s="1">
        <v>40</v>
      </c>
      <c r="E143" s="1">
        <v>24</v>
      </c>
      <c r="F143" s="1">
        <v>22</v>
      </c>
      <c r="G143" s="1">
        <v>22</v>
      </c>
    </row>
    <row r="144" spans="1:7" x14ac:dyDescent="0.2">
      <c r="A144" s="1" t="s">
        <v>262</v>
      </c>
      <c r="B144" s="1">
        <v>60</v>
      </c>
      <c r="C144" s="1">
        <v>21</v>
      </c>
      <c r="D144" s="1">
        <v>35</v>
      </c>
      <c r="E144" s="1">
        <v>21</v>
      </c>
      <c r="F144" s="1">
        <v>20</v>
      </c>
      <c r="G144" s="1">
        <v>17</v>
      </c>
    </row>
    <row r="145" spans="1:7" x14ac:dyDescent="0.2">
      <c r="A145" s="1" t="s">
        <v>263</v>
      </c>
      <c r="B145" s="1">
        <v>60</v>
      </c>
      <c r="C145" s="1">
        <v>21</v>
      </c>
      <c r="D145" s="1">
        <v>35</v>
      </c>
      <c r="E145" s="1">
        <v>21</v>
      </c>
      <c r="F145" s="1">
        <v>20</v>
      </c>
      <c r="G145" s="1">
        <v>20</v>
      </c>
    </row>
    <row r="146" spans="1:7" x14ac:dyDescent="0.2">
      <c r="A146" s="1" t="s">
        <v>264</v>
      </c>
      <c r="B146" s="1">
        <v>60</v>
      </c>
      <c r="C146" s="1">
        <v>21</v>
      </c>
      <c r="D146" s="1">
        <v>39</v>
      </c>
      <c r="E146" s="1">
        <v>24</v>
      </c>
      <c r="F146" s="1">
        <v>23</v>
      </c>
      <c r="G146" s="1">
        <v>21</v>
      </c>
    </row>
    <row r="147" spans="1:7" x14ac:dyDescent="0.2">
      <c r="A147" s="1" t="s">
        <v>265</v>
      </c>
      <c r="B147" s="1">
        <v>61</v>
      </c>
      <c r="C147" s="1">
        <v>11</v>
      </c>
      <c r="D147" s="1">
        <v>35</v>
      </c>
      <c r="E147" s="1">
        <v>21</v>
      </c>
      <c r="F147" s="1">
        <v>20</v>
      </c>
      <c r="G147" s="1">
        <v>20</v>
      </c>
    </row>
    <row r="148" spans="1:7" x14ac:dyDescent="0.2">
      <c r="A148" s="1" t="s">
        <v>266</v>
      </c>
      <c r="B148" s="1">
        <v>61</v>
      </c>
      <c r="C148" s="1">
        <v>11</v>
      </c>
      <c r="D148" s="1">
        <v>38</v>
      </c>
      <c r="E148" s="1">
        <v>22</v>
      </c>
      <c r="F148" s="1">
        <v>22</v>
      </c>
      <c r="G148" s="1">
        <v>21</v>
      </c>
    </row>
    <row r="149" spans="1:7" x14ac:dyDescent="0.2">
      <c r="A149" s="1" t="s">
        <v>267</v>
      </c>
      <c r="B149" s="1">
        <v>61</v>
      </c>
      <c r="C149" s="1">
        <v>11</v>
      </c>
      <c r="D149" s="1">
        <v>38</v>
      </c>
      <c r="E149" s="1">
        <v>22</v>
      </c>
      <c r="F149" s="1">
        <v>21</v>
      </c>
      <c r="G149" s="1">
        <v>22</v>
      </c>
    </row>
    <row r="150" spans="1:7" x14ac:dyDescent="0.2">
      <c r="A150" s="1" t="s">
        <v>268</v>
      </c>
      <c r="B150" s="1">
        <v>61</v>
      </c>
      <c r="C150" s="1">
        <v>11</v>
      </c>
      <c r="D150" s="1">
        <v>37</v>
      </c>
      <c r="E150" s="1">
        <v>22</v>
      </c>
      <c r="F150" s="1">
        <v>19</v>
      </c>
      <c r="G150" s="1">
        <v>20</v>
      </c>
    </row>
    <row r="151" spans="1:7" x14ac:dyDescent="0.2">
      <c r="A151" s="1" t="s">
        <v>269</v>
      </c>
      <c r="B151" s="1">
        <v>61</v>
      </c>
      <c r="C151" s="1">
        <v>11</v>
      </c>
      <c r="D151" s="1">
        <v>38</v>
      </c>
      <c r="E151" s="1">
        <v>23</v>
      </c>
      <c r="F151" s="1">
        <v>23</v>
      </c>
      <c r="G151" s="1">
        <v>22</v>
      </c>
    </row>
    <row r="152" spans="1:7" x14ac:dyDescent="0.2">
      <c r="A152" s="1" t="s">
        <v>270</v>
      </c>
      <c r="B152" s="1">
        <v>61</v>
      </c>
      <c r="C152" s="1">
        <v>11</v>
      </c>
      <c r="D152" s="1">
        <v>40</v>
      </c>
      <c r="E152" s="1">
        <v>23</v>
      </c>
      <c r="F152" s="1">
        <v>22</v>
      </c>
      <c r="G152" s="1">
        <v>23</v>
      </c>
    </row>
    <row r="153" spans="1:7" x14ac:dyDescent="0.2">
      <c r="A153" s="1" t="s">
        <v>271</v>
      </c>
      <c r="B153" s="1">
        <v>61</v>
      </c>
      <c r="C153" s="1">
        <v>11</v>
      </c>
      <c r="D153" s="1">
        <v>36</v>
      </c>
      <c r="E153" s="1">
        <v>22</v>
      </c>
      <c r="F153" s="1">
        <v>21</v>
      </c>
      <c r="G153" s="1">
        <v>22</v>
      </c>
    </row>
    <row r="154" spans="1:7" x14ac:dyDescent="0.2">
      <c r="A154" s="1" t="s">
        <v>272</v>
      </c>
      <c r="B154" s="1">
        <v>61</v>
      </c>
      <c r="C154" s="1">
        <v>11</v>
      </c>
      <c r="D154" s="1">
        <v>38</v>
      </c>
      <c r="E154" s="1">
        <v>22</v>
      </c>
      <c r="F154" s="1">
        <v>21</v>
      </c>
      <c r="G154" s="1">
        <v>21</v>
      </c>
    </row>
    <row r="155" spans="1:7" x14ac:dyDescent="0.2">
      <c r="A155" s="1" t="s">
        <v>273</v>
      </c>
      <c r="B155" s="1">
        <v>61</v>
      </c>
      <c r="C155" s="1">
        <v>11</v>
      </c>
      <c r="D155" s="1">
        <v>37</v>
      </c>
      <c r="E155" s="1">
        <v>22</v>
      </c>
      <c r="F155" s="1">
        <v>20</v>
      </c>
      <c r="G155" s="1">
        <v>21</v>
      </c>
    </row>
    <row r="156" spans="1:7" x14ac:dyDescent="0.2">
      <c r="A156" s="1" t="s">
        <v>274</v>
      </c>
      <c r="B156" s="1">
        <v>61</v>
      </c>
      <c r="C156" s="1">
        <v>11</v>
      </c>
      <c r="D156" s="1">
        <v>35</v>
      </c>
      <c r="E156" s="1">
        <v>21</v>
      </c>
      <c r="F156" s="1">
        <v>19</v>
      </c>
      <c r="G156" s="1">
        <v>21</v>
      </c>
    </row>
    <row r="157" spans="1:7" x14ac:dyDescent="0.2">
      <c r="A157" s="1" t="s">
        <v>76</v>
      </c>
      <c r="B157" s="1">
        <v>61</v>
      </c>
      <c r="C157" s="1">
        <v>11</v>
      </c>
      <c r="D157" s="1">
        <v>39</v>
      </c>
      <c r="E157" s="1">
        <v>22</v>
      </c>
      <c r="F157" s="1">
        <v>21</v>
      </c>
      <c r="G157" s="1">
        <v>22</v>
      </c>
    </row>
    <row r="158" spans="1:7" x14ac:dyDescent="0.2">
      <c r="A158" s="1" t="s">
        <v>77</v>
      </c>
      <c r="B158" s="1">
        <v>61</v>
      </c>
      <c r="C158" s="1">
        <v>11</v>
      </c>
      <c r="D158" s="1">
        <v>37</v>
      </c>
      <c r="E158" s="1">
        <v>21</v>
      </c>
      <c r="F158" s="1">
        <v>21</v>
      </c>
      <c r="G158" s="1">
        <v>19</v>
      </c>
    </row>
    <row r="159" spans="1:7" x14ac:dyDescent="0.2">
      <c r="A159" s="1" t="s">
        <v>78</v>
      </c>
      <c r="B159" s="1">
        <v>61</v>
      </c>
      <c r="C159" s="1">
        <v>11</v>
      </c>
      <c r="D159" s="1">
        <v>33</v>
      </c>
      <c r="E159" s="1">
        <v>20</v>
      </c>
      <c r="F159" s="1">
        <v>19</v>
      </c>
      <c r="G159" s="1">
        <v>20</v>
      </c>
    </row>
    <row r="160" spans="1:7" x14ac:dyDescent="0.2">
      <c r="A160" s="1" t="s">
        <v>79</v>
      </c>
      <c r="B160" s="1">
        <v>61</v>
      </c>
      <c r="C160" s="1">
        <v>11</v>
      </c>
      <c r="D160" s="1">
        <v>39</v>
      </c>
      <c r="E160" s="1">
        <v>23</v>
      </c>
      <c r="F160" s="1">
        <v>21</v>
      </c>
      <c r="G160" s="1">
        <v>22</v>
      </c>
    </row>
    <row r="161" spans="1:7" x14ac:dyDescent="0.2">
      <c r="A161" s="1" t="s">
        <v>80</v>
      </c>
      <c r="B161" s="1">
        <v>61</v>
      </c>
      <c r="C161" s="1">
        <v>11</v>
      </c>
      <c r="D161" s="1">
        <v>36</v>
      </c>
      <c r="E161" s="1">
        <v>21</v>
      </c>
      <c r="F161" s="1">
        <v>19</v>
      </c>
      <c r="G161" s="1">
        <v>19</v>
      </c>
    </row>
    <row r="162" spans="1:7" x14ac:dyDescent="0.2">
      <c r="A162" s="1" t="s">
        <v>81</v>
      </c>
      <c r="B162" s="1">
        <v>61</v>
      </c>
      <c r="C162" s="1">
        <v>11</v>
      </c>
      <c r="D162" s="1">
        <v>39</v>
      </c>
      <c r="E162" s="1">
        <v>23</v>
      </c>
      <c r="F162" s="1">
        <v>23</v>
      </c>
      <c r="G162" s="1">
        <v>21</v>
      </c>
    </row>
    <row r="163" spans="1:7" x14ac:dyDescent="0.2">
      <c r="A163" s="1" t="s">
        <v>82</v>
      </c>
      <c r="B163" s="1">
        <v>61</v>
      </c>
      <c r="C163" s="1">
        <v>11</v>
      </c>
      <c r="D163" s="1">
        <v>37</v>
      </c>
      <c r="E163" s="1">
        <v>22</v>
      </c>
      <c r="F163" s="1">
        <v>21</v>
      </c>
      <c r="G163" s="1">
        <v>21</v>
      </c>
    </row>
    <row r="164" spans="1:7" x14ac:dyDescent="0.2">
      <c r="A164" s="1" t="s">
        <v>83</v>
      </c>
      <c r="B164" s="1">
        <v>61</v>
      </c>
      <c r="C164" s="1">
        <v>11</v>
      </c>
      <c r="D164" s="1">
        <v>37</v>
      </c>
      <c r="E164" s="1">
        <v>21</v>
      </c>
      <c r="F164" s="1">
        <v>20</v>
      </c>
      <c r="G164" s="1">
        <v>20</v>
      </c>
    </row>
    <row r="165" spans="1:7" x14ac:dyDescent="0.2">
      <c r="A165" s="1" t="s">
        <v>84</v>
      </c>
      <c r="B165" s="1">
        <v>61</v>
      </c>
      <c r="C165" s="1">
        <v>11</v>
      </c>
      <c r="D165" s="1">
        <v>39</v>
      </c>
      <c r="E165" s="1">
        <v>23</v>
      </c>
      <c r="F165" s="1">
        <v>22</v>
      </c>
      <c r="G165" s="1">
        <v>23</v>
      </c>
    </row>
    <row r="166" spans="1:7" x14ac:dyDescent="0.2">
      <c r="A166" s="1" t="s">
        <v>85</v>
      </c>
      <c r="B166" s="1">
        <v>61</v>
      </c>
      <c r="C166" s="1">
        <v>11</v>
      </c>
      <c r="D166" s="1">
        <v>38</v>
      </c>
      <c r="E166" s="1">
        <v>22</v>
      </c>
      <c r="F166" s="1">
        <v>20</v>
      </c>
      <c r="G166" s="1">
        <v>20</v>
      </c>
    </row>
    <row r="167" spans="1:7" x14ac:dyDescent="0.2">
      <c r="A167" s="1" t="s">
        <v>86</v>
      </c>
      <c r="B167" s="1">
        <v>61</v>
      </c>
      <c r="C167" s="1">
        <v>11</v>
      </c>
      <c r="D167" s="1">
        <v>37</v>
      </c>
      <c r="E167" s="1">
        <v>22</v>
      </c>
      <c r="F167" s="1">
        <v>21</v>
      </c>
      <c r="G167" s="1">
        <v>20</v>
      </c>
    </row>
    <row r="168" spans="1:7" x14ac:dyDescent="0.2">
      <c r="A168" s="1" t="s">
        <v>510</v>
      </c>
      <c r="B168" s="1">
        <v>61</v>
      </c>
      <c r="C168" s="1">
        <v>11</v>
      </c>
      <c r="D168" s="1">
        <v>36</v>
      </c>
      <c r="E168" s="1">
        <v>21</v>
      </c>
      <c r="F168" s="1">
        <v>21</v>
      </c>
      <c r="G168" s="1">
        <v>22</v>
      </c>
    </row>
    <row r="169" spans="1:7" x14ac:dyDescent="0.2">
      <c r="A169" s="1" t="s">
        <v>87</v>
      </c>
      <c r="B169" s="1">
        <v>61</v>
      </c>
      <c r="C169" s="1">
        <v>11</v>
      </c>
      <c r="D169" s="1">
        <v>36</v>
      </c>
      <c r="E169" s="1">
        <v>20</v>
      </c>
      <c r="F169" s="1">
        <v>20</v>
      </c>
      <c r="G169" s="1">
        <v>20</v>
      </c>
    </row>
    <row r="170" spans="1:7" x14ac:dyDescent="0.2">
      <c r="A170" s="1" t="s">
        <v>88</v>
      </c>
      <c r="B170" s="1">
        <v>61</v>
      </c>
      <c r="C170" s="1">
        <v>11</v>
      </c>
      <c r="D170" s="1">
        <v>37</v>
      </c>
      <c r="E170" s="1">
        <v>21</v>
      </c>
      <c r="F170" s="1">
        <v>21</v>
      </c>
      <c r="G170" s="1">
        <v>20</v>
      </c>
    </row>
    <row r="171" spans="1:7" x14ac:dyDescent="0.2">
      <c r="A171" s="1" t="s">
        <v>289</v>
      </c>
      <c r="B171" s="1">
        <v>61</v>
      </c>
      <c r="C171" s="1">
        <v>11</v>
      </c>
      <c r="D171" s="1">
        <v>37</v>
      </c>
      <c r="E171" s="1">
        <v>21</v>
      </c>
      <c r="F171" s="1">
        <v>21</v>
      </c>
      <c r="G171" s="1">
        <v>22</v>
      </c>
    </row>
    <row r="172" spans="1:7" x14ac:dyDescent="0.2">
      <c r="A172" s="1" t="s">
        <v>512</v>
      </c>
      <c r="B172" s="1">
        <v>61</v>
      </c>
      <c r="C172" s="1">
        <v>11</v>
      </c>
      <c r="D172" s="1">
        <v>35</v>
      </c>
      <c r="E172" s="1">
        <v>21</v>
      </c>
      <c r="F172" s="1">
        <v>22</v>
      </c>
      <c r="G172" s="1">
        <v>19</v>
      </c>
    </row>
    <row r="173" spans="1:7" x14ac:dyDescent="0.2">
      <c r="A173" s="1" t="s">
        <v>513</v>
      </c>
      <c r="B173" s="1">
        <v>61</v>
      </c>
      <c r="C173" s="1">
        <v>11</v>
      </c>
      <c r="D173" s="1">
        <v>38</v>
      </c>
      <c r="E173" s="1">
        <v>22</v>
      </c>
      <c r="F173" s="1">
        <v>21</v>
      </c>
      <c r="G173" s="1">
        <v>19</v>
      </c>
    </row>
    <row r="174" spans="1:7" x14ac:dyDescent="0.2">
      <c r="A174" s="1" t="s">
        <v>290</v>
      </c>
      <c r="B174" s="1">
        <v>61</v>
      </c>
      <c r="C174" s="1">
        <v>11</v>
      </c>
      <c r="D174" s="1">
        <v>36</v>
      </c>
      <c r="E174" s="1">
        <v>21</v>
      </c>
      <c r="F174" s="1">
        <v>20</v>
      </c>
      <c r="G174" s="1">
        <v>18</v>
      </c>
    </row>
    <row r="175" spans="1:7" x14ac:dyDescent="0.2">
      <c r="A175" s="1" t="s">
        <v>291</v>
      </c>
      <c r="B175" s="1">
        <v>61</v>
      </c>
      <c r="C175" s="1">
        <v>11</v>
      </c>
      <c r="D175" s="1">
        <v>40</v>
      </c>
      <c r="E175" s="1">
        <v>23</v>
      </c>
      <c r="F175" s="1">
        <v>24</v>
      </c>
      <c r="G175" s="1">
        <v>22</v>
      </c>
    </row>
    <row r="176" spans="1:7" x14ac:dyDescent="0.2">
      <c r="A176" s="1" t="s">
        <v>292</v>
      </c>
      <c r="B176" s="1">
        <v>61</v>
      </c>
      <c r="C176" s="1">
        <v>11</v>
      </c>
      <c r="D176" s="1">
        <v>36</v>
      </c>
      <c r="E176" s="1">
        <v>22</v>
      </c>
      <c r="F176" s="1">
        <v>21</v>
      </c>
      <c r="G176" s="1">
        <v>21</v>
      </c>
    </row>
    <row r="177" spans="1:7" x14ac:dyDescent="0.2">
      <c r="A177" s="1" t="s">
        <v>293</v>
      </c>
      <c r="B177" s="1">
        <v>61</v>
      </c>
      <c r="C177" s="1">
        <v>11</v>
      </c>
      <c r="D177" s="1">
        <v>38</v>
      </c>
      <c r="E177" s="1">
        <v>22</v>
      </c>
      <c r="F177" s="1">
        <v>22</v>
      </c>
      <c r="G177" s="1">
        <v>21</v>
      </c>
    </row>
    <row r="178" spans="1:7" x14ac:dyDescent="0.2">
      <c r="A178" s="1" t="s">
        <v>294</v>
      </c>
      <c r="B178" s="1">
        <v>61</v>
      </c>
      <c r="C178" s="1">
        <v>11</v>
      </c>
      <c r="D178" s="1">
        <v>35</v>
      </c>
      <c r="E178" s="1">
        <v>20</v>
      </c>
      <c r="F178" s="1">
        <v>20</v>
      </c>
      <c r="G178" s="1">
        <v>20</v>
      </c>
    </row>
    <row r="179" spans="1:7" x14ac:dyDescent="0.2">
      <c r="A179" s="1" t="s">
        <v>95</v>
      </c>
      <c r="B179" s="1">
        <v>61</v>
      </c>
      <c r="C179" s="1">
        <v>11</v>
      </c>
      <c r="D179" s="1">
        <v>39</v>
      </c>
      <c r="E179" s="1">
        <v>21</v>
      </c>
      <c r="F179" s="1">
        <v>21</v>
      </c>
      <c r="G179" s="1">
        <v>20</v>
      </c>
    </row>
    <row r="180" spans="1:7" x14ac:dyDescent="0.2">
      <c r="A180" s="1" t="s">
        <v>96</v>
      </c>
      <c r="B180" s="1">
        <v>61</v>
      </c>
      <c r="C180" s="1">
        <v>11</v>
      </c>
      <c r="D180" s="1">
        <v>37</v>
      </c>
      <c r="E180" s="1">
        <v>22</v>
      </c>
      <c r="F180" s="1">
        <v>21</v>
      </c>
      <c r="G180" s="1">
        <v>20</v>
      </c>
    </row>
    <row r="181" spans="1:7" x14ac:dyDescent="0.2">
      <c r="A181" s="1" t="s">
        <v>97</v>
      </c>
      <c r="B181" s="1">
        <v>61</v>
      </c>
      <c r="C181" s="1">
        <v>11</v>
      </c>
      <c r="D181" s="1">
        <v>38</v>
      </c>
      <c r="E181" s="1">
        <v>21</v>
      </c>
      <c r="F181" s="1">
        <v>21</v>
      </c>
      <c r="G181" s="1">
        <v>20</v>
      </c>
    </row>
    <row r="182" spans="1:7" x14ac:dyDescent="0.2">
      <c r="A182" s="1" t="s">
        <v>298</v>
      </c>
      <c r="B182" s="1">
        <v>61</v>
      </c>
      <c r="C182" s="1">
        <v>11</v>
      </c>
      <c r="D182" s="1">
        <v>37</v>
      </c>
      <c r="E182" s="1">
        <v>22</v>
      </c>
      <c r="F182" s="1">
        <v>20</v>
      </c>
      <c r="G182" s="1">
        <v>20</v>
      </c>
    </row>
    <row r="183" spans="1:7" x14ac:dyDescent="0.2">
      <c r="A183" s="1" t="s">
        <v>506</v>
      </c>
      <c r="B183" s="1">
        <v>61</v>
      </c>
      <c r="C183" s="1">
        <v>11</v>
      </c>
      <c r="D183" s="1">
        <v>37</v>
      </c>
      <c r="E183" s="1">
        <v>21</v>
      </c>
      <c r="F183" s="1">
        <v>20</v>
      </c>
      <c r="G183" s="1">
        <v>20</v>
      </c>
    </row>
    <row r="184" spans="1:7" x14ac:dyDescent="0.2">
      <c r="A184" s="1" t="s">
        <v>507</v>
      </c>
      <c r="B184" s="1">
        <v>61</v>
      </c>
      <c r="C184" s="1">
        <v>11</v>
      </c>
      <c r="D184" s="1">
        <v>33</v>
      </c>
      <c r="E184" s="1">
        <v>20</v>
      </c>
      <c r="F184" s="1">
        <v>19</v>
      </c>
      <c r="G184" s="1">
        <v>19</v>
      </c>
    </row>
    <row r="185" spans="1:7" x14ac:dyDescent="0.2">
      <c r="A185" s="1" t="s">
        <v>299</v>
      </c>
      <c r="B185" s="1">
        <v>61</v>
      </c>
      <c r="C185" s="1">
        <v>11</v>
      </c>
      <c r="D185" s="1">
        <v>41</v>
      </c>
      <c r="E185" s="1">
        <v>23</v>
      </c>
      <c r="F185" s="1">
        <v>23</v>
      </c>
      <c r="G185" s="1">
        <v>21</v>
      </c>
    </row>
    <row r="186" spans="1:7" x14ac:dyDescent="0.2">
      <c r="A186" s="1" t="s">
        <v>300</v>
      </c>
      <c r="B186" s="1">
        <v>61</v>
      </c>
      <c r="C186" s="1">
        <v>11</v>
      </c>
      <c r="D186" s="1">
        <v>40</v>
      </c>
      <c r="E186" s="1">
        <v>23</v>
      </c>
      <c r="F186" s="1">
        <v>21</v>
      </c>
      <c r="G186" s="1">
        <v>21</v>
      </c>
    </row>
    <row r="187" spans="1:7" x14ac:dyDescent="0.2">
      <c r="A187" s="1" t="s">
        <v>301</v>
      </c>
      <c r="B187" s="1">
        <v>61</v>
      </c>
      <c r="C187" s="1">
        <v>11</v>
      </c>
      <c r="D187" s="1">
        <v>39</v>
      </c>
      <c r="E187" s="1">
        <v>23</v>
      </c>
      <c r="F187" s="1">
        <v>22</v>
      </c>
      <c r="G187" s="1">
        <v>21</v>
      </c>
    </row>
    <row r="188" spans="1:7" x14ac:dyDescent="0.2">
      <c r="A188" s="1" t="s">
        <v>302</v>
      </c>
      <c r="B188" s="1">
        <v>61</v>
      </c>
      <c r="C188" s="1">
        <v>11</v>
      </c>
      <c r="D188" s="1">
        <v>39</v>
      </c>
      <c r="E188" s="1">
        <v>22</v>
      </c>
      <c r="F188" s="1">
        <v>21</v>
      </c>
      <c r="G188" s="1">
        <v>20</v>
      </c>
    </row>
    <row r="189" spans="1:7" x14ac:dyDescent="0.2">
      <c r="A189" s="1" t="s">
        <v>303</v>
      </c>
      <c r="B189" s="1">
        <v>61</v>
      </c>
      <c r="C189" s="1">
        <v>11</v>
      </c>
      <c r="D189" s="1">
        <v>40</v>
      </c>
      <c r="E189" s="1">
        <v>24</v>
      </c>
      <c r="F189" s="1">
        <v>23</v>
      </c>
      <c r="G189" s="1">
        <v>22</v>
      </c>
    </row>
    <row r="190" spans="1:7" x14ac:dyDescent="0.2">
      <c r="A190" s="1" t="s">
        <v>304</v>
      </c>
      <c r="B190" s="1">
        <v>61</v>
      </c>
      <c r="C190" s="1">
        <v>11</v>
      </c>
      <c r="D190" s="1">
        <v>38</v>
      </c>
      <c r="E190" s="1">
        <v>23</v>
      </c>
      <c r="F190" s="1">
        <v>22</v>
      </c>
      <c r="G190" s="1">
        <v>20</v>
      </c>
    </row>
    <row r="191" spans="1:7" x14ac:dyDescent="0.2">
      <c r="A191" s="1" t="s">
        <v>305</v>
      </c>
      <c r="B191" s="1">
        <v>61</v>
      </c>
      <c r="C191" s="1">
        <v>11</v>
      </c>
      <c r="D191" s="1">
        <v>38</v>
      </c>
      <c r="E191" s="1">
        <v>22</v>
      </c>
      <c r="F191" s="1">
        <v>22</v>
      </c>
      <c r="G191" s="1">
        <v>21</v>
      </c>
    </row>
    <row r="192" spans="1:7" x14ac:dyDescent="0.2">
      <c r="A192" s="1" t="s">
        <v>515</v>
      </c>
      <c r="B192" s="1">
        <v>61</v>
      </c>
      <c r="C192" s="1">
        <v>11</v>
      </c>
      <c r="D192" s="1">
        <v>37</v>
      </c>
      <c r="E192" s="1">
        <v>22</v>
      </c>
      <c r="F192" s="1">
        <v>20</v>
      </c>
      <c r="G192" s="1">
        <v>21</v>
      </c>
    </row>
    <row r="193" spans="1:7" x14ac:dyDescent="0.2">
      <c r="A193" s="1" t="s">
        <v>516</v>
      </c>
      <c r="B193" s="1">
        <v>61</v>
      </c>
      <c r="C193" s="1">
        <v>11</v>
      </c>
      <c r="D193" s="1">
        <v>36</v>
      </c>
      <c r="E193" s="1">
        <v>22</v>
      </c>
      <c r="F193" s="1">
        <v>21</v>
      </c>
      <c r="G193" s="1">
        <v>18</v>
      </c>
    </row>
    <row r="194" spans="1:7" x14ac:dyDescent="0.2">
      <c r="A194" s="1" t="s">
        <v>16</v>
      </c>
      <c r="B194" s="1">
        <v>61</v>
      </c>
      <c r="C194" s="1">
        <v>11</v>
      </c>
      <c r="D194" s="1">
        <v>39</v>
      </c>
      <c r="E194" s="1">
        <v>23</v>
      </c>
      <c r="F194" s="1">
        <v>22</v>
      </c>
      <c r="G194" s="1">
        <v>21</v>
      </c>
    </row>
    <row r="195" spans="1:7" x14ac:dyDescent="0.2">
      <c r="A195" s="1" t="s">
        <v>17</v>
      </c>
      <c r="B195" s="1">
        <v>61</v>
      </c>
      <c r="C195" s="1">
        <v>11</v>
      </c>
      <c r="D195" s="1">
        <v>36</v>
      </c>
      <c r="E195" s="1">
        <v>21</v>
      </c>
      <c r="F195" s="1">
        <v>21</v>
      </c>
      <c r="G195" s="1">
        <v>20</v>
      </c>
    </row>
    <row r="196" spans="1:7" x14ac:dyDescent="0.2">
      <c r="A196" s="1" t="s">
        <v>18</v>
      </c>
      <c r="B196" s="1">
        <v>61</v>
      </c>
      <c r="C196" s="1">
        <v>11</v>
      </c>
      <c r="D196" s="1">
        <v>34</v>
      </c>
      <c r="E196" s="1">
        <v>20</v>
      </c>
      <c r="F196" s="1">
        <v>19</v>
      </c>
      <c r="G196" s="1">
        <v>18</v>
      </c>
    </row>
    <row r="197" spans="1:7" x14ac:dyDescent="0.2">
      <c r="A197" s="1" t="s">
        <v>19</v>
      </c>
      <c r="B197" s="1">
        <v>61</v>
      </c>
      <c r="C197" s="1">
        <v>11</v>
      </c>
      <c r="D197" s="1">
        <v>38</v>
      </c>
      <c r="E197" s="1">
        <v>21</v>
      </c>
      <c r="F197" s="1">
        <v>21</v>
      </c>
      <c r="G197" s="1">
        <v>20</v>
      </c>
    </row>
    <row r="198" spans="1:7" x14ac:dyDescent="0.2">
      <c r="A198" s="1" t="s">
        <v>20</v>
      </c>
      <c r="B198" s="1">
        <v>61</v>
      </c>
      <c r="C198" s="1">
        <v>11</v>
      </c>
      <c r="D198" s="1">
        <v>36</v>
      </c>
      <c r="E198" s="1">
        <v>22</v>
      </c>
      <c r="F198" s="1">
        <v>20</v>
      </c>
      <c r="G198" s="1">
        <v>18</v>
      </c>
    </row>
    <row r="199" spans="1:7" x14ac:dyDescent="0.2">
      <c r="A199" s="1" t="s">
        <v>21</v>
      </c>
      <c r="B199" s="1">
        <v>61</v>
      </c>
      <c r="C199" s="1">
        <v>11</v>
      </c>
      <c r="D199" s="1">
        <v>38</v>
      </c>
      <c r="E199" s="1">
        <v>22</v>
      </c>
      <c r="F199" s="1">
        <v>21</v>
      </c>
      <c r="G199" s="1">
        <v>21</v>
      </c>
    </row>
    <row r="200" spans="1:7" x14ac:dyDescent="0.2">
      <c r="A200" s="1" t="s">
        <v>22</v>
      </c>
      <c r="B200" s="1">
        <v>61</v>
      </c>
      <c r="C200" s="1">
        <v>11</v>
      </c>
      <c r="D200" s="1">
        <v>38</v>
      </c>
      <c r="E200" s="1">
        <v>22</v>
      </c>
      <c r="F200" s="1">
        <v>21</v>
      </c>
      <c r="G200" s="1">
        <v>20</v>
      </c>
    </row>
    <row r="201" spans="1:7" x14ac:dyDescent="0.2">
      <c r="A201" s="1" t="s">
        <v>23</v>
      </c>
      <c r="B201" s="1">
        <v>61</v>
      </c>
      <c r="C201" s="1">
        <v>11</v>
      </c>
      <c r="D201" s="1">
        <v>36</v>
      </c>
      <c r="E201" s="1">
        <v>21</v>
      </c>
      <c r="F201" s="1">
        <v>20</v>
      </c>
      <c r="G201" s="1">
        <v>19</v>
      </c>
    </row>
    <row r="202" spans="1:7" x14ac:dyDescent="0.2">
      <c r="A202" s="1" t="s">
        <v>24</v>
      </c>
      <c r="B202" s="1">
        <v>61</v>
      </c>
      <c r="C202" s="1">
        <v>11</v>
      </c>
      <c r="D202" s="1">
        <v>37</v>
      </c>
      <c r="E202" s="1">
        <v>22</v>
      </c>
      <c r="F202" s="1">
        <v>21</v>
      </c>
      <c r="G202" s="1">
        <v>19</v>
      </c>
    </row>
    <row r="203" spans="1:7" x14ac:dyDescent="0.2">
      <c r="A203" s="1" t="s">
        <v>25</v>
      </c>
      <c r="B203" s="1">
        <v>61</v>
      </c>
      <c r="C203" s="1">
        <v>11</v>
      </c>
      <c r="D203" s="1">
        <v>36</v>
      </c>
      <c r="E203" s="1">
        <v>21</v>
      </c>
      <c r="F203" s="1">
        <v>21</v>
      </c>
      <c r="G203" s="1">
        <v>19</v>
      </c>
    </row>
    <row r="204" spans="1:7" x14ac:dyDescent="0.2">
      <c r="A204" s="1" t="s">
        <v>146</v>
      </c>
      <c r="B204" s="1">
        <v>67</v>
      </c>
      <c r="C204" s="1">
        <v>11</v>
      </c>
      <c r="D204" s="1">
        <v>38</v>
      </c>
      <c r="E204" s="1">
        <v>22</v>
      </c>
      <c r="F204" s="1">
        <v>22</v>
      </c>
      <c r="G204" s="1">
        <v>22</v>
      </c>
    </row>
    <row r="205" spans="1:7" x14ac:dyDescent="0.2">
      <c r="A205" s="1" t="s">
        <v>147</v>
      </c>
      <c r="B205" s="1">
        <v>67</v>
      </c>
      <c r="C205" s="1">
        <v>11</v>
      </c>
      <c r="D205" s="1">
        <v>37</v>
      </c>
      <c r="E205" s="1">
        <v>21</v>
      </c>
      <c r="F205" s="1">
        <v>21</v>
      </c>
      <c r="G205" s="1">
        <v>19</v>
      </c>
    </row>
    <row r="206" spans="1:7" x14ac:dyDescent="0.2">
      <c r="A206" s="1" t="s">
        <v>148</v>
      </c>
      <c r="B206" s="1">
        <v>67</v>
      </c>
      <c r="C206" s="1">
        <v>11</v>
      </c>
      <c r="D206" s="1">
        <v>39</v>
      </c>
      <c r="E206" s="1">
        <v>24</v>
      </c>
      <c r="F206" s="1">
        <v>21</v>
      </c>
      <c r="G206" s="1">
        <v>20</v>
      </c>
    </row>
    <row r="207" spans="1:7" x14ac:dyDescent="0.2">
      <c r="A207" s="1" t="s">
        <v>149</v>
      </c>
      <c r="B207" s="1">
        <v>67</v>
      </c>
      <c r="C207" s="1">
        <v>11</v>
      </c>
      <c r="D207" s="1">
        <v>38</v>
      </c>
      <c r="E207" s="1">
        <v>23</v>
      </c>
      <c r="F207" s="1">
        <v>21</v>
      </c>
      <c r="G207" s="1">
        <v>21</v>
      </c>
    </row>
    <row r="208" spans="1:7" x14ac:dyDescent="0.2">
      <c r="A208" s="1" t="s">
        <v>150</v>
      </c>
      <c r="B208" s="1">
        <v>67</v>
      </c>
      <c r="C208" s="1">
        <v>11</v>
      </c>
      <c r="D208" s="1">
        <v>38</v>
      </c>
      <c r="E208" s="1">
        <v>21</v>
      </c>
      <c r="F208" s="1">
        <v>21</v>
      </c>
      <c r="G208" s="1">
        <v>19</v>
      </c>
    </row>
    <row r="209" spans="1:7" x14ac:dyDescent="0.2">
      <c r="A209" s="1" t="s">
        <v>151</v>
      </c>
      <c r="B209" s="1">
        <v>67</v>
      </c>
      <c r="C209" s="1">
        <v>11</v>
      </c>
      <c r="D209" s="1">
        <v>40</v>
      </c>
      <c r="E209" s="1">
        <v>24</v>
      </c>
      <c r="F209" s="1">
        <v>22</v>
      </c>
      <c r="G209" s="1">
        <v>19</v>
      </c>
    </row>
    <row r="210" spans="1:7" x14ac:dyDescent="0.2">
      <c r="A210" s="1" t="s">
        <v>152</v>
      </c>
      <c r="B210" s="1">
        <v>67</v>
      </c>
      <c r="C210" s="1">
        <v>11</v>
      </c>
      <c r="D210" s="1">
        <v>38</v>
      </c>
      <c r="E210" s="1">
        <v>22</v>
      </c>
      <c r="F210" s="1">
        <v>21</v>
      </c>
      <c r="G210" s="1">
        <v>20</v>
      </c>
    </row>
    <row r="211" spans="1:7" x14ac:dyDescent="0.2">
      <c r="A211" s="1" t="s">
        <v>153</v>
      </c>
      <c r="B211" s="1">
        <v>67</v>
      </c>
      <c r="C211" s="1">
        <v>11</v>
      </c>
      <c r="D211" s="1">
        <v>39</v>
      </c>
      <c r="E211" s="1">
        <v>22</v>
      </c>
      <c r="F211" s="1">
        <v>21</v>
      </c>
      <c r="G211" s="1">
        <v>21</v>
      </c>
    </row>
    <row r="212" spans="1:7" x14ac:dyDescent="0.2">
      <c r="A212" s="1" t="s">
        <v>154</v>
      </c>
      <c r="B212" s="1">
        <v>67</v>
      </c>
      <c r="C212" s="1">
        <v>11</v>
      </c>
      <c r="D212" s="1">
        <v>37</v>
      </c>
      <c r="E212" s="1">
        <v>22</v>
      </c>
      <c r="F212" s="1">
        <v>21</v>
      </c>
      <c r="G212" s="1">
        <v>20</v>
      </c>
    </row>
    <row r="213" spans="1:7" x14ac:dyDescent="0.2">
      <c r="A213" s="1" t="s">
        <v>155</v>
      </c>
      <c r="B213" s="1">
        <v>67</v>
      </c>
      <c r="C213" s="1">
        <v>11</v>
      </c>
      <c r="D213" s="1">
        <v>39</v>
      </c>
      <c r="E213" s="1">
        <v>22</v>
      </c>
      <c r="F213" s="1">
        <v>22</v>
      </c>
      <c r="G213" s="1">
        <v>20</v>
      </c>
    </row>
    <row r="214" spans="1:7" x14ac:dyDescent="0.2">
      <c r="A214" s="1" t="s">
        <v>156</v>
      </c>
      <c r="B214" s="1">
        <v>67</v>
      </c>
      <c r="C214" s="1">
        <v>11</v>
      </c>
      <c r="D214" s="1">
        <v>36</v>
      </c>
      <c r="E214" s="1">
        <v>21</v>
      </c>
      <c r="F214" s="1">
        <v>20</v>
      </c>
      <c r="G214" s="1">
        <v>20</v>
      </c>
    </row>
    <row r="215" spans="1:7" x14ac:dyDescent="0.2">
      <c r="A215" s="1" t="s">
        <v>157</v>
      </c>
      <c r="B215" s="1">
        <v>67</v>
      </c>
      <c r="C215" s="1">
        <v>11</v>
      </c>
      <c r="D215" s="1">
        <v>37</v>
      </c>
      <c r="E215" s="1">
        <v>22</v>
      </c>
      <c r="F215" s="1">
        <v>22</v>
      </c>
      <c r="G215" s="1">
        <v>20</v>
      </c>
    </row>
    <row r="216" spans="1:7" x14ac:dyDescent="0.2">
      <c r="A216" s="1" t="s">
        <v>158</v>
      </c>
      <c r="B216" s="1">
        <v>67</v>
      </c>
      <c r="C216" s="1">
        <v>11</v>
      </c>
      <c r="D216" s="1">
        <v>37</v>
      </c>
      <c r="E216" s="1">
        <v>21</v>
      </c>
      <c r="F216" s="1">
        <v>20</v>
      </c>
      <c r="G216" s="1">
        <v>19</v>
      </c>
    </row>
    <row r="217" spans="1:7" x14ac:dyDescent="0.2">
      <c r="A217" s="1" t="s">
        <v>159</v>
      </c>
      <c r="B217" s="1">
        <v>67</v>
      </c>
      <c r="C217" s="1">
        <v>11</v>
      </c>
      <c r="D217" s="1">
        <v>36</v>
      </c>
      <c r="E217" s="1">
        <v>20</v>
      </c>
      <c r="F217" s="1">
        <v>20</v>
      </c>
      <c r="G217" s="1">
        <v>19</v>
      </c>
    </row>
    <row r="218" spans="1:7" x14ac:dyDescent="0.2">
      <c r="A218" s="1" t="s">
        <v>160</v>
      </c>
      <c r="B218" s="1">
        <v>67</v>
      </c>
      <c r="C218" s="1">
        <v>11</v>
      </c>
      <c r="D218" s="1">
        <v>37</v>
      </c>
      <c r="E218" s="1">
        <v>22</v>
      </c>
      <c r="F218" s="1">
        <v>20</v>
      </c>
      <c r="G218" s="1">
        <v>20</v>
      </c>
    </row>
    <row r="219" spans="1:7" x14ac:dyDescent="0.2">
      <c r="A219" s="1" t="s">
        <v>161</v>
      </c>
      <c r="B219" s="1">
        <v>67</v>
      </c>
      <c r="C219" s="1">
        <v>11</v>
      </c>
      <c r="D219" s="1">
        <v>39</v>
      </c>
      <c r="E219" s="1">
        <v>23</v>
      </c>
      <c r="F219" s="1">
        <v>22</v>
      </c>
      <c r="G219" s="1">
        <v>20</v>
      </c>
    </row>
    <row r="220" spans="1:7" x14ac:dyDescent="0.2">
      <c r="A220" s="1" t="s">
        <v>162</v>
      </c>
      <c r="B220" s="1">
        <v>67</v>
      </c>
      <c r="C220" s="1">
        <v>11</v>
      </c>
      <c r="D220" s="1">
        <v>35</v>
      </c>
      <c r="E220" s="1">
        <v>20</v>
      </c>
      <c r="F220" s="1">
        <v>19</v>
      </c>
      <c r="G220" s="1">
        <v>19</v>
      </c>
    </row>
    <row r="221" spans="1:7" x14ac:dyDescent="0.2">
      <c r="A221" s="1" t="s">
        <v>163</v>
      </c>
      <c r="B221" s="1">
        <v>67</v>
      </c>
      <c r="C221" s="1">
        <v>11</v>
      </c>
      <c r="D221" s="1">
        <v>37</v>
      </c>
      <c r="E221" s="1">
        <v>22</v>
      </c>
      <c r="F221" s="1">
        <v>21</v>
      </c>
      <c r="G221" s="1">
        <v>20</v>
      </c>
    </row>
    <row r="222" spans="1:7" x14ac:dyDescent="0.2">
      <c r="A222" s="1" t="s">
        <v>164</v>
      </c>
      <c r="B222" s="1">
        <v>67</v>
      </c>
      <c r="C222" s="1">
        <v>11</v>
      </c>
      <c r="D222" s="1">
        <v>37</v>
      </c>
      <c r="E222" s="1">
        <v>22</v>
      </c>
      <c r="F222" s="1">
        <v>21</v>
      </c>
      <c r="G222" s="1">
        <v>20</v>
      </c>
    </row>
    <row r="223" spans="1:7" x14ac:dyDescent="0.2">
      <c r="A223" s="1" t="s">
        <v>165</v>
      </c>
      <c r="B223" s="1">
        <v>67</v>
      </c>
      <c r="C223" s="1">
        <v>11</v>
      </c>
      <c r="D223" s="1">
        <v>36</v>
      </c>
      <c r="E223" s="1">
        <v>20</v>
      </c>
      <c r="F223" s="1">
        <v>20</v>
      </c>
      <c r="G223" s="1">
        <v>18</v>
      </c>
    </row>
    <row r="224" spans="1:7" x14ac:dyDescent="0.2">
      <c r="A224" s="1" t="s">
        <v>166</v>
      </c>
      <c r="B224" s="1">
        <v>67</v>
      </c>
      <c r="C224" s="1">
        <v>11</v>
      </c>
      <c r="D224" s="1">
        <v>39</v>
      </c>
      <c r="E224" s="1">
        <v>22</v>
      </c>
      <c r="F224" s="1">
        <v>22</v>
      </c>
      <c r="G224" s="1">
        <v>20</v>
      </c>
    </row>
    <row r="225" spans="1:7" x14ac:dyDescent="0.2">
      <c r="A225" s="1" t="s">
        <v>167</v>
      </c>
      <c r="B225" s="1">
        <v>67</v>
      </c>
      <c r="C225" s="1">
        <v>11</v>
      </c>
      <c r="D225" s="1">
        <v>37</v>
      </c>
      <c r="E225" s="1">
        <v>22</v>
      </c>
      <c r="F225" s="1">
        <v>23</v>
      </c>
      <c r="G225" s="1">
        <v>22</v>
      </c>
    </row>
    <row r="226" spans="1:7" x14ac:dyDescent="0.2">
      <c r="A226" s="1" t="s">
        <v>168</v>
      </c>
      <c r="B226" s="1">
        <v>67</v>
      </c>
      <c r="C226" s="1">
        <v>11</v>
      </c>
      <c r="D226" s="1">
        <v>37</v>
      </c>
      <c r="E226" s="1">
        <v>21</v>
      </c>
      <c r="F226" s="1">
        <v>20</v>
      </c>
      <c r="G226" s="1">
        <v>20</v>
      </c>
    </row>
    <row r="227" spans="1:7" x14ac:dyDescent="0.2">
      <c r="A227" s="1" t="s">
        <v>52</v>
      </c>
      <c r="B227" s="1">
        <v>67</v>
      </c>
      <c r="C227" s="1">
        <v>11</v>
      </c>
      <c r="D227" s="1">
        <v>36</v>
      </c>
      <c r="E227" s="1">
        <v>21</v>
      </c>
      <c r="F227" s="1">
        <v>19</v>
      </c>
      <c r="G227" s="1">
        <v>19</v>
      </c>
    </row>
    <row r="228" spans="1:7" x14ac:dyDescent="0.2">
      <c r="A228" s="1" t="s">
        <v>53</v>
      </c>
      <c r="B228" s="1">
        <v>67</v>
      </c>
      <c r="C228" s="1">
        <v>11</v>
      </c>
      <c r="D228" s="1">
        <v>41</v>
      </c>
      <c r="E228" s="1">
        <v>23</v>
      </c>
      <c r="F228" s="1">
        <v>22</v>
      </c>
      <c r="G228" s="1">
        <v>20</v>
      </c>
    </row>
    <row r="229" spans="1:7" x14ac:dyDescent="0.2">
      <c r="A229" s="1" t="s">
        <v>54</v>
      </c>
      <c r="B229" s="1">
        <v>67</v>
      </c>
      <c r="C229" s="1">
        <v>11</v>
      </c>
      <c r="D229" s="1">
        <v>38</v>
      </c>
      <c r="E229" s="1">
        <v>22</v>
      </c>
      <c r="F229" s="1">
        <v>21</v>
      </c>
      <c r="G229" s="1">
        <v>21</v>
      </c>
    </row>
    <row r="230" spans="1:7" x14ac:dyDescent="0.2">
      <c r="A230" s="1" t="s">
        <v>55</v>
      </c>
      <c r="B230" s="1">
        <v>67</v>
      </c>
      <c r="C230" s="1">
        <v>11</v>
      </c>
      <c r="D230" s="1">
        <v>36</v>
      </c>
      <c r="E230" s="1">
        <v>21</v>
      </c>
      <c r="F230" s="1">
        <v>20</v>
      </c>
      <c r="G230" s="1">
        <v>21</v>
      </c>
    </row>
    <row r="231" spans="1:7" x14ac:dyDescent="0.2">
      <c r="A231" s="1" t="s">
        <v>56</v>
      </c>
      <c r="B231" s="1">
        <v>67</v>
      </c>
      <c r="C231" s="1">
        <v>11</v>
      </c>
      <c r="D231" s="1">
        <v>36</v>
      </c>
      <c r="E231" s="1">
        <v>21</v>
      </c>
      <c r="F231" s="1">
        <v>20</v>
      </c>
      <c r="G231" s="1">
        <v>20</v>
      </c>
    </row>
    <row r="232" spans="1:7" x14ac:dyDescent="0.2">
      <c r="A232" s="1" t="s">
        <v>57</v>
      </c>
      <c r="B232" s="1">
        <v>67</v>
      </c>
      <c r="C232" s="1">
        <v>11</v>
      </c>
      <c r="D232" s="1">
        <v>41</v>
      </c>
      <c r="E232" s="1">
        <v>24</v>
      </c>
      <c r="F232" s="1">
        <v>23</v>
      </c>
      <c r="G232" s="1">
        <v>22</v>
      </c>
    </row>
    <row r="233" spans="1:7" x14ac:dyDescent="0.2">
      <c r="A233" s="1" t="s">
        <v>58</v>
      </c>
      <c r="B233" s="1">
        <v>67</v>
      </c>
      <c r="C233" s="1">
        <v>11</v>
      </c>
      <c r="D233" s="1">
        <v>39</v>
      </c>
      <c r="E233" s="1">
        <v>22</v>
      </c>
      <c r="F233" s="1">
        <v>22</v>
      </c>
      <c r="G233" s="1">
        <v>22</v>
      </c>
    </row>
    <row r="234" spans="1:7" x14ac:dyDescent="0.2">
      <c r="A234" s="1" t="s">
        <v>59</v>
      </c>
      <c r="B234" s="1">
        <v>67</v>
      </c>
      <c r="C234" s="1">
        <v>11</v>
      </c>
      <c r="D234" s="1">
        <v>38</v>
      </c>
      <c r="E234" s="1">
        <v>21</v>
      </c>
      <c r="F234" s="1">
        <v>21</v>
      </c>
      <c r="G234" s="1">
        <v>20</v>
      </c>
    </row>
    <row r="235" spans="1:7" x14ac:dyDescent="0.2">
      <c r="A235" s="1" t="s">
        <v>60</v>
      </c>
      <c r="B235" s="1">
        <v>67</v>
      </c>
      <c r="C235" s="1">
        <v>11</v>
      </c>
      <c r="D235" s="1">
        <v>37</v>
      </c>
      <c r="E235" s="1">
        <v>22</v>
      </c>
      <c r="F235" s="1">
        <v>21</v>
      </c>
      <c r="G235" s="1">
        <v>21</v>
      </c>
    </row>
    <row r="236" spans="1:7" x14ac:dyDescent="0.2">
      <c r="A236" s="1" t="s">
        <v>61</v>
      </c>
      <c r="B236" s="1">
        <v>67</v>
      </c>
      <c r="C236" s="1">
        <v>11</v>
      </c>
      <c r="D236" s="1">
        <v>36</v>
      </c>
      <c r="E236" s="1">
        <v>21</v>
      </c>
      <c r="F236" s="1">
        <v>20</v>
      </c>
      <c r="G236" s="1">
        <v>19</v>
      </c>
    </row>
    <row r="237" spans="1:7" x14ac:dyDescent="0.2">
      <c r="A237" s="1" t="s">
        <v>62</v>
      </c>
      <c r="B237" s="1">
        <v>67</v>
      </c>
      <c r="C237" s="1">
        <v>11</v>
      </c>
      <c r="D237" s="1">
        <v>35</v>
      </c>
      <c r="E237" s="1">
        <v>20</v>
      </c>
      <c r="F237" s="1">
        <v>19</v>
      </c>
      <c r="G237" s="1">
        <v>19</v>
      </c>
    </row>
    <row r="238" spans="1:7" x14ac:dyDescent="0.2">
      <c r="A238" s="1" t="s">
        <v>63</v>
      </c>
      <c r="B238" s="1">
        <v>67</v>
      </c>
      <c r="C238" s="1">
        <v>11</v>
      </c>
      <c r="D238" s="1">
        <v>35</v>
      </c>
      <c r="E238" s="1">
        <v>20</v>
      </c>
      <c r="F238" s="1">
        <v>19</v>
      </c>
      <c r="G238" s="1">
        <v>17</v>
      </c>
    </row>
    <row r="239" spans="1:7" x14ac:dyDescent="0.2">
      <c r="A239" s="1" t="s">
        <v>64</v>
      </c>
      <c r="B239" s="1">
        <v>67</v>
      </c>
      <c r="C239" s="1">
        <v>11</v>
      </c>
      <c r="D239" s="1">
        <v>36</v>
      </c>
      <c r="E239" s="1">
        <v>21</v>
      </c>
      <c r="F239" s="1">
        <v>21</v>
      </c>
      <c r="G239" s="1">
        <v>19</v>
      </c>
    </row>
    <row r="240" spans="1:7" x14ac:dyDescent="0.2">
      <c r="A240" s="1" t="s">
        <v>65</v>
      </c>
      <c r="B240" s="1">
        <v>67</v>
      </c>
      <c r="C240" s="1">
        <v>11</v>
      </c>
      <c r="D240" s="1">
        <v>36</v>
      </c>
      <c r="E240" s="1">
        <v>21</v>
      </c>
      <c r="F240" s="1">
        <v>20</v>
      </c>
      <c r="G240" s="1">
        <v>20</v>
      </c>
    </row>
    <row r="241" spans="1:7" x14ac:dyDescent="0.2">
      <c r="A241" s="1" t="s">
        <v>66</v>
      </c>
      <c r="B241" s="1">
        <v>67</v>
      </c>
      <c r="C241" s="1">
        <v>11</v>
      </c>
      <c r="D241" s="1">
        <v>35</v>
      </c>
      <c r="E241" s="1">
        <v>19</v>
      </c>
      <c r="F241" s="1">
        <v>19</v>
      </c>
      <c r="G241" s="1">
        <v>20</v>
      </c>
    </row>
    <row r="242" spans="1:7" x14ac:dyDescent="0.2">
      <c r="A242" s="1" t="s">
        <v>67</v>
      </c>
      <c r="B242" s="1">
        <v>67</v>
      </c>
      <c r="C242" s="1">
        <v>11</v>
      </c>
      <c r="D242" s="1">
        <v>36</v>
      </c>
      <c r="E242" s="1">
        <v>21</v>
      </c>
      <c r="F242" s="1">
        <v>20</v>
      </c>
      <c r="G242" s="1">
        <v>19</v>
      </c>
    </row>
    <row r="243" spans="1:7" x14ac:dyDescent="0.2">
      <c r="A243" s="1" t="s">
        <v>68</v>
      </c>
      <c r="B243" s="1">
        <v>67</v>
      </c>
      <c r="C243" s="1">
        <v>11</v>
      </c>
      <c r="D243" s="1">
        <v>37</v>
      </c>
      <c r="E243" s="1">
        <v>22</v>
      </c>
      <c r="F243" s="1">
        <v>22</v>
      </c>
      <c r="G243" s="1">
        <v>20</v>
      </c>
    </row>
    <row r="244" spans="1:7" x14ac:dyDescent="0.2">
      <c r="A244" s="1" t="s">
        <v>69</v>
      </c>
      <c r="B244" s="1">
        <v>67</v>
      </c>
      <c r="C244" s="1">
        <v>11</v>
      </c>
      <c r="D244" s="1">
        <v>33</v>
      </c>
      <c r="E244" s="1">
        <v>20</v>
      </c>
      <c r="F244" s="1">
        <v>19</v>
      </c>
      <c r="G244" s="1">
        <v>18</v>
      </c>
    </row>
    <row r="245" spans="1:7" x14ac:dyDescent="0.2">
      <c r="A245" s="1" t="s">
        <v>70</v>
      </c>
      <c r="B245" s="1">
        <v>67</v>
      </c>
      <c r="C245" s="1">
        <v>11</v>
      </c>
      <c r="D245" s="1">
        <v>39</v>
      </c>
      <c r="E245" s="1">
        <v>21</v>
      </c>
      <c r="F245" s="1">
        <v>21</v>
      </c>
      <c r="G245" s="1">
        <v>19</v>
      </c>
    </row>
    <row r="246" spans="1:7" x14ac:dyDescent="0.2">
      <c r="A246" s="1" t="s">
        <v>71</v>
      </c>
      <c r="B246" s="1">
        <v>67</v>
      </c>
      <c r="C246" s="1">
        <v>11</v>
      </c>
      <c r="D246" s="1">
        <v>36</v>
      </c>
      <c r="E246" s="1">
        <v>21</v>
      </c>
      <c r="F246" s="1">
        <v>20</v>
      </c>
      <c r="G246" s="1">
        <v>19</v>
      </c>
    </row>
    <row r="247" spans="1:7" x14ac:dyDescent="0.2">
      <c r="A247" s="1" t="s">
        <v>72</v>
      </c>
      <c r="B247" s="1">
        <v>67</v>
      </c>
      <c r="C247" s="1">
        <v>11</v>
      </c>
      <c r="D247" s="1">
        <v>38</v>
      </c>
      <c r="E247" s="1">
        <v>21</v>
      </c>
      <c r="F247" s="1">
        <v>20</v>
      </c>
      <c r="G247" s="1">
        <v>19</v>
      </c>
    </row>
    <row r="248" spans="1:7" x14ac:dyDescent="0.2">
      <c r="A248" s="1" t="s">
        <v>73</v>
      </c>
      <c r="B248" s="1">
        <v>67</v>
      </c>
      <c r="C248" s="1">
        <v>11</v>
      </c>
      <c r="D248" s="1">
        <v>39</v>
      </c>
      <c r="E248" s="1">
        <v>22</v>
      </c>
      <c r="F248" s="1">
        <v>23</v>
      </c>
      <c r="G248" s="1">
        <v>21</v>
      </c>
    </row>
    <row r="249" spans="1:7" x14ac:dyDescent="0.2">
      <c r="A249" s="1" t="s">
        <v>74</v>
      </c>
      <c r="B249" s="1">
        <v>67</v>
      </c>
      <c r="C249" s="1">
        <v>11</v>
      </c>
      <c r="D249" s="1">
        <v>38</v>
      </c>
      <c r="E249" s="1">
        <v>23</v>
      </c>
      <c r="F249" s="1">
        <v>23</v>
      </c>
      <c r="G249" s="1">
        <v>20</v>
      </c>
    </row>
    <row r="250" spans="1:7" x14ac:dyDescent="0.2">
      <c r="A250" s="1" t="s">
        <v>75</v>
      </c>
      <c r="B250" s="1">
        <v>67</v>
      </c>
      <c r="C250" s="1">
        <v>11</v>
      </c>
      <c r="D250" s="1">
        <v>37</v>
      </c>
      <c r="E250" s="1">
        <v>21</v>
      </c>
      <c r="F250" s="1">
        <v>21</v>
      </c>
      <c r="G250" s="1">
        <v>19</v>
      </c>
    </row>
    <row r="251" spans="1:7" x14ac:dyDescent="0.2">
      <c r="A251" s="1" t="s">
        <v>194</v>
      </c>
      <c r="B251" s="1">
        <v>67</v>
      </c>
      <c r="C251" s="1">
        <v>11</v>
      </c>
      <c r="D251" s="1">
        <v>35</v>
      </c>
      <c r="E251" s="1">
        <v>22</v>
      </c>
      <c r="F251" s="1">
        <v>20</v>
      </c>
      <c r="G251" s="1">
        <v>20</v>
      </c>
    </row>
    <row r="252" spans="1:7" x14ac:dyDescent="0.2">
      <c r="A252" s="1" t="s">
        <v>195</v>
      </c>
      <c r="B252" s="1">
        <v>67</v>
      </c>
      <c r="C252" s="1">
        <v>11</v>
      </c>
      <c r="D252" s="1">
        <v>39</v>
      </c>
      <c r="E252" s="1">
        <v>23</v>
      </c>
      <c r="F252" s="1">
        <v>22</v>
      </c>
      <c r="G252" s="1">
        <v>20</v>
      </c>
    </row>
    <row r="253" spans="1:7" x14ac:dyDescent="0.2">
      <c r="A253" s="1" t="s">
        <v>196</v>
      </c>
      <c r="B253" s="1">
        <v>67</v>
      </c>
      <c r="C253" s="1">
        <v>11</v>
      </c>
      <c r="D253" s="1">
        <v>37</v>
      </c>
      <c r="E253" s="1">
        <v>21</v>
      </c>
      <c r="F253" s="1">
        <v>21</v>
      </c>
      <c r="G253" s="1">
        <v>20</v>
      </c>
    </row>
    <row r="254" spans="1:7" x14ac:dyDescent="0.2">
      <c r="A254" s="1" t="s">
        <v>197</v>
      </c>
      <c r="B254" s="1">
        <v>77</v>
      </c>
      <c r="C254" s="1">
        <v>35</v>
      </c>
      <c r="D254" s="1">
        <v>38</v>
      </c>
      <c r="E254" s="1">
        <v>23</v>
      </c>
      <c r="F254" s="1">
        <v>20</v>
      </c>
      <c r="G254" s="1">
        <v>20</v>
      </c>
    </row>
    <row r="255" spans="1:7" x14ac:dyDescent="0.2">
      <c r="A255" s="1" t="s">
        <v>198</v>
      </c>
      <c r="B255" s="1">
        <v>77</v>
      </c>
      <c r="C255" s="1">
        <v>35</v>
      </c>
      <c r="D255" s="1">
        <v>37</v>
      </c>
      <c r="E255" s="1">
        <v>22</v>
      </c>
      <c r="F255" s="1">
        <v>19</v>
      </c>
      <c r="G255" s="1">
        <v>19</v>
      </c>
    </row>
    <row r="256" spans="1:7" x14ac:dyDescent="0.2">
      <c r="A256" s="1" t="s">
        <v>199</v>
      </c>
      <c r="B256" s="1">
        <v>77</v>
      </c>
      <c r="C256" s="1">
        <v>35</v>
      </c>
      <c r="D256" s="1">
        <v>37</v>
      </c>
      <c r="E256" s="1">
        <v>23</v>
      </c>
      <c r="F256" s="1">
        <v>21</v>
      </c>
      <c r="G256" s="1">
        <v>21</v>
      </c>
    </row>
    <row r="257" spans="1:7" x14ac:dyDescent="0.2">
      <c r="A257" s="1" t="s">
        <v>200</v>
      </c>
      <c r="B257" s="1">
        <v>77</v>
      </c>
      <c r="C257" s="1">
        <v>35</v>
      </c>
      <c r="D257" s="1">
        <v>37</v>
      </c>
      <c r="E257" s="1">
        <v>22</v>
      </c>
      <c r="F257" s="1">
        <v>22</v>
      </c>
      <c r="G257" s="1">
        <v>20</v>
      </c>
    </row>
    <row r="258" spans="1:7" x14ac:dyDescent="0.2">
      <c r="A258" s="1" t="s">
        <v>201</v>
      </c>
      <c r="B258" s="1">
        <v>77</v>
      </c>
      <c r="C258" s="1">
        <v>35</v>
      </c>
      <c r="D258" s="1">
        <v>34</v>
      </c>
      <c r="E258" s="1">
        <v>20</v>
      </c>
      <c r="F258" s="1">
        <v>19</v>
      </c>
      <c r="G258" s="1">
        <v>18</v>
      </c>
    </row>
    <row r="259" spans="1:7" x14ac:dyDescent="0.2">
      <c r="A259" s="1" t="s">
        <v>183</v>
      </c>
      <c r="B259" s="1">
        <v>77</v>
      </c>
      <c r="C259" s="1">
        <v>35</v>
      </c>
      <c r="D259" s="1">
        <v>39</v>
      </c>
      <c r="E259" s="1">
        <v>24</v>
      </c>
      <c r="F259" s="1">
        <v>24</v>
      </c>
      <c r="G259" s="1">
        <v>19</v>
      </c>
    </row>
    <row r="260" spans="1:7" x14ac:dyDescent="0.2">
      <c r="A260" s="1" t="s">
        <v>184</v>
      </c>
      <c r="B260" s="1">
        <v>77</v>
      </c>
      <c r="C260" s="1">
        <v>35</v>
      </c>
      <c r="D260" s="1">
        <v>37</v>
      </c>
      <c r="E260" s="1">
        <v>21</v>
      </c>
      <c r="F260" s="1">
        <v>18</v>
      </c>
      <c r="G260" s="1">
        <v>17</v>
      </c>
    </row>
    <row r="261" spans="1:7" x14ac:dyDescent="0.2">
      <c r="A261" s="1" t="s">
        <v>185</v>
      </c>
      <c r="B261" s="1">
        <v>77</v>
      </c>
      <c r="C261" s="1">
        <v>35</v>
      </c>
      <c r="D261" s="1">
        <v>39</v>
      </c>
      <c r="E261" s="1">
        <v>23</v>
      </c>
      <c r="F261" s="1">
        <v>21</v>
      </c>
      <c r="G261" s="1">
        <v>19</v>
      </c>
    </row>
    <row r="262" spans="1:7" x14ac:dyDescent="0.2">
      <c r="A262" s="1" t="s">
        <v>186</v>
      </c>
      <c r="B262" s="1">
        <v>77</v>
      </c>
      <c r="C262" s="1">
        <v>35</v>
      </c>
      <c r="D262" s="1">
        <v>39</v>
      </c>
      <c r="E262" s="1">
        <v>22</v>
      </c>
      <c r="F262" s="1">
        <v>21</v>
      </c>
      <c r="G262" s="1">
        <v>19</v>
      </c>
    </row>
    <row r="263" spans="1:7" x14ac:dyDescent="0.2">
      <c r="A263" s="1" t="s">
        <v>187</v>
      </c>
      <c r="B263" s="1">
        <v>77</v>
      </c>
      <c r="C263" s="1">
        <v>35</v>
      </c>
      <c r="D263" s="1">
        <v>40</v>
      </c>
      <c r="E263" s="1">
        <v>22</v>
      </c>
      <c r="F263" s="1">
        <v>22</v>
      </c>
      <c r="G263" s="1">
        <v>20</v>
      </c>
    </row>
    <row r="264" spans="1:7" x14ac:dyDescent="0.2">
      <c r="A264" s="1" t="s">
        <v>188</v>
      </c>
      <c r="B264" s="1">
        <v>77</v>
      </c>
      <c r="C264" s="1">
        <v>35</v>
      </c>
      <c r="D264" s="1">
        <v>39</v>
      </c>
      <c r="E264" s="1">
        <v>23</v>
      </c>
      <c r="F264" s="1">
        <v>21</v>
      </c>
      <c r="G264" s="1">
        <v>20</v>
      </c>
    </row>
    <row r="265" spans="1:7" x14ac:dyDescent="0.2">
      <c r="A265" s="1" t="s">
        <v>189</v>
      </c>
      <c r="B265" s="1">
        <v>77</v>
      </c>
      <c r="C265" s="1">
        <v>35</v>
      </c>
      <c r="D265" s="1">
        <v>36</v>
      </c>
      <c r="E265" s="1">
        <v>21</v>
      </c>
      <c r="F265" s="1">
        <v>19</v>
      </c>
      <c r="G265" s="1">
        <v>18</v>
      </c>
    </row>
    <row r="266" spans="1:7" x14ac:dyDescent="0.2">
      <c r="A266" s="1" t="s">
        <v>89</v>
      </c>
      <c r="B266" s="1">
        <v>77</v>
      </c>
      <c r="C266" s="1">
        <v>35</v>
      </c>
      <c r="D266" s="1">
        <v>37</v>
      </c>
      <c r="E266" s="1">
        <v>22</v>
      </c>
      <c r="F266" s="1">
        <v>21</v>
      </c>
      <c r="G266" s="1">
        <v>20</v>
      </c>
    </row>
    <row r="267" spans="1:7" x14ac:dyDescent="0.2">
      <c r="A267" s="1" t="s">
        <v>90</v>
      </c>
      <c r="B267" s="1">
        <v>77</v>
      </c>
      <c r="C267" s="1">
        <v>35</v>
      </c>
      <c r="D267" s="1">
        <v>38</v>
      </c>
      <c r="E267" s="1">
        <v>22</v>
      </c>
      <c r="F267" s="1">
        <v>20</v>
      </c>
      <c r="G267" s="1">
        <v>19</v>
      </c>
    </row>
    <row r="268" spans="1:7" x14ac:dyDescent="0.2">
      <c r="A268" s="1" t="s">
        <v>91</v>
      </c>
      <c r="B268" s="1">
        <v>77</v>
      </c>
      <c r="C268" s="1">
        <v>35</v>
      </c>
      <c r="D268" s="1">
        <v>40</v>
      </c>
      <c r="E268" s="1">
        <v>24</v>
      </c>
      <c r="F268" s="1">
        <v>21</v>
      </c>
      <c r="G268" s="1">
        <v>21</v>
      </c>
    </row>
    <row r="269" spans="1:7" x14ac:dyDescent="0.2">
      <c r="A269" s="1" t="s">
        <v>92</v>
      </c>
      <c r="B269" s="1">
        <v>77</v>
      </c>
      <c r="C269" s="1">
        <v>35</v>
      </c>
      <c r="D269" s="1">
        <v>37</v>
      </c>
      <c r="E269" s="1">
        <v>21</v>
      </c>
      <c r="F269" s="1">
        <v>20</v>
      </c>
      <c r="G269" s="1">
        <v>20</v>
      </c>
    </row>
    <row r="270" spans="1:7" x14ac:dyDescent="0.2">
      <c r="A270" s="1" t="s">
        <v>193</v>
      </c>
      <c r="B270" s="1">
        <v>77</v>
      </c>
      <c r="C270" s="1">
        <v>35</v>
      </c>
      <c r="D270" s="1">
        <v>36</v>
      </c>
      <c r="E270" s="1">
        <v>20</v>
      </c>
      <c r="F270" s="1">
        <v>19</v>
      </c>
      <c r="G270" s="1">
        <v>18</v>
      </c>
    </row>
    <row r="271" spans="1:7" x14ac:dyDescent="0.2">
      <c r="A271" s="1" t="s">
        <v>403</v>
      </c>
      <c r="B271" s="1">
        <v>77</v>
      </c>
      <c r="C271" s="1">
        <v>35</v>
      </c>
      <c r="D271" s="1">
        <v>37</v>
      </c>
      <c r="E271" s="1">
        <v>21</v>
      </c>
      <c r="F271" s="1">
        <v>21</v>
      </c>
      <c r="G271" s="1">
        <v>19</v>
      </c>
    </row>
    <row r="272" spans="1:7" x14ac:dyDescent="0.2">
      <c r="A272" s="1" t="s">
        <v>205</v>
      </c>
      <c r="B272" s="1">
        <v>77</v>
      </c>
      <c r="C272" s="1">
        <v>35</v>
      </c>
      <c r="D272" s="1">
        <v>38</v>
      </c>
      <c r="E272" s="1">
        <v>23</v>
      </c>
      <c r="F272" s="1">
        <v>21</v>
      </c>
      <c r="G272" s="1">
        <v>18</v>
      </c>
    </row>
    <row r="273" spans="1:7" x14ac:dyDescent="0.2">
      <c r="A273" s="1" t="s">
        <v>206</v>
      </c>
      <c r="B273" s="1">
        <v>77</v>
      </c>
      <c r="C273" s="1">
        <v>35</v>
      </c>
      <c r="D273" s="1">
        <v>36</v>
      </c>
      <c r="E273" s="1">
        <v>22</v>
      </c>
      <c r="F273" s="1">
        <v>21</v>
      </c>
      <c r="G273" s="1">
        <v>17</v>
      </c>
    </row>
    <row r="274" spans="1:7" x14ac:dyDescent="0.2">
      <c r="A274" s="1" t="s">
        <v>207</v>
      </c>
      <c r="B274" s="1">
        <v>77</v>
      </c>
      <c r="C274" s="1">
        <v>35</v>
      </c>
      <c r="D274" s="1">
        <v>36</v>
      </c>
      <c r="E274" s="1">
        <v>22</v>
      </c>
      <c r="F274" s="1">
        <v>20</v>
      </c>
      <c r="G274" s="1">
        <v>20</v>
      </c>
    </row>
    <row r="275" spans="1:7" x14ac:dyDescent="0.2">
      <c r="A275" s="1" t="s">
        <v>208</v>
      </c>
      <c r="B275" s="1">
        <v>77</v>
      </c>
      <c r="C275" s="1">
        <v>35</v>
      </c>
      <c r="D275" s="1">
        <v>35</v>
      </c>
      <c r="E275" s="1">
        <v>21</v>
      </c>
      <c r="F275" s="1">
        <v>19</v>
      </c>
      <c r="G275" s="1">
        <v>17</v>
      </c>
    </row>
    <row r="276" spans="1:7" x14ac:dyDescent="0.2">
      <c r="A276" s="1" t="s">
        <v>209</v>
      </c>
      <c r="B276" s="1">
        <v>77</v>
      </c>
      <c r="C276" s="1">
        <v>35</v>
      </c>
      <c r="D276" s="1">
        <v>36</v>
      </c>
      <c r="E276" s="1">
        <v>21</v>
      </c>
      <c r="F276" s="1">
        <v>20</v>
      </c>
      <c r="G276" s="1">
        <v>19</v>
      </c>
    </row>
    <row r="277" spans="1:7" x14ac:dyDescent="0.2">
      <c r="A277" s="1" t="s">
        <v>210</v>
      </c>
      <c r="B277" s="1">
        <v>77</v>
      </c>
      <c r="C277" s="1">
        <v>35</v>
      </c>
      <c r="D277" s="1">
        <v>35</v>
      </c>
      <c r="E277" s="1">
        <v>21</v>
      </c>
      <c r="F277" s="1">
        <v>19</v>
      </c>
      <c r="G277" s="1">
        <v>19</v>
      </c>
    </row>
    <row r="278" spans="1:7" x14ac:dyDescent="0.2">
      <c r="A278" s="1" t="s">
        <v>211</v>
      </c>
      <c r="B278" s="1">
        <v>77</v>
      </c>
      <c r="C278" s="1">
        <v>35</v>
      </c>
      <c r="D278" s="1">
        <v>35</v>
      </c>
      <c r="E278" s="1">
        <v>20</v>
      </c>
      <c r="F278" s="1">
        <v>20</v>
      </c>
      <c r="G278" s="1">
        <v>18</v>
      </c>
    </row>
    <row r="279" spans="1:7" x14ac:dyDescent="0.2">
      <c r="A279" s="1" t="s">
        <v>212</v>
      </c>
      <c r="B279" s="1">
        <v>77</v>
      </c>
      <c r="C279" s="1">
        <v>35</v>
      </c>
      <c r="D279" s="1">
        <v>39</v>
      </c>
      <c r="E279" s="1">
        <v>22</v>
      </c>
      <c r="F279" s="1">
        <v>20</v>
      </c>
      <c r="G279" s="1">
        <v>20</v>
      </c>
    </row>
    <row r="280" spans="1:7" x14ac:dyDescent="0.2">
      <c r="A280" s="1" t="s">
        <v>411</v>
      </c>
      <c r="B280" s="1">
        <v>77</v>
      </c>
      <c r="C280" s="1">
        <v>35</v>
      </c>
      <c r="D280" s="1">
        <v>39</v>
      </c>
      <c r="E280" s="1">
        <v>22</v>
      </c>
      <c r="F280" s="1">
        <v>22</v>
      </c>
      <c r="G280" s="1">
        <v>20</v>
      </c>
    </row>
    <row r="281" spans="1:7" x14ac:dyDescent="0.2">
      <c r="A281" s="1" t="s">
        <v>412</v>
      </c>
      <c r="B281" s="1">
        <v>77</v>
      </c>
      <c r="C281" s="1">
        <v>35</v>
      </c>
      <c r="D281" s="1">
        <v>37</v>
      </c>
      <c r="E281" s="1">
        <v>22</v>
      </c>
      <c r="F281" s="1">
        <v>21</v>
      </c>
      <c r="G281" s="1">
        <v>20</v>
      </c>
    </row>
    <row r="282" spans="1:7" x14ac:dyDescent="0.2">
      <c r="A282" s="1" t="s">
        <v>413</v>
      </c>
      <c r="B282" s="1">
        <v>77</v>
      </c>
      <c r="C282" s="1">
        <v>35</v>
      </c>
      <c r="D282" s="1">
        <v>37</v>
      </c>
      <c r="E282" s="1">
        <v>22</v>
      </c>
      <c r="F282" s="1">
        <v>20</v>
      </c>
      <c r="G282" s="1">
        <v>20</v>
      </c>
    </row>
    <row r="283" spans="1:7" x14ac:dyDescent="0.2">
      <c r="A283" s="1" t="s">
        <v>414</v>
      </c>
      <c r="B283" s="1">
        <v>77</v>
      </c>
      <c r="C283" s="1">
        <v>35</v>
      </c>
      <c r="D283" s="1">
        <v>36</v>
      </c>
      <c r="E283" s="1">
        <v>22</v>
      </c>
      <c r="F283" s="1">
        <v>20</v>
      </c>
      <c r="G283" s="1">
        <v>20</v>
      </c>
    </row>
    <row r="284" spans="1:7" x14ac:dyDescent="0.2">
      <c r="A284" s="1" t="s">
        <v>415</v>
      </c>
      <c r="B284" s="1">
        <v>77</v>
      </c>
      <c r="C284" s="1">
        <v>35</v>
      </c>
      <c r="D284" s="1">
        <v>39</v>
      </c>
      <c r="E284" s="1">
        <v>23</v>
      </c>
      <c r="F284" s="1">
        <v>22</v>
      </c>
      <c r="G284" s="1">
        <v>21</v>
      </c>
    </row>
    <row r="285" spans="1:7" x14ac:dyDescent="0.2">
      <c r="A285" s="1" t="s">
        <v>416</v>
      </c>
      <c r="B285" s="1">
        <v>77</v>
      </c>
      <c r="C285" s="1">
        <v>35</v>
      </c>
      <c r="D285" s="1">
        <v>36</v>
      </c>
      <c r="E285" s="1">
        <v>22</v>
      </c>
      <c r="F285" s="1">
        <v>22</v>
      </c>
      <c r="G285" s="1">
        <v>19</v>
      </c>
    </row>
    <row r="286" spans="1:7" x14ac:dyDescent="0.2">
      <c r="A286" s="1" t="s">
        <v>417</v>
      </c>
      <c r="B286" s="1">
        <v>77</v>
      </c>
      <c r="C286" s="1">
        <v>35</v>
      </c>
      <c r="D286" s="1">
        <v>39</v>
      </c>
      <c r="E286" s="1">
        <v>23</v>
      </c>
      <c r="F286" s="1">
        <v>22</v>
      </c>
      <c r="G286" s="1">
        <v>20</v>
      </c>
    </row>
    <row r="287" spans="1:7" x14ac:dyDescent="0.2">
      <c r="A287" s="1" t="s">
        <v>213</v>
      </c>
      <c r="B287" s="1">
        <v>77</v>
      </c>
      <c r="C287" s="1">
        <v>35</v>
      </c>
      <c r="D287" s="1">
        <v>37</v>
      </c>
      <c r="E287" s="1">
        <v>23</v>
      </c>
      <c r="F287" s="1">
        <v>21</v>
      </c>
      <c r="G287" s="1">
        <v>20</v>
      </c>
    </row>
    <row r="288" spans="1:7" x14ac:dyDescent="0.2">
      <c r="A288" s="1" t="s">
        <v>214</v>
      </c>
      <c r="B288" s="1">
        <v>77</v>
      </c>
      <c r="C288" s="1">
        <v>35</v>
      </c>
      <c r="D288" s="1">
        <v>36</v>
      </c>
      <c r="E288" s="1">
        <v>21</v>
      </c>
      <c r="F288" s="1">
        <v>20</v>
      </c>
      <c r="G288" s="1">
        <v>20</v>
      </c>
    </row>
    <row r="289" spans="1:9" x14ac:dyDescent="0.2">
      <c r="A289" s="1" t="s">
        <v>215</v>
      </c>
      <c r="B289" s="1">
        <v>77</v>
      </c>
      <c r="C289" s="1">
        <v>35</v>
      </c>
      <c r="D289" s="1">
        <v>34</v>
      </c>
      <c r="E289" s="1">
        <v>21</v>
      </c>
      <c r="F289" s="1">
        <v>19</v>
      </c>
      <c r="G289" s="1">
        <v>18</v>
      </c>
    </row>
    <row r="290" spans="1:9" x14ac:dyDescent="0.2">
      <c r="A290" s="1" t="s">
        <v>216</v>
      </c>
      <c r="B290" s="1">
        <v>77</v>
      </c>
      <c r="C290" s="1">
        <v>35</v>
      </c>
      <c r="D290" s="1">
        <v>36</v>
      </c>
      <c r="E290" s="1">
        <v>20</v>
      </c>
      <c r="F290" s="1">
        <v>20</v>
      </c>
      <c r="G290" s="1">
        <v>18</v>
      </c>
    </row>
    <row r="291" spans="1:9" x14ac:dyDescent="0.2">
      <c r="A291" s="1" t="s">
        <v>217</v>
      </c>
      <c r="B291" s="1">
        <v>77</v>
      </c>
      <c r="C291" s="1">
        <v>35</v>
      </c>
      <c r="D291" s="1">
        <v>38</v>
      </c>
      <c r="E291" s="1">
        <v>22</v>
      </c>
      <c r="F291" s="1">
        <v>22</v>
      </c>
      <c r="G291" s="1">
        <v>21</v>
      </c>
    </row>
    <row r="292" spans="1:9" x14ac:dyDescent="0.2">
      <c r="A292" s="1" t="s">
        <v>218</v>
      </c>
      <c r="B292" s="1">
        <v>77</v>
      </c>
      <c r="C292" s="1">
        <v>35</v>
      </c>
      <c r="D292" s="1">
        <v>36</v>
      </c>
      <c r="E292" s="1">
        <v>21</v>
      </c>
      <c r="F292" s="1">
        <v>21</v>
      </c>
      <c r="G292" s="1">
        <v>19</v>
      </c>
    </row>
    <row r="293" spans="1:9" x14ac:dyDescent="0.2">
      <c r="A293" s="1" t="s">
        <v>219</v>
      </c>
      <c r="B293" s="1">
        <v>77</v>
      </c>
      <c r="C293" s="1">
        <v>35</v>
      </c>
      <c r="D293" s="1">
        <v>39</v>
      </c>
      <c r="E293" s="1">
        <v>23</v>
      </c>
      <c r="F293" s="1">
        <v>21</v>
      </c>
      <c r="G293" s="1">
        <v>20</v>
      </c>
    </row>
    <row r="294" spans="1:9" x14ac:dyDescent="0.2">
      <c r="A294" s="1" t="s">
        <v>426</v>
      </c>
      <c r="B294" s="1">
        <v>77</v>
      </c>
      <c r="C294" s="1">
        <v>35</v>
      </c>
      <c r="D294" s="1">
        <v>40</v>
      </c>
      <c r="E294" s="1">
        <v>24</v>
      </c>
      <c r="F294" s="1">
        <v>22</v>
      </c>
      <c r="G294" s="1">
        <v>21</v>
      </c>
    </row>
    <row r="295" spans="1:9" x14ac:dyDescent="0.2">
      <c r="A295" s="1" t="s">
        <v>427</v>
      </c>
      <c r="B295" s="1">
        <v>77</v>
      </c>
      <c r="C295" s="1">
        <v>35</v>
      </c>
      <c r="D295" s="1">
        <v>37</v>
      </c>
      <c r="E295" s="1">
        <v>21</v>
      </c>
      <c r="F295" s="1">
        <v>21</v>
      </c>
      <c r="G295" s="1">
        <v>19</v>
      </c>
      <c r="I295" s="1" t="s">
        <v>94</v>
      </c>
    </row>
    <row r="296" spans="1:9" x14ac:dyDescent="0.2">
      <c r="A296" s="1" t="s">
        <v>428</v>
      </c>
      <c r="B296" s="1">
        <v>77</v>
      </c>
      <c r="C296" s="1">
        <v>35</v>
      </c>
      <c r="D296" s="1">
        <v>38</v>
      </c>
      <c r="E296" s="1">
        <v>22</v>
      </c>
      <c r="F296" s="1">
        <v>21</v>
      </c>
      <c r="G296" s="1">
        <v>20</v>
      </c>
    </row>
    <row r="297" spans="1:9" x14ac:dyDescent="0.2">
      <c r="A297" s="1" t="s">
        <v>429</v>
      </c>
      <c r="B297" s="1">
        <v>77</v>
      </c>
      <c r="C297" s="1">
        <v>35</v>
      </c>
      <c r="D297" s="1">
        <v>38</v>
      </c>
      <c r="E297" s="1">
        <v>22</v>
      </c>
      <c r="F297" s="1">
        <v>21</v>
      </c>
      <c r="G297" s="1">
        <v>20</v>
      </c>
    </row>
    <row r="298" spans="1:9" x14ac:dyDescent="0.2">
      <c r="A298" s="1" t="s">
        <v>223</v>
      </c>
      <c r="B298" s="1">
        <v>77</v>
      </c>
      <c r="C298" s="1">
        <v>35</v>
      </c>
      <c r="D298" s="1">
        <v>38</v>
      </c>
      <c r="E298" s="1">
        <v>23</v>
      </c>
      <c r="F298" s="1">
        <v>21</v>
      </c>
      <c r="G298" s="1">
        <v>21</v>
      </c>
    </row>
    <row r="299" spans="1:9" x14ac:dyDescent="0.2">
      <c r="A299" s="1" t="s">
        <v>98</v>
      </c>
      <c r="B299" s="1">
        <v>77</v>
      </c>
      <c r="C299" s="1">
        <v>35</v>
      </c>
      <c r="D299" s="1">
        <v>37</v>
      </c>
      <c r="E299" s="1">
        <v>22</v>
      </c>
      <c r="F299" s="1">
        <v>21</v>
      </c>
      <c r="G299" s="1">
        <v>20</v>
      </c>
    </row>
    <row r="300" spans="1:9" x14ac:dyDescent="0.2">
      <c r="A300" s="1" t="s">
        <v>306</v>
      </c>
      <c r="B300" s="1">
        <v>77</v>
      </c>
      <c r="C300" s="1">
        <v>35</v>
      </c>
      <c r="D300" s="1">
        <v>35</v>
      </c>
      <c r="E300" s="1">
        <v>20</v>
      </c>
      <c r="F300" s="1">
        <v>20</v>
      </c>
      <c r="G300" s="1">
        <v>18</v>
      </c>
    </row>
    <row r="301" spans="1:9" x14ac:dyDescent="0.2">
      <c r="A301" s="1" t="s">
        <v>212</v>
      </c>
      <c r="B301" s="1">
        <v>77</v>
      </c>
      <c r="C301" s="1">
        <v>35</v>
      </c>
      <c r="D301" s="1">
        <v>37</v>
      </c>
      <c r="E301" s="1">
        <v>21</v>
      </c>
      <c r="F301" s="1">
        <v>19</v>
      </c>
      <c r="G301" s="1">
        <v>19</v>
      </c>
    </row>
    <row r="302" spans="1:9" x14ac:dyDescent="0.2">
      <c r="A302" s="1" t="s">
        <v>307</v>
      </c>
      <c r="B302" s="1">
        <v>77</v>
      </c>
      <c r="C302" s="1">
        <v>35</v>
      </c>
      <c r="D302" s="1">
        <v>37</v>
      </c>
      <c r="E302" s="1">
        <v>21</v>
      </c>
      <c r="F302" s="1">
        <v>20</v>
      </c>
      <c r="G302" s="1">
        <v>19</v>
      </c>
    </row>
    <row r="303" spans="1:9" x14ac:dyDescent="0.2">
      <c r="A303" s="1" t="s">
        <v>308</v>
      </c>
      <c r="B303" s="1">
        <v>77</v>
      </c>
      <c r="C303" s="1">
        <v>35</v>
      </c>
      <c r="D303" s="1">
        <v>37</v>
      </c>
      <c r="E303" s="1">
        <v>22</v>
      </c>
      <c r="F303" s="1">
        <v>20</v>
      </c>
      <c r="G303" s="1">
        <v>20</v>
      </c>
    </row>
    <row r="304" spans="1:9" x14ac:dyDescent="0.2">
      <c r="B304" s="1">
        <v>3</v>
      </c>
      <c r="C304" s="1">
        <v>19</v>
      </c>
      <c r="D304" s="2">
        <f>AVERAGE(D2:D52)</f>
        <v>37.372549019607845</v>
      </c>
      <c r="E304" s="2">
        <f>AVERAGE(E2:E52)</f>
        <v>22</v>
      </c>
      <c r="F304" s="2">
        <f>AVERAGE(F2:F52)</f>
        <v>20.823529411764707</v>
      </c>
      <c r="G304" s="2">
        <f>AVERAGE(G2:G52)</f>
        <v>19.431372549019606</v>
      </c>
    </row>
    <row r="305" spans="2:7" x14ac:dyDescent="0.2">
      <c r="B305" s="1">
        <v>13</v>
      </c>
      <c r="C305" s="1">
        <v>16</v>
      </c>
      <c r="D305" s="2">
        <f>AVERAGE(D53:D103)</f>
        <v>36.745098039215684</v>
      </c>
      <c r="E305" s="2">
        <f>AVERAGE(E53:E103)</f>
        <v>21.588235294117649</v>
      </c>
      <c r="F305" s="2">
        <f>AVERAGE(F53:F103)</f>
        <v>20.156862745098039</v>
      </c>
      <c r="G305" s="2">
        <f>AVERAGE(G53:G103)</f>
        <v>19.450980392156861</v>
      </c>
    </row>
    <row r="306" spans="2:7" x14ac:dyDescent="0.2">
      <c r="B306" s="1">
        <v>60</v>
      </c>
      <c r="C306" s="1">
        <v>21</v>
      </c>
      <c r="D306" s="2">
        <f>AVERAGE(D104:D146)</f>
        <v>37.581395348837212</v>
      </c>
      <c r="E306" s="2">
        <f>AVERAGE(E104:E146)</f>
        <v>22.279069767441861</v>
      </c>
      <c r="F306" s="2">
        <f>AVERAGE(F104:F146)</f>
        <v>20.813953488372093</v>
      </c>
      <c r="G306" s="2">
        <f>AVERAGE(G104:G146)</f>
        <v>20.348837209302324</v>
      </c>
    </row>
    <row r="307" spans="2:7" x14ac:dyDescent="0.2">
      <c r="B307" s="1" t="s">
        <v>705</v>
      </c>
      <c r="C307" s="1">
        <v>11</v>
      </c>
      <c r="D307" s="2">
        <f>AVERAGE(D147:D253)</f>
        <v>37.252336448598129</v>
      </c>
      <c r="E307" s="2">
        <f>AVERAGE(E147:E253)</f>
        <v>21.66355140186916</v>
      </c>
      <c r="F307" s="2">
        <f>AVERAGE(F147:F253)</f>
        <v>20.88785046728972</v>
      </c>
      <c r="G307" s="2">
        <f>AVERAGE(G147:G253)</f>
        <v>20.140186915887849</v>
      </c>
    </row>
    <row r="308" spans="2:7" x14ac:dyDescent="0.2">
      <c r="B308" s="1">
        <v>77</v>
      </c>
      <c r="C308" s="1">
        <v>35</v>
      </c>
      <c r="D308" s="2">
        <f>AVERAGE(D254:D303)</f>
        <v>37.200000000000003</v>
      </c>
      <c r="E308" s="2">
        <f>AVERAGE(E254:E303)</f>
        <v>21.86</v>
      </c>
      <c r="F308" s="2">
        <f>AVERAGE(F254:F303)</f>
        <v>20.56</v>
      </c>
      <c r="G308" s="2">
        <f>AVERAGE(G254:G303)</f>
        <v>19.36</v>
      </c>
    </row>
  </sheetData>
  <phoneticPr fontId="4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0"/>
  <sheetViews>
    <sheetView view="pageLayout" topLeftCell="G1" workbookViewId="0">
      <selection activeCell="J26" sqref="J26"/>
    </sheetView>
  </sheetViews>
  <sheetFormatPr defaultColWidth="10.75" defaultRowHeight="12.75" x14ac:dyDescent="0.2"/>
  <cols>
    <col min="1" max="1" width="9.625" style="3" bestFit="1" customWidth="1"/>
    <col min="2" max="2" width="6.125" style="3" bestFit="1" customWidth="1"/>
    <col min="3" max="3" width="4.25" style="3" bestFit="1" customWidth="1"/>
    <col min="4" max="4" width="19" style="3" bestFit="1" customWidth="1"/>
    <col min="5" max="5" width="9.125" style="3" bestFit="1" customWidth="1"/>
    <col min="6" max="6" width="9.25" style="3" bestFit="1" customWidth="1"/>
    <col min="7" max="7" width="6.25" style="3" bestFit="1" customWidth="1"/>
    <col min="8" max="16384" width="10.75" style="3"/>
  </cols>
  <sheetData>
    <row r="1" spans="1:7" x14ac:dyDescent="0.2">
      <c r="A1" s="3" t="s">
        <v>327</v>
      </c>
      <c r="B1" s="3" t="s">
        <v>543</v>
      </c>
      <c r="C1" s="3" t="s">
        <v>93</v>
      </c>
      <c r="D1" s="3" t="s">
        <v>121</v>
      </c>
      <c r="E1" s="3" t="s">
        <v>122</v>
      </c>
      <c r="F1" s="3" t="s">
        <v>123</v>
      </c>
      <c r="G1" s="3" t="s">
        <v>124</v>
      </c>
    </row>
    <row r="2" spans="1:7" x14ac:dyDescent="0.2">
      <c r="A2" s="3" t="s">
        <v>125</v>
      </c>
      <c r="B2" s="3">
        <v>3</v>
      </c>
      <c r="C2" s="3">
        <v>19</v>
      </c>
      <c r="D2" s="3">
        <v>38</v>
      </c>
      <c r="E2" s="3">
        <v>23</v>
      </c>
      <c r="F2" s="3">
        <v>21</v>
      </c>
      <c r="G2" s="3">
        <v>18</v>
      </c>
    </row>
    <row r="3" spans="1:7" x14ac:dyDescent="0.2">
      <c r="A3" s="3" t="s">
        <v>126</v>
      </c>
      <c r="B3" s="3">
        <v>3</v>
      </c>
      <c r="C3" s="3">
        <v>19</v>
      </c>
      <c r="D3" s="3">
        <v>37</v>
      </c>
      <c r="E3" s="3">
        <v>22</v>
      </c>
      <c r="F3" s="3">
        <v>21</v>
      </c>
      <c r="G3" s="3">
        <v>18</v>
      </c>
    </row>
    <row r="4" spans="1:7" x14ac:dyDescent="0.2">
      <c r="A4" s="3" t="s">
        <v>127</v>
      </c>
      <c r="B4" s="3">
        <v>3</v>
      </c>
      <c r="C4" s="3">
        <v>19</v>
      </c>
      <c r="D4" s="3">
        <v>37</v>
      </c>
      <c r="E4" s="3">
        <v>21</v>
      </c>
      <c r="F4" s="3">
        <v>20</v>
      </c>
      <c r="G4" s="3">
        <v>19</v>
      </c>
    </row>
    <row r="5" spans="1:7" x14ac:dyDescent="0.2">
      <c r="A5" s="3" t="s">
        <v>544</v>
      </c>
      <c r="B5" s="3">
        <v>3</v>
      </c>
      <c r="C5" s="3">
        <v>19</v>
      </c>
      <c r="D5" s="3">
        <v>40</v>
      </c>
      <c r="E5" s="3">
        <v>25</v>
      </c>
      <c r="F5" s="3">
        <v>22</v>
      </c>
      <c r="G5" s="3">
        <v>21</v>
      </c>
    </row>
    <row r="6" spans="1:7" x14ac:dyDescent="0.2">
      <c r="A6" s="3" t="s">
        <v>128</v>
      </c>
      <c r="B6" s="3">
        <v>3</v>
      </c>
      <c r="C6" s="3">
        <v>19</v>
      </c>
      <c r="D6" s="3">
        <v>37</v>
      </c>
      <c r="E6" s="3">
        <v>21</v>
      </c>
      <c r="F6" s="3">
        <v>21</v>
      </c>
      <c r="G6" s="3">
        <v>18</v>
      </c>
    </row>
    <row r="7" spans="1:7" x14ac:dyDescent="0.2">
      <c r="A7" s="3" t="s">
        <v>129</v>
      </c>
      <c r="B7" s="3">
        <v>3</v>
      </c>
      <c r="C7" s="3">
        <v>19</v>
      </c>
      <c r="D7" s="3">
        <v>40</v>
      </c>
      <c r="E7" s="3">
        <v>23</v>
      </c>
      <c r="F7" s="3">
        <v>22</v>
      </c>
      <c r="G7" s="3">
        <v>21</v>
      </c>
    </row>
    <row r="8" spans="1:7" x14ac:dyDescent="0.2">
      <c r="A8" s="3" t="s">
        <v>130</v>
      </c>
      <c r="B8" s="3">
        <v>3</v>
      </c>
      <c r="C8" s="3">
        <v>19</v>
      </c>
      <c r="D8" s="3">
        <v>37</v>
      </c>
      <c r="E8" s="3">
        <v>22</v>
      </c>
      <c r="F8" s="3">
        <v>20</v>
      </c>
      <c r="G8" s="3">
        <v>19</v>
      </c>
    </row>
    <row r="9" spans="1:7" x14ac:dyDescent="0.2">
      <c r="A9" s="3" t="s">
        <v>131</v>
      </c>
      <c r="B9" s="3">
        <v>3</v>
      </c>
      <c r="C9" s="3">
        <v>19</v>
      </c>
      <c r="D9" s="3">
        <v>37</v>
      </c>
      <c r="E9" s="3">
        <v>21</v>
      </c>
      <c r="F9" s="3">
        <v>19</v>
      </c>
      <c r="G9" s="3">
        <v>18</v>
      </c>
    </row>
    <row r="10" spans="1:7" x14ac:dyDescent="0.2">
      <c r="A10" s="3" t="s">
        <v>132</v>
      </c>
      <c r="B10" s="3">
        <v>3</v>
      </c>
      <c r="C10" s="3">
        <v>19</v>
      </c>
      <c r="D10" s="3">
        <v>40</v>
      </c>
      <c r="E10" s="3">
        <v>23</v>
      </c>
      <c r="F10" s="3">
        <v>21</v>
      </c>
      <c r="G10" s="3">
        <v>20</v>
      </c>
    </row>
    <row r="11" spans="1:7" x14ac:dyDescent="0.2">
      <c r="A11" s="3" t="s">
        <v>133</v>
      </c>
      <c r="B11" s="3">
        <v>3</v>
      </c>
      <c r="C11" s="3">
        <v>19</v>
      </c>
      <c r="D11" s="3">
        <v>40</v>
      </c>
      <c r="E11" s="3">
        <v>23</v>
      </c>
      <c r="F11" s="3">
        <v>21</v>
      </c>
      <c r="G11" s="3">
        <v>20</v>
      </c>
    </row>
    <row r="12" spans="1:7" x14ac:dyDescent="0.2">
      <c r="A12" s="3" t="s">
        <v>134</v>
      </c>
      <c r="B12" s="3">
        <v>3</v>
      </c>
      <c r="C12" s="3">
        <v>19</v>
      </c>
      <c r="D12" s="3">
        <v>39</v>
      </c>
      <c r="E12" s="3">
        <v>22</v>
      </c>
      <c r="F12" s="3">
        <v>21</v>
      </c>
      <c r="G12" s="3">
        <v>20</v>
      </c>
    </row>
    <row r="13" spans="1:7" x14ac:dyDescent="0.2">
      <c r="A13" s="3" t="s">
        <v>135</v>
      </c>
      <c r="B13" s="3">
        <v>3</v>
      </c>
      <c r="C13" s="3">
        <v>19</v>
      </c>
      <c r="D13" s="3">
        <v>33</v>
      </c>
      <c r="E13" s="3">
        <v>20</v>
      </c>
      <c r="F13" s="3">
        <v>21</v>
      </c>
      <c r="G13" s="3">
        <v>18</v>
      </c>
    </row>
    <row r="14" spans="1:7" x14ac:dyDescent="0.2">
      <c r="A14" s="3" t="s">
        <v>136</v>
      </c>
      <c r="B14" s="3">
        <v>3</v>
      </c>
      <c r="C14" s="3">
        <v>19</v>
      </c>
      <c r="D14" s="3">
        <v>34</v>
      </c>
      <c r="E14" s="3">
        <v>20</v>
      </c>
      <c r="F14" s="3">
        <v>18</v>
      </c>
      <c r="G14" s="3">
        <v>17</v>
      </c>
    </row>
    <row r="15" spans="1:7" x14ac:dyDescent="0.2">
      <c r="A15" s="3" t="s">
        <v>137</v>
      </c>
      <c r="B15" s="3">
        <v>3</v>
      </c>
      <c r="C15" s="3">
        <v>19</v>
      </c>
      <c r="D15" s="3">
        <v>35</v>
      </c>
      <c r="E15" s="3">
        <v>21</v>
      </c>
      <c r="F15" s="3">
        <v>20</v>
      </c>
      <c r="G15" s="3">
        <v>19</v>
      </c>
    </row>
    <row r="16" spans="1:7" x14ac:dyDescent="0.2">
      <c r="A16" s="3" t="s">
        <v>138</v>
      </c>
      <c r="B16" s="3">
        <v>3</v>
      </c>
      <c r="C16" s="3">
        <v>19</v>
      </c>
      <c r="D16" s="3">
        <v>37</v>
      </c>
      <c r="E16" s="3">
        <v>23</v>
      </c>
      <c r="F16" s="3">
        <v>22</v>
      </c>
      <c r="G16" s="3">
        <v>19</v>
      </c>
    </row>
    <row r="17" spans="1:7" x14ac:dyDescent="0.2">
      <c r="A17" s="3" t="s">
        <v>545</v>
      </c>
      <c r="B17" s="3">
        <v>3</v>
      </c>
      <c r="C17" s="3">
        <v>19</v>
      </c>
      <c r="D17" s="3">
        <v>38</v>
      </c>
      <c r="E17" s="3">
        <v>22</v>
      </c>
      <c r="F17" s="3">
        <v>22</v>
      </c>
      <c r="G17" s="3">
        <v>20</v>
      </c>
    </row>
    <row r="18" spans="1:7" x14ac:dyDescent="0.2">
      <c r="A18" s="3" t="s">
        <v>140</v>
      </c>
      <c r="B18" s="3">
        <v>3</v>
      </c>
      <c r="C18" s="3">
        <v>19</v>
      </c>
      <c r="D18" s="3">
        <v>35</v>
      </c>
      <c r="E18" s="3">
        <v>20</v>
      </c>
      <c r="F18" s="3">
        <v>20</v>
      </c>
      <c r="G18" s="3">
        <v>17</v>
      </c>
    </row>
    <row r="19" spans="1:7" x14ac:dyDescent="0.2">
      <c r="A19" s="3" t="s">
        <v>141</v>
      </c>
      <c r="B19" s="3">
        <v>3</v>
      </c>
      <c r="C19" s="3">
        <v>19</v>
      </c>
      <c r="D19" s="3">
        <v>38</v>
      </c>
      <c r="E19" s="3">
        <v>22</v>
      </c>
      <c r="F19" s="3">
        <v>21</v>
      </c>
      <c r="G19" s="3">
        <v>20</v>
      </c>
    </row>
    <row r="20" spans="1:7" x14ac:dyDescent="0.2">
      <c r="A20" s="3" t="s">
        <v>142</v>
      </c>
      <c r="B20" s="3">
        <v>3</v>
      </c>
      <c r="C20" s="3">
        <v>19</v>
      </c>
      <c r="D20" s="3">
        <v>39</v>
      </c>
      <c r="E20" s="3">
        <v>23</v>
      </c>
      <c r="F20" s="3">
        <v>22</v>
      </c>
      <c r="G20" s="3">
        <v>20</v>
      </c>
    </row>
    <row r="21" spans="1:7" x14ac:dyDescent="0.2">
      <c r="A21" s="3" t="s">
        <v>143</v>
      </c>
      <c r="B21" s="3">
        <v>3</v>
      </c>
      <c r="C21" s="3">
        <v>19</v>
      </c>
      <c r="D21" s="3">
        <v>35</v>
      </c>
      <c r="E21" s="3">
        <v>21</v>
      </c>
      <c r="F21" s="3">
        <v>19</v>
      </c>
      <c r="G21" s="3">
        <v>20</v>
      </c>
    </row>
    <row r="22" spans="1:7" x14ac:dyDescent="0.2">
      <c r="A22" s="3" t="s">
        <v>144</v>
      </c>
      <c r="B22" s="3">
        <v>3</v>
      </c>
      <c r="C22" s="3">
        <v>19</v>
      </c>
      <c r="D22" s="3">
        <v>37</v>
      </c>
      <c r="E22" s="3">
        <v>22</v>
      </c>
      <c r="F22" s="3">
        <v>22</v>
      </c>
      <c r="G22" s="3">
        <v>20</v>
      </c>
    </row>
    <row r="23" spans="1:7" x14ac:dyDescent="0.2">
      <c r="A23" s="3" t="s">
        <v>145</v>
      </c>
      <c r="B23" s="3">
        <v>3</v>
      </c>
      <c r="C23" s="3">
        <v>19</v>
      </c>
      <c r="D23" s="3">
        <v>38</v>
      </c>
      <c r="E23" s="3">
        <v>22</v>
      </c>
      <c r="F23" s="3">
        <v>20</v>
      </c>
      <c r="G23" s="3">
        <v>21</v>
      </c>
    </row>
    <row r="24" spans="1:7" x14ac:dyDescent="0.2">
      <c r="A24" s="3" t="s">
        <v>353</v>
      </c>
      <c r="B24" s="3">
        <v>3</v>
      </c>
      <c r="C24" s="3">
        <v>19</v>
      </c>
      <c r="D24" s="3">
        <v>38</v>
      </c>
      <c r="E24" s="3">
        <v>22</v>
      </c>
      <c r="F24" s="3">
        <v>21</v>
      </c>
      <c r="G24" s="3">
        <v>20</v>
      </c>
    </row>
    <row r="25" spans="1:7" x14ac:dyDescent="0.2">
      <c r="A25" s="3" t="s">
        <v>354</v>
      </c>
      <c r="B25" s="3">
        <v>3</v>
      </c>
      <c r="C25" s="3">
        <v>19</v>
      </c>
      <c r="D25" s="3">
        <v>39</v>
      </c>
      <c r="E25" s="3">
        <v>22</v>
      </c>
      <c r="F25" s="3">
        <v>22</v>
      </c>
      <c r="G25" s="3">
        <v>20</v>
      </c>
    </row>
    <row r="26" spans="1:7" x14ac:dyDescent="0.2">
      <c r="A26" s="3" t="s">
        <v>355</v>
      </c>
      <c r="B26" s="3">
        <v>3</v>
      </c>
      <c r="C26" s="3">
        <v>19</v>
      </c>
      <c r="D26" s="3">
        <v>38</v>
      </c>
      <c r="E26" s="3">
        <v>23</v>
      </c>
      <c r="F26" s="3">
        <v>22</v>
      </c>
      <c r="G26" s="3">
        <v>20</v>
      </c>
    </row>
    <row r="27" spans="1:7" x14ac:dyDescent="0.2">
      <c r="A27" s="3" t="s">
        <v>356</v>
      </c>
      <c r="B27" s="3">
        <v>3</v>
      </c>
      <c r="C27" s="3">
        <v>19</v>
      </c>
      <c r="D27" s="3">
        <v>38</v>
      </c>
      <c r="E27" s="3">
        <v>22</v>
      </c>
      <c r="F27" s="3">
        <v>22</v>
      </c>
      <c r="G27" s="3">
        <v>20</v>
      </c>
    </row>
    <row r="28" spans="1:7" x14ac:dyDescent="0.2">
      <c r="A28" s="3" t="s">
        <v>357</v>
      </c>
      <c r="B28" s="3">
        <v>3</v>
      </c>
      <c r="C28" s="3">
        <v>19</v>
      </c>
      <c r="D28" s="3">
        <v>37</v>
      </c>
      <c r="E28" s="3">
        <v>22</v>
      </c>
      <c r="F28" s="3">
        <v>21</v>
      </c>
      <c r="G28" s="3">
        <v>19</v>
      </c>
    </row>
    <row r="29" spans="1:7" x14ac:dyDescent="0.2">
      <c r="A29" s="3" t="s">
        <v>358</v>
      </c>
      <c r="B29" s="3">
        <v>3</v>
      </c>
      <c r="C29" s="3">
        <v>19</v>
      </c>
      <c r="D29" s="3">
        <v>38</v>
      </c>
      <c r="E29" s="3">
        <v>22</v>
      </c>
      <c r="F29" s="3">
        <v>22</v>
      </c>
      <c r="G29" s="3">
        <v>20</v>
      </c>
    </row>
    <row r="30" spans="1:7" x14ac:dyDescent="0.2">
      <c r="A30" s="3" t="s">
        <v>359</v>
      </c>
      <c r="B30" s="3">
        <v>3</v>
      </c>
      <c r="C30" s="3">
        <v>19</v>
      </c>
      <c r="D30" s="3">
        <v>37</v>
      </c>
      <c r="E30" s="3">
        <v>22</v>
      </c>
      <c r="F30" s="3">
        <v>21</v>
      </c>
      <c r="G30" s="3">
        <v>19</v>
      </c>
    </row>
    <row r="31" spans="1:7" x14ac:dyDescent="0.2">
      <c r="A31" s="3" t="s">
        <v>360</v>
      </c>
      <c r="B31" s="3">
        <v>3</v>
      </c>
      <c r="C31" s="3">
        <v>19</v>
      </c>
      <c r="D31" s="3">
        <v>38</v>
      </c>
      <c r="E31" s="3">
        <v>22</v>
      </c>
      <c r="F31" s="3">
        <v>21</v>
      </c>
      <c r="G31" s="3">
        <v>19</v>
      </c>
    </row>
    <row r="32" spans="1:7" x14ac:dyDescent="0.2">
      <c r="A32" s="3" t="s">
        <v>361</v>
      </c>
      <c r="B32" s="3">
        <v>3</v>
      </c>
      <c r="C32" s="3">
        <v>19</v>
      </c>
      <c r="D32" s="3">
        <v>37</v>
      </c>
      <c r="E32" s="3">
        <v>22</v>
      </c>
      <c r="F32" s="3">
        <v>20</v>
      </c>
      <c r="G32" s="3">
        <v>19</v>
      </c>
    </row>
    <row r="33" spans="1:7" x14ac:dyDescent="0.2">
      <c r="A33" s="3" t="s">
        <v>309</v>
      </c>
      <c r="B33" s="3">
        <v>3</v>
      </c>
      <c r="C33" s="3">
        <v>19</v>
      </c>
      <c r="D33" s="3">
        <v>37</v>
      </c>
      <c r="E33" s="3">
        <v>22</v>
      </c>
      <c r="F33" s="3">
        <v>20</v>
      </c>
      <c r="G33" s="3">
        <v>20</v>
      </c>
    </row>
    <row r="34" spans="1:7" x14ac:dyDescent="0.2">
      <c r="A34" s="3" t="s">
        <v>310</v>
      </c>
      <c r="B34" s="3">
        <v>3</v>
      </c>
      <c r="C34" s="3">
        <v>19</v>
      </c>
      <c r="D34" s="3">
        <v>39</v>
      </c>
      <c r="E34" s="3">
        <v>23</v>
      </c>
      <c r="F34" s="3">
        <v>21</v>
      </c>
      <c r="G34" s="3">
        <v>20</v>
      </c>
    </row>
    <row r="35" spans="1:7" x14ac:dyDescent="0.2">
      <c r="A35" s="3" t="s">
        <v>311</v>
      </c>
      <c r="B35" s="3">
        <v>3</v>
      </c>
      <c r="C35" s="3">
        <v>19</v>
      </c>
      <c r="D35" s="3">
        <v>40</v>
      </c>
      <c r="E35" s="3">
        <v>23</v>
      </c>
      <c r="F35" s="3">
        <v>22</v>
      </c>
      <c r="G35" s="3">
        <v>19</v>
      </c>
    </row>
    <row r="36" spans="1:7" x14ac:dyDescent="0.2">
      <c r="A36" s="3" t="s">
        <v>312</v>
      </c>
      <c r="B36" s="3">
        <v>3</v>
      </c>
      <c r="C36" s="3">
        <v>19</v>
      </c>
      <c r="D36" s="3">
        <v>39</v>
      </c>
      <c r="E36" s="3">
        <v>23</v>
      </c>
      <c r="F36" s="3">
        <v>20</v>
      </c>
      <c r="G36" s="3">
        <v>21</v>
      </c>
    </row>
    <row r="37" spans="1:7" x14ac:dyDescent="0.2">
      <c r="A37" s="3" t="s">
        <v>321</v>
      </c>
      <c r="B37" s="3">
        <v>3</v>
      </c>
      <c r="C37" s="3">
        <v>19</v>
      </c>
      <c r="D37" s="3">
        <v>36</v>
      </c>
      <c r="E37" s="3">
        <v>21</v>
      </c>
      <c r="F37" s="3">
        <v>20</v>
      </c>
      <c r="G37" s="3">
        <v>19</v>
      </c>
    </row>
    <row r="38" spans="1:7" x14ac:dyDescent="0.2">
      <c r="A38" s="3" t="s">
        <v>322</v>
      </c>
      <c r="B38" s="3">
        <v>3</v>
      </c>
      <c r="C38" s="3">
        <v>19</v>
      </c>
      <c r="D38" s="3">
        <v>37</v>
      </c>
      <c r="E38" s="3">
        <v>21</v>
      </c>
      <c r="F38" s="3">
        <v>21</v>
      </c>
      <c r="G38" s="3">
        <v>20</v>
      </c>
    </row>
    <row r="39" spans="1:7" x14ac:dyDescent="0.2">
      <c r="A39" s="3" t="s">
        <v>323</v>
      </c>
      <c r="B39" s="3">
        <v>3</v>
      </c>
      <c r="C39" s="3">
        <v>19</v>
      </c>
      <c r="D39" s="3">
        <v>36</v>
      </c>
      <c r="E39" s="3">
        <v>21</v>
      </c>
      <c r="F39" s="3">
        <v>20</v>
      </c>
      <c r="G39" s="3">
        <v>17</v>
      </c>
    </row>
    <row r="40" spans="1:7" x14ac:dyDescent="0.2">
      <c r="A40" s="3" t="s">
        <v>324</v>
      </c>
      <c r="B40" s="3">
        <v>3</v>
      </c>
      <c r="C40" s="3">
        <v>19</v>
      </c>
      <c r="D40" s="3">
        <v>39</v>
      </c>
      <c r="E40" s="3">
        <v>22</v>
      </c>
      <c r="F40" s="3">
        <v>21</v>
      </c>
      <c r="G40" s="3">
        <v>19</v>
      </c>
    </row>
    <row r="41" spans="1:7" x14ac:dyDescent="0.2">
      <c r="A41" s="3" t="s">
        <v>325</v>
      </c>
      <c r="B41" s="3">
        <v>3</v>
      </c>
      <c r="C41" s="3">
        <v>19</v>
      </c>
      <c r="D41" s="3">
        <v>39</v>
      </c>
      <c r="E41" s="3">
        <v>24</v>
      </c>
      <c r="F41" s="3">
        <v>21</v>
      </c>
      <c r="G41" s="3">
        <v>20</v>
      </c>
    </row>
    <row r="42" spans="1:7" x14ac:dyDescent="0.2">
      <c r="A42" s="3" t="s">
        <v>362</v>
      </c>
      <c r="B42" s="3">
        <v>3</v>
      </c>
      <c r="C42" s="3">
        <v>19</v>
      </c>
      <c r="D42" s="3">
        <v>35</v>
      </c>
      <c r="E42" s="3">
        <v>22</v>
      </c>
      <c r="F42" s="3">
        <v>20</v>
      </c>
      <c r="G42" s="3">
        <v>19</v>
      </c>
    </row>
    <row r="43" spans="1:7" x14ac:dyDescent="0.2">
      <c r="A43" s="3" t="s">
        <v>363</v>
      </c>
      <c r="B43" s="3">
        <v>3</v>
      </c>
      <c r="C43" s="3">
        <v>19</v>
      </c>
      <c r="D43" s="3">
        <v>36</v>
      </c>
      <c r="E43" s="3">
        <v>22</v>
      </c>
      <c r="F43" s="3">
        <v>20</v>
      </c>
      <c r="G43" s="3">
        <v>17</v>
      </c>
    </row>
    <row r="44" spans="1:7" x14ac:dyDescent="0.2">
      <c r="A44" s="3" t="s">
        <v>364</v>
      </c>
      <c r="B44" s="3">
        <v>3</v>
      </c>
      <c r="C44" s="3">
        <v>19</v>
      </c>
      <c r="D44" s="3">
        <v>38</v>
      </c>
      <c r="E44" s="3">
        <v>23</v>
      </c>
      <c r="F44" s="3">
        <v>22</v>
      </c>
      <c r="G44" s="3">
        <v>20</v>
      </c>
    </row>
    <row r="45" spans="1:7" x14ac:dyDescent="0.2">
      <c r="A45" s="3" t="s">
        <v>365</v>
      </c>
      <c r="B45" s="3">
        <v>3</v>
      </c>
      <c r="C45" s="3">
        <v>19</v>
      </c>
      <c r="D45" s="3">
        <v>38</v>
      </c>
      <c r="E45" s="3">
        <v>22</v>
      </c>
      <c r="F45" s="3">
        <v>22</v>
      </c>
      <c r="G45" s="3">
        <v>20</v>
      </c>
    </row>
    <row r="46" spans="1:7" x14ac:dyDescent="0.2">
      <c r="A46" s="3" t="s">
        <v>366</v>
      </c>
      <c r="B46" s="3">
        <v>3</v>
      </c>
      <c r="C46" s="3">
        <v>19</v>
      </c>
      <c r="D46" s="3">
        <v>39</v>
      </c>
      <c r="E46" s="3">
        <v>23</v>
      </c>
      <c r="F46" s="3">
        <v>21</v>
      </c>
      <c r="G46" s="3">
        <v>23</v>
      </c>
    </row>
    <row r="47" spans="1:7" x14ac:dyDescent="0.2">
      <c r="A47" s="3" t="s">
        <v>367</v>
      </c>
      <c r="B47" s="3">
        <v>3</v>
      </c>
      <c r="C47" s="3">
        <v>19</v>
      </c>
      <c r="D47" s="3">
        <v>35</v>
      </c>
      <c r="E47" s="3">
        <v>21</v>
      </c>
      <c r="F47" s="3">
        <v>19</v>
      </c>
      <c r="G47" s="3">
        <v>18</v>
      </c>
    </row>
    <row r="48" spans="1:7" x14ac:dyDescent="0.2">
      <c r="A48" s="3" t="s">
        <v>368</v>
      </c>
      <c r="B48" s="3">
        <v>3</v>
      </c>
      <c r="C48" s="3">
        <v>19</v>
      </c>
      <c r="D48" s="3">
        <v>38</v>
      </c>
      <c r="E48" s="3">
        <v>22</v>
      </c>
      <c r="F48" s="3">
        <v>23</v>
      </c>
      <c r="G48" s="3">
        <v>20</v>
      </c>
    </row>
    <row r="49" spans="1:7" x14ac:dyDescent="0.2">
      <c r="A49" s="3" t="s">
        <v>369</v>
      </c>
      <c r="B49" s="3">
        <v>3</v>
      </c>
      <c r="C49" s="3">
        <v>19</v>
      </c>
      <c r="D49" s="3">
        <v>34</v>
      </c>
      <c r="E49" s="3">
        <v>20</v>
      </c>
      <c r="F49" s="3">
        <v>20</v>
      </c>
      <c r="G49" s="3">
        <v>20</v>
      </c>
    </row>
    <row r="50" spans="1:7" x14ac:dyDescent="0.2">
      <c r="A50" s="3" t="s">
        <v>546</v>
      </c>
      <c r="B50" s="3">
        <v>3</v>
      </c>
      <c r="C50" s="3">
        <v>19</v>
      </c>
      <c r="D50" s="3">
        <v>36</v>
      </c>
      <c r="E50" s="3">
        <v>21</v>
      </c>
      <c r="F50" s="3">
        <v>19</v>
      </c>
      <c r="G50" s="3">
        <v>20</v>
      </c>
    </row>
    <row r="51" spans="1:7" x14ac:dyDescent="0.2">
      <c r="A51" s="3" t="s">
        <v>370</v>
      </c>
      <c r="B51" s="3">
        <v>3</v>
      </c>
      <c r="C51" s="3">
        <v>19</v>
      </c>
      <c r="D51" s="3">
        <v>37</v>
      </c>
      <c r="E51" s="3">
        <v>23</v>
      </c>
      <c r="F51" s="3">
        <v>21</v>
      </c>
      <c r="G51" s="3">
        <v>21</v>
      </c>
    </row>
    <row r="52" spans="1:7" x14ac:dyDescent="0.2">
      <c r="A52" s="3" t="s">
        <v>371</v>
      </c>
      <c r="B52" s="3">
        <v>3</v>
      </c>
      <c r="C52" s="3">
        <v>19</v>
      </c>
      <c r="D52" s="3">
        <v>37</v>
      </c>
      <c r="E52" s="3">
        <v>22</v>
      </c>
      <c r="F52" s="3">
        <v>21</v>
      </c>
      <c r="G52" s="3">
        <v>19</v>
      </c>
    </row>
    <row r="53" spans="1:7" x14ac:dyDescent="0.2">
      <c r="A53" s="3" t="s">
        <v>372</v>
      </c>
      <c r="B53" s="3">
        <v>13</v>
      </c>
      <c r="C53" s="3">
        <v>16</v>
      </c>
      <c r="D53" s="3">
        <v>37</v>
      </c>
      <c r="E53" s="3">
        <v>21</v>
      </c>
      <c r="F53" s="3">
        <v>21</v>
      </c>
      <c r="G53" s="3">
        <v>20</v>
      </c>
    </row>
    <row r="54" spans="1:7" x14ac:dyDescent="0.2">
      <c r="A54" s="3" t="s">
        <v>373</v>
      </c>
      <c r="B54" s="3">
        <v>13</v>
      </c>
      <c r="C54" s="3">
        <v>16</v>
      </c>
      <c r="D54" s="3">
        <v>37</v>
      </c>
      <c r="E54" s="3">
        <v>22</v>
      </c>
      <c r="F54" s="3">
        <v>20</v>
      </c>
      <c r="G54" s="3">
        <v>20</v>
      </c>
    </row>
    <row r="55" spans="1:7" x14ac:dyDescent="0.2">
      <c r="A55" s="3" t="s">
        <v>374</v>
      </c>
      <c r="B55" s="3">
        <v>13</v>
      </c>
      <c r="C55" s="3">
        <v>16</v>
      </c>
      <c r="D55" s="3">
        <v>36</v>
      </c>
      <c r="E55" s="3">
        <v>22</v>
      </c>
      <c r="F55" s="3">
        <v>21</v>
      </c>
      <c r="G55" s="3">
        <v>19</v>
      </c>
    </row>
    <row r="56" spans="1:7" x14ac:dyDescent="0.2">
      <c r="A56" s="3" t="s">
        <v>375</v>
      </c>
      <c r="B56" s="3">
        <v>13</v>
      </c>
      <c r="C56" s="3">
        <v>16</v>
      </c>
      <c r="D56" s="3">
        <v>39</v>
      </c>
      <c r="E56" s="3">
        <v>23</v>
      </c>
      <c r="F56" s="3">
        <v>22</v>
      </c>
      <c r="G56" s="3">
        <v>20</v>
      </c>
    </row>
    <row r="57" spans="1:7" x14ac:dyDescent="0.2">
      <c r="A57" s="3" t="s">
        <v>376</v>
      </c>
      <c r="B57" s="3">
        <v>13</v>
      </c>
      <c r="C57" s="3">
        <v>16</v>
      </c>
      <c r="D57" s="3">
        <v>38</v>
      </c>
      <c r="E57" s="3">
        <v>22</v>
      </c>
      <c r="F57" s="3">
        <v>21</v>
      </c>
      <c r="G57" s="3">
        <v>20</v>
      </c>
    </row>
    <row r="58" spans="1:7" x14ac:dyDescent="0.2">
      <c r="A58" s="3" t="s">
        <v>169</v>
      </c>
      <c r="B58" s="3">
        <v>13</v>
      </c>
      <c r="C58" s="3">
        <v>16</v>
      </c>
      <c r="D58" s="3">
        <v>38</v>
      </c>
      <c r="E58" s="3">
        <v>22</v>
      </c>
      <c r="F58" s="3">
        <v>20</v>
      </c>
      <c r="G58" s="3">
        <v>19</v>
      </c>
    </row>
    <row r="59" spans="1:7" x14ac:dyDescent="0.2">
      <c r="A59" s="3" t="s">
        <v>170</v>
      </c>
      <c r="B59" s="3">
        <v>13</v>
      </c>
      <c r="C59" s="3">
        <v>16</v>
      </c>
      <c r="D59" s="3">
        <v>39</v>
      </c>
      <c r="E59" s="3">
        <v>23</v>
      </c>
      <c r="F59" s="3">
        <v>22</v>
      </c>
      <c r="G59" s="3">
        <v>22</v>
      </c>
    </row>
    <row r="60" spans="1:7" x14ac:dyDescent="0.2">
      <c r="A60" s="3" t="s">
        <v>171</v>
      </c>
      <c r="B60" s="3">
        <v>13</v>
      </c>
      <c r="C60" s="3">
        <v>16</v>
      </c>
      <c r="D60" s="3">
        <v>38</v>
      </c>
      <c r="E60" s="3">
        <v>23</v>
      </c>
      <c r="F60" s="3">
        <v>21</v>
      </c>
      <c r="G60" s="3">
        <v>21</v>
      </c>
    </row>
    <row r="61" spans="1:7" x14ac:dyDescent="0.2">
      <c r="A61" s="3" t="s">
        <v>172</v>
      </c>
      <c r="B61" s="3">
        <v>13</v>
      </c>
      <c r="C61" s="3">
        <v>16</v>
      </c>
      <c r="D61" s="3">
        <v>36</v>
      </c>
      <c r="E61" s="3">
        <v>21</v>
      </c>
      <c r="F61" s="3">
        <v>20</v>
      </c>
      <c r="G61" s="3">
        <v>20</v>
      </c>
    </row>
    <row r="62" spans="1:7" x14ac:dyDescent="0.2">
      <c r="A62" s="3" t="s">
        <v>173</v>
      </c>
      <c r="B62" s="3">
        <v>13</v>
      </c>
      <c r="C62" s="3">
        <v>16</v>
      </c>
      <c r="D62" s="3">
        <v>32</v>
      </c>
      <c r="E62" s="3">
        <v>19</v>
      </c>
      <c r="F62" s="3">
        <v>17</v>
      </c>
      <c r="G62" s="3">
        <v>17</v>
      </c>
    </row>
    <row r="63" spans="1:7" x14ac:dyDescent="0.2">
      <c r="A63" s="3" t="s">
        <v>174</v>
      </c>
      <c r="B63" s="3">
        <v>13</v>
      </c>
      <c r="C63" s="3">
        <v>16</v>
      </c>
      <c r="D63" s="3">
        <v>38</v>
      </c>
      <c r="E63" s="3">
        <v>22</v>
      </c>
      <c r="F63" s="3">
        <v>20</v>
      </c>
      <c r="G63" s="3">
        <v>21</v>
      </c>
    </row>
    <row r="64" spans="1:7" x14ac:dyDescent="0.2">
      <c r="A64" s="3" t="s">
        <v>175</v>
      </c>
      <c r="B64" s="3">
        <v>13</v>
      </c>
      <c r="C64" s="3">
        <v>16</v>
      </c>
      <c r="D64" s="3">
        <v>35</v>
      </c>
      <c r="E64" s="3">
        <v>21</v>
      </c>
      <c r="F64" s="3">
        <v>20</v>
      </c>
      <c r="G64" s="3">
        <v>18</v>
      </c>
    </row>
    <row r="65" spans="1:7" x14ac:dyDescent="0.2">
      <c r="A65" s="3" t="s">
        <v>176</v>
      </c>
      <c r="B65" s="3">
        <v>13</v>
      </c>
      <c r="C65" s="3">
        <v>16</v>
      </c>
      <c r="D65" s="3">
        <v>38</v>
      </c>
      <c r="E65" s="3">
        <v>23</v>
      </c>
      <c r="F65" s="3">
        <v>21</v>
      </c>
      <c r="G65" s="3">
        <v>20</v>
      </c>
    </row>
    <row r="66" spans="1:7" x14ac:dyDescent="0.2">
      <c r="A66" s="3" t="s">
        <v>177</v>
      </c>
      <c r="B66" s="3">
        <v>13</v>
      </c>
      <c r="C66" s="3">
        <v>16</v>
      </c>
      <c r="D66" s="3">
        <v>36</v>
      </c>
      <c r="E66" s="3">
        <v>22</v>
      </c>
      <c r="F66" s="3">
        <v>20</v>
      </c>
      <c r="G66" s="3">
        <v>19</v>
      </c>
    </row>
    <row r="67" spans="1:7" x14ac:dyDescent="0.2">
      <c r="A67" s="3" t="s">
        <v>178</v>
      </c>
      <c r="B67" s="3">
        <v>13</v>
      </c>
      <c r="C67" s="3">
        <v>16</v>
      </c>
      <c r="D67" s="3">
        <v>37</v>
      </c>
      <c r="E67" s="3">
        <v>20</v>
      </c>
      <c r="F67" s="3">
        <v>20</v>
      </c>
      <c r="G67" s="3">
        <v>18</v>
      </c>
    </row>
    <row r="68" spans="1:7" x14ac:dyDescent="0.2">
      <c r="A68" s="3" t="s">
        <v>179</v>
      </c>
      <c r="B68" s="3">
        <v>13</v>
      </c>
      <c r="C68" s="3">
        <v>16</v>
      </c>
      <c r="D68" s="3">
        <v>38</v>
      </c>
      <c r="E68" s="3">
        <v>22</v>
      </c>
      <c r="F68" s="3">
        <v>22</v>
      </c>
      <c r="G68" s="3">
        <v>20</v>
      </c>
    </row>
    <row r="69" spans="1:7" x14ac:dyDescent="0.2">
      <c r="A69" s="3" t="s">
        <v>180</v>
      </c>
      <c r="B69" s="3">
        <v>13</v>
      </c>
      <c r="C69" s="3">
        <v>16</v>
      </c>
      <c r="D69" s="3">
        <v>37</v>
      </c>
      <c r="E69" s="3">
        <v>22</v>
      </c>
      <c r="F69" s="3">
        <v>20</v>
      </c>
      <c r="G69" s="3">
        <v>19</v>
      </c>
    </row>
    <row r="70" spans="1:7" x14ac:dyDescent="0.2">
      <c r="A70" s="3" t="s">
        <v>181</v>
      </c>
      <c r="B70" s="3">
        <v>13</v>
      </c>
      <c r="C70" s="3">
        <v>16</v>
      </c>
      <c r="D70" s="3">
        <v>37</v>
      </c>
      <c r="E70" s="3">
        <v>23</v>
      </c>
      <c r="F70" s="3">
        <v>21</v>
      </c>
      <c r="G70" s="3">
        <v>20</v>
      </c>
    </row>
    <row r="71" spans="1:7" x14ac:dyDescent="0.2">
      <c r="A71" s="3" t="s">
        <v>182</v>
      </c>
      <c r="B71" s="3">
        <v>13</v>
      </c>
      <c r="C71" s="3">
        <v>16</v>
      </c>
      <c r="D71" s="3">
        <v>38</v>
      </c>
      <c r="E71" s="3">
        <v>22</v>
      </c>
      <c r="F71" s="3">
        <v>20</v>
      </c>
      <c r="G71" s="3">
        <v>20</v>
      </c>
    </row>
    <row r="72" spans="1:7" x14ac:dyDescent="0.2">
      <c r="A72" s="3" t="s">
        <v>393</v>
      </c>
      <c r="B72" s="3">
        <v>13</v>
      </c>
      <c r="C72" s="3">
        <v>16</v>
      </c>
      <c r="D72" s="3">
        <v>37</v>
      </c>
      <c r="E72" s="3">
        <v>22</v>
      </c>
      <c r="F72" s="3">
        <v>21</v>
      </c>
      <c r="G72" s="3">
        <v>21</v>
      </c>
    </row>
    <row r="73" spans="1:7" x14ac:dyDescent="0.2">
      <c r="A73" s="3" t="s">
        <v>394</v>
      </c>
      <c r="B73" s="3">
        <v>13</v>
      </c>
      <c r="C73" s="3">
        <v>16</v>
      </c>
      <c r="D73" s="3">
        <v>38</v>
      </c>
      <c r="E73" s="3">
        <v>22</v>
      </c>
      <c r="F73" s="3">
        <v>21</v>
      </c>
      <c r="G73" s="3">
        <v>21</v>
      </c>
    </row>
    <row r="74" spans="1:7" x14ac:dyDescent="0.2">
      <c r="A74" s="3" t="s">
        <v>383</v>
      </c>
      <c r="B74" s="3">
        <v>13</v>
      </c>
      <c r="C74" s="3">
        <v>16</v>
      </c>
      <c r="D74" s="3">
        <v>37</v>
      </c>
      <c r="E74" s="3">
        <v>22</v>
      </c>
      <c r="F74" s="3">
        <v>20</v>
      </c>
      <c r="G74" s="3">
        <v>20</v>
      </c>
    </row>
    <row r="75" spans="1:7" x14ac:dyDescent="0.2">
      <c r="A75" s="3" t="s">
        <v>547</v>
      </c>
      <c r="B75" s="3">
        <v>13</v>
      </c>
      <c r="C75" s="3">
        <v>16</v>
      </c>
      <c r="D75" s="3">
        <v>37</v>
      </c>
      <c r="E75" s="3">
        <v>22</v>
      </c>
      <c r="F75" s="3">
        <v>20</v>
      </c>
      <c r="G75" s="3">
        <v>20</v>
      </c>
    </row>
    <row r="76" spans="1:7" x14ac:dyDescent="0.2">
      <c r="A76" s="3" t="s">
        <v>385</v>
      </c>
      <c r="B76" s="3">
        <v>13</v>
      </c>
      <c r="C76" s="3">
        <v>16</v>
      </c>
      <c r="D76" s="3">
        <v>36</v>
      </c>
      <c r="E76" s="3">
        <v>21</v>
      </c>
      <c r="F76" s="3">
        <v>19</v>
      </c>
      <c r="G76" s="3">
        <v>20</v>
      </c>
    </row>
    <row r="77" spans="1:7" x14ac:dyDescent="0.2">
      <c r="A77" s="3" t="s">
        <v>548</v>
      </c>
      <c r="B77" s="3">
        <v>13</v>
      </c>
      <c r="C77" s="3">
        <v>16</v>
      </c>
      <c r="D77" s="3">
        <v>37</v>
      </c>
      <c r="E77" s="3">
        <v>22</v>
      </c>
      <c r="F77" s="3">
        <v>20</v>
      </c>
      <c r="G77" s="3">
        <v>18</v>
      </c>
    </row>
    <row r="78" spans="1:7" x14ac:dyDescent="0.2">
      <c r="A78" s="3" t="s">
        <v>612</v>
      </c>
      <c r="B78" s="3">
        <v>13</v>
      </c>
      <c r="C78" s="3">
        <v>16</v>
      </c>
      <c r="D78" s="3">
        <v>37</v>
      </c>
      <c r="E78" s="3">
        <v>22</v>
      </c>
      <c r="F78" s="3">
        <v>21</v>
      </c>
      <c r="G78" s="3">
        <v>20</v>
      </c>
    </row>
    <row r="79" spans="1:7" x14ac:dyDescent="0.2">
      <c r="A79" s="3" t="s">
        <v>613</v>
      </c>
      <c r="B79" s="3">
        <v>13</v>
      </c>
      <c r="C79" s="3">
        <v>16</v>
      </c>
      <c r="D79" s="3">
        <v>34</v>
      </c>
      <c r="E79" s="3">
        <v>20</v>
      </c>
      <c r="F79" s="3">
        <v>18</v>
      </c>
      <c r="G79" s="3">
        <v>17</v>
      </c>
    </row>
    <row r="80" spans="1:7" x14ac:dyDescent="0.2">
      <c r="A80" s="3" t="s">
        <v>614</v>
      </c>
      <c r="B80" s="3">
        <v>13</v>
      </c>
      <c r="C80" s="3">
        <v>16</v>
      </c>
      <c r="D80" s="3">
        <v>37</v>
      </c>
      <c r="E80" s="3">
        <v>23</v>
      </c>
      <c r="F80" s="3">
        <v>21</v>
      </c>
      <c r="G80" s="3">
        <v>20</v>
      </c>
    </row>
    <row r="81" spans="1:7" x14ac:dyDescent="0.2">
      <c r="A81" s="3" t="s">
        <v>549</v>
      </c>
      <c r="B81" s="3">
        <v>13</v>
      </c>
      <c r="C81" s="3">
        <v>16</v>
      </c>
      <c r="D81" s="3">
        <v>36</v>
      </c>
      <c r="E81" s="3">
        <v>21</v>
      </c>
      <c r="F81" s="3">
        <v>21</v>
      </c>
      <c r="G81" s="3">
        <v>18</v>
      </c>
    </row>
    <row r="82" spans="1:7" x14ac:dyDescent="0.2">
      <c r="A82" s="3" t="s">
        <v>550</v>
      </c>
      <c r="B82" s="3">
        <v>13</v>
      </c>
      <c r="C82" s="3">
        <v>16</v>
      </c>
      <c r="D82" s="3">
        <v>35</v>
      </c>
      <c r="E82" s="3">
        <v>21</v>
      </c>
      <c r="F82" s="3">
        <v>19</v>
      </c>
      <c r="G82" s="3">
        <v>18</v>
      </c>
    </row>
    <row r="83" spans="1:7" x14ac:dyDescent="0.2">
      <c r="A83" s="3" t="s">
        <v>551</v>
      </c>
      <c r="B83" s="3">
        <v>13</v>
      </c>
      <c r="C83" s="3">
        <v>16</v>
      </c>
      <c r="D83" s="3">
        <v>35</v>
      </c>
      <c r="E83" s="3">
        <v>21</v>
      </c>
      <c r="F83" s="3">
        <v>20</v>
      </c>
      <c r="G83" s="3">
        <v>20</v>
      </c>
    </row>
    <row r="84" spans="1:7" x14ac:dyDescent="0.2">
      <c r="A84" s="3" t="s">
        <v>552</v>
      </c>
      <c r="B84" s="3">
        <v>13</v>
      </c>
      <c r="C84" s="3">
        <v>16</v>
      </c>
      <c r="D84" s="3">
        <v>37</v>
      </c>
      <c r="E84" s="3">
        <v>22</v>
      </c>
      <c r="F84" s="3">
        <v>19</v>
      </c>
      <c r="G84" s="3">
        <v>20</v>
      </c>
    </row>
    <row r="85" spans="1:7" x14ac:dyDescent="0.2">
      <c r="A85" s="3" t="s">
        <v>553</v>
      </c>
      <c r="B85" s="3">
        <v>13</v>
      </c>
      <c r="C85" s="3">
        <v>16</v>
      </c>
      <c r="D85" s="3">
        <v>37</v>
      </c>
      <c r="E85" s="3">
        <v>23</v>
      </c>
      <c r="F85" s="3">
        <v>22</v>
      </c>
      <c r="G85" s="3">
        <v>20</v>
      </c>
    </row>
    <row r="86" spans="1:7" x14ac:dyDescent="0.2">
      <c r="A86" s="3" t="s">
        <v>554</v>
      </c>
      <c r="B86" s="3">
        <v>13</v>
      </c>
      <c r="C86" s="3">
        <v>16</v>
      </c>
      <c r="D86" s="3">
        <v>36</v>
      </c>
      <c r="E86" s="3">
        <v>20</v>
      </c>
      <c r="F86" s="3">
        <v>19</v>
      </c>
      <c r="G86" s="3">
        <v>18</v>
      </c>
    </row>
    <row r="87" spans="1:7" x14ac:dyDescent="0.2">
      <c r="A87" s="3" t="s">
        <v>326</v>
      </c>
      <c r="B87" s="3">
        <v>13</v>
      </c>
      <c r="C87" s="3">
        <v>16</v>
      </c>
      <c r="D87" s="3">
        <v>41</v>
      </c>
      <c r="E87" s="3">
        <v>23</v>
      </c>
      <c r="F87" s="3">
        <v>22</v>
      </c>
      <c r="G87" s="3">
        <v>21</v>
      </c>
    </row>
    <row r="88" spans="1:7" x14ac:dyDescent="0.2">
      <c r="A88" s="3" t="s">
        <v>1</v>
      </c>
      <c r="B88" s="3">
        <v>13</v>
      </c>
      <c r="C88" s="3">
        <v>16</v>
      </c>
      <c r="D88" s="3">
        <v>37</v>
      </c>
      <c r="E88" s="3">
        <v>22</v>
      </c>
      <c r="F88" s="3">
        <v>19</v>
      </c>
      <c r="G88" s="3">
        <v>18</v>
      </c>
    </row>
    <row r="89" spans="1:7" x14ac:dyDescent="0.2">
      <c r="A89" s="3" t="s">
        <v>2</v>
      </c>
      <c r="B89" s="3">
        <v>13</v>
      </c>
      <c r="C89" s="3">
        <v>16</v>
      </c>
      <c r="D89" s="3">
        <v>34</v>
      </c>
      <c r="E89" s="3">
        <v>20</v>
      </c>
      <c r="F89" s="3">
        <v>18</v>
      </c>
      <c r="G89" s="3">
        <v>18</v>
      </c>
    </row>
    <row r="90" spans="1:7" x14ac:dyDescent="0.2">
      <c r="A90" s="3" t="s">
        <v>3</v>
      </c>
      <c r="B90" s="3">
        <v>13</v>
      </c>
      <c r="C90" s="3">
        <v>16</v>
      </c>
      <c r="D90" s="3">
        <v>39</v>
      </c>
      <c r="E90" s="3">
        <v>22</v>
      </c>
      <c r="F90" s="3">
        <v>21</v>
      </c>
      <c r="G90" s="3">
        <v>20</v>
      </c>
    </row>
    <row r="91" spans="1:7" x14ac:dyDescent="0.2">
      <c r="A91" s="3" t="s">
        <v>4</v>
      </c>
      <c r="B91" s="3">
        <v>13</v>
      </c>
      <c r="C91" s="3">
        <v>16</v>
      </c>
      <c r="D91" s="3">
        <v>34</v>
      </c>
      <c r="E91" s="3">
        <v>19</v>
      </c>
      <c r="F91" s="3">
        <v>19</v>
      </c>
      <c r="G91" s="3">
        <v>18</v>
      </c>
    </row>
    <row r="92" spans="1:7" x14ac:dyDescent="0.2">
      <c r="A92" s="3" t="s">
        <v>5</v>
      </c>
      <c r="B92" s="3">
        <v>13</v>
      </c>
      <c r="C92" s="3">
        <v>16</v>
      </c>
      <c r="D92" s="3">
        <v>34</v>
      </c>
      <c r="E92" s="3">
        <v>20</v>
      </c>
      <c r="F92" s="3">
        <v>20</v>
      </c>
      <c r="G92" s="3">
        <v>17</v>
      </c>
    </row>
    <row r="93" spans="1:7" x14ac:dyDescent="0.2">
      <c r="A93" s="3" t="s">
        <v>555</v>
      </c>
      <c r="B93" s="3">
        <v>13</v>
      </c>
      <c r="C93" s="3">
        <v>16</v>
      </c>
      <c r="D93" s="3">
        <v>36</v>
      </c>
      <c r="E93" s="3">
        <v>21</v>
      </c>
      <c r="F93" s="3">
        <v>20</v>
      </c>
      <c r="G93" s="3">
        <v>19</v>
      </c>
    </row>
    <row r="94" spans="1:7" x14ac:dyDescent="0.2">
      <c r="A94" s="3" t="s">
        <v>556</v>
      </c>
      <c r="B94" s="3">
        <v>13</v>
      </c>
      <c r="C94" s="3">
        <v>16</v>
      </c>
      <c r="D94" s="3">
        <v>39</v>
      </c>
      <c r="E94" s="3">
        <v>22</v>
      </c>
      <c r="F94" s="3">
        <v>21</v>
      </c>
      <c r="G94" s="3">
        <v>21</v>
      </c>
    </row>
    <row r="95" spans="1:7" x14ac:dyDescent="0.2">
      <c r="A95" s="3" t="s">
        <v>6</v>
      </c>
      <c r="B95" s="3">
        <v>13</v>
      </c>
      <c r="C95" s="3">
        <v>16</v>
      </c>
      <c r="D95" s="3">
        <v>38</v>
      </c>
      <c r="E95" s="3">
        <v>22</v>
      </c>
      <c r="F95" s="3">
        <v>20</v>
      </c>
      <c r="G95" s="3">
        <v>20</v>
      </c>
    </row>
    <row r="96" spans="1:7" x14ac:dyDescent="0.2">
      <c r="A96" s="3" t="s">
        <v>7</v>
      </c>
      <c r="B96" s="3">
        <v>13</v>
      </c>
      <c r="C96" s="3">
        <v>16</v>
      </c>
      <c r="D96" s="3">
        <v>36</v>
      </c>
      <c r="E96" s="3">
        <v>21</v>
      </c>
      <c r="F96" s="3">
        <v>19</v>
      </c>
      <c r="G96" s="3">
        <v>19</v>
      </c>
    </row>
    <row r="97" spans="1:7" x14ac:dyDescent="0.2">
      <c r="A97" s="3" t="s">
        <v>519</v>
      </c>
      <c r="B97" s="3">
        <v>13</v>
      </c>
      <c r="C97" s="3">
        <v>16</v>
      </c>
      <c r="D97" s="3">
        <v>37</v>
      </c>
      <c r="E97" s="3">
        <v>22</v>
      </c>
      <c r="F97" s="3">
        <v>19</v>
      </c>
      <c r="G97" s="3">
        <v>20</v>
      </c>
    </row>
    <row r="98" spans="1:7" x14ac:dyDescent="0.2">
      <c r="A98" s="3" t="s">
        <v>8</v>
      </c>
      <c r="B98" s="3">
        <v>13</v>
      </c>
      <c r="C98" s="3">
        <v>16</v>
      </c>
      <c r="D98" s="3">
        <v>37</v>
      </c>
      <c r="E98" s="3">
        <v>22</v>
      </c>
      <c r="F98" s="3">
        <v>21</v>
      </c>
      <c r="G98" s="3">
        <v>20</v>
      </c>
    </row>
    <row r="99" spans="1:7" x14ac:dyDescent="0.2">
      <c r="A99" s="3" t="s">
        <v>9</v>
      </c>
      <c r="B99" s="3">
        <v>13</v>
      </c>
      <c r="C99" s="3">
        <v>16</v>
      </c>
      <c r="D99" s="3">
        <v>36</v>
      </c>
      <c r="E99" s="3">
        <v>20</v>
      </c>
      <c r="F99" s="3">
        <v>20</v>
      </c>
      <c r="G99" s="3">
        <v>18</v>
      </c>
    </row>
    <row r="100" spans="1:7" x14ac:dyDescent="0.2">
      <c r="A100" s="3" t="s">
        <v>10</v>
      </c>
      <c r="B100" s="3">
        <v>13</v>
      </c>
      <c r="C100" s="3">
        <v>16</v>
      </c>
      <c r="D100" s="3">
        <v>37</v>
      </c>
      <c r="E100" s="3">
        <v>22</v>
      </c>
      <c r="F100" s="3">
        <v>21</v>
      </c>
      <c r="G100" s="3">
        <v>20</v>
      </c>
    </row>
    <row r="101" spans="1:7" x14ac:dyDescent="0.2">
      <c r="A101" s="3" t="s">
        <v>11</v>
      </c>
      <c r="B101" s="3">
        <v>13</v>
      </c>
      <c r="C101" s="3">
        <v>16</v>
      </c>
      <c r="D101" s="3">
        <v>38</v>
      </c>
      <c r="E101" s="3">
        <v>22</v>
      </c>
      <c r="F101" s="3">
        <v>20</v>
      </c>
      <c r="G101" s="3">
        <v>21</v>
      </c>
    </row>
    <row r="102" spans="1:7" x14ac:dyDescent="0.2">
      <c r="A102" s="3" t="s">
        <v>12</v>
      </c>
      <c r="B102" s="3">
        <v>13</v>
      </c>
      <c r="C102" s="3">
        <v>16</v>
      </c>
      <c r="D102" s="3">
        <v>37</v>
      </c>
      <c r="E102" s="3">
        <v>22</v>
      </c>
      <c r="F102" s="3">
        <v>20</v>
      </c>
      <c r="G102" s="3">
        <v>20</v>
      </c>
    </row>
    <row r="103" spans="1:7" x14ac:dyDescent="0.2">
      <c r="A103" s="3" t="s">
        <v>13</v>
      </c>
      <c r="B103" s="3">
        <v>13</v>
      </c>
      <c r="C103" s="3">
        <v>16</v>
      </c>
      <c r="D103" s="3">
        <v>34</v>
      </c>
      <c r="E103" s="3">
        <v>20</v>
      </c>
      <c r="F103" s="3">
        <v>18</v>
      </c>
      <c r="G103" s="3">
        <v>18</v>
      </c>
    </row>
    <row r="104" spans="1:7" x14ac:dyDescent="0.2">
      <c r="A104" s="3" t="s">
        <v>14</v>
      </c>
      <c r="B104" s="3">
        <v>60</v>
      </c>
      <c r="C104" s="3">
        <v>21</v>
      </c>
      <c r="D104" s="3">
        <v>37</v>
      </c>
      <c r="E104" s="3">
        <v>22</v>
      </c>
      <c r="F104" s="3">
        <v>21</v>
      </c>
      <c r="G104" s="3">
        <v>21</v>
      </c>
    </row>
    <row r="105" spans="1:7" x14ac:dyDescent="0.2">
      <c r="A105" s="3" t="s">
        <v>320</v>
      </c>
      <c r="B105" s="3">
        <v>60</v>
      </c>
      <c r="C105" s="3">
        <v>21</v>
      </c>
      <c r="D105" s="3">
        <v>37</v>
      </c>
      <c r="E105" s="3">
        <v>23</v>
      </c>
      <c r="F105" s="3">
        <v>21</v>
      </c>
      <c r="G105" s="3">
        <v>20</v>
      </c>
    </row>
    <row r="106" spans="1:7" x14ac:dyDescent="0.2">
      <c r="A106" s="3" t="s">
        <v>530</v>
      </c>
      <c r="B106" s="3">
        <v>60</v>
      </c>
      <c r="C106" s="3">
        <v>21</v>
      </c>
      <c r="D106" s="3">
        <v>38</v>
      </c>
      <c r="E106" s="3">
        <v>22</v>
      </c>
      <c r="F106" s="3">
        <v>20</v>
      </c>
      <c r="G106" s="3">
        <v>21</v>
      </c>
    </row>
    <row r="107" spans="1:7" x14ac:dyDescent="0.2">
      <c r="A107" s="3" t="s">
        <v>531</v>
      </c>
      <c r="B107" s="3">
        <v>60</v>
      </c>
      <c r="C107" s="3">
        <v>21</v>
      </c>
      <c r="D107" s="3">
        <v>37</v>
      </c>
      <c r="E107" s="3">
        <v>22</v>
      </c>
      <c r="F107" s="3">
        <v>21</v>
      </c>
      <c r="G107" s="3">
        <v>19</v>
      </c>
    </row>
    <row r="108" spans="1:7" x14ac:dyDescent="0.2">
      <c r="A108" s="3" t="s">
        <v>728</v>
      </c>
      <c r="B108" s="3">
        <v>60</v>
      </c>
      <c r="C108" s="3">
        <v>21</v>
      </c>
      <c r="D108" s="3">
        <v>37</v>
      </c>
      <c r="E108" s="3">
        <v>22</v>
      </c>
      <c r="F108" s="3">
        <v>20</v>
      </c>
      <c r="G108" s="3">
        <v>21</v>
      </c>
    </row>
    <row r="109" spans="1:7" x14ac:dyDescent="0.2">
      <c r="A109" s="3" t="s">
        <v>557</v>
      </c>
      <c r="B109" s="3">
        <v>60</v>
      </c>
      <c r="C109" s="3">
        <v>21</v>
      </c>
      <c r="D109" s="3">
        <v>39</v>
      </c>
      <c r="E109" s="3">
        <v>24</v>
      </c>
      <c r="F109" s="3">
        <v>21</v>
      </c>
      <c r="G109" s="3">
        <v>22</v>
      </c>
    </row>
    <row r="110" spans="1:7" x14ac:dyDescent="0.2">
      <c r="A110" s="3" t="s">
        <v>637</v>
      </c>
      <c r="B110" s="3">
        <v>60</v>
      </c>
      <c r="C110" s="3">
        <v>21</v>
      </c>
      <c r="D110" s="3">
        <v>40</v>
      </c>
      <c r="E110" s="3">
        <v>22</v>
      </c>
      <c r="F110" s="3">
        <v>23</v>
      </c>
      <c r="G110" s="3">
        <v>23</v>
      </c>
    </row>
    <row r="111" spans="1:7" x14ac:dyDescent="0.2">
      <c r="A111" s="3" t="s">
        <v>638</v>
      </c>
      <c r="B111" s="3">
        <v>60</v>
      </c>
      <c r="C111" s="3">
        <v>21</v>
      </c>
      <c r="D111" s="3">
        <v>39</v>
      </c>
      <c r="E111" s="3">
        <v>24</v>
      </c>
      <c r="F111" s="3">
        <v>20</v>
      </c>
      <c r="G111" s="3">
        <v>19</v>
      </c>
    </row>
    <row r="112" spans="1:7" x14ac:dyDescent="0.2">
      <c r="A112" s="3" t="s">
        <v>639</v>
      </c>
      <c r="B112" s="3">
        <v>60</v>
      </c>
      <c r="C112" s="3">
        <v>21</v>
      </c>
      <c r="D112" s="3">
        <v>36</v>
      </c>
      <c r="E112" s="3">
        <v>21</v>
      </c>
      <c r="F112" s="3">
        <v>19</v>
      </c>
      <c r="G112" s="3">
        <v>19</v>
      </c>
    </row>
    <row r="113" spans="1:7" x14ac:dyDescent="0.2">
      <c r="A113" s="3" t="s">
        <v>526</v>
      </c>
      <c r="B113" s="3">
        <v>60</v>
      </c>
      <c r="C113" s="3">
        <v>21</v>
      </c>
      <c r="D113" s="3">
        <v>36</v>
      </c>
      <c r="E113" s="3">
        <v>21</v>
      </c>
      <c r="F113" s="3">
        <v>19</v>
      </c>
      <c r="G113" s="3">
        <v>19</v>
      </c>
    </row>
    <row r="114" spans="1:7" x14ac:dyDescent="0.2">
      <c r="A114" s="3" t="s">
        <v>640</v>
      </c>
      <c r="B114" s="3">
        <v>60</v>
      </c>
      <c r="C114" s="3">
        <v>21</v>
      </c>
      <c r="D114" s="3">
        <v>38</v>
      </c>
      <c r="E114" s="3">
        <v>24</v>
      </c>
      <c r="F114" s="3">
        <v>21</v>
      </c>
      <c r="G114" s="3">
        <v>23</v>
      </c>
    </row>
    <row r="115" spans="1:7" x14ac:dyDescent="0.2">
      <c r="A115" s="3" t="s">
        <v>528</v>
      </c>
      <c r="B115" s="3">
        <v>60</v>
      </c>
      <c r="C115" s="3">
        <v>21</v>
      </c>
      <c r="D115" s="3">
        <v>37</v>
      </c>
      <c r="E115" s="3">
        <v>21</v>
      </c>
      <c r="F115" s="3">
        <v>20</v>
      </c>
      <c r="G115" s="3">
        <v>21</v>
      </c>
    </row>
    <row r="116" spans="1:7" x14ac:dyDescent="0.2">
      <c r="A116" s="3" t="s">
        <v>641</v>
      </c>
      <c r="B116" s="3">
        <v>60</v>
      </c>
      <c r="C116" s="3">
        <v>21</v>
      </c>
      <c r="D116" s="3">
        <v>37</v>
      </c>
      <c r="E116" s="3">
        <v>21</v>
      </c>
      <c r="F116" s="3">
        <v>20</v>
      </c>
      <c r="G116" s="3">
        <v>21</v>
      </c>
    </row>
    <row r="117" spans="1:7" x14ac:dyDescent="0.2">
      <c r="A117" s="3" t="s">
        <v>642</v>
      </c>
      <c r="B117" s="3">
        <v>60</v>
      </c>
      <c r="C117" s="3">
        <v>21</v>
      </c>
      <c r="D117" s="3">
        <v>40</v>
      </c>
      <c r="E117" s="3">
        <v>24</v>
      </c>
      <c r="F117" s="3">
        <v>23</v>
      </c>
      <c r="G117" s="3">
        <v>20</v>
      </c>
    </row>
    <row r="118" spans="1:7" x14ac:dyDescent="0.2">
      <c r="A118" s="3" t="s">
        <v>643</v>
      </c>
      <c r="B118" s="3">
        <v>60</v>
      </c>
      <c r="C118" s="3">
        <v>21</v>
      </c>
      <c r="D118" s="3">
        <v>39</v>
      </c>
      <c r="E118" s="3">
        <v>23</v>
      </c>
      <c r="F118" s="3">
        <v>20</v>
      </c>
      <c r="G118" s="3">
        <v>20</v>
      </c>
    </row>
    <row r="119" spans="1:7" x14ac:dyDescent="0.2">
      <c r="A119" s="3" t="s">
        <v>644</v>
      </c>
      <c r="B119" s="3">
        <v>60</v>
      </c>
      <c r="C119" s="3">
        <v>21</v>
      </c>
      <c r="D119" s="3">
        <v>36</v>
      </c>
      <c r="E119" s="3">
        <v>22</v>
      </c>
      <c r="F119" s="3">
        <v>21</v>
      </c>
      <c r="G119" s="3">
        <v>19</v>
      </c>
    </row>
    <row r="120" spans="1:7" x14ac:dyDescent="0.2">
      <c r="A120" s="3" t="s">
        <v>645</v>
      </c>
      <c r="B120" s="3">
        <v>60</v>
      </c>
      <c r="C120" s="3">
        <v>21</v>
      </c>
      <c r="D120" s="3">
        <v>34</v>
      </c>
      <c r="E120" s="3">
        <v>21</v>
      </c>
      <c r="F120" s="3">
        <v>20</v>
      </c>
      <c r="G120" s="3">
        <v>19</v>
      </c>
    </row>
    <row r="121" spans="1:7" x14ac:dyDescent="0.2">
      <c r="A121" s="3" t="s">
        <v>646</v>
      </c>
      <c r="B121" s="3">
        <v>60</v>
      </c>
      <c r="C121" s="3">
        <v>21</v>
      </c>
      <c r="D121" s="3">
        <v>37</v>
      </c>
      <c r="E121" s="3">
        <v>22</v>
      </c>
      <c r="F121" s="3">
        <v>21</v>
      </c>
      <c r="G121" s="3">
        <v>21</v>
      </c>
    </row>
    <row r="122" spans="1:7" x14ac:dyDescent="0.2">
      <c r="A122" s="3" t="s">
        <v>647</v>
      </c>
      <c r="B122" s="3">
        <v>60</v>
      </c>
      <c r="C122" s="3">
        <v>21</v>
      </c>
      <c r="D122" s="3">
        <v>36</v>
      </c>
      <c r="E122" s="3">
        <v>22</v>
      </c>
      <c r="F122" s="3">
        <v>20</v>
      </c>
      <c r="G122" s="3">
        <v>20</v>
      </c>
    </row>
    <row r="123" spans="1:7" x14ac:dyDescent="0.2">
      <c r="A123" s="3" t="s">
        <v>648</v>
      </c>
      <c r="B123" s="3">
        <v>60</v>
      </c>
      <c r="C123" s="3">
        <v>21</v>
      </c>
      <c r="D123" s="3">
        <v>36</v>
      </c>
      <c r="E123" s="3">
        <v>22</v>
      </c>
      <c r="F123" s="3">
        <v>20</v>
      </c>
      <c r="G123" s="3">
        <v>20</v>
      </c>
    </row>
    <row r="124" spans="1:7" x14ac:dyDescent="0.2">
      <c r="A124" s="3" t="s">
        <v>649</v>
      </c>
      <c r="B124" s="3">
        <v>60</v>
      </c>
      <c r="C124" s="3">
        <v>21</v>
      </c>
      <c r="D124" s="3">
        <v>39</v>
      </c>
      <c r="E124" s="3">
        <v>24</v>
      </c>
      <c r="F124" s="3">
        <v>21</v>
      </c>
      <c r="G124" s="3">
        <v>21</v>
      </c>
    </row>
    <row r="125" spans="1:7" x14ac:dyDescent="0.2">
      <c r="A125" s="3" t="s">
        <v>650</v>
      </c>
      <c r="B125" s="3">
        <v>60</v>
      </c>
      <c r="C125" s="3">
        <v>21</v>
      </c>
      <c r="D125" s="3">
        <v>37</v>
      </c>
      <c r="E125" s="3">
        <v>23</v>
      </c>
      <c r="F125" s="3">
        <v>22</v>
      </c>
      <c r="G125" s="3">
        <v>21</v>
      </c>
    </row>
    <row r="126" spans="1:7" x14ac:dyDescent="0.2">
      <c r="A126" s="3" t="s">
        <v>651</v>
      </c>
      <c r="B126" s="3">
        <v>60</v>
      </c>
      <c r="C126" s="3">
        <v>21</v>
      </c>
      <c r="D126" s="3">
        <v>37</v>
      </c>
      <c r="E126" s="3">
        <v>21</v>
      </c>
      <c r="F126" s="3">
        <v>20</v>
      </c>
      <c r="G126" s="3">
        <v>20</v>
      </c>
    </row>
    <row r="127" spans="1:7" x14ac:dyDescent="0.2">
      <c r="A127" s="3" t="s">
        <v>652</v>
      </c>
      <c r="B127" s="3">
        <v>60</v>
      </c>
      <c r="C127" s="3">
        <v>21</v>
      </c>
      <c r="D127" s="3">
        <v>38</v>
      </c>
      <c r="E127" s="3">
        <v>22</v>
      </c>
      <c r="F127" s="3">
        <v>20</v>
      </c>
      <c r="G127" s="3">
        <v>21</v>
      </c>
    </row>
    <row r="128" spans="1:7" x14ac:dyDescent="0.2">
      <c r="A128" s="3" t="s">
        <v>653</v>
      </c>
      <c r="B128" s="3">
        <v>60</v>
      </c>
      <c r="C128" s="3">
        <v>21</v>
      </c>
      <c r="D128" s="3">
        <v>35</v>
      </c>
      <c r="E128" s="3">
        <v>21</v>
      </c>
      <c r="F128" s="3">
        <v>20</v>
      </c>
      <c r="G128" s="3">
        <v>19</v>
      </c>
    </row>
    <row r="129" spans="1:7" x14ac:dyDescent="0.2">
      <c r="A129" s="3" t="s">
        <v>654</v>
      </c>
      <c r="B129" s="3">
        <v>60</v>
      </c>
      <c r="C129" s="3">
        <v>21</v>
      </c>
      <c r="D129" s="3">
        <v>36</v>
      </c>
      <c r="E129" s="3">
        <v>20</v>
      </c>
      <c r="F129" s="3">
        <v>19</v>
      </c>
      <c r="G129" s="3">
        <v>18</v>
      </c>
    </row>
    <row r="130" spans="1:7" x14ac:dyDescent="0.2">
      <c r="A130" s="3" t="s">
        <v>655</v>
      </c>
      <c r="B130" s="3">
        <v>60</v>
      </c>
      <c r="C130" s="3">
        <v>21</v>
      </c>
      <c r="D130" s="3">
        <v>37</v>
      </c>
      <c r="E130" s="3">
        <v>22</v>
      </c>
      <c r="F130" s="3">
        <v>21</v>
      </c>
      <c r="G130" s="3">
        <v>22</v>
      </c>
    </row>
    <row r="131" spans="1:7" x14ac:dyDescent="0.2">
      <c r="A131" s="3" t="s">
        <v>656</v>
      </c>
      <c r="B131" s="3">
        <v>60</v>
      </c>
      <c r="C131" s="3">
        <v>21</v>
      </c>
      <c r="D131" s="3">
        <v>39</v>
      </c>
      <c r="E131" s="3">
        <v>23</v>
      </c>
      <c r="F131" s="3">
        <v>23</v>
      </c>
      <c r="G131" s="3">
        <v>22</v>
      </c>
    </row>
    <row r="132" spans="1:7" x14ac:dyDescent="0.2">
      <c r="A132" s="3" t="s">
        <v>657</v>
      </c>
      <c r="B132" s="3">
        <v>60</v>
      </c>
      <c r="C132" s="3">
        <v>21</v>
      </c>
      <c r="D132" s="3">
        <v>38</v>
      </c>
      <c r="E132" s="3">
        <v>21</v>
      </c>
      <c r="F132" s="3">
        <v>21</v>
      </c>
      <c r="G132" s="3">
        <v>18</v>
      </c>
    </row>
    <row r="133" spans="1:7" x14ac:dyDescent="0.2">
      <c r="A133" s="3" t="s">
        <v>658</v>
      </c>
      <c r="B133" s="3">
        <v>60</v>
      </c>
      <c r="C133" s="3">
        <v>21</v>
      </c>
      <c r="D133" s="3">
        <v>38</v>
      </c>
      <c r="E133" s="3">
        <v>21</v>
      </c>
      <c r="F133" s="3">
        <v>21</v>
      </c>
      <c r="G133" s="3">
        <v>20</v>
      </c>
    </row>
    <row r="134" spans="1:7" x14ac:dyDescent="0.2">
      <c r="A134" s="3" t="s">
        <v>329</v>
      </c>
      <c r="B134" s="3">
        <v>60</v>
      </c>
      <c r="C134" s="3">
        <v>21</v>
      </c>
      <c r="D134" s="3">
        <v>38</v>
      </c>
      <c r="E134" s="3">
        <v>22</v>
      </c>
      <c r="F134" s="3">
        <v>20</v>
      </c>
      <c r="G134" s="3">
        <v>19</v>
      </c>
    </row>
    <row r="135" spans="1:7" x14ac:dyDescent="0.2">
      <c r="A135" s="3" t="s">
        <v>659</v>
      </c>
      <c r="B135" s="3">
        <v>60</v>
      </c>
      <c r="C135" s="3">
        <v>21</v>
      </c>
      <c r="D135" s="3">
        <v>40</v>
      </c>
      <c r="E135" s="3">
        <v>23</v>
      </c>
      <c r="F135" s="3">
        <v>20</v>
      </c>
      <c r="G135" s="3">
        <v>21</v>
      </c>
    </row>
    <row r="136" spans="1:7" x14ac:dyDescent="0.2">
      <c r="A136" s="3" t="s">
        <v>539</v>
      </c>
      <c r="B136" s="3">
        <v>60</v>
      </c>
      <c r="C136" s="3">
        <v>21</v>
      </c>
      <c r="D136" s="3">
        <v>40</v>
      </c>
      <c r="E136" s="3">
        <v>23</v>
      </c>
      <c r="F136" s="3">
        <v>23</v>
      </c>
      <c r="G136" s="3">
        <v>21</v>
      </c>
    </row>
    <row r="137" spans="1:7" x14ac:dyDescent="0.2">
      <c r="A137" s="3" t="s">
        <v>540</v>
      </c>
      <c r="B137" s="3">
        <v>60</v>
      </c>
      <c r="C137" s="3">
        <v>21</v>
      </c>
      <c r="D137" s="3">
        <v>38</v>
      </c>
      <c r="E137" s="3">
        <v>22</v>
      </c>
      <c r="F137" s="3">
        <v>21</v>
      </c>
      <c r="G137" s="3">
        <v>21</v>
      </c>
    </row>
    <row r="138" spans="1:7" x14ac:dyDescent="0.2">
      <c r="A138" s="3" t="s">
        <v>330</v>
      </c>
      <c r="B138" s="3">
        <v>60</v>
      </c>
      <c r="C138" s="3">
        <v>21</v>
      </c>
      <c r="D138" s="3">
        <v>39</v>
      </c>
      <c r="E138" s="3">
        <v>24</v>
      </c>
      <c r="F138" s="3">
        <v>21</v>
      </c>
      <c r="G138" s="3">
        <v>21</v>
      </c>
    </row>
    <row r="139" spans="1:7" x14ac:dyDescent="0.2">
      <c r="A139" s="3" t="s">
        <v>331</v>
      </c>
      <c r="B139" s="3">
        <v>60</v>
      </c>
      <c r="C139" s="3">
        <v>21</v>
      </c>
      <c r="D139" s="3">
        <v>39</v>
      </c>
      <c r="E139" s="3">
        <v>24</v>
      </c>
      <c r="F139" s="3">
        <v>23</v>
      </c>
      <c r="G139" s="3">
        <v>22</v>
      </c>
    </row>
    <row r="140" spans="1:7" x14ac:dyDescent="0.2">
      <c r="A140" s="3" t="s">
        <v>660</v>
      </c>
      <c r="B140" s="3">
        <v>60</v>
      </c>
      <c r="C140" s="3">
        <v>21</v>
      </c>
      <c r="D140" s="3">
        <v>35</v>
      </c>
      <c r="E140" s="3">
        <v>21</v>
      </c>
      <c r="F140" s="3">
        <v>19</v>
      </c>
      <c r="G140" s="3">
        <v>19</v>
      </c>
    </row>
    <row r="141" spans="1:7" x14ac:dyDescent="0.2">
      <c r="A141" s="3" t="s">
        <v>541</v>
      </c>
      <c r="B141" s="3">
        <v>60</v>
      </c>
      <c r="C141" s="3">
        <v>21</v>
      </c>
      <c r="D141" s="3">
        <v>38</v>
      </c>
      <c r="E141" s="3">
        <v>22</v>
      </c>
      <c r="F141" s="3">
        <v>22</v>
      </c>
      <c r="G141" s="3">
        <v>20</v>
      </c>
    </row>
    <row r="142" spans="1:7" x14ac:dyDescent="0.2">
      <c r="A142" s="3" t="s">
        <v>661</v>
      </c>
      <c r="B142" s="3">
        <v>60</v>
      </c>
      <c r="C142" s="3">
        <v>21</v>
      </c>
      <c r="D142" s="3">
        <v>40</v>
      </c>
      <c r="E142" s="3">
        <v>24</v>
      </c>
      <c r="F142" s="3">
        <v>22</v>
      </c>
      <c r="G142" s="3">
        <v>21</v>
      </c>
    </row>
    <row r="143" spans="1:7" x14ac:dyDescent="0.2">
      <c r="A143" s="3" t="s">
        <v>582</v>
      </c>
      <c r="B143" s="3">
        <v>60</v>
      </c>
      <c r="C143" s="3">
        <v>21</v>
      </c>
      <c r="D143" s="3">
        <v>40</v>
      </c>
      <c r="E143" s="3">
        <v>24</v>
      </c>
      <c r="F143" s="3">
        <v>22</v>
      </c>
      <c r="G143" s="3">
        <v>22</v>
      </c>
    </row>
    <row r="144" spans="1:7" x14ac:dyDescent="0.2">
      <c r="A144" s="3" t="s">
        <v>583</v>
      </c>
      <c r="B144" s="3">
        <v>60</v>
      </c>
      <c r="C144" s="3">
        <v>21</v>
      </c>
      <c r="D144" s="3">
        <v>35</v>
      </c>
      <c r="E144" s="3">
        <v>21</v>
      </c>
      <c r="F144" s="3">
        <v>20</v>
      </c>
      <c r="G144" s="3">
        <v>17</v>
      </c>
    </row>
    <row r="145" spans="1:7" x14ac:dyDescent="0.2">
      <c r="A145" s="3" t="s">
        <v>584</v>
      </c>
      <c r="B145" s="3">
        <v>60</v>
      </c>
      <c r="C145" s="3">
        <v>21</v>
      </c>
      <c r="D145" s="3">
        <v>35</v>
      </c>
      <c r="E145" s="3">
        <v>21</v>
      </c>
      <c r="F145" s="3">
        <v>20</v>
      </c>
      <c r="G145" s="3">
        <v>20</v>
      </c>
    </row>
    <row r="146" spans="1:7" x14ac:dyDescent="0.2">
      <c r="A146" s="3" t="s">
        <v>585</v>
      </c>
      <c r="B146" s="3">
        <v>60</v>
      </c>
      <c r="C146" s="3">
        <v>21</v>
      </c>
      <c r="D146" s="3">
        <v>39</v>
      </c>
      <c r="E146" s="3">
        <v>24</v>
      </c>
      <c r="F146" s="3">
        <v>23</v>
      </c>
      <c r="G146" s="3">
        <v>21</v>
      </c>
    </row>
    <row r="147" spans="1:7" x14ac:dyDescent="0.2">
      <c r="A147" s="3" t="s">
        <v>586</v>
      </c>
      <c r="B147" s="3">
        <v>61</v>
      </c>
      <c r="C147" s="3">
        <v>11</v>
      </c>
      <c r="D147" s="3">
        <v>35</v>
      </c>
      <c r="E147" s="3">
        <v>21</v>
      </c>
      <c r="F147" s="3">
        <v>20</v>
      </c>
      <c r="G147" s="3">
        <v>20</v>
      </c>
    </row>
    <row r="148" spans="1:7" x14ac:dyDescent="0.2">
      <c r="A148" s="3" t="s">
        <v>266</v>
      </c>
      <c r="B148" s="3">
        <v>61</v>
      </c>
      <c r="C148" s="3">
        <v>11</v>
      </c>
      <c r="D148" s="3">
        <v>38</v>
      </c>
      <c r="E148" s="3">
        <v>22</v>
      </c>
      <c r="F148" s="3">
        <v>22</v>
      </c>
      <c r="G148" s="3">
        <v>21</v>
      </c>
    </row>
    <row r="149" spans="1:7" x14ac:dyDescent="0.2">
      <c r="A149" s="3" t="s">
        <v>587</v>
      </c>
      <c r="B149" s="3">
        <v>61</v>
      </c>
      <c r="C149" s="3">
        <v>11</v>
      </c>
      <c r="D149" s="3">
        <v>38</v>
      </c>
      <c r="E149" s="3">
        <v>22</v>
      </c>
      <c r="F149" s="3">
        <v>21</v>
      </c>
      <c r="G149" s="3">
        <v>22</v>
      </c>
    </row>
    <row r="150" spans="1:7" x14ac:dyDescent="0.2">
      <c r="A150" s="3" t="s">
        <v>588</v>
      </c>
      <c r="B150" s="3">
        <v>61</v>
      </c>
      <c r="C150" s="3">
        <v>11</v>
      </c>
      <c r="D150" s="3">
        <v>37</v>
      </c>
      <c r="E150" s="3">
        <v>22</v>
      </c>
      <c r="F150" s="3">
        <v>19</v>
      </c>
      <c r="G150" s="3">
        <v>20</v>
      </c>
    </row>
    <row r="151" spans="1:7" x14ac:dyDescent="0.2">
      <c r="A151" s="3" t="s">
        <v>341</v>
      </c>
      <c r="B151" s="3">
        <v>61</v>
      </c>
      <c r="C151" s="3">
        <v>11</v>
      </c>
      <c r="D151" s="3">
        <v>38</v>
      </c>
      <c r="E151" s="3">
        <v>23</v>
      </c>
      <c r="F151" s="3">
        <v>23</v>
      </c>
      <c r="G151" s="3">
        <v>22</v>
      </c>
    </row>
    <row r="152" spans="1:7" x14ac:dyDescent="0.2">
      <c r="A152" s="3" t="s">
        <v>589</v>
      </c>
      <c r="B152" s="3">
        <v>61</v>
      </c>
      <c r="C152" s="3">
        <v>11</v>
      </c>
      <c r="D152" s="3">
        <v>40</v>
      </c>
      <c r="E152" s="3">
        <v>23</v>
      </c>
      <c r="F152" s="3">
        <v>22</v>
      </c>
      <c r="G152" s="3">
        <v>23</v>
      </c>
    </row>
    <row r="153" spans="1:7" x14ac:dyDescent="0.2">
      <c r="A153" s="3" t="s">
        <v>590</v>
      </c>
      <c r="B153" s="3">
        <v>61</v>
      </c>
      <c r="C153" s="3">
        <v>11</v>
      </c>
      <c r="D153" s="3">
        <v>36</v>
      </c>
      <c r="E153" s="3">
        <v>22</v>
      </c>
      <c r="F153" s="3">
        <v>21</v>
      </c>
      <c r="G153" s="3">
        <v>22</v>
      </c>
    </row>
    <row r="154" spans="1:7" x14ac:dyDescent="0.2">
      <c r="A154" s="3" t="s">
        <v>591</v>
      </c>
      <c r="B154" s="3">
        <v>61</v>
      </c>
      <c r="C154" s="3">
        <v>11</v>
      </c>
      <c r="D154" s="3">
        <v>38</v>
      </c>
      <c r="E154" s="3">
        <v>22</v>
      </c>
      <c r="F154" s="3">
        <v>21</v>
      </c>
      <c r="G154" s="3">
        <v>21</v>
      </c>
    </row>
    <row r="155" spans="1:7" x14ac:dyDescent="0.2">
      <c r="A155" s="3" t="s">
        <v>592</v>
      </c>
      <c r="B155" s="3">
        <v>61</v>
      </c>
      <c r="C155" s="3">
        <v>11</v>
      </c>
      <c r="D155" s="3">
        <v>37</v>
      </c>
      <c r="E155" s="3">
        <v>22</v>
      </c>
      <c r="F155" s="3">
        <v>20</v>
      </c>
      <c r="G155" s="3">
        <v>21</v>
      </c>
    </row>
    <row r="156" spans="1:7" x14ac:dyDescent="0.2">
      <c r="A156" s="3" t="s">
        <v>593</v>
      </c>
      <c r="B156" s="3">
        <v>61</v>
      </c>
      <c r="C156" s="3">
        <v>11</v>
      </c>
      <c r="D156" s="3">
        <v>35</v>
      </c>
      <c r="E156" s="3">
        <v>21</v>
      </c>
      <c r="F156" s="3">
        <v>19</v>
      </c>
      <c r="G156" s="3">
        <v>21</v>
      </c>
    </row>
    <row r="157" spans="1:7" x14ac:dyDescent="0.2">
      <c r="A157" s="3" t="s">
        <v>594</v>
      </c>
      <c r="B157" s="3">
        <v>61</v>
      </c>
      <c r="C157" s="3">
        <v>11</v>
      </c>
      <c r="D157" s="3">
        <v>39</v>
      </c>
      <c r="E157" s="3">
        <v>22</v>
      </c>
      <c r="F157" s="3">
        <v>21</v>
      </c>
      <c r="G157" s="3">
        <v>22</v>
      </c>
    </row>
    <row r="158" spans="1:7" x14ac:dyDescent="0.2">
      <c r="A158" s="3" t="s">
        <v>595</v>
      </c>
      <c r="B158" s="3">
        <v>61</v>
      </c>
      <c r="C158" s="3">
        <v>11</v>
      </c>
      <c r="D158" s="3">
        <v>37</v>
      </c>
      <c r="E158" s="3">
        <v>21</v>
      </c>
      <c r="F158" s="3">
        <v>21</v>
      </c>
      <c r="G158" s="3">
        <v>19</v>
      </c>
    </row>
    <row r="159" spans="1:7" x14ac:dyDescent="0.2">
      <c r="A159" s="3" t="s">
        <v>695</v>
      </c>
      <c r="B159" s="3">
        <v>61</v>
      </c>
      <c r="C159" s="3">
        <v>11</v>
      </c>
      <c r="D159" s="3">
        <v>33</v>
      </c>
      <c r="E159" s="3">
        <v>20</v>
      </c>
      <c r="F159" s="3">
        <v>19</v>
      </c>
      <c r="G159" s="3">
        <v>20</v>
      </c>
    </row>
    <row r="160" spans="1:7" x14ac:dyDescent="0.2">
      <c r="A160" s="3" t="s">
        <v>696</v>
      </c>
      <c r="B160" s="3">
        <v>61</v>
      </c>
      <c r="C160" s="3">
        <v>11</v>
      </c>
      <c r="D160" s="3">
        <v>39</v>
      </c>
      <c r="E160" s="3">
        <v>23</v>
      </c>
      <c r="F160" s="3">
        <v>21</v>
      </c>
      <c r="G160" s="3">
        <v>22</v>
      </c>
    </row>
    <row r="161" spans="1:7" x14ac:dyDescent="0.2">
      <c r="A161" s="3" t="s">
        <v>596</v>
      </c>
      <c r="B161" s="3">
        <v>61</v>
      </c>
      <c r="C161" s="3">
        <v>11</v>
      </c>
      <c r="D161" s="3">
        <v>36</v>
      </c>
      <c r="E161" s="3">
        <v>21</v>
      </c>
      <c r="F161" s="3">
        <v>19</v>
      </c>
      <c r="G161" s="3">
        <v>19</v>
      </c>
    </row>
    <row r="162" spans="1:7" x14ac:dyDescent="0.2">
      <c r="A162" s="3" t="s">
        <v>597</v>
      </c>
      <c r="B162" s="3">
        <v>61</v>
      </c>
      <c r="C162" s="3">
        <v>11</v>
      </c>
      <c r="D162" s="3">
        <v>39</v>
      </c>
      <c r="E162" s="3">
        <v>23</v>
      </c>
      <c r="F162" s="3">
        <v>23</v>
      </c>
      <c r="G162" s="3">
        <v>21</v>
      </c>
    </row>
    <row r="163" spans="1:7" x14ac:dyDescent="0.2">
      <c r="A163" s="3" t="s">
        <v>82</v>
      </c>
      <c r="B163" s="3">
        <v>61</v>
      </c>
      <c r="C163" s="3">
        <v>11</v>
      </c>
      <c r="D163" s="3">
        <v>37</v>
      </c>
      <c r="E163" s="3">
        <v>22</v>
      </c>
      <c r="F163" s="3">
        <v>21</v>
      </c>
      <c r="G163" s="3">
        <v>21</v>
      </c>
    </row>
    <row r="164" spans="1:7" x14ac:dyDescent="0.2">
      <c r="A164" s="3" t="s">
        <v>598</v>
      </c>
      <c r="B164" s="3">
        <v>61</v>
      </c>
      <c r="C164" s="3">
        <v>11</v>
      </c>
      <c r="D164" s="3">
        <v>37</v>
      </c>
      <c r="E164" s="3">
        <v>21</v>
      </c>
      <c r="F164" s="3">
        <v>20</v>
      </c>
      <c r="G164" s="3">
        <v>20</v>
      </c>
    </row>
    <row r="165" spans="1:7" x14ac:dyDescent="0.2">
      <c r="A165" s="3" t="s">
        <v>599</v>
      </c>
      <c r="B165" s="3">
        <v>61</v>
      </c>
      <c r="C165" s="3">
        <v>11</v>
      </c>
      <c r="D165" s="3">
        <v>39</v>
      </c>
      <c r="E165" s="3">
        <v>23</v>
      </c>
      <c r="F165" s="3">
        <v>22</v>
      </c>
      <c r="G165" s="3">
        <v>23</v>
      </c>
    </row>
    <row r="166" spans="1:7" x14ac:dyDescent="0.2">
      <c r="A166" s="3" t="s">
        <v>600</v>
      </c>
      <c r="B166" s="3">
        <v>61</v>
      </c>
      <c r="C166" s="3">
        <v>11</v>
      </c>
      <c r="D166" s="3">
        <v>38</v>
      </c>
      <c r="E166" s="3">
        <v>22</v>
      </c>
      <c r="F166" s="3">
        <v>20</v>
      </c>
      <c r="G166" s="3">
        <v>20</v>
      </c>
    </row>
    <row r="167" spans="1:7" x14ac:dyDescent="0.2">
      <c r="A167" s="3" t="s">
        <v>601</v>
      </c>
      <c r="B167" s="3">
        <v>61</v>
      </c>
      <c r="C167" s="3">
        <v>11</v>
      </c>
      <c r="D167" s="3">
        <v>37</v>
      </c>
      <c r="E167" s="3">
        <v>22</v>
      </c>
      <c r="F167" s="3">
        <v>21</v>
      </c>
      <c r="G167" s="3">
        <v>20</v>
      </c>
    </row>
    <row r="168" spans="1:7" x14ac:dyDescent="0.2">
      <c r="A168" s="3" t="s">
        <v>602</v>
      </c>
      <c r="B168" s="3">
        <v>61</v>
      </c>
      <c r="C168" s="3">
        <v>11</v>
      </c>
      <c r="D168" s="3">
        <v>36</v>
      </c>
      <c r="E168" s="3">
        <v>21</v>
      </c>
      <c r="F168" s="3">
        <v>21</v>
      </c>
      <c r="G168" s="3">
        <v>22</v>
      </c>
    </row>
    <row r="169" spans="1:7" x14ac:dyDescent="0.2">
      <c r="A169" s="3" t="s">
        <v>603</v>
      </c>
      <c r="B169" s="3">
        <v>61</v>
      </c>
      <c r="C169" s="3">
        <v>11</v>
      </c>
      <c r="D169" s="3">
        <v>36</v>
      </c>
      <c r="E169" s="3">
        <v>20</v>
      </c>
      <c r="F169" s="3">
        <v>20</v>
      </c>
      <c r="G169" s="3">
        <v>20</v>
      </c>
    </row>
    <row r="170" spans="1:7" x14ac:dyDescent="0.2">
      <c r="A170" s="3" t="s">
        <v>351</v>
      </c>
      <c r="B170" s="3">
        <v>61</v>
      </c>
      <c r="C170" s="3">
        <v>11</v>
      </c>
      <c r="D170" s="3">
        <v>37</v>
      </c>
      <c r="E170" s="3">
        <v>21</v>
      </c>
      <c r="F170" s="3">
        <v>21</v>
      </c>
      <c r="G170" s="3">
        <v>20</v>
      </c>
    </row>
    <row r="171" spans="1:7" x14ac:dyDescent="0.2">
      <c r="A171" s="3" t="s">
        <v>289</v>
      </c>
      <c r="B171" s="3">
        <v>61</v>
      </c>
      <c r="C171" s="3">
        <v>11</v>
      </c>
      <c r="D171" s="3">
        <v>37</v>
      </c>
      <c r="E171" s="3">
        <v>21</v>
      </c>
      <c r="F171" s="3">
        <v>21</v>
      </c>
      <c r="G171" s="3">
        <v>22</v>
      </c>
    </row>
    <row r="172" spans="1:7" x14ac:dyDescent="0.2">
      <c r="A172" s="3" t="s">
        <v>604</v>
      </c>
      <c r="B172" s="3">
        <v>61</v>
      </c>
      <c r="C172" s="3">
        <v>11</v>
      </c>
      <c r="D172" s="3">
        <v>35</v>
      </c>
      <c r="E172" s="3">
        <v>21</v>
      </c>
      <c r="F172" s="3">
        <v>22</v>
      </c>
      <c r="G172" s="3">
        <v>19</v>
      </c>
    </row>
    <row r="173" spans="1:7" x14ac:dyDescent="0.2">
      <c r="A173" s="3" t="s">
        <v>513</v>
      </c>
      <c r="B173" s="3">
        <v>61</v>
      </c>
      <c r="C173" s="3">
        <v>11</v>
      </c>
      <c r="D173" s="3">
        <v>38</v>
      </c>
      <c r="E173" s="3">
        <v>22</v>
      </c>
      <c r="F173" s="3">
        <v>21</v>
      </c>
      <c r="G173" s="3">
        <v>19</v>
      </c>
    </row>
    <row r="174" spans="1:7" x14ac:dyDescent="0.2">
      <c r="A174" s="3" t="s">
        <v>290</v>
      </c>
      <c r="B174" s="3">
        <v>61</v>
      </c>
      <c r="C174" s="3">
        <v>11</v>
      </c>
      <c r="D174" s="3">
        <v>36</v>
      </c>
      <c r="E174" s="3">
        <v>21</v>
      </c>
      <c r="F174" s="3">
        <v>20</v>
      </c>
      <c r="G174" s="3">
        <v>18</v>
      </c>
    </row>
    <row r="175" spans="1:7" x14ac:dyDescent="0.2">
      <c r="A175" s="3" t="s">
        <v>291</v>
      </c>
      <c r="B175" s="3">
        <v>61</v>
      </c>
      <c r="C175" s="3">
        <v>11</v>
      </c>
      <c r="D175" s="3">
        <v>40</v>
      </c>
      <c r="E175" s="3">
        <v>23</v>
      </c>
      <c r="F175" s="3">
        <v>24</v>
      </c>
      <c r="G175" s="3">
        <v>22</v>
      </c>
    </row>
    <row r="176" spans="1:7" x14ac:dyDescent="0.2">
      <c r="A176" s="3" t="s">
        <v>292</v>
      </c>
      <c r="B176" s="3">
        <v>61</v>
      </c>
      <c r="C176" s="3">
        <v>11</v>
      </c>
      <c r="D176" s="3">
        <v>36</v>
      </c>
      <c r="E176" s="3">
        <v>22</v>
      </c>
      <c r="F176" s="3">
        <v>21</v>
      </c>
      <c r="G176" s="3">
        <v>21</v>
      </c>
    </row>
    <row r="177" spans="1:7" x14ac:dyDescent="0.2">
      <c r="A177" s="3" t="s">
        <v>293</v>
      </c>
      <c r="B177" s="3">
        <v>61</v>
      </c>
      <c r="C177" s="3">
        <v>11</v>
      </c>
      <c r="D177" s="3">
        <v>38</v>
      </c>
      <c r="E177" s="3">
        <v>22</v>
      </c>
      <c r="F177" s="3">
        <v>22</v>
      </c>
      <c r="G177" s="3">
        <v>21</v>
      </c>
    </row>
    <row r="178" spans="1:7" x14ac:dyDescent="0.2">
      <c r="A178" s="3" t="s">
        <v>294</v>
      </c>
      <c r="B178" s="3">
        <v>61</v>
      </c>
      <c r="C178" s="3">
        <v>11</v>
      </c>
      <c r="D178" s="3">
        <v>35</v>
      </c>
      <c r="E178" s="3">
        <v>20</v>
      </c>
      <c r="F178" s="3">
        <v>20</v>
      </c>
      <c r="G178" s="3">
        <v>20</v>
      </c>
    </row>
    <row r="179" spans="1:7" x14ac:dyDescent="0.2">
      <c r="A179" s="3" t="s">
        <v>95</v>
      </c>
      <c r="B179" s="3">
        <v>61</v>
      </c>
      <c r="C179" s="3">
        <v>11</v>
      </c>
      <c r="D179" s="3">
        <v>39</v>
      </c>
      <c r="E179" s="3">
        <v>21</v>
      </c>
      <c r="F179" s="3">
        <v>21</v>
      </c>
      <c r="G179" s="3">
        <v>20</v>
      </c>
    </row>
    <row r="180" spans="1:7" x14ac:dyDescent="0.2">
      <c r="A180" s="3" t="s">
        <v>96</v>
      </c>
      <c r="B180" s="3">
        <v>61</v>
      </c>
      <c r="C180" s="3">
        <v>11</v>
      </c>
      <c r="D180" s="3">
        <v>37</v>
      </c>
      <c r="E180" s="3">
        <v>22</v>
      </c>
      <c r="F180" s="3">
        <v>21</v>
      </c>
      <c r="G180" s="3">
        <v>20</v>
      </c>
    </row>
    <row r="181" spans="1:7" x14ac:dyDescent="0.2">
      <c r="A181" s="3" t="s">
        <v>559</v>
      </c>
      <c r="B181" s="3">
        <v>61</v>
      </c>
      <c r="C181" s="3">
        <v>11</v>
      </c>
      <c r="D181" s="3">
        <v>38</v>
      </c>
      <c r="E181" s="3">
        <v>21</v>
      </c>
      <c r="F181" s="3">
        <v>21</v>
      </c>
      <c r="G181" s="3">
        <v>20</v>
      </c>
    </row>
    <row r="182" spans="1:7" x14ac:dyDescent="0.2">
      <c r="A182" s="3" t="s">
        <v>298</v>
      </c>
      <c r="B182" s="3">
        <v>61</v>
      </c>
      <c r="C182" s="3">
        <v>11</v>
      </c>
      <c r="D182" s="3">
        <v>37</v>
      </c>
      <c r="E182" s="3">
        <v>22</v>
      </c>
      <c r="F182" s="3">
        <v>20</v>
      </c>
      <c r="G182" s="3">
        <v>20</v>
      </c>
    </row>
    <row r="183" spans="1:7" x14ac:dyDescent="0.2">
      <c r="A183" s="3" t="s">
        <v>506</v>
      </c>
      <c r="B183" s="3">
        <v>61</v>
      </c>
      <c r="C183" s="3">
        <v>11</v>
      </c>
      <c r="D183" s="3">
        <v>37</v>
      </c>
      <c r="E183" s="3">
        <v>21</v>
      </c>
      <c r="F183" s="3">
        <v>20</v>
      </c>
      <c r="G183" s="3">
        <v>20</v>
      </c>
    </row>
    <row r="184" spans="1:7" x14ac:dyDescent="0.2">
      <c r="A184" s="3" t="s">
        <v>507</v>
      </c>
      <c r="B184" s="3">
        <v>61</v>
      </c>
      <c r="C184" s="3">
        <v>11</v>
      </c>
      <c r="D184" s="3">
        <v>33</v>
      </c>
      <c r="E184" s="3">
        <v>20</v>
      </c>
      <c r="F184" s="3">
        <v>19</v>
      </c>
      <c r="G184" s="3">
        <v>19</v>
      </c>
    </row>
    <row r="185" spans="1:7" x14ac:dyDescent="0.2">
      <c r="A185" s="3" t="s">
        <v>299</v>
      </c>
      <c r="B185" s="3">
        <v>61</v>
      </c>
      <c r="C185" s="3">
        <v>11</v>
      </c>
      <c r="D185" s="3">
        <v>41</v>
      </c>
      <c r="E185" s="3">
        <v>23</v>
      </c>
      <c r="F185" s="3">
        <v>23</v>
      </c>
      <c r="G185" s="3">
        <v>21</v>
      </c>
    </row>
    <row r="186" spans="1:7" x14ac:dyDescent="0.2">
      <c r="A186" s="3" t="s">
        <v>300</v>
      </c>
      <c r="B186" s="3">
        <v>61</v>
      </c>
      <c r="C186" s="3">
        <v>11</v>
      </c>
      <c r="D186" s="3">
        <v>40</v>
      </c>
      <c r="E186" s="3">
        <v>23</v>
      </c>
      <c r="F186" s="3">
        <v>21</v>
      </c>
      <c r="G186" s="3">
        <v>21</v>
      </c>
    </row>
    <row r="187" spans="1:7" x14ac:dyDescent="0.2">
      <c r="A187" s="3" t="s">
        <v>301</v>
      </c>
      <c r="B187" s="3">
        <v>61</v>
      </c>
      <c r="C187" s="3">
        <v>11</v>
      </c>
      <c r="D187" s="3">
        <v>39</v>
      </c>
      <c r="E187" s="3">
        <v>23</v>
      </c>
      <c r="F187" s="3">
        <v>22</v>
      </c>
      <c r="G187" s="3">
        <v>21</v>
      </c>
    </row>
    <row r="188" spans="1:7" x14ac:dyDescent="0.2">
      <c r="A188" s="3" t="s">
        <v>302</v>
      </c>
      <c r="B188" s="3">
        <v>61</v>
      </c>
      <c r="C188" s="3">
        <v>11</v>
      </c>
      <c r="D188" s="3">
        <v>39</v>
      </c>
      <c r="E188" s="3">
        <v>22</v>
      </c>
      <c r="F188" s="3">
        <v>21</v>
      </c>
      <c r="G188" s="3">
        <v>20</v>
      </c>
    </row>
    <row r="189" spans="1:7" x14ac:dyDescent="0.2">
      <c r="A189" s="3" t="s">
        <v>303</v>
      </c>
      <c r="B189" s="3">
        <v>61</v>
      </c>
      <c r="C189" s="3">
        <v>11</v>
      </c>
      <c r="D189" s="3">
        <v>40</v>
      </c>
      <c r="E189" s="3">
        <v>24</v>
      </c>
      <c r="F189" s="3">
        <v>23</v>
      </c>
      <c r="G189" s="3">
        <v>22</v>
      </c>
    </row>
    <row r="190" spans="1:7" x14ac:dyDescent="0.2">
      <c r="A190" s="3" t="s">
        <v>304</v>
      </c>
      <c r="B190" s="3">
        <v>61</v>
      </c>
      <c r="C190" s="3">
        <v>11</v>
      </c>
      <c r="D190" s="3">
        <v>38</v>
      </c>
      <c r="E190" s="3">
        <v>23</v>
      </c>
      <c r="F190" s="3">
        <v>22</v>
      </c>
      <c r="G190" s="3">
        <v>20</v>
      </c>
    </row>
    <row r="191" spans="1:7" x14ac:dyDescent="0.2">
      <c r="A191" s="3" t="s">
        <v>305</v>
      </c>
      <c r="B191" s="3">
        <v>61</v>
      </c>
      <c r="C191" s="3">
        <v>11</v>
      </c>
      <c r="D191" s="3">
        <v>38</v>
      </c>
      <c r="E191" s="3">
        <v>22</v>
      </c>
      <c r="F191" s="3">
        <v>22</v>
      </c>
      <c r="G191" s="3">
        <v>21</v>
      </c>
    </row>
    <row r="192" spans="1:7" x14ac:dyDescent="0.2">
      <c r="A192" s="3" t="s">
        <v>515</v>
      </c>
      <c r="B192" s="3">
        <v>61</v>
      </c>
      <c r="C192" s="3">
        <v>11</v>
      </c>
      <c r="D192" s="3">
        <v>37</v>
      </c>
      <c r="E192" s="3">
        <v>22</v>
      </c>
      <c r="F192" s="3">
        <v>20</v>
      </c>
      <c r="G192" s="3">
        <v>21</v>
      </c>
    </row>
    <row r="193" spans="1:7" x14ac:dyDescent="0.2">
      <c r="A193" s="3" t="s">
        <v>516</v>
      </c>
      <c r="B193" s="3">
        <v>61</v>
      </c>
      <c r="C193" s="3">
        <v>11</v>
      </c>
      <c r="D193" s="3">
        <v>36</v>
      </c>
      <c r="E193" s="3">
        <v>22</v>
      </c>
      <c r="F193" s="3">
        <v>21</v>
      </c>
      <c r="G193" s="3">
        <v>18</v>
      </c>
    </row>
    <row r="194" spans="1:7" x14ac:dyDescent="0.2">
      <c r="A194" s="3" t="s">
        <v>16</v>
      </c>
      <c r="B194" s="3">
        <v>61</v>
      </c>
      <c r="C194" s="3">
        <v>11</v>
      </c>
      <c r="D194" s="3">
        <v>39</v>
      </c>
      <c r="E194" s="3">
        <v>23</v>
      </c>
      <c r="F194" s="3">
        <v>22</v>
      </c>
      <c r="G194" s="3">
        <v>21</v>
      </c>
    </row>
    <row r="195" spans="1:7" x14ac:dyDescent="0.2">
      <c r="A195" s="3" t="s">
        <v>17</v>
      </c>
      <c r="B195" s="3">
        <v>61</v>
      </c>
      <c r="C195" s="3">
        <v>11</v>
      </c>
      <c r="D195" s="3">
        <v>36</v>
      </c>
      <c r="E195" s="3">
        <v>21</v>
      </c>
      <c r="F195" s="3">
        <v>21</v>
      </c>
      <c r="G195" s="3">
        <v>20</v>
      </c>
    </row>
    <row r="196" spans="1:7" x14ac:dyDescent="0.2">
      <c r="A196" s="3" t="s">
        <v>18</v>
      </c>
      <c r="B196" s="3">
        <v>61</v>
      </c>
      <c r="C196" s="3">
        <v>11</v>
      </c>
      <c r="D196" s="3">
        <v>34</v>
      </c>
      <c r="E196" s="3">
        <v>20</v>
      </c>
      <c r="F196" s="3">
        <v>19</v>
      </c>
      <c r="G196" s="3">
        <v>18</v>
      </c>
    </row>
    <row r="197" spans="1:7" x14ac:dyDescent="0.2">
      <c r="A197" s="3" t="s">
        <v>19</v>
      </c>
      <c r="B197" s="3">
        <v>61</v>
      </c>
      <c r="C197" s="3">
        <v>11</v>
      </c>
      <c r="D197" s="3">
        <v>38</v>
      </c>
      <c r="E197" s="3">
        <v>21</v>
      </c>
      <c r="F197" s="3">
        <v>21</v>
      </c>
      <c r="G197" s="3">
        <v>20</v>
      </c>
    </row>
    <row r="198" spans="1:7" x14ac:dyDescent="0.2">
      <c r="A198" s="3" t="s">
        <v>20</v>
      </c>
      <c r="B198" s="3">
        <v>61</v>
      </c>
      <c r="C198" s="3">
        <v>11</v>
      </c>
      <c r="D198" s="3">
        <v>36</v>
      </c>
      <c r="E198" s="3">
        <v>22</v>
      </c>
      <c r="F198" s="3">
        <v>20</v>
      </c>
      <c r="G198" s="3">
        <v>18</v>
      </c>
    </row>
    <row r="199" spans="1:7" x14ac:dyDescent="0.2">
      <c r="A199" s="3" t="s">
        <v>21</v>
      </c>
      <c r="B199" s="3">
        <v>61</v>
      </c>
      <c r="C199" s="3">
        <v>11</v>
      </c>
      <c r="D199" s="3">
        <v>38</v>
      </c>
      <c r="E199" s="3">
        <v>22</v>
      </c>
      <c r="F199" s="3">
        <v>21</v>
      </c>
      <c r="G199" s="3">
        <v>21</v>
      </c>
    </row>
    <row r="200" spans="1:7" x14ac:dyDescent="0.2">
      <c r="A200" s="3" t="s">
        <v>22</v>
      </c>
      <c r="B200" s="3">
        <v>61</v>
      </c>
      <c r="C200" s="3">
        <v>11</v>
      </c>
      <c r="D200" s="3">
        <v>38</v>
      </c>
      <c r="E200" s="3">
        <v>22</v>
      </c>
      <c r="F200" s="3">
        <v>21</v>
      </c>
      <c r="G200" s="3">
        <v>20</v>
      </c>
    </row>
    <row r="201" spans="1:7" x14ac:dyDescent="0.2">
      <c r="A201" s="3" t="s">
        <v>23</v>
      </c>
      <c r="B201" s="3">
        <v>61</v>
      </c>
      <c r="C201" s="3">
        <v>11</v>
      </c>
      <c r="D201" s="3">
        <v>36</v>
      </c>
      <c r="E201" s="3">
        <v>21</v>
      </c>
      <c r="F201" s="3">
        <v>20</v>
      </c>
      <c r="G201" s="3">
        <v>19</v>
      </c>
    </row>
    <row r="202" spans="1:7" x14ac:dyDescent="0.2">
      <c r="A202" s="3" t="s">
        <v>24</v>
      </c>
      <c r="B202" s="3">
        <v>61</v>
      </c>
      <c r="C202" s="3">
        <v>11</v>
      </c>
      <c r="D202" s="3">
        <v>37</v>
      </c>
      <c r="E202" s="3">
        <v>22</v>
      </c>
      <c r="F202" s="3">
        <v>21</v>
      </c>
      <c r="G202" s="3">
        <v>19</v>
      </c>
    </row>
    <row r="203" spans="1:7" x14ac:dyDescent="0.2">
      <c r="A203" s="3" t="s">
        <v>25</v>
      </c>
      <c r="B203" s="3">
        <v>61</v>
      </c>
      <c r="C203" s="3">
        <v>11</v>
      </c>
      <c r="D203" s="3">
        <v>36</v>
      </c>
      <c r="E203" s="3">
        <v>21</v>
      </c>
      <c r="F203" s="3">
        <v>21</v>
      </c>
      <c r="G203" s="3">
        <v>19</v>
      </c>
    </row>
    <row r="204" spans="1:7" x14ac:dyDescent="0.2">
      <c r="A204" s="3" t="s">
        <v>146</v>
      </c>
      <c r="B204" s="3">
        <v>67</v>
      </c>
      <c r="C204" s="3">
        <v>11</v>
      </c>
      <c r="D204" s="3">
        <v>38</v>
      </c>
      <c r="E204" s="3">
        <v>22</v>
      </c>
      <c r="F204" s="3">
        <v>22</v>
      </c>
      <c r="G204" s="3">
        <v>22</v>
      </c>
    </row>
    <row r="205" spans="1:7" x14ac:dyDescent="0.2">
      <c r="A205" s="3" t="s">
        <v>147</v>
      </c>
      <c r="B205" s="3">
        <v>67</v>
      </c>
      <c r="C205" s="3">
        <v>11</v>
      </c>
      <c r="D205" s="3">
        <v>37</v>
      </c>
      <c r="E205" s="3">
        <v>21</v>
      </c>
      <c r="F205" s="3">
        <v>21</v>
      </c>
      <c r="G205" s="3">
        <v>19</v>
      </c>
    </row>
    <row r="206" spans="1:7" x14ac:dyDescent="0.2">
      <c r="A206" s="3" t="s">
        <v>148</v>
      </c>
      <c r="B206" s="3">
        <v>67</v>
      </c>
      <c r="C206" s="3">
        <v>11</v>
      </c>
      <c r="D206" s="3">
        <v>39</v>
      </c>
      <c r="E206" s="3">
        <v>24</v>
      </c>
      <c r="F206" s="3">
        <v>21</v>
      </c>
      <c r="G206" s="3">
        <v>20</v>
      </c>
    </row>
    <row r="207" spans="1:7" x14ac:dyDescent="0.2">
      <c r="A207" s="3" t="s">
        <v>149</v>
      </c>
      <c r="B207" s="3">
        <v>67</v>
      </c>
      <c r="C207" s="3">
        <v>11</v>
      </c>
      <c r="D207" s="3">
        <v>38</v>
      </c>
      <c r="E207" s="3">
        <v>23</v>
      </c>
      <c r="F207" s="3">
        <v>21</v>
      </c>
      <c r="G207" s="3">
        <v>21</v>
      </c>
    </row>
    <row r="208" spans="1:7" x14ac:dyDescent="0.2">
      <c r="A208" s="3" t="s">
        <v>150</v>
      </c>
      <c r="B208" s="3">
        <v>67</v>
      </c>
      <c r="C208" s="3">
        <v>11</v>
      </c>
      <c r="D208" s="3">
        <v>38</v>
      </c>
      <c r="E208" s="3">
        <v>21</v>
      </c>
      <c r="F208" s="3">
        <v>21</v>
      </c>
      <c r="G208" s="3">
        <v>19</v>
      </c>
    </row>
    <row r="209" spans="1:7" x14ac:dyDescent="0.2">
      <c r="A209" s="3" t="s">
        <v>151</v>
      </c>
      <c r="B209" s="3">
        <v>67</v>
      </c>
      <c r="C209" s="3">
        <v>11</v>
      </c>
      <c r="D209" s="3">
        <v>40</v>
      </c>
      <c r="E209" s="3">
        <v>24</v>
      </c>
      <c r="F209" s="3">
        <v>22</v>
      </c>
      <c r="G209" s="3">
        <v>19</v>
      </c>
    </row>
    <row r="210" spans="1:7" x14ac:dyDescent="0.2">
      <c r="A210" s="3" t="s">
        <v>152</v>
      </c>
      <c r="B210" s="3">
        <v>67</v>
      </c>
      <c r="C210" s="3">
        <v>11</v>
      </c>
      <c r="D210" s="3">
        <v>38</v>
      </c>
      <c r="E210" s="3">
        <v>22</v>
      </c>
      <c r="F210" s="3">
        <v>21</v>
      </c>
      <c r="G210" s="3">
        <v>20</v>
      </c>
    </row>
    <row r="211" spans="1:7" x14ac:dyDescent="0.2">
      <c r="A211" s="3" t="s">
        <v>153</v>
      </c>
      <c r="B211" s="3">
        <v>67</v>
      </c>
      <c r="C211" s="3">
        <v>11</v>
      </c>
      <c r="D211" s="3">
        <v>39</v>
      </c>
      <c r="E211" s="3">
        <v>22</v>
      </c>
      <c r="F211" s="3">
        <v>21</v>
      </c>
      <c r="G211" s="3">
        <v>21</v>
      </c>
    </row>
    <row r="212" spans="1:7" x14ac:dyDescent="0.2">
      <c r="A212" s="3" t="s">
        <v>154</v>
      </c>
      <c r="B212" s="3">
        <v>67</v>
      </c>
      <c r="C212" s="3">
        <v>11</v>
      </c>
      <c r="D212" s="3">
        <v>37</v>
      </c>
      <c r="E212" s="3">
        <v>22</v>
      </c>
      <c r="F212" s="3">
        <v>21</v>
      </c>
      <c r="G212" s="3">
        <v>20</v>
      </c>
    </row>
    <row r="213" spans="1:7" x14ac:dyDescent="0.2">
      <c r="A213" s="3" t="s">
        <v>155</v>
      </c>
      <c r="B213" s="3">
        <v>67</v>
      </c>
      <c r="C213" s="3">
        <v>11</v>
      </c>
      <c r="D213" s="3">
        <v>39</v>
      </c>
      <c r="E213" s="3">
        <v>22</v>
      </c>
      <c r="F213" s="3">
        <v>22</v>
      </c>
      <c r="G213" s="3">
        <v>20</v>
      </c>
    </row>
    <row r="214" spans="1:7" x14ac:dyDescent="0.2">
      <c r="A214" s="3" t="s">
        <v>156</v>
      </c>
      <c r="B214" s="3">
        <v>67</v>
      </c>
      <c r="C214" s="3">
        <v>11</v>
      </c>
      <c r="D214" s="3">
        <v>36</v>
      </c>
      <c r="E214" s="3">
        <v>21</v>
      </c>
      <c r="F214" s="3">
        <v>20</v>
      </c>
      <c r="G214" s="3">
        <v>20</v>
      </c>
    </row>
    <row r="215" spans="1:7" x14ac:dyDescent="0.2">
      <c r="A215" s="3" t="s">
        <v>157</v>
      </c>
      <c r="B215" s="3">
        <v>67</v>
      </c>
      <c r="C215" s="3">
        <v>11</v>
      </c>
      <c r="D215" s="3">
        <v>37</v>
      </c>
      <c r="E215" s="3">
        <v>22</v>
      </c>
      <c r="F215" s="3">
        <v>22</v>
      </c>
      <c r="G215" s="3">
        <v>20</v>
      </c>
    </row>
    <row r="216" spans="1:7" x14ac:dyDescent="0.2">
      <c r="A216" s="3" t="s">
        <v>158</v>
      </c>
      <c r="B216" s="3">
        <v>67</v>
      </c>
      <c r="C216" s="3">
        <v>11</v>
      </c>
      <c r="D216" s="3">
        <v>37</v>
      </c>
      <c r="E216" s="3">
        <v>21</v>
      </c>
      <c r="F216" s="3">
        <v>20</v>
      </c>
      <c r="G216" s="3">
        <v>19</v>
      </c>
    </row>
    <row r="217" spans="1:7" x14ac:dyDescent="0.2">
      <c r="A217" s="3" t="s">
        <v>159</v>
      </c>
      <c r="B217" s="3">
        <v>67</v>
      </c>
      <c r="C217" s="3">
        <v>11</v>
      </c>
      <c r="D217" s="3">
        <v>36</v>
      </c>
      <c r="E217" s="3">
        <v>20</v>
      </c>
      <c r="F217" s="3">
        <v>20</v>
      </c>
      <c r="G217" s="3">
        <v>19</v>
      </c>
    </row>
    <row r="218" spans="1:7" x14ac:dyDescent="0.2">
      <c r="A218" s="3" t="s">
        <v>160</v>
      </c>
      <c r="B218" s="3">
        <v>67</v>
      </c>
      <c r="C218" s="3">
        <v>11</v>
      </c>
      <c r="D218" s="3">
        <v>37</v>
      </c>
      <c r="E218" s="3">
        <v>22</v>
      </c>
      <c r="F218" s="3">
        <v>20</v>
      </c>
      <c r="G218" s="3">
        <v>20</v>
      </c>
    </row>
    <row r="219" spans="1:7" x14ac:dyDescent="0.2">
      <c r="A219" s="3" t="s">
        <v>161</v>
      </c>
      <c r="B219" s="3">
        <v>67</v>
      </c>
      <c r="C219" s="3">
        <v>11</v>
      </c>
      <c r="D219" s="3">
        <v>39</v>
      </c>
      <c r="E219" s="3">
        <v>23</v>
      </c>
      <c r="F219" s="3">
        <v>22</v>
      </c>
      <c r="G219" s="3">
        <v>20</v>
      </c>
    </row>
    <row r="220" spans="1:7" x14ac:dyDescent="0.2">
      <c r="A220" s="3" t="s">
        <v>162</v>
      </c>
      <c r="B220" s="3">
        <v>67</v>
      </c>
      <c r="C220" s="3">
        <v>11</v>
      </c>
      <c r="D220" s="3">
        <v>35</v>
      </c>
      <c r="E220" s="3">
        <v>20</v>
      </c>
      <c r="F220" s="3">
        <v>19</v>
      </c>
      <c r="G220" s="3">
        <v>19</v>
      </c>
    </row>
    <row r="221" spans="1:7" x14ac:dyDescent="0.2">
      <c r="A221" s="3" t="s">
        <v>163</v>
      </c>
      <c r="B221" s="3">
        <v>67</v>
      </c>
      <c r="C221" s="3">
        <v>11</v>
      </c>
      <c r="D221" s="3">
        <v>37</v>
      </c>
      <c r="E221" s="3">
        <v>22</v>
      </c>
      <c r="F221" s="3">
        <v>21</v>
      </c>
      <c r="G221" s="3">
        <v>20</v>
      </c>
    </row>
    <row r="222" spans="1:7" x14ac:dyDescent="0.2">
      <c r="A222" s="3" t="s">
        <v>164</v>
      </c>
      <c r="B222" s="3">
        <v>67</v>
      </c>
      <c r="C222" s="3">
        <v>11</v>
      </c>
      <c r="D222" s="3">
        <v>37</v>
      </c>
      <c r="E222" s="3">
        <v>22</v>
      </c>
      <c r="F222" s="3">
        <v>21</v>
      </c>
      <c r="G222" s="3">
        <v>20</v>
      </c>
    </row>
    <row r="223" spans="1:7" x14ac:dyDescent="0.2">
      <c r="A223" s="3" t="s">
        <v>165</v>
      </c>
      <c r="B223" s="3">
        <v>67</v>
      </c>
      <c r="C223" s="3">
        <v>11</v>
      </c>
      <c r="D223" s="3">
        <v>36</v>
      </c>
      <c r="E223" s="3">
        <v>20</v>
      </c>
      <c r="F223" s="3">
        <v>20</v>
      </c>
      <c r="G223" s="3">
        <v>18</v>
      </c>
    </row>
    <row r="224" spans="1:7" x14ac:dyDescent="0.2">
      <c r="A224" s="3" t="s">
        <v>166</v>
      </c>
      <c r="B224" s="3">
        <v>67</v>
      </c>
      <c r="C224" s="3">
        <v>11</v>
      </c>
      <c r="D224" s="3">
        <v>39</v>
      </c>
      <c r="E224" s="3">
        <v>22</v>
      </c>
      <c r="F224" s="3">
        <v>22</v>
      </c>
      <c r="G224" s="3">
        <v>20</v>
      </c>
    </row>
    <row r="225" spans="1:7" x14ac:dyDescent="0.2">
      <c r="A225" s="3" t="s">
        <v>167</v>
      </c>
      <c r="B225" s="3">
        <v>67</v>
      </c>
      <c r="C225" s="3">
        <v>11</v>
      </c>
      <c r="D225" s="3">
        <v>37</v>
      </c>
      <c r="E225" s="3">
        <v>22</v>
      </c>
      <c r="F225" s="3">
        <v>23</v>
      </c>
      <c r="G225" s="3">
        <v>22</v>
      </c>
    </row>
    <row r="226" spans="1:7" x14ac:dyDescent="0.2">
      <c r="A226" s="3" t="s">
        <v>168</v>
      </c>
      <c r="B226" s="3">
        <v>67</v>
      </c>
      <c r="C226" s="3">
        <v>11</v>
      </c>
      <c r="D226" s="3">
        <v>37</v>
      </c>
      <c r="E226" s="3">
        <v>21</v>
      </c>
      <c r="F226" s="3">
        <v>20</v>
      </c>
      <c r="G226" s="3">
        <v>20</v>
      </c>
    </row>
    <row r="227" spans="1:7" x14ac:dyDescent="0.2">
      <c r="A227" s="3" t="s">
        <v>52</v>
      </c>
      <c r="B227" s="3">
        <v>67</v>
      </c>
      <c r="C227" s="3">
        <v>11</v>
      </c>
      <c r="D227" s="3">
        <v>36</v>
      </c>
      <c r="E227" s="3">
        <v>21</v>
      </c>
      <c r="F227" s="3">
        <v>19</v>
      </c>
      <c r="G227" s="3">
        <v>19</v>
      </c>
    </row>
    <row r="228" spans="1:7" x14ac:dyDescent="0.2">
      <c r="A228" s="3" t="s">
        <v>53</v>
      </c>
      <c r="B228" s="3">
        <v>67</v>
      </c>
      <c r="C228" s="3">
        <v>11</v>
      </c>
      <c r="D228" s="3">
        <v>41</v>
      </c>
      <c r="E228" s="3">
        <v>23</v>
      </c>
      <c r="F228" s="3">
        <v>22</v>
      </c>
      <c r="G228" s="3">
        <v>20</v>
      </c>
    </row>
    <row r="229" spans="1:7" x14ac:dyDescent="0.2">
      <c r="A229" s="3" t="s">
        <v>54</v>
      </c>
      <c r="B229" s="3">
        <v>67</v>
      </c>
      <c r="C229" s="3">
        <v>11</v>
      </c>
      <c r="D229" s="3">
        <v>38</v>
      </c>
      <c r="E229" s="3">
        <v>22</v>
      </c>
      <c r="F229" s="3">
        <v>21</v>
      </c>
      <c r="G229" s="3">
        <v>21</v>
      </c>
    </row>
    <row r="230" spans="1:7" x14ac:dyDescent="0.2">
      <c r="A230" s="3" t="s">
        <v>55</v>
      </c>
      <c r="B230" s="3">
        <v>67</v>
      </c>
      <c r="C230" s="3">
        <v>11</v>
      </c>
      <c r="D230" s="3">
        <v>36</v>
      </c>
      <c r="E230" s="3">
        <v>21</v>
      </c>
      <c r="F230" s="3">
        <v>20</v>
      </c>
      <c r="G230" s="3">
        <v>21</v>
      </c>
    </row>
    <row r="231" spans="1:7" x14ac:dyDescent="0.2">
      <c r="A231" s="3" t="s">
        <v>56</v>
      </c>
      <c r="B231" s="3">
        <v>67</v>
      </c>
      <c r="C231" s="3">
        <v>11</v>
      </c>
      <c r="D231" s="3">
        <v>36</v>
      </c>
      <c r="E231" s="3">
        <v>21</v>
      </c>
      <c r="F231" s="3">
        <v>20</v>
      </c>
      <c r="G231" s="3">
        <v>20</v>
      </c>
    </row>
    <row r="232" spans="1:7" x14ac:dyDescent="0.2">
      <c r="A232" s="3" t="s">
        <v>57</v>
      </c>
      <c r="B232" s="3">
        <v>67</v>
      </c>
      <c r="C232" s="3">
        <v>11</v>
      </c>
      <c r="D232" s="3">
        <v>41</v>
      </c>
      <c r="E232" s="3">
        <v>24</v>
      </c>
      <c r="F232" s="3">
        <v>23</v>
      </c>
      <c r="G232" s="3">
        <v>22</v>
      </c>
    </row>
    <row r="233" spans="1:7" x14ac:dyDescent="0.2">
      <c r="A233" s="3" t="s">
        <v>58</v>
      </c>
      <c r="B233" s="3">
        <v>67</v>
      </c>
      <c r="C233" s="3">
        <v>11</v>
      </c>
      <c r="D233" s="3">
        <v>39</v>
      </c>
      <c r="E233" s="3">
        <v>22</v>
      </c>
      <c r="F233" s="3">
        <v>22</v>
      </c>
      <c r="G233" s="3">
        <v>22</v>
      </c>
    </row>
    <row r="234" spans="1:7" x14ac:dyDescent="0.2">
      <c r="A234" s="3" t="s">
        <v>59</v>
      </c>
      <c r="B234" s="3">
        <v>67</v>
      </c>
      <c r="C234" s="3">
        <v>11</v>
      </c>
      <c r="D234" s="3">
        <v>38</v>
      </c>
      <c r="E234" s="3">
        <v>21</v>
      </c>
      <c r="F234" s="3">
        <v>21</v>
      </c>
      <c r="G234" s="3">
        <v>20</v>
      </c>
    </row>
    <row r="235" spans="1:7" x14ac:dyDescent="0.2">
      <c r="A235" s="3" t="s">
        <v>60</v>
      </c>
      <c r="B235" s="3">
        <v>67</v>
      </c>
      <c r="C235" s="3">
        <v>11</v>
      </c>
      <c r="D235" s="3">
        <v>37</v>
      </c>
      <c r="E235" s="3">
        <v>22</v>
      </c>
      <c r="F235" s="3">
        <v>21</v>
      </c>
      <c r="G235" s="3">
        <v>21</v>
      </c>
    </row>
    <row r="236" spans="1:7" x14ac:dyDescent="0.2">
      <c r="A236" s="3" t="s">
        <v>61</v>
      </c>
      <c r="B236" s="3">
        <v>67</v>
      </c>
      <c r="C236" s="3">
        <v>11</v>
      </c>
      <c r="D236" s="3">
        <v>36</v>
      </c>
      <c r="E236" s="3">
        <v>21</v>
      </c>
      <c r="F236" s="3">
        <v>20</v>
      </c>
      <c r="G236" s="3">
        <v>19</v>
      </c>
    </row>
    <row r="237" spans="1:7" x14ac:dyDescent="0.2">
      <c r="A237" s="3" t="s">
        <v>62</v>
      </c>
      <c r="B237" s="3">
        <v>67</v>
      </c>
      <c r="C237" s="3">
        <v>11</v>
      </c>
      <c r="D237" s="3">
        <v>35</v>
      </c>
      <c r="E237" s="3">
        <v>20</v>
      </c>
      <c r="F237" s="3">
        <v>19</v>
      </c>
      <c r="G237" s="3">
        <v>19</v>
      </c>
    </row>
    <row r="238" spans="1:7" x14ac:dyDescent="0.2">
      <c r="A238" s="3" t="s">
        <v>63</v>
      </c>
      <c r="B238" s="3">
        <v>67</v>
      </c>
      <c r="C238" s="3">
        <v>11</v>
      </c>
      <c r="D238" s="3">
        <v>35</v>
      </c>
      <c r="E238" s="3">
        <v>20</v>
      </c>
      <c r="F238" s="3">
        <v>19</v>
      </c>
      <c r="G238" s="3">
        <v>17</v>
      </c>
    </row>
    <row r="239" spans="1:7" x14ac:dyDescent="0.2">
      <c r="A239" s="3" t="s">
        <v>64</v>
      </c>
      <c r="B239" s="3">
        <v>67</v>
      </c>
      <c r="C239" s="3">
        <v>11</v>
      </c>
      <c r="D239" s="3">
        <v>36</v>
      </c>
      <c r="E239" s="3">
        <v>21</v>
      </c>
      <c r="F239" s="3">
        <v>21</v>
      </c>
      <c r="G239" s="3">
        <v>19</v>
      </c>
    </row>
    <row r="240" spans="1:7" x14ac:dyDescent="0.2">
      <c r="A240" s="3" t="s">
        <v>65</v>
      </c>
      <c r="B240" s="3">
        <v>67</v>
      </c>
      <c r="C240" s="3">
        <v>11</v>
      </c>
      <c r="D240" s="3">
        <v>36</v>
      </c>
      <c r="E240" s="3">
        <v>21</v>
      </c>
      <c r="F240" s="3">
        <v>20</v>
      </c>
      <c r="G240" s="3">
        <v>20</v>
      </c>
    </row>
    <row r="241" spans="1:7" x14ac:dyDescent="0.2">
      <c r="A241" s="3" t="s">
        <v>66</v>
      </c>
      <c r="B241" s="3">
        <v>67</v>
      </c>
      <c r="C241" s="3">
        <v>11</v>
      </c>
      <c r="D241" s="3">
        <v>35</v>
      </c>
      <c r="E241" s="3">
        <v>19</v>
      </c>
      <c r="F241" s="3">
        <v>19</v>
      </c>
      <c r="G241" s="3">
        <v>20</v>
      </c>
    </row>
    <row r="242" spans="1:7" x14ac:dyDescent="0.2">
      <c r="A242" s="3" t="s">
        <v>67</v>
      </c>
      <c r="B242" s="3">
        <v>67</v>
      </c>
      <c r="C242" s="3">
        <v>11</v>
      </c>
      <c r="D242" s="3">
        <v>36</v>
      </c>
      <c r="E242" s="3">
        <v>21</v>
      </c>
      <c r="F242" s="3">
        <v>20</v>
      </c>
      <c r="G242" s="3">
        <v>19</v>
      </c>
    </row>
    <row r="243" spans="1:7" x14ac:dyDescent="0.2">
      <c r="A243" s="3" t="s">
        <v>68</v>
      </c>
      <c r="B243" s="3">
        <v>67</v>
      </c>
      <c r="C243" s="3">
        <v>11</v>
      </c>
      <c r="D243" s="3">
        <v>37</v>
      </c>
      <c r="E243" s="3">
        <v>22</v>
      </c>
      <c r="F243" s="3">
        <v>22</v>
      </c>
      <c r="G243" s="3">
        <v>20</v>
      </c>
    </row>
    <row r="244" spans="1:7" x14ac:dyDescent="0.2">
      <c r="A244" s="3" t="s">
        <v>69</v>
      </c>
      <c r="B244" s="3">
        <v>67</v>
      </c>
      <c r="C244" s="3">
        <v>11</v>
      </c>
      <c r="D244" s="3">
        <v>33</v>
      </c>
      <c r="E244" s="3">
        <v>20</v>
      </c>
      <c r="F244" s="3">
        <v>19</v>
      </c>
      <c r="G244" s="3">
        <v>18</v>
      </c>
    </row>
    <row r="245" spans="1:7" x14ac:dyDescent="0.2">
      <c r="A245" s="3" t="s">
        <v>70</v>
      </c>
      <c r="B245" s="3">
        <v>67</v>
      </c>
      <c r="C245" s="3">
        <v>11</v>
      </c>
      <c r="D245" s="3">
        <v>39</v>
      </c>
      <c r="E245" s="3">
        <v>21</v>
      </c>
      <c r="F245" s="3">
        <v>21</v>
      </c>
      <c r="G245" s="3">
        <v>19</v>
      </c>
    </row>
    <row r="246" spans="1:7" x14ac:dyDescent="0.2">
      <c r="A246" s="3" t="s">
        <v>71</v>
      </c>
      <c r="B246" s="3">
        <v>67</v>
      </c>
      <c r="C246" s="3">
        <v>11</v>
      </c>
      <c r="D246" s="3">
        <v>36</v>
      </c>
      <c r="E246" s="3">
        <v>21</v>
      </c>
      <c r="F246" s="3">
        <v>20</v>
      </c>
      <c r="G246" s="3">
        <v>19</v>
      </c>
    </row>
    <row r="247" spans="1:7" x14ac:dyDescent="0.2">
      <c r="A247" s="3" t="s">
        <v>72</v>
      </c>
      <c r="B247" s="3">
        <v>67</v>
      </c>
      <c r="C247" s="3">
        <v>11</v>
      </c>
      <c r="D247" s="3">
        <v>38</v>
      </c>
      <c r="E247" s="3">
        <v>21</v>
      </c>
      <c r="F247" s="3">
        <v>20</v>
      </c>
      <c r="G247" s="3">
        <v>19</v>
      </c>
    </row>
    <row r="248" spans="1:7" x14ac:dyDescent="0.2">
      <c r="A248" s="3" t="s">
        <v>73</v>
      </c>
      <c r="B248" s="3">
        <v>67</v>
      </c>
      <c r="C248" s="3">
        <v>11</v>
      </c>
      <c r="D248" s="3">
        <v>39</v>
      </c>
      <c r="E248" s="3">
        <v>22</v>
      </c>
      <c r="F248" s="3">
        <v>23</v>
      </c>
      <c r="G248" s="3">
        <v>21</v>
      </c>
    </row>
    <row r="249" spans="1:7" x14ac:dyDescent="0.2">
      <c r="A249" s="3" t="s">
        <v>74</v>
      </c>
      <c r="B249" s="3">
        <v>67</v>
      </c>
      <c r="C249" s="3">
        <v>11</v>
      </c>
      <c r="D249" s="3">
        <v>38</v>
      </c>
      <c r="E249" s="3">
        <v>23</v>
      </c>
      <c r="F249" s="3">
        <v>23</v>
      </c>
      <c r="G249" s="3">
        <v>20</v>
      </c>
    </row>
    <row r="250" spans="1:7" x14ac:dyDescent="0.2">
      <c r="A250" s="3" t="s">
        <v>75</v>
      </c>
      <c r="B250" s="3">
        <v>67</v>
      </c>
      <c r="C250" s="3">
        <v>11</v>
      </c>
      <c r="D250" s="3">
        <v>37</v>
      </c>
      <c r="E250" s="3">
        <v>21</v>
      </c>
      <c r="F250" s="3">
        <v>21</v>
      </c>
      <c r="G250" s="3">
        <v>19</v>
      </c>
    </row>
    <row r="251" spans="1:7" x14ac:dyDescent="0.2">
      <c r="A251" s="3" t="s">
        <v>194</v>
      </c>
      <c r="B251" s="3">
        <v>67</v>
      </c>
      <c r="C251" s="3">
        <v>11</v>
      </c>
      <c r="D251" s="3">
        <v>35</v>
      </c>
      <c r="E251" s="3">
        <v>22</v>
      </c>
      <c r="F251" s="3">
        <v>20</v>
      </c>
      <c r="G251" s="3">
        <v>20</v>
      </c>
    </row>
    <row r="252" spans="1:7" x14ac:dyDescent="0.2">
      <c r="A252" s="3" t="s">
        <v>195</v>
      </c>
      <c r="B252" s="3">
        <v>67</v>
      </c>
      <c r="C252" s="3">
        <v>11</v>
      </c>
      <c r="D252" s="3">
        <v>39</v>
      </c>
      <c r="E252" s="3">
        <v>23</v>
      </c>
      <c r="F252" s="3">
        <v>22</v>
      </c>
      <c r="G252" s="3">
        <v>20</v>
      </c>
    </row>
    <row r="253" spans="1:7" x14ac:dyDescent="0.2">
      <c r="A253" s="3" t="s">
        <v>196</v>
      </c>
      <c r="B253" s="3">
        <v>67</v>
      </c>
      <c r="C253" s="3">
        <v>11</v>
      </c>
      <c r="D253" s="3">
        <v>37</v>
      </c>
      <c r="E253" s="3">
        <v>21</v>
      </c>
      <c r="F253" s="3">
        <v>21</v>
      </c>
      <c r="G253" s="3">
        <v>20</v>
      </c>
    </row>
    <row r="254" spans="1:7" x14ac:dyDescent="0.2">
      <c r="A254" s="3" t="s">
        <v>197</v>
      </c>
      <c r="B254" s="3">
        <v>77</v>
      </c>
      <c r="C254" s="3">
        <v>35</v>
      </c>
      <c r="D254" s="3">
        <v>38</v>
      </c>
      <c r="E254" s="3">
        <v>23</v>
      </c>
      <c r="F254" s="3">
        <v>20</v>
      </c>
      <c r="G254" s="3">
        <v>20</v>
      </c>
    </row>
    <row r="255" spans="1:7" x14ac:dyDescent="0.2">
      <c r="A255" s="3" t="s">
        <v>198</v>
      </c>
      <c r="B255" s="3">
        <v>77</v>
      </c>
      <c r="C255" s="3">
        <v>35</v>
      </c>
      <c r="D255" s="3">
        <v>37</v>
      </c>
      <c r="E255" s="3">
        <v>22</v>
      </c>
      <c r="F255" s="3">
        <v>19</v>
      </c>
      <c r="G255" s="3">
        <v>19</v>
      </c>
    </row>
    <row r="256" spans="1:7" x14ac:dyDescent="0.2">
      <c r="A256" s="3" t="s">
        <v>199</v>
      </c>
      <c r="B256" s="3">
        <v>77</v>
      </c>
      <c r="C256" s="3">
        <v>35</v>
      </c>
      <c r="D256" s="3">
        <v>37</v>
      </c>
      <c r="E256" s="3">
        <v>23</v>
      </c>
      <c r="F256" s="3">
        <v>21</v>
      </c>
      <c r="G256" s="3">
        <v>21</v>
      </c>
    </row>
    <row r="257" spans="1:7" x14ac:dyDescent="0.2">
      <c r="A257" s="3" t="s">
        <v>200</v>
      </c>
      <c r="B257" s="3">
        <v>77</v>
      </c>
      <c r="C257" s="3">
        <v>35</v>
      </c>
      <c r="D257" s="3">
        <v>37</v>
      </c>
      <c r="E257" s="3">
        <v>22</v>
      </c>
      <c r="F257" s="3">
        <v>22</v>
      </c>
      <c r="G257" s="3">
        <v>20</v>
      </c>
    </row>
    <row r="258" spans="1:7" x14ac:dyDescent="0.2">
      <c r="A258" s="3" t="s">
        <v>201</v>
      </c>
      <c r="B258" s="3">
        <v>77</v>
      </c>
      <c r="C258" s="3">
        <v>35</v>
      </c>
      <c r="D258" s="3">
        <v>34</v>
      </c>
      <c r="E258" s="3">
        <v>20</v>
      </c>
      <c r="F258" s="3">
        <v>19</v>
      </c>
      <c r="G258" s="3">
        <v>18</v>
      </c>
    </row>
    <row r="259" spans="1:7" x14ac:dyDescent="0.2">
      <c r="A259" s="3" t="s">
        <v>240</v>
      </c>
      <c r="B259" s="3">
        <v>77</v>
      </c>
      <c r="C259" s="3">
        <v>35</v>
      </c>
      <c r="D259" s="3">
        <v>39</v>
      </c>
      <c r="E259" s="3">
        <v>24</v>
      </c>
      <c r="F259" s="3">
        <v>24</v>
      </c>
      <c r="G259" s="3">
        <v>19</v>
      </c>
    </row>
    <row r="260" spans="1:7" x14ac:dyDescent="0.2">
      <c r="A260" s="3" t="s">
        <v>241</v>
      </c>
      <c r="B260" s="3">
        <v>77</v>
      </c>
      <c r="C260" s="3">
        <v>35</v>
      </c>
      <c r="D260" s="3">
        <v>37</v>
      </c>
      <c r="E260" s="3">
        <v>21</v>
      </c>
      <c r="F260" s="3">
        <v>18</v>
      </c>
      <c r="G260" s="3">
        <v>17</v>
      </c>
    </row>
    <row r="261" spans="1:7" x14ac:dyDescent="0.2">
      <c r="A261" s="3" t="s">
        <v>242</v>
      </c>
      <c r="B261" s="3">
        <v>77</v>
      </c>
      <c r="C261" s="3">
        <v>35</v>
      </c>
      <c r="D261" s="3">
        <v>39</v>
      </c>
      <c r="E261" s="3">
        <v>23</v>
      </c>
      <c r="F261" s="3">
        <v>21</v>
      </c>
      <c r="G261" s="3">
        <v>19</v>
      </c>
    </row>
    <row r="262" spans="1:7" x14ac:dyDescent="0.2">
      <c r="A262" s="3" t="s">
        <v>243</v>
      </c>
      <c r="B262" s="3">
        <v>77</v>
      </c>
      <c r="C262" s="3">
        <v>35</v>
      </c>
      <c r="D262" s="3">
        <v>39</v>
      </c>
      <c r="E262" s="3">
        <v>22</v>
      </c>
      <c r="F262" s="3">
        <v>21</v>
      </c>
      <c r="G262" s="3">
        <v>19</v>
      </c>
    </row>
    <row r="263" spans="1:7" x14ac:dyDescent="0.2">
      <c r="A263" s="3" t="s">
        <v>244</v>
      </c>
      <c r="B263" s="3">
        <v>77</v>
      </c>
      <c r="C263" s="3">
        <v>35</v>
      </c>
      <c r="D263" s="3">
        <v>40</v>
      </c>
      <c r="E263" s="3">
        <v>22</v>
      </c>
      <c r="F263" s="3">
        <v>22</v>
      </c>
      <c r="G263" s="3">
        <v>20</v>
      </c>
    </row>
    <row r="264" spans="1:7" x14ac:dyDescent="0.2">
      <c r="A264" s="3" t="s">
        <v>245</v>
      </c>
      <c r="B264" s="3">
        <v>77</v>
      </c>
      <c r="C264" s="3">
        <v>35</v>
      </c>
      <c r="D264" s="3">
        <v>39</v>
      </c>
      <c r="E264" s="3">
        <v>23</v>
      </c>
      <c r="F264" s="3">
        <v>21</v>
      </c>
      <c r="G264" s="3">
        <v>20</v>
      </c>
    </row>
    <row r="265" spans="1:7" x14ac:dyDescent="0.2">
      <c r="A265" s="3" t="s">
        <v>246</v>
      </c>
      <c r="B265" s="3">
        <v>77</v>
      </c>
      <c r="C265" s="3">
        <v>35</v>
      </c>
      <c r="D265" s="3">
        <v>36</v>
      </c>
      <c r="E265" s="3">
        <v>21</v>
      </c>
      <c r="F265" s="3">
        <v>19</v>
      </c>
      <c r="G265" s="3">
        <v>18</v>
      </c>
    </row>
    <row r="266" spans="1:7" x14ac:dyDescent="0.2">
      <c r="A266" s="3" t="s">
        <v>89</v>
      </c>
      <c r="B266" s="3">
        <v>77</v>
      </c>
      <c r="C266" s="3">
        <v>35</v>
      </c>
      <c r="D266" s="3">
        <v>37</v>
      </c>
      <c r="E266" s="3">
        <v>22</v>
      </c>
      <c r="F266" s="3">
        <v>21</v>
      </c>
      <c r="G266" s="3">
        <v>20</v>
      </c>
    </row>
    <row r="267" spans="1:7" x14ac:dyDescent="0.2">
      <c r="A267" s="3" t="s">
        <v>90</v>
      </c>
      <c r="B267" s="3">
        <v>77</v>
      </c>
      <c r="C267" s="3">
        <v>35</v>
      </c>
      <c r="D267" s="3">
        <v>38</v>
      </c>
      <c r="E267" s="3">
        <v>22</v>
      </c>
      <c r="F267" s="3">
        <v>20</v>
      </c>
      <c r="G267" s="3">
        <v>19</v>
      </c>
    </row>
    <row r="268" spans="1:7" x14ac:dyDescent="0.2">
      <c r="A268" s="3" t="s">
        <v>91</v>
      </c>
      <c r="B268" s="3">
        <v>77</v>
      </c>
      <c r="C268" s="3">
        <v>35</v>
      </c>
      <c r="D268" s="3">
        <v>40</v>
      </c>
      <c r="E268" s="3">
        <v>24</v>
      </c>
      <c r="F268" s="3">
        <v>21</v>
      </c>
      <c r="G268" s="3">
        <v>21</v>
      </c>
    </row>
    <row r="269" spans="1:7" x14ac:dyDescent="0.2">
      <c r="A269" s="3" t="s">
        <v>92</v>
      </c>
      <c r="B269" s="3">
        <v>77</v>
      </c>
      <c r="C269" s="3">
        <v>35</v>
      </c>
      <c r="D269" s="3">
        <v>37</v>
      </c>
      <c r="E269" s="3">
        <v>21</v>
      </c>
      <c r="F269" s="3">
        <v>20</v>
      </c>
      <c r="G269" s="3">
        <v>20</v>
      </c>
    </row>
    <row r="270" spans="1:7" x14ac:dyDescent="0.2">
      <c r="A270" s="3" t="s">
        <v>605</v>
      </c>
      <c r="B270" s="3">
        <v>77</v>
      </c>
      <c r="C270" s="3">
        <v>35</v>
      </c>
      <c r="D270" s="3">
        <v>36</v>
      </c>
      <c r="E270" s="3">
        <v>20</v>
      </c>
      <c r="F270" s="3">
        <v>19</v>
      </c>
      <c r="G270" s="3">
        <v>18</v>
      </c>
    </row>
    <row r="271" spans="1:7" x14ac:dyDescent="0.2">
      <c r="A271" s="3" t="s">
        <v>457</v>
      </c>
      <c r="B271" s="3">
        <v>77</v>
      </c>
      <c r="C271" s="3">
        <v>35</v>
      </c>
      <c r="D271" s="3">
        <v>37</v>
      </c>
      <c r="E271" s="3">
        <v>21</v>
      </c>
      <c r="F271" s="3">
        <v>21</v>
      </c>
      <c r="G271" s="3">
        <v>19</v>
      </c>
    </row>
    <row r="272" spans="1:7" x14ac:dyDescent="0.2">
      <c r="A272" s="3" t="s">
        <v>606</v>
      </c>
      <c r="B272" s="3">
        <v>77</v>
      </c>
      <c r="C272" s="3">
        <v>35</v>
      </c>
      <c r="D272" s="3">
        <v>38</v>
      </c>
      <c r="E272" s="3">
        <v>23</v>
      </c>
      <c r="F272" s="3">
        <v>21</v>
      </c>
      <c r="G272" s="3">
        <v>18</v>
      </c>
    </row>
    <row r="273" spans="1:7" x14ac:dyDescent="0.2">
      <c r="A273" s="3" t="s">
        <v>459</v>
      </c>
      <c r="B273" s="3">
        <v>77</v>
      </c>
      <c r="C273" s="3">
        <v>35</v>
      </c>
      <c r="D273" s="3">
        <v>36</v>
      </c>
      <c r="E273" s="3">
        <v>22</v>
      </c>
      <c r="F273" s="3">
        <v>21</v>
      </c>
      <c r="G273" s="3">
        <v>17</v>
      </c>
    </row>
    <row r="274" spans="1:7" x14ac:dyDescent="0.2">
      <c r="A274" s="3" t="s">
        <v>607</v>
      </c>
      <c r="B274" s="3">
        <v>77</v>
      </c>
      <c r="C274" s="3">
        <v>35</v>
      </c>
      <c r="D274" s="3">
        <v>36</v>
      </c>
      <c r="E274" s="3">
        <v>22</v>
      </c>
      <c r="F274" s="3">
        <v>20</v>
      </c>
      <c r="G274" s="3">
        <v>20</v>
      </c>
    </row>
    <row r="275" spans="1:7" x14ac:dyDescent="0.2">
      <c r="A275" s="3" t="s">
        <v>608</v>
      </c>
      <c r="B275" s="3">
        <v>77</v>
      </c>
      <c r="C275" s="3">
        <v>35</v>
      </c>
      <c r="D275" s="3">
        <v>35</v>
      </c>
      <c r="E275" s="3">
        <v>21</v>
      </c>
      <c r="F275" s="3">
        <v>19</v>
      </c>
      <c r="G275" s="3">
        <v>17</v>
      </c>
    </row>
    <row r="276" spans="1:7" x14ac:dyDescent="0.2">
      <c r="A276" s="3" t="s">
        <v>687</v>
      </c>
      <c r="B276" s="3">
        <v>77</v>
      </c>
      <c r="C276" s="3">
        <v>35</v>
      </c>
      <c r="D276" s="3">
        <v>36</v>
      </c>
      <c r="E276" s="3">
        <v>21</v>
      </c>
      <c r="F276" s="3">
        <v>20</v>
      </c>
      <c r="G276" s="3">
        <v>19</v>
      </c>
    </row>
    <row r="277" spans="1:7" x14ac:dyDescent="0.2">
      <c r="A277" s="3" t="s">
        <v>688</v>
      </c>
      <c r="B277" s="3">
        <v>77</v>
      </c>
      <c r="C277" s="3">
        <v>35</v>
      </c>
      <c r="D277" s="3">
        <v>35</v>
      </c>
      <c r="E277" s="3">
        <v>21</v>
      </c>
      <c r="F277" s="3">
        <v>19</v>
      </c>
      <c r="G277" s="3">
        <v>19</v>
      </c>
    </row>
    <row r="278" spans="1:7" x14ac:dyDescent="0.2">
      <c r="A278" s="3" t="s">
        <v>715</v>
      </c>
      <c r="B278" s="3">
        <v>77</v>
      </c>
      <c r="C278" s="3">
        <v>35</v>
      </c>
      <c r="D278" s="3">
        <v>35</v>
      </c>
      <c r="E278" s="3">
        <v>20</v>
      </c>
      <c r="F278" s="3">
        <v>20</v>
      </c>
      <c r="G278" s="3">
        <v>18</v>
      </c>
    </row>
    <row r="279" spans="1:7" x14ac:dyDescent="0.2">
      <c r="A279" s="3" t="s">
        <v>420</v>
      </c>
      <c r="B279" s="3">
        <v>77</v>
      </c>
      <c r="C279" s="3">
        <v>35</v>
      </c>
      <c r="D279" s="3">
        <v>39</v>
      </c>
      <c r="E279" s="3">
        <v>22</v>
      </c>
      <c r="F279" s="3">
        <v>20</v>
      </c>
      <c r="G279" s="3">
        <v>20</v>
      </c>
    </row>
    <row r="280" spans="1:7" x14ac:dyDescent="0.2">
      <c r="A280" s="3" t="s">
        <v>716</v>
      </c>
      <c r="B280" s="3">
        <v>77</v>
      </c>
      <c r="C280" s="3">
        <v>35</v>
      </c>
      <c r="D280" s="3">
        <v>39</v>
      </c>
      <c r="E280" s="3">
        <v>22</v>
      </c>
      <c r="F280" s="3">
        <v>22</v>
      </c>
      <c r="G280" s="3">
        <v>20</v>
      </c>
    </row>
    <row r="281" spans="1:7" x14ac:dyDescent="0.2">
      <c r="A281" s="3" t="s">
        <v>717</v>
      </c>
      <c r="B281" s="3">
        <v>77</v>
      </c>
      <c r="C281" s="3">
        <v>35</v>
      </c>
      <c r="D281" s="3">
        <v>37</v>
      </c>
      <c r="E281" s="3">
        <v>22</v>
      </c>
      <c r="F281" s="3">
        <v>21</v>
      </c>
      <c r="G281" s="3">
        <v>20</v>
      </c>
    </row>
    <row r="282" spans="1:7" x14ac:dyDescent="0.2">
      <c r="A282" s="3" t="s">
        <v>468</v>
      </c>
      <c r="B282" s="3">
        <v>77</v>
      </c>
      <c r="C282" s="3">
        <v>35</v>
      </c>
      <c r="D282" s="3">
        <v>37</v>
      </c>
      <c r="E282" s="3">
        <v>22</v>
      </c>
      <c r="F282" s="3">
        <v>20</v>
      </c>
      <c r="G282" s="3">
        <v>20</v>
      </c>
    </row>
    <row r="283" spans="1:7" x14ac:dyDescent="0.2">
      <c r="A283" s="3" t="s">
        <v>469</v>
      </c>
      <c r="B283" s="3">
        <v>77</v>
      </c>
      <c r="C283" s="3">
        <v>35</v>
      </c>
      <c r="D283" s="3">
        <v>36</v>
      </c>
      <c r="E283" s="3">
        <v>22</v>
      </c>
      <c r="F283" s="3">
        <v>20</v>
      </c>
      <c r="G283" s="3">
        <v>20</v>
      </c>
    </row>
    <row r="284" spans="1:7" x14ac:dyDescent="0.2">
      <c r="A284" s="3" t="s">
        <v>415</v>
      </c>
      <c r="B284" s="3">
        <v>77</v>
      </c>
      <c r="C284" s="3">
        <v>35</v>
      </c>
      <c r="D284" s="3">
        <v>39</v>
      </c>
      <c r="E284" s="3">
        <v>23</v>
      </c>
      <c r="F284" s="3">
        <v>22</v>
      </c>
      <c r="G284" s="3">
        <v>21</v>
      </c>
    </row>
    <row r="285" spans="1:7" x14ac:dyDescent="0.2">
      <c r="A285" s="3" t="s">
        <v>471</v>
      </c>
      <c r="B285" s="3">
        <v>77</v>
      </c>
      <c r="C285" s="3">
        <v>35</v>
      </c>
      <c r="D285" s="3">
        <v>36</v>
      </c>
      <c r="E285" s="3">
        <v>22</v>
      </c>
      <c r="F285" s="3">
        <v>22</v>
      </c>
      <c r="G285" s="3">
        <v>19</v>
      </c>
    </row>
    <row r="286" spans="1:7" x14ac:dyDescent="0.2">
      <c r="A286" s="3" t="s">
        <v>718</v>
      </c>
      <c r="B286" s="3">
        <v>77</v>
      </c>
      <c r="C286" s="3">
        <v>35</v>
      </c>
      <c r="D286" s="3">
        <v>39</v>
      </c>
      <c r="E286" s="3">
        <v>23</v>
      </c>
      <c r="F286" s="3">
        <v>22</v>
      </c>
      <c r="G286" s="3">
        <v>20</v>
      </c>
    </row>
    <row r="287" spans="1:7" x14ac:dyDescent="0.2">
      <c r="A287" s="3" t="s">
        <v>719</v>
      </c>
      <c r="B287" s="3">
        <v>77</v>
      </c>
      <c r="C287" s="3">
        <v>35</v>
      </c>
      <c r="D287" s="3">
        <v>37</v>
      </c>
      <c r="E287" s="3">
        <v>23</v>
      </c>
      <c r="F287" s="3">
        <v>21</v>
      </c>
      <c r="G287" s="3">
        <v>20</v>
      </c>
    </row>
    <row r="288" spans="1:7" x14ac:dyDescent="0.2">
      <c r="A288" s="3" t="s">
        <v>720</v>
      </c>
      <c r="B288" s="3">
        <v>77</v>
      </c>
      <c r="C288" s="3">
        <v>35</v>
      </c>
      <c r="D288" s="3">
        <v>36</v>
      </c>
      <c r="E288" s="3">
        <v>21</v>
      </c>
      <c r="F288" s="3">
        <v>20</v>
      </c>
      <c r="G288" s="3">
        <v>20</v>
      </c>
    </row>
    <row r="289" spans="1:7" x14ac:dyDescent="0.2">
      <c r="A289" s="3" t="s">
        <v>721</v>
      </c>
      <c r="B289" s="3">
        <v>77</v>
      </c>
      <c r="C289" s="3">
        <v>35</v>
      </c>
      <c r="D289" s="3">
        <v>34</v>
      </c>
      <c r="E289" s="3">
        <v>21</v>
      </c>
      <c r="F289" s="3">
        <v>19</v>
      </c>
      <c r="G289" s="3">
        <v>18</v>
      </c>
    </row>
    <row r="290" spans="1:7" x14ac:dyDescent="0.2">
      <c r="A290" s="3" t="s">
        <v>729</v>
      </c>
      <c r="B290" s="3">
        <v>77</v>
      </c>
      <c r="C290" s="3">
        <v>35</v>
      </c>
      <c r="D290" s="3">
        <v>36</v>
      </c>
      <c r="E290" s="3">
        <v>20</v>
      </c>
      <c r="F290" s="3">
        <v>20</v>
      </c>
      <c r="G290" s="3">
        <v>18</v>
      </c>
    </row>
    <row r="291" spans="1:7" x14ac:dyDescent="0.2">
      <c r="A291" s="3" t="s">
        <v>730</v>
      </c>
      <c r="B291" s="3">
        <v>77</v>
      </c>
      <c r="C291" s="3">
        <v>35</v>
      </c>
      <c r="D291" s="3">
        <v>38</v>
      </c>
      <c r="E291" s="3">
        <v>22</v>
      </c>
      <c r="F291" s="3">
        <v>22</v>
      </c>
      <c r="G291" s="3">
        <v>21</v>
      </c>
    </row>
    <row r="292" spans="1:7" x14ac:dyDescent="0.2">
      <c r="A292" s="3" t="s">
        <v>731</v>
      </c>
      <c r="B292" s="3">
        <v>77</v>
      </c>
      <c r="C292" s="3">
        <v>35</v>
      </c>
      <c r="D292" s="3">
        <v>36</v>
      </c>
      <c r="E292" s="3">
        <v>21</v>
      </c>
      <c r="F292" s="3">
        <v>21</v>
      </c>
      <c r="G292" s="3">
        <v>19</v>
      </c>
    </row>
    <row r="293" spans="1:7" x14ac:dyDescent="0.2">
      <c r="A293" s="3" t="s">
        <v>732</v>
      </c>
      <c r="B293" s="3">
        <v>77</v>
      </c>
      <c r="C293" s="3">
        <v>35</v>
      </c>
      <c r="D293" s="3">
        <v>39</v>
      </c>
      <c r="E293" s="3">
        <v>23</v>
      </c>
      <c r="F293" s="3">
        <v>21</v>
      </c>
      <c r="G293" s="3">
        <v>20</v>
      </c>
    </row>
    <row r="294" spans="1:7" x14ac:dyDescent="0.2">
      <c r="A294" s="3" t="s">
        <v>275</v>
      </c>
      <c r="B294" s="3">
        <v>77</v>
      </c>
      <c r="C294" s="3">
        <v>35</v>
      </c>
      <c r="D294" s="3">
        <v>40</v>
      </c>
      <c r="E294" s="3">
        <v>24</v>
      </c>
      <c r="F294" s="3">
        <v>22</v>
      </c>
      <c r="G294" s="3">
        <v>21</v>
      </c>
    </row>
    <row r="295" spans="1:7" x14ac:dyDescent="0.2">
      <c r="A295" s="3" t="s">
        <v>276</v>
      </c>
      <c r="B295" s="3">
        <v>77</v>
      </c>
      <c r="C295" s="3">
        <v>35</v>
      </c>
      <c r="D295" s="3">
        <v>37</v>
      </c>
      <c r="E295" s="3">
        <v>21</v>
      </c>
      <c r="F295" s="3">
        <v>21</v>
      </c>
      <c r="G295" s="3">
        <v>19</v>
      </c>
    </row>
    <row r="296" spans="1:7" x14ac:dyDescent="0.2">
      <c r="A296" s="3" t="s">
        <v>733</v>
      </c>
      <c r="B296" s="3">
        <v>77</v>
      </c>
      <c r="C296" s="3">
        <v>35</v>
      </c>
      <c r="D296" s="3">
        <v>38</v>
      </c>
      <c r="E296" s="3">
        <v>22</v>
      </c>
      <c r="F296" s="3">
        <v>21</v>
      </c>
      <c r="G296" s="3">
        <v>20</v>
      </c>
    </row>
    <row r="297" spans="1:7" x14ac:dyDescent="0.2">
      <c r="A297" s="3" t="s">
        <v>734</v>
      </c>
      <c r="B297" s="3">
        <v>77</v>
      </c>
      <c r="C297" s="3">
        <v>35</v>
      </c>
      <c r="D297" s="3">
        <v>38</v>
      </c>
      <c r="E297" s="3">
        <v>22</v>
      </c>
      <c r="F297" s="3">
        <v>21</v>
      </c>
      <c r="G297" s="3">
        <v>20</v>
      </c>
    </row>
    <row r="298" spans="1:7" x14ac:dyDescent="0.2">
      <c r="A298" s="3" t="s">
        <v>735</v>
      </c>
      <c r="B298" s="3">
        <v>77</v>
      </c>
      <c r="C298" s="3">
        <v>35</v>
      </c>
      <c r="D298" s="3">
        <v>38</v>
      </c>
      <c r="E298" s="3">
        <v>23</v>
      </c>
      <c r="F298" s="3">
        <v>21</v>
      </c>
      <c r="G298" s="3">
        <v>21</v>
      </c>
    </row>
    <row r="299" spans="1:7" x14ac:dyDescent="0.2">
      <c r="A299" s="3" t="s">
        <v>98</v>
      </c>
      <c r="B299" s="3">
        <v>77</v>
      </c>
      <c r="C299" s="3">
        <v>35</v>
      </c>
      <c r="D299" s="3">
        <v>37</v>
      </c>
      <c r="E299" s="3">
        <v>22</v>
      </c>
      <c r="F299" s="3">
        <v>21</v>
      </c>
      <c r="G299" s="3">
        <v>20</v>
      </c>
    </row>
    <row r="300" spans="1:7" x14ac:dyDescent="0.2">
      <c r="A300" s="3" t="s">
        <v>306</v>
      </c>
      <c r="B300" s="3">
        <v>77</v>
      </c>
      <c r="C300" s="3">
        <v>35</v>
      </c>
      <c r="D300" s="3">
        <v>35</v>
      </c>
      <c r="E300" s="3">
        <v>20</v>
      </c>
      <c r="F300" s="3">
        <v>20</v>
      </c>
      <c r="G300" s="3">
        <v>18</v>
      </c>
    </row>
    <row r="301" spans="1:7" x14ac:dyDescent="0.2">
      <c r="A301" s="3" t="s">
        <v>420</v>
      </c>
      <c r="B301" s="3">
        <v>77</v>
      </c>
      <c r="C301" s="3">
        <v>35</v>
      </c>
      <c r="D301" s="3">
        <v>37</v>
      </c>
      <c r="E301" s="3">
        <v>21</v>
      </c>
      <c r="F301" s="3">
        <v>19</v>
      </c>
      <c r="G301" s="3">
        <v>19</v>
      </c>
    </row>
    <row r="302" spans="1:7" x14ac:dyDescent="0.2">
      <c r="A302" s="3" t="s">
        <v>307</v>
      </c>
      <c r="B302" s="3">
        <v>77</v>
      </c>
      <c r="C302" s="3">
        <v>35</v>
      </c>
      <c r="D302" s="3">
        <v>37</v>
      </c>
      <c r="E302" s="3">
        <v>21</v>
      </c>
      <c r="F302" s="3">
        <v>20</v>
      </c>
      <c r="G302" s="3">
        <v>19</v>
      </c>
    </row>
    <row r="303" spans="1:7" x14ac:dyDescent="0.2">
      <c r="A303" s="3" t="s">
        <v>308</v>
      </c>
      <c r="B303" s="3">
        <v>77</v>
      </c>
      <c r="C303" s="3">
        <v>35</v>
      </c>
      <c r="D303" s="3">
        <v>37</v>
      </c>
      <c r="E303" s="3">
        <v>22</v>
      </c>
      <c r="F303" s="3">
        <v>20</v>
      </c>
      <c r="G303" s="3">
        <v>20</v>
      </c>
    </row>
    <row r="304" spans="1:7" x14ac:dyDescent="0.2">
      <c r="B304" s="3">
        <v>3</v>
      </c>
      <c r="C304" s="3">
        <v>19</v>
      </c>
      <c r="D304" s="4">
        <f>AVERAGE(D2:D52)</f>
        <v>37.372549019607845</v>
      </c>
      <c r="E304" s="4">
        <f>AVERAGE(E2:E52)</f>
        <v>22</v>
      </c>
      <c r="F304" s="4">
        <f>AVERAGE(F2:F52)</f>
        <v>20.823529411764707</v>
      </c>
      <c r="G304" s="4">
        <f>AVERAGE(G2:G52)</f>
        <v>19.431372549019606</v>
      </c>
    </row>
    <row r="305" spans="2:7" x14ac:dyDescent="0.2">
      <c r="B305" s="3">
        <v>13</v>
      </c>
      <c r="C305" s="3">
        <v>16</v>
      </c>
      <c r="D305" s="4">
        <f>AVERAGE(D53:D103)</f>
        <v>36.745098039215684</v>
      </c>
      <c r="E305" s="4">
        <f>AVERAGE(E53:E103)</f>
        <v>21.588235294117649</v>
      </c>
      <c r="F305" s="4">
        <f>AVERAGE(F53:F103)</f>
        <v>20.156862745098039</v>
      </c>
      <c r="G305" s="4">
        <f>AVERAGE(G53:G103)</f>
        <v>19.450980392156861</v>
      </c>
    </row>
    <row r="306" spans="2:7" x14ac:dyDescent="0.2">
      <c r="B306" s="3">
        <v>60</v>
      </c>
      <c r="C306" s="3">
        <v>21</v>
      </c>
      <c r="D306" s="4">
        <f>AVERAGE(D104:D146)</f>
        <v>37.581395348837212</v>
      </c>
      <c r="E306" s="4">
        <f>AVERAGE(E104:E146)</f>
        <v>22.279069767441861</v>
      </c>
      <c r="F306" s="4">
        <f>AVERAGE(F104:F146)</f>
        <v>20.813953488372093</v>
      </c>
      <c r="G306" s="4">
        <f>AVERAGE(G104:G146)</f>
        <v>20.348837209302324</v>
      </c>
    </row>
    <row r="307" spans="2:7" x14ac:dyDescent="0.2">
      <c r="B307" s="3" t="s">
        <v>15</v>
      </c>
      <c r="C307" s="3">
        <v>11</v>
      </c>
      <c r="D307" s="4">
        <f>AVERAGE(D147:D253)</f>
        <v>37.252336448598129</v>
      </c>
      <c r="E307" s="4">
        <f>AVERAGE(E147:E253)</f>
        <v>21.66355140186916</v>
      </c>
      <c r="F307" s="4">
        <f>AVERAGE(F147:F253)</f>
        <v>20.88785046728972</v>
      </c>
      <c r="G307" s="4">
        <f>AVERAGE(G147:G253)</f>
        <v>20.140186915887849</v>
      </c>
    </row>
    <row r="308" spans="2:7" x14ac:dyDescent="0.2">
      <c r="B308" s="3">
        <v>77</v>
      </c>
      <c r="C308" s="3">
        <v>35</v>
      </c>
      <c r="D308" s="4">
        <f>AVERAGE(D254:D303)</f>
        <v>37.200000000000003</v>
      </c>
      <c r="E308" s="4">
        <f>AVERAGE(E254:E303)</f>
        <v>21.86</v>
      </c>
      <c r="F308" s="4">
        <f>AVERAGE(F254:F303)</f>
        <v>20.56</v>
      </c>
      <c r="G308" s="4">
        <f>AVERAGE(G254:G303)</f>
        <v>19.36</v>
      </c>
    </row>
    <row r="309" spans="2:7" x14ac:dyDescent="0.2">
      <c r="B309" s="3" t="s">
        <v>736</v>
      </c>
    </row>
    <row r="310" spans="2:7" x14ac:dyDescent="0.2">
      <c r="C310" s="3">
        <v>19</v>
      </c>
      <c r="D310" s="4">
        <f>MEDIAN(D2:D52)</f>
        <v>37</v>
      </c>
      <c r="E310" s="4">
        <f>MEDIAN(E2:E52)</f>
        <v>22</v>
      </c>
      <c r="F310" s="4">
        <f>MEDIAN(F2:F52)</f>
        <v>21</v>
      </c>
      <c r="G310" s="4">
        <f>MEDIAN(G2:G52)</f>
        <v>20</v>
      </c>
    </row>
    <row r="311" spans="2:7" x14ac:dyDescent="0.2">
      <c r="C311" s="3">
        <v>16</v>
      </c>
      <c r="D311" s="4">
        <f>MEDIAN(D53:D103)</f>
        <v>37</v>
      </c>
      <c r="E311" s="4">
        <f>MEDIAN(E53:E103)</f>
        <v>22</v>
      </c>
      <c r="F311" s="4">
        <f>MEDIAN(F53:F103)</f>
        <v>20</v>
      </c>
      <c r="G311" s="4">
        <f>MEDIAN(G53:G103)</f>
        <v>20</v>
      </c>
    </row>
    <row r="312" spans="2:7" x14ac:dyDescent="0.2">
      <c r="C312" s="3">
        <v>21</v>
      </c>
      <c r="D312" s="4">
        <f>MEDIAN(D104:D146)</f>
        <v>38</v>
      </c>
      <c r="E312" s="4">
        <f>MEDIAN(E104:E146)</f>
        <v>22</v>
      </c>
      <c r="F312" s="4">
        <f>MEDIAN(F104:F146)</f>
        <v>21</v>
      </c>
      <c r="G312" s="4">
        <f>MEDIAN(G104:G146)</f>
        <v>21</v>
      </c>
    </row>
    <row r="313" spans="2:7" x14ac:dyDescent="0.2">
      <c r="C313" s="3">
        <v>11</v>
      </c>
      <c r="D313" s="4">
        <f>MEDIAN(D147:D253)</f>
        <v>37</v>
      </c>
      <c r="E313" s="4">
        <f>MEDIAN(E147:E253)</f>
        <v>22</v>
      </c>
      <c r="F313" s="4">
        <f>MEDIAN(F147:F253)</f>
        <v>21</v>
      </c>
      <c r="G313" s="4">
        <f>MEDIAN(G147:G253)</f>
        <v>20</v>
      </c>
    </row>
    <row r="314" spans="2:7" x14ac:dyDescent="0.2">
      <c r="C314" s="3">
        <v>35</v>
      </c>
      <c r="D314" s="4">
        <f>MEDIAN(D254:D303)</f>
        <v>37</v>
      </c>
      <c r="E314" s="4">
        <f>MEDIAN(E254:E303)</f>
        <v>22</v>
      </c>
      <c r="F314" s="4">
        <f>MEDIAN(F254:F303)</f>
        <v>21</v>
      </c>
      <c r="G314" s="4">
        <f>MEDIAN(G254:G303)</f>
        <v>20</v>
      </c>
    </row>
    <row r="315" spans="2:7" x14ac:dyDescent="0.2">
      <c r="B315" s="3" t="s">
        <v>542</v>
      </c>
      <c r="D315" s="4"/>
      <c r="E315" s="4"/>
      <c r="F315" s="4"/>
      <c r="G315" s="4"/>
    </row>
    <row r="316" spans="2:7" x14ac:dyDescent="0.2">
      <c r="C316" s="3">
        <v>19</v>
      </c>
      <c r="D316" s="4">
        <f>MODE(D2:D52)</f>
        <v>37</v>
      </c>
      <c r="E316" s="4">
        <f>MODE(E2:E52)</f>
        <v>22</v>
      </c>
      <c r="F316" s="4">
        <f>MODE(F2:F52)</f>
        <v>21</v>
      </c>
      <c r="G316" s="4">
        <f>MODE(G2:G52)</f>
        <v>20</v>
      </c>
    </row>
    <row r="317" spans="2:7" x14ac:dyDescent="0.2">
      <c r="C317" s="3">
        <v>16</v>
      </c>
      <c r="D317" s="4">
        <f>MODE(D53:D103)</f>
        <v>37</v>
      </c>
      <c r="E317" s="4">
        <f>MODE(E53:E103)</f>
        <v>22</v>
      </c>
      <c r="F317" s="4">
        <f>MODE(F53:F103)</f>
        <v>20</v>
      </c>
      <c r="G317" s="4">
        <f>MODE(G53:G103)</f>
        <v>20</v>
      </c>
    </row>
    <row r="318" spans="2:7" x14ac:dyDescent="0.2">
      <c r="C318" s="3">
        <v>21</v>
      </c>
      <c r="D318" s="4">
        <f>MODE(D104:D146)</f>
        <v>37</v>
      </c>
      <c r="E318" s="4">
        <f>MODE(E104:E146)</f>
        <v>22</v>
      </c>
      <c r="F318" s="4">
        <f>MODE(F104:F146)</f>
        <v>20</v>
      </c>
      <c r="G318" s="4">
        <f>MODE(G104:G146)</f>
        <v>21</v>
      </c>
    </row>
    <row r="319" spans="2:7" x14ac:dyDescent="0.2">
      <c r="C319" s="3">
        <v>11</v>
      </c>
      <c r="D319" s="4">
        <f>MODE(D147:D253)</f>
        <v>37</v>
      </c>
      <c r="E319" s="4">
        <f>MODE(E147:E253)</f>
        <v>22</v>
      </c>
      <c r="F319" s="4">
        <f>MODE(F147:F253)</f>
        <v>21</v>
      </c>
      <c r="G319" s="4">
        <f>MODE(G147:G253)</f>
        <v>20</v>
      </c>
    </row>
    <row r="320" spans="2:7" x14ac:dyDescent="0.2">
      <c r="C320" s="3">
        <v>35</v>
      </c>
      <c r="D320" s="4">
        <f>MODE(D254:D303)</f>
        <v>37</v>
      </c>
      <c r="E320" s="4">
        <f>MODE(E254:E303)</f>
        <v>22</v>
      </c>
      <c r="F320" s="4">
        <f>MODE(F254:F303)</f>
        <v>21</v>
      </c>
      <c r="G320" s="4">
        <f>MODE(G254:G303)</f>
        <v>20</v>
      </c>
    </row>
    <row r="321" spans="2:7" x14ac:dyDescent="0.2">
      <c r="B321" s="3" t="s">
        <v>202</v>
      </c>
    </row>
    <row r="322" spans="2:7" x14ac:dyDescent="0.2">
      <c r="C322" s="3">
        <v>19</v>
      </c>
      <c r="D322" s="3">
        <f t="shared" ref="D322:G326" si="0">D304/D310</f>
        <v>1.0100688924218337</v>
      </c>
      <c r="E322" s="3">
        <f t="shared" si="0"/>
        <v>1</v>
      </c>
      <c r="F322" s="3">
        <f t="shared" si="0"/>
        <v>0.99159663865546221</v>
      </c>
      <c r="G322" s="3">
        <f t="shared" si="0"/>
        <v>0.97156862745098027</v>
      </c>
    </row>
    <row r="323" spans="2:7" x14ac:dyDescent="0.2">
      <c r="C323" s="3">
        <v>16</v>
      </c>
      <c r="D323" s="3">
        <f t="shared" si="0"/>
        <v>0.99311075781664004</v>
      </c>
      <c r="E323" s="3">
        <f t="shared" si="0"/>
        <v>0.98128342245989308</v>
      </c>
      <c r="F323" s="3">
        <f t="shared" si="0"/>
        <v>1.0078431372549019</v>
      </c>
      <c r="G323" s="3">
        <f t="shared" si="0"/>
        <v>0.97254901960784301</v>
      </c>
    </row>
    <row r="324" spans="2:7" x14ac:dyDescent="0.2">
      <c r="C324" s="3">
        <v>21</v>
      </c>
      <c r="D324" s="3">
        <f t="shared" si="0"/>
        <v>0.9889840881272951</v>
      </c>
      <c r="E324" s="3">
        <f t="shared" si="0"/>
        <v>1.0126849894291754</v>
      </c>
      <c r="F324" s="3">
        <f t="shared" si="0"/>
        <v>0.99114064230343302</v>
      </c>
      <c r="G324" s="3">
        <f t="shared" si="0"/>
        <v>0.96899224806201545</v>
      </c>
    </row>
    <row r="325" spans="2:7" x14ac:dyDescent="0.2">
      <c r="C325" s="3">
        <v>11</v>
      </c>
      <c r="D325" s="3">
        <f t="shared" si="0"/>
        <v>1.0068199040161656</v>
      </c>
      <c r="E325" s="3">
        <f t="shared" si="0"/>
        <v>0.98470688190314359</v>
      </c>
      <c r="F325" s="3">
        <f t="shared" si="0"/>
        <v>0.99465954606141527</v>
      </c>
      <c r="G325" s="3">
        <f t="shared" si="0"/>
        <v>1.0070093457943925</v>
      </c>
    </row>
    <row r="326" spans="2:7" x14ac:dyDescent="0.2">
      <c r="C326" s="3">
        <v>35</v>
      </c>
      <c r="D326" s="3">
        <f t="shared" si="0"/>
        <v>1.0054054054054056</v>
      </c>
      <c r="E326" s="3">
        <f t="shared" si="0"/>
        <v>0.99363636363636365</v>
      </c>
      <c r="F326" s="3">
        <f t="shared" si="0"/>
        <v>0.97904761904761894</v>
      </c>
      <c r="G326" s="3">
        <f t="shared" si="0"/>
        <v>0.96799999999999997</v>
      </c>
    </row>
    <row r="327" spans="2:7" x14ac:dyDescent="0.2">
      <c r="B327" s="3" t="s">
        <v>203</v>
      </c>
    </row>
    <row r="328" spans="2:7" x14ac:dyDescent="0.2">
      <c r="C328" s="3">
        <v>19</v>
      </c>
      <c r="D328" s="3">
        <f t="shared" ref="D328:G332" si="1">D304/D316</f>
        <v>1.0100688924218337</v>
      </c>
      <c r="E328" s="3">
        <f t="shared" si="1"/>
        <v>1</v>
      </c>
      <c r="F328" s="3">
        <f t="shared" si="1"/>
        <v>0.99159663865546221</v>
      </c>
      <c r="G328" s="3">
        <f t="shared" si="1"/>
        <v>0.97156862745098027</v>
      </c>
    </row>
    <row r="329" spans="2:7" x14ac:dyDescent="0.2">
      <c r="C329" s="3">
        <v>16</v>
      </c>
      <c r="D329" s="3">
        <f t="shared" si="1"/>
        <v>0.99311075781664004</v>
      </c>
      <c r="E329" s="3">
        <f t="shared" si="1"/>
        <v>0.98128342245989308</v>
      </c>
      <c r="F329" s="3">
        <f t="shared" si="1"/>
        <v>1.0078431372549019</v>
      </c>
      <c r="G329" s="3">
        <f t="shared" si="1"/>
        <v>0.97254901960784301</v>
      </c>
    </row>
    <row r="330" spans="2:7" x14ac:dyDescent="0.2">
      <c r="C330" s="3">
        <v>21</v>
      </c>
      <c r="D330" s="3">
        <f t="shared" si="1"/>
        <v>1.0157133878064111</v>
      </c>
      <c r="E330" s="3">
        <f t="shared" si="1"/>
        <v>1.0126849894291754</v>
      </c>
      <c r="F330" s="3">
        <f t="shared" si="1"/>
        <v>1.0406976744186047</v>
      </c>
      <c r="G330" s="3">
        <f t="shared" si="1"/>
        <v>0.96899224806201545</v>
      </c>
    </row>
    <row r="331" spans="2:7" x14ac:dyDescent="0.2">
      <c r="C331" s="3">
        <v>11</v>
      </c>
      <c r="D331" s="3">
        <f t="shared" si="1"/>
        <v>1.0068199040161656</v>
      </c>
      <c r="E331" s="3">
        <f t="shared" si="1"/>
        <v>0.98470688190314359</v>
      </c>
      <c r="F331" s="3">
        <f t="shared" si="1"/>
        <v>0.99465954606141527</v>
      </c>
      <c r="G331" s="3">
        <f t="shared" si="1"/>
        <v>1.0070093457943925</v>
      </c>
    </row>
    <row r="332" spans="2:7" x14ac:dyDescent="0.2">
      <c r="C332" s="3">
        <v>35</v>
      </c>
      <c r="D332" s="3">
        <f t="shared" si="1"/>
        <v>1.0054054054054056</v>
      </c>
      <c r="E332" s="3">
        <f t="shared" si="1"/>
        <v>0.99363636363636365</v>
      </c>
      <c r="F332" s="3">
        <f t="shared" si="1"/>
        <v>0.97904761904761894</v>
      </c>
      <c r="G332" s="3">
        <f t="shared" si="1"/>
        <v>0.96799999999999997</v>
      </c>
    </row>
    <row r="333" spans="2:7" x14ac:dyDescent="0.2">
      <c r="B333" s="3" t="s">
        <v>204</v>
      </c>
    </row>
    <row r="334" spans="2:7" x14ac:dyDescent="0.2">
      <c r="C334" s="3">
        <v>19</v>
      </c>
      <c r="D334" s="3">
        <f t="shared" ref="D334:G338" si="2">D310/D316</f>
        <v>1</v>
      </c>
      <c r="E334" s="3">
        <f t="shared" si="2"/>
        <v>1</v>
      </c>
      <c r="F334" s="3">
        <f t="shared" si="2"/>
        <v>1</v>
      </c>
      <c r="G334" s="3">
        <f t="shared" si="2"/>
        <v>1</v>
      </c>
    </row>
    <row r="335" spans="2:7" x14ac:dyDescent="0.2">
      <c r="C335" s="3">
        <v>16</v>
      </c>
      <c r="D335" s="3">
        <f t="shared" si="2"/>
        <v>1</v>
      </c>
      <c r="E335" s="3">
        <f t="shared" si="2"/>
        <v>1</v>
      </c>
      <c r="F335" s="3">
        <f t="shared" si="2"/>
        <v>1</v>
      </c>
      <c r="G335" s="3">
        <f t="shared" si="2"/>
        <v>1</v>
      </c>
    </row>
    <row r="336" spans="2:7" x14ac:dyDescent="0.2">
      <c r="C336" s="3">
        <v>21</v>
      </c>
      <c r="D336" s="3">
        <f t="shared" si="2"/>
        <v>1.027027027027027</v>
      </c>
      <c r="E336" s="3">
        <f t="shared" si="2"/>
        <v>1</v>
      </c>
      <c r="F336" s="3">
        <f t="shared" si="2"/>
        <v>1.05</v>
      </c>
      <c r="G336" s="3">
        <f t="shared" si="2"/>
        <v>1</v>
      </c>
    </row>
    <row r="337" spans="2:7" x14ac:dyDescent="0.2">
      <c r="C337" s="3">
        <v>11</v>
      </c>
      <c r="D337" s="3">
        <f t="shared" si="2"/>
        <v>1</v>
      </c>
      <c r="E337" s="3">
        <f t="shared" si="2"/>
        <v>1</v>
      </c>
      <c r="F337" s="3">
        <f t="shared" si="2"/>
        <v>1</v>
      </c>
      <c r="G337" s="3">
        <f t="shared" si="2"/>
        <v>1</v>
      </c>
    </row>
    <row r="338" spans="2:7" x14ac:dyDescent="0.2">
      <c r="C338" s="3">
        <v>35</v>
      </c>
      <c r="D338" s="3">
        <f t="shared" si="2"/>
        <v>1</v>
      </c>
      <c r="E338" s="3">
        <f t="shared" si="2"/>
        <v>1</v>
      </c>
      <c r="F338" s="3">
        <f t="shared" si="2"/>
        <v>1</v>
      </c>
      <c r="G338" s="3">
        <f t="shared" si="2"/>
        <v>1</v>
      </c>
    </row>
    <row r="339" spans="2:7" x14ac:dyDescent="0.2">
      <c r="B339" s="3" t="s">
        <v>536</v>
      </c>
    </row>
    <row r="340" spans="2:7" x14ac:dyDescent="0.2">
      <c r="C340" s="5">
        <v>19</v>
      </c>
      <c r="D340" s="3">
        <f>SKEW(D2:D52)</f>
        <v>-0.48921944498596776</v>
      </c>
      <c r="E340" s="3">
        <f>SKEW(E2:E52)</f>
        <v>0.11776204346994559</v>
      </c>
      <c r="F340" s="3">
        <f>SKEW(F2:F52)</f>
        <v>-0.42313876007127244</v>
      </c>
      <c r="G340" s="3">
        <f>SKEW(G2:G52)</f>
        <v>-9.1261350574019809E-2</v>
      </c>
    </row>
    <row r="341" spans="2:7" x14ac:dyDescent="0.2">
      <c r="C341" s="3">
        <v>16</v>
      </c>
      <c r="D341" s="3">
        <f>SKEW(D53:D103)</f>
        <v>-0.43346575714488672</v>
      </c>
      <c r="E341" s="3">
        <f>SKEW(E53:E103)</f>
        <v>-0.74012226033202699</v>
      </c>
      <c r="F341" s="3">
        <f>SKEW(F53:F103)</f>
        <v>-0.49937622452013819</v>
      </c>
      <c r="G341" s="3">
        <f>SKEW(G53:G103)</f>
        <v>-0.3797713598089823</v>
      </c>
    </row>
    <row r="342" spans="2:7" x14ac:dyDescent="0.2">
      <c r="C342" s="3">
        <v>21</v>
      </c>
      <c r="D342" s="3">
        <f>SKEW(D104:D146)</f>
        <v>-0.18805166217279787</v>
      </c>
      <c r="E342" s="3">
        <f>SKEW(E104:E146)</f>
        <v>0.24153799997378678</v>
      </c>
      <c r="F342" s="3">
        <f>SKEW(F104:F146)</f>
        <v>0.56089154416678366</v>
      </c>
      <c r="G342" s="3">
        <f>SKEW(G104:G146)</f>
        <v>-0.23626769689629898</v>
      </c>
    </row>
    <row r="343" spans="2:7" x14ac:dyDescent="0.2">
      <c r="C343" s="3">
        <v>11</v>
      </c>
      <c r="D343" s="3">
        <f>SKEW(D147:D253)</f>
        <v>-0.10695579108744747</v>
      </c>
      <c r="E343" s="3">
        <f>SKEW(E147:E253)</f>
        <v>0.10271769397941417</v>
      </c>
      <c r="F343" s="3">
        <f>SKEW(F147:F253)</f>
        <v>0.22511511563279518</v>
      </c>
      <c r="G343" s="3">
        <f>SKEW(G147:G253)</f>
        <v>0.11890532478325876</v>
      </c>
    </row>
    <row r="344" spans="2:7" x14ac:dyDescent="0.2">
      <c r="C344" s="3">
        <v>35</v>
      </c>
      <c r="D344" s="3">
        <f>SKEW(D254:D303)</f>
        <v>-2.214635584039017E-2</v>
      </c>
      <c r="E344" s="3">
        <f>SKEW(E254:E303)</f>
        <v>7.0257791825802385E-2</v>
      </c>
      <c r="F344" s="3">
        <f>SKEW(F254:F303)</f>
        <v>0.24487121907408699</v>
      </c>
      <c r="G344" s="3">
        <f>SKEW(G254:G303)</f>
        <v>-0.47560665536920638</v>
      </c>
    </row>
    <row r="345" spans="2:7" x14ac:dyDescent="0.2">
      <c r="B345" s="3" t="s">
        <v>535</v>
      </c>
    </row>
    <row r="346" spans="2:7" x14ac:dyDescent="0.2">
      <c r="C346" s="5">
        <v>19</v>
      </c>
      <c r="D346" s="3">
        <f>STDEV(D2:D52)</f>
        <v>1.672851270301402</v>
      </c>
      <c r="E346" s="3">
        <f>STDEV(E2:E52)</f>
        <v>1.019803902718557</v>
      </c>
      <c r="F346" s="3">
        <f>STDEV(F2:F52)</f>
        <v>1.0335546884987008</v>
      </c>
      <c r="G346" s="3">
        <f>STDEV(G2:G52)</f>
        <v>1.1875167697474305</v>
      </c>
    </row>
    <row r="347" spans="2:7" x14ac:dyDescent="0.2">
      <c r="C347" s="5">
        <v>16</v>
      </c>
      <c r="D347" s="3">
        <f>STDEV(D53:D103)</f>
        <v>1.6105047315037844</v>
      </c>
      <c r="E347" s="3">
        <f>STDEV(E53:E103)</f>
        <v>1.0426211313460951</v>
      </c>
      <c r="F347" s="3">
        <f>STDEV(F53:F103)</f>
        <v>1.1202240672224084</v>
      </c>
      <c r="G347" s="3">
        <f>STDEV(G53:G103)</f>
        <v>1.2052174159079525</v>
      </c>
    </row>
    <row r="348" spans="2:7" x14ac:dyDescent="0.2">
      <c r="C348" s="5">
        <v>21</v>
      </c>
      <c r="D348" s="3">
        <f>STDEV(D104:D146)</f>
        <v>1.6217650311214411</v>
      </c>
      <c r="E348" s="3">
        <f>STDEV(E104:E146)</f>
        <v>1.1817175030105014</v>
      </c>
      <c r="F348" s="3">
        <f>STDEV(F104:F146)</f>
        <v>1.1803109750337668</v>
      </c>
      <c r="G348" s="3">
        <f>STDEV(G104:G146)</f>
        <v>1.3252802206870848</v>
      </c>
    </row>
    <row r="349" spans="2:7" x14ac:dyDescent="0.2">
      <c r="C349" s="5">
        <v>11</v>
      </c>
      <c r="D349" s="3">
        <f>STDEV(D147:D253)</f>
        <v>1.6545731818315943</v>
      </c>
      <c r="E349" s="3">
        <f>STDEV(E147:E253)</f>
        <v>1.0088656551140844</v>
      </c>
      <c r="F349" s="3">
        <f>STDEV(F147:F253)</f>
        <v>1.1186843924368721</v>
      </c>
      <c r="G349" s="3">
        <f>STDEV(G147:G253)</f>
        <v>1.1691683718412771</v>
      </c>
    </row>
    <row r="350" spans="2:7" x14ac:dyDescent="0.2">
      <c r="C350" s="5">
        <v>35</v>
      </c>
      <c r="D350" s="3">
        <f>STDEV(D254:D303)</f>
        <v>1.5118578920369095</v>
      </c>
      <c r="E350" s="3">
        <f>STDEV(E254:E303)</f>
        <v>1.0499757042864544</v>
      </c>
      <c r="F350" s="3">
        <f>STDEV(F254:F303)</f>
        <v>1.1277573917708892</v>
      </c>
      <c r="G350" s="3">
        <f>STDEV(G254:G303)</f>
        <v>1.0834562986204872</v>
      </c>
    </row>
  </sheetData>
  <phoneticPr fontId="4" type="noConversion"/>
  <pageMargins left="0.75" right="0.75" top="1" bottom="1" header="0.5" footer="0.5"/>
  <pageSetup orientation="landscape" horizontalDpi="4294967292" verticalDpi="4294967292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20"/>
  <sheetViews>
    <sheetView workbookViewId="0">
      <selection activeCell="E6" sqref="E6"/>
    </sheetView>
  </sheetViews>
  <sheetFormatPr defaultColWidth="10.75" defaultRowHeight="12.75" x14ac:dyDescent="0.2"/>
  <cols>
    <col min="1" max="1" width="3.875" style="6" customWidth="1"/>
    <col min="2" max="2" width="3.625" style="6" customWidth="1"/>
    <col min="3" max="3" width="3.875" style="6" customWidth="1"/>
    <col min="4" max="4" width="4" style="6" customWidth="1"/>
    <col min="5" max="5" width="4.375" style="6" customWidth="1"/>
    <col min="6" max="6" width="7.625" style="6" customWidth="1"/>
    <col min="7" max="7" width="7.75" style="6" customWidth="1"/>
    <col min="8" max="17" width="3" style="6" bestFit="1" customWidth="1"/>
    <col min="18" max="18" width="2.875" style="6" customWidth="1"/>
    <col min="19" max="16384" width="10.75" style="6"/>
  </cols>
  <sheetData>
    <row r="1" spans="1:21" x14ac:dyDescent="0.2">
      <c r="A1" s="6">
        <v>11</v>
      </c>
      <c r="B1" s="6">
        <v>33</v>
      </c>
      <c r="C1" s="6">
        <v>20</v>
      </c>
      <c r="D1" s="6">
        <v>19</v>
      </c>
      <c r="E1" s="6">
        <v>20</v>
      </c>
      <c r="H1" s="6" t="s">
        <v>280</v>
      </c>
      <c r="U1" s="6">
        <v>30</v>
      </c>
    </row>
    <row r="2" spans="1:21" x14ac:dyDescent="0.2">
      <c r="A2" s="6">
        <v>11</v>
      </c>
      <c r="B2" s="6">
        <v>33</v>
      </c>
      <c r="C2" s="6">
        <v>20</v>
      </c>
      <c r="D2" s="6">
        <v>19</v>
      </c>
      <c r="E2" s="6">
        <v>19</v>
      </c>
      <c r="I2" s="6">
        <v>32</v>
      </c>
      <c r="J2" s="6">
        <v>33</v>
      </c>
      <c r="K2" s="6">
        <v>34</v>
      </c>
      <c r="L2" s="6">
        <v>35</v>
      </c>
      <c r="M2" s="6">
        <v>36</v>
      </c>
      <c r="N2" s="6">
        <v>37</v>
      </c>
      <c r="O2" s="6">
        <v>38</v>
      </c>
      <c r="P2" s="6">
        <v>39</v>
      </c>
      <c r="Q2" s="6">
        <v>40</v>
      </c>
      <c r="R2" s="6">
        <v>41</v>
      </c>
      <c r="U2" s="6">
        <v>31</v>
      </c>
    </row>
    <row r="3" spans="1:21" x14ac:dyDescent="0.2">
      <c r="A3" s="6">
        <v>11</v>
      </c>
      <c r="B3" s="6">
        <v>33</v>
      </c>
      <c r="C3" s="6">
        <v>20</v>
      </c>
      <c r="D3" s="6">
        <v>19</v>
      </c>
      <c r="E3" s="6">
        <v>18</v>
      </c>
      <c r="H3" s="6">
        <v>11</v>
      </c>
      <c r="I3" s="6">
        <v>0</v>
      </c>
      <c r="J3" s="6">
        <v>3</v>
      </c>
      <c r="K3" s="6">
        <v>1</v>
      </c>
      <c r="L3" s="6">
        <v>9</v>
      </c>
      <c r="M3" s="6">
        <v>21</v>
      </c>
      <c r="N3" s="6">
        <v>26</v>
      </c>
      <c r="O3" s="6">
        <v>21</v>
      </c>
      <c r="P3" s="6">
        <v>17</v>
      </c>
      <c r="Q3" s="6">
        <v>5</v>
      </c>
      <c r="R3" s="6">
        <v>3</v>
      </c>
      <c r="U3" s="6">
        <v>32</v>
      </c>
    </row>
    <row r="4" spans="1:21" x14ac:dyDescent="0.2">
      <c r="A4" s="6">
        <v>11</v>
      </c>
      <c r="B4" s="6">
        <v>34</v>
      </c>
      <c r="C4" s="6">
        <v>20</v>
      </c>
      <c r="D4" s="6">
        <v>19</v>
      </c>
      <c r="E4" s="6">
        <v>18</v>
      </c>
      <c r="H4" s="6">
        <v>16</v>
      </c>
      <c r="I4" s="6">
        <v>1</v>
      </c>
      <c r="J4" s="6">
        <v>0</v>
      </c>
      <c r="K4" s="6">
        <v>5</v>
      </c>
      <c r="L4" s="6">
        <v>3</v>
      </c>
      <c r="M4" s="6">
        <v>9</v>
      </c>
      <c r="N4" s="6">
        <v>18</v>
      </c>
      <c r="O4" s="6">
        <v>10</v>
      </c>
      <c r="P4" s="6">
        <v>4</v>
      </c>
      <c r="Q4" s="6">
        <v>0</v>
      </c>
      <c r="R4" s="6">
        <v>1</v>
      </c>
      <c r="U4" s="6">
        <v>33</v>
      </c>
    </row>
    <row r="5" spans="1:21" x14ac:dyDescent="0.2">
      <c r="A5" s="6">
        <v>11</v>
      </c>
      <c r="B5" s="6">
        <v>35</v>
      </c>
      <c r="C5" s="6">
        <v>21</v>
      </c>
      <c r="D5" s="6">
        <v>20</v>
      </c>
      <c r="E5" s="6">
        <v>20</v>
      </c>
      <c r="H5" s="6">
        <v>19</v>
      </c>
      <c r="I5" s="6">
        <v>0</v>
      </c>
      <c r="J5" s="6">
        <v>1</v>
      </c>
      <c r="K5" s="6">
        <v>2</v>
      </c>
      <c r="L5" s="6">
        <v>5</v>
      </c>
      <c r="M5" s="6">
        <v>4</v>
      </c>
      <c r="N5" s="6">
        <v>14</v>
      </c>
      <c r="O5" s="6">
        <v>12</v>
      </c>
      <c r="P5" s="6">
        <v>8</v>
      </c>
      <c r="Q5" s="6">
        <v>5</v>
      </c>
      <c r="R5" s="6">
        <v>0</v>
      </c>
      <c r="U5" s="6">
        <v>34</v>
      </c>
    </row>
    <row r="6" spans="1:21" x14ac:dyDescent="0.2">
      <c r="A6" s="6">
        <v>11</v>
      </c>
      <c r="B6" s="6">
        <v>35</v>
      </c>
      <c r="C6" s="6">
        <v>21</v>
      </c>
      <c r="D6" s="6">
        <v>19</v>
      </c>
      <c r="E6" s="6">
        <v>21</v>
      </c>
      <c r="H6" s="6">
        <v>21</v>
      </c>
      <c r="I6" s="6">
        <v>0</v>
      </c>
      <c r="J6" s="6">
        <v>0</v>
      </c>
      <c r="K6" s="6">
        <v>1</v>
      </c>
      <c r="L6" s="6">
        <v>4</v>
      </c>
      <c r="M6" s="6">
        <v>6</v>
      </c>
      <c r="N6" s="6">
        <v>10</v>
      </c>
      <c r="O6" s="6">
        <v>8</v>
      </c>
      <c r="P6" s="6">
        <v>8</v>
      </c>
      <c r="Q6" s="6">
        <v>6</v>
      </c>
      <c r="R6" s="6">
        <v>0</v>
      </c>
      <c r="U6" s="6">
        <v>35</v>
      </c>
    </row>
    <row r="7" spans="1:21" x14ac:dyDescent="0.2">
      <c r="A7" s="6">
        <v>11</v>
      </c>
      <c r="B7" s="6">
        <v>35</v>
      </c>
      <c r="C7" s="6">
        <v>21</v>
      </c>
      <c r="D7" s="6">
        <v>22</v>
      </c>
      <c r="E7" s="6">
        <v>19</v>
      </c>
      <c r="H7" s="6">
        <v>35</v>
      </c>
      <c r="I7" s="6">
        <v>0</v>
      </c>
      <c r="J7" s="6">
        <v>0</v>
      </c>
      <c r="K7" s="6">
        <v>2</v>
      </c>
      <c r="L7" s="6">
        <v>4</v>
      </c>
      <c r="M7" s="6">
        <v>10</v>
      </c>
      <c r="N7" s="6">
        <v>15</v>
      </c>
      <c r="O7" s="6">
        <v>7</v>
      </c>
      <c r="P7" s="6">
        <v>9</v>
      </c>
      <c r="Q7" s="6">
        <v>3</v>
      </c>
      <c r="R7" s="6">
        <v>0</v>
      </c>
      <c r="U7" s="6">
        <v>36</v>
      </c>
    </row>
    <row r="8" spans="1:21" x14ac:dyDescent="0.2">
      <c r="A8" s="6">
        <v>11</v>
      </c>
      <c r="B8" s="6">
        <v>35</v>
      </c>
      <c r="C8" s="6">
        <v>20</v>
      </c>
      <c r="D8" s="6">
        <v>20</v>
      </c>
      <c r="E8" s="6">
        <v>20</v>
      </c>
      <c r="U8" s="6">
        <v>37</v>
      </c>
    </row>
    <row r="9" spans="1:21" x14ac:dyDescent="0.2">
      <c r="A9" s="6">
        <v>11</v>
      </c>
      <c r="B9" s="6">
        <v>35</v>
      </c>
      <c r="C9" s="6">
        <v>20</v>
      </c>
      <c r="D9" s="6">
        <v>19</v>
      </c>
      <c r="E9" s="6">
        <v>19</v>
      </c>
      <c r="H9" s="3" t="s">
        <v>122</v>
      </c>
      <c r="U9" s="6">
        <v>38</v>
      </c>
    </row>
    <row r="10" spans="1:21" x14ac:dyDescent="0.2">
      <c r="A10" s="6">
        <v>11</v>
      </c>
      <c r="B10" s="6">
        <v>35</v>
      </c>
      <c r="C10" s="6">
        <v>20</v>
      </c>
      <c r="D10" s="6">
        <v>19</v>
      </c>
      <c r="E10" s="6">
        <v>19</v>
      </c>
      <c r="H10" s="6">
        <v>11</v>
      </c>
      <c r="U10" s="6">
        <v>39</v>
      </c>
    </row>
    <row r="11" spans="1:21" x14ac:dyDescent="0.2">
      <c r="A11" s="6">
        <v>11</v>
      </c>
      <c r="B11" s="6">
        <v>35</v>
      </c>
      <c r="C11" s="6">
        <v>20</v>
      </c>
      <c r="D11" s="6">
        <v>19</v>
      </c>
      <c r="E11" s="6">
        <v>17</v>
      </c>
      <c r="H11" s="6">
        <v>16</v>
      </c>
      <c r="U11" s="6">
        <v>40</v>
      </c>
    </row>
    <row r="12" spans="1:21" x14ac:dyDescent="0.2">
      <c r="A12" s="6">
        <v>11</v>
      </c>
      <c r="B12" s="6">
        <v>35</v>
      </c>
      <c r="C12" s="6">
        <v>19</v>
      </c>
      <c r="D12" s="6">
        <v>19</v>
      </c>
      <c r="E12" s="6">
        <v>20</v>
      </c>
      <c r="H12" s="6">
        <v>19</v>
      </c>
      <c r="U12" s="6">
        <v>41</v>
      </c>
    </row>
    <row r="13" spans="1:21" x14ac:dyDescent="0.2">
      <c r="A13" s="6">
        <v>11</v>
      </c>
      <c r="B13" s="6">
        <v>35</v>
      </c>
      <c r="C13" s="6">
        <v>22</v>
      </c>
      <c r="D13" s="6">
        <v>20</v>
      </c>
      <c r="E13" s="6">
        <v>20</v>
      </c>
      <c r="H13" s="6">
        <v>21</v>
      </c>
      <c r="U13" s="6">
        <v>42</v>
      </c>
    </row>
    <row r="14" spans="1:21" x14ac:dyDescent="0.2">
      <c r="A14" s="6">
        <v>11</v>
      </c>
      <c r="B14" s="6">
        <v>36</v>
      </c>
      <c r="C14" s="6">
        <v>22</v>
      </c>
      <c r="D14" s="6">
        <v>21</v>
      </c>
      <c r="E14" s="6">
        <v>22</v>
      </c>
      <c r="H14" s="6">
        <v>35</v>
      </c>
      <c r="U14" s="6">
        <v>43</v>
      </c>
    </row>
    <row r="15" spans="1:21" x14ac:dyDescent="0.2">
      <c r="A15" s="6">
        <v>11</v>
      </c>
      <c r="B15" s="6">
        <v>36</v>
      </c>
      <c r="C15" s="6">
        <v>21</v>
      </c>
      <c r="D15" s="6">
        <v>19</v>
      </c>
      <c r="E15" s="6">
        <v>19</v>
      </c>
      <c r="U15" s="6">
        <v>44</v>
      </c>
    </row>
    <row r="16" spans="1:21" x14ac:dyDescent="0.2">
      <c r="A16" s="6">
        <v>11</v>
      </c>
      <c r="B16" s="6">
        <v>36</v>
      </c>
      <c r="C16" s="6">
        <v>21</v>
      </c>
      <c r="D16" s="6">
        <v>21</v>
      </c>
      <c r="E16" s="6">
        <v>22</v>
      </c>
      <c r="H16" s="3" t="s">
        <v>282</v>
      </c>
      <c r="U16" s="6">
        <v>45</v>
      </c>
    </row>
    <row r="17" spans="1:21" x14ac:dyDescent="0.2">
      <c r="A17" s="6">
        <v>11</v>
      </c>
      <c r="B17" s="6">
        <v>36</v>
      </c>
      <c r="C17" s="6">
        <v>20</v>
      </c>
      <c r="D17" s="6">
        <v>20</v>
      </c>
      <c r="E17" s="6">
        <v>20</v>
      </c>
      <c r="H17" s="6">
        <v>11</v>
      </c>
      <c r="U17" s="6">
        <v>46</v>
      </c>
    </row>
    <row r="18" spans="1:21" x14ac:dyDescent="0.2">
      <c r="A18" s="6">
        <v>11</v>
      </c>
      <c r="B18" s="6">
        <v>36</v>
      </c>
      <c r="C18" s="6">
        <v>21</v>
      </c>
      <c r="D18" s="6">
        <v>20</v>
      </c>
      <c r="E18" s="6">
        <v>18</v>
      </c>
      <c r="H18" s="6">
        <v>16</v>
      </c>
    </row>
    <row r="19" spans="1:21" x14ac:dyDescent="0.2">
      <c r="A19" s="6">
        <v>11</v>
      </c>
      <c r="B19" s="6">
        <v>36</v>
      </c>
      <c r="C19" s="6">
        <v>22</v>
      </c>
      <c r="D19" s="6">
        <v>21</v>
      </c>
      <c r="E19" s="6">
        <v>21</v>
      </c>
      <c r="H19" s="6">
        <v>19</v>
      </c>
    </row>
    <row r="20" spans="1:21" x14ac:dyDescent="0.2">
      <c r="A20" s="6">
        <v>11</v>
      </c>
      <c r="B20" s="6">
        <v>36</v>
      </c>
      <c r="C20" s="6">
        <v>22</v>
      </c>
      <c r="D20" s="6">
        <v>21</v>
      </c>
      <c r="E20" s="6">
        <v>18</v>
      </c>
      <c r="H20" s="6">
        <v>21</v>
      </c>
    </row>
    <row r="21" spans="1:21" x14ac:dyDescent="0.2">
      <c r="A21" s="6">
        <v>11</v>
      </c>
      <c r="B21" s="6">
        <v>36</v>
      </c>
      <c r="C21" s="6">
        <v>21</v>
      </c>
      <c r="D21" s="6">
        <v>21</v>
      </c>
      <c r="E21" s="6">
        <v>20</v>
      </c>
      <c r="H21" s="6">
        <v>35</v>
      </c>
    </row>
    <row r="22" spans="1:21" x14ac:dyDescent="0.2">
      <c r="A22" s="6">
        <v>11</v>
      </c>
      <c r="B22" s="6">
        <v>36</v>
      </c>
      <c r="C22" s="6">
        <v>22</v>
      </c>
      <c r="D22" s="6">
        <v>20</v>
      </c>
      <c r="E22" s="6">
        <v>18</v>
      </c>
    </row>
    <row r="23" spans="1:21" x14ac:dyDescent="0.2">
      <c r="A23" s="6">
        <v>11</v>
      </c>
      <c r="B23" s="6">
        <v>36</v>
      </c>
      <c r="C23" s="6">
        <v>21</v>
      </c>
      <c r="D23" s="6">
        <v>20</v>
      </c>
      <c r="E23" s="6">
        <v>19</v>
      </c>
      <c r="H23" s="3" t="s">
        <v>283</v>
      </c>
    </row>
    <row r="24" spans="1:21" x14ac:dyDescent="0.2">
      <c r="A24" s="6">
        <v>11</v>
      </c>
      <c r="B24" s="6">
        <v>36</v>
      </c>
      <c r="C24" s="6">
        <v>21</v>
      </c>
      <c r="D24" s="6">
        <v>21</v>
      </c>
      <c r="E24" s="6">
        <v>19</v>
      </c>
      <c r="H24" s="6">
        <v>11</v>
      </c>
    </row>
    <row r="25" spans="1:21" x14ac:dyDescent="0.2">
      <c r="A25" s="6">
        <v>11</v>
      </c>
      <c r="B25" s="6">
        <v>36</v>
      </c>
      <c r="C25" s="6">
        <v>21</v>
      </c>
      <c r="D25" s="6">
        <v>20</v>
      </c>
      <c r="E25" s="6">
        <v>20</v>
      </c>
      <c r="H25" s="6">
        <v>16</v>
      </c>
    </row>
    <row r="26" spans="1:21" x14ac:dyDescent="0.2">
      <c r="A26" s="6">
        <v>11</v>
      </c>
      <c r="B26" s="6">
        <v>36</v>
      </c>
      <c r="C26" s="6">
        <v>20</v>
      </c>
      <c r="D26" s="6">
        <v>20</v>
      </c>
      <c r="E26" s="6">
        <v>19</v>
      </c>
      <c r="H26" s="6">
        <v>19</v>
      </c>
    </row>
    <row r="27" spans="1:21" x14ac:dyDescent="0.2">
      <c r="A27" s="6">
        <v>11</v>
      </c>
      <c r="B27" s="6">
        <v>36</v>
      </c>
      <c r="C27" s="6">
        <v>20</v>
      </c>
      <c r="D27" s="6">
        <v>20</v>
      </c>
      <c r="E27" s="6">
        <v>18</v>
      </c>
      <c r="H27" s="6">
        <v>21</v>
      </c>
    </row>
    <row r="28" spans="1:21" x14ac:dyDescent="0.2">
      <c r="A28" s="6">
        <v>11</v>
      </c>
      <c r="B28" s="6">
        <v>36</v>
      </c>
      <c r="C28" s="6">
        <v>21</v>
      </c>
      <c r="D28" s="6">
        <v>19</v>
      </c>
      <c r="E28" s="6">
        <v>19</v>
      </c>
      <c r="H28" s="6">
        <v>35</v>
      </c>
    </row>
    <row r="29" spans="1:21" x14ac:dyDescent="0.2">
      <c r="A29" s="6">
        <v>11</v>
      </c>
      <c r="B29" s="6">
        <v>36</v>
      </c>
      <c r="C29" s="6">
        <v>21</v>
      </c>
      <c r="D29" s="6">
        <v>20</v>
      </c>
      <c r="E29" s="6">
        <v>21</v>
      </c>
    </row>
    <row r="30" spans="1:21" x14ac:dyDescent="0.2">
      <c r="A30" s="6">
        <v>11</v>
      </c>
      <c r="B30" s="6">
        <v>36</v>
      </c>
      <c r="C30" s="6">
        <v>21</v>
      </c>
      <c r="D30" s="6">
        <v>20</v>
      </c>
      <c r="E30" s="6">
        <v>20</v>
      </c>
    </row>
    <row r="31" spans="1:21" x14ac:dyDescent="0.2">
      <c r="A31" s="6">
        <v>11</v>
      </c>
      <c r="B31" s="6">
        <v>36</v>
      </c>
      <c r="C31" s="6">
        <v>21</v>
      </c>
      <c r="D31" s="6">
        <v>20</v>
      </c>
      <c r="E31" s="6">
        <v>19</v>
      </c>
    </row>
    <row r="32" spans="1:21" x14ac:dyDescent="0.2">
      <c r="A32" s="6">
        <v>11</v>
      </c>
      <c r="B32" s="6">
        <v>36</v>
      </c>
      <c r="C32" s="6">
        <v>21</v>
      </c>
      <c r="D32" s="6">
        <v>21</v>
      </c>
      <c r="E32" s="6">
        <v>19</v>
      </c>
    </row>
    <row r="33" spans="1:5" x14ac:dyDescent="0.2">
      <c r="A33" s="6">
        <v>11</v>
      </c>
      <c r="B33" s="6">
        <v>36</v>
      </c>
      <c r="C33" s="6">
        <v>21</v>
      </c>
      <c r="D33" s="6">
        <v>20</v>
      </c>
      <c r="E33" s="6">
        <v>20</v>
      </c>
    </row>
    <row r="34" spans="1:5" x14ac:dyDescent="0.2">
      <c r="A34" s="6">
        <v>11</v>
      </c>
      <c r="B34" s="6">
        <v>36</v>
      </c>
      <c r="C34" s="6">
        <v>21</v>
      </c>
      <c r="D34" s="6">
        <v>20</v>
      </c>
      <c r="E34" s="6">
        <v>19</v>
      </c>
    </row>
    <row r="35" spans="1:5" x14ac:dyDescent="0.2">
      <c r="A35" s="6">
        <v>11</v>
      </c>
      <c r="B35" s="6">
        <v>36</v>
      </c>
      <c r="C35" s="6">
        <v>21</v>
      </c>
      <c r="D35" s="6">
        <v>20</v>
      </c>
      <c r="E35" s="6">
        <v>19</v>
      </c>
    </row>
    <row r="36" spans="1:5" x14ac:dyDescent="0.2">
      <c r="A36" s="6">
        <v>11</v>
      </c>
      <c r="B36" s="6">
        <v>37</v>
      </c>
      <c r="C36" s="6">
        <v>22</v>
      </c>
      <c r="D36" s="6">
        <v>19</v>
      </c>
      <c r="E36" s="6">
        <v>20</v>
      </c>
    </row>
    <row r="37" spans="1:5" x14ac:dyDescent="0.2">
      <c r="A37" s="6">
        <v>11</v>
      </c>
      <c r="B37" s="6">
        <v>37</v>
      </c>
      <c r="C37" s="6">
        <v>22</v>
      </c>
      <c r="D37" s="6">
        <v>20</v>
      </c>
      <c r="E37" s="6">
        <v>21</v>
      </c>
    </row>
    <row r="38" spans="1:5" x14ac:dyDescent="0.2">
      <c r="A38" s="6">
        <v>11</v>
      </c>
      <c r="B38" s="6">
        <v>37</v>
      </c>
      <c r="C38" s="6">
        <v>21</v>
      </c>
      <c r="D38" s="6">
        <v>21</v>
      </c>
      <c r="E38" s="6">
        <v>19</v>
      </c>
    </row>
    <row r="39" spans="1:5" x14ac:dyDescent="0.2">
      <c r="A39" s="6">
        <v>11</v>
      </c>
      <c r="B39" s="6">
        <v>37</v>
      </c>
      <c r="C39" s="6">
        <v>22</v>
      </c>
      <c r="D39" s="6">
        <v>21</v>
      </c>
      <c r="E39" s="6">
        <v>21</v>
      </c>
    </row>
    <row r="40" spans="1:5" x14ac:dyDescent="0.2">
      <c r="A40" s="6">
        <v>11</v>
      </c>
      <c r="B40" s="6">
        <v>37</v>
      </c>
      <c r="C40" s="6">
        <v>21</v>
      </c>
      <c r="D40" s="6">
        <v>20</v>
      </c>
      <c r="E40" s="6">
        <v>20</v>
      </c>
    </row>
    <row r="41" spans="1:5" x14ac:dyDescent="0.2">
      <c r="A41" s="6">
        <v>11</v>
      </c>
      <c r="B41" s="6">
        <v>37</v>
      </c>
      <c r="C41" s="6">
        <v>22</v>
      </c>
      <c r="D41" s="6">
        <v>21</v>
      </c>
      <c r="E41" s="6">
        <v>20</v>
      </c>
    </row>
    <row r="42" spans="1:5" x14ac:dyDescent="0.2">
      <c r="A42" s="6">
        <v>11</v>
      </c>
      <c r="B42" s="6">
        <v>37</v>
      </c>
      <c r="C42" s="6">
        <v>21</v>
      </c>
      <c r="D42" s="6">
        <v>21</v>
      </c>
      <c r="E42" s="6">
        <v>20</v>
      </c>
    </row>
    <row r="43" spans="1:5" x14ac:dyDescent="0.2">
      <c r="A43" s="6">
        <v>11</v>
      </c>
      <c r="B43" s="6">
        <v>37</v>
      </c>
      <c r="C43" s="6">
        <v>21</v>
      </c>
      <c r="D43" s="6">
        <v>21</v>
      </c>
      <c r="E43" s="6">
        <v>22</v>
      </c>
    </row>
    <row r="44" spans="1:5" x14ac:dyDescent="0.2">
      <c r="A44" s="6">
        <v>11</v>
      </c>
      <c r="B44" s="6">
        <v>37</v>
      </c>
      <c r="C44" s="6">
        <v>22</v>
      </c>
      <c r="D44" s="6">
        <v>21</v>
      </c>
      <c r="E44" s="6">
        <v>20</v>
      </c>
    </row>
    <row r="45" spans="1:5" x14ac:dyDescent="0.2">
      <c r="A45" s="6">
        <v>11</v>
      </c>
      <c r="B45" s="6">
        <v>37</v>
      </c>
      <c r="C45" s="6">
        <v>22</v>
      </c>
      <c r="D45" s="6">
        <v>20</v>
      </c>
      <c r="E45" s="6">
        <v>20</v>
      </c>
    </row>
    <row r="46" spans="1:5" x14ac:dyDescent="0.2">
      <c r="A46" s="6">
        <v>11</v>
      </c>
      <c r="B46" s="6">
        <v>37</v>
      </c>
      <c r="C46" s="6">
        <v>21</v>
      </c>
      <c r="D46" s="6">
        <v>20</v>
      </c>
      <c r="E46" s="6">
        <v>20</v>
      </c>
    </row>
    <row r="47" spans="1:5" x14ac:dyDescent="0.2">
      <c r="A47" s="6">
        <v>11</v>
      </c>
      <c r="B47" s="6">
        <v>37</v>
      </c>
      <c r="C47" s="6">
        <v>22</v>
      </c>
      <c r="D47" s="6">
        <v>20</v>
      </c>
      <c r="E47" s="6">
        <v>21</v>
      </c>
    </row>
    <row r="48" spans="1:5" x14ac:dyDescent="0.2">
      <c r="A48" s="6">
        <v>11</v>
      </c>
      <c r="B48" s="6">
        <v>37</v>
      </c>
      <c r="C48" s="6">
        <v>22</v>
      </c>
      <c r="D48" s="6">
        <v>21</v>
      </c>
      <c r="E48" s="6">
        <v>19</v>
      </c>
    </row>
    <row r="49" spans="1:5" x14ac:dyDescent="0.2">
      <c r="A49" s="6">
        <v>11</v>
      </c>
      <c r="B49" s="6">
        <v>37</v>
      </c>
      <c r="C49" s="6">
        <v>21</v>
      </c>
      <c r="D49" s="6">
        <v>21</v>
      </c>
      <c r="E49" s="6">
        <v>19</v>
      </c>
    </row>
    <row r="50" spans="1:5" x14ac:dyDescent="0.2">
      <c r="A50" s="6">
        <v>11</v>
      </c>
      <c r="B50" s="6">
        <v>37</v>
      </c>
      <c r="C50" s="6">
        <v>22</v>
      </c>
      <c r="D50" s="6">
        <v>21</v>
      </c>
      <c r="E50" s="6">
        <v>20</v>
      </c>
    </row>
    <row r="51" spans="1:5" x14ac:dyDescent="0.2">
      <c r="A51" s="6">
        <v>11</v>
      </c>
      <c r="B51" s="6">
        <v>37</v>
      </c>
      <c r="C51" s="6">
        <v>22</v>
      </c>
      <c r="D51" s="6">
        <v>22</v>
      </c>
      <c r="E51" s="6">
        <v>20</v>
      </c>
    </row>
    <row r="52" spans="1:5" x14ac:dyDescent="0.2">
      <c r="A52" s="6">
        <v>11</v>
      </c>
      <c r="B52" s="6">
        <v>37</v>
      </c>
      <c r="C52" s="6">
        <v>21</v>
      </c>
      <c r="D52" s="6">
        <v>20</v>
      </c>
      <c r="E52" s="6">
        <v>19</v>
      </c>
    </row>
    <row r="53" spans="1:5" x14ac:dyDescent="0.2">
      <c r="A53" s="6">
        <v>11</v>
      </c>
      <c r="B53" s="6">
        <v>37</v>
      </c>
      <c r="C53" s="6">
        <v>22</v>
      </c>
      <c r="D53" s="6">
        <v>20</v>
      </c>
      <c r="E53" s="6">
        <v>20</v>
      </c>
    </row>
    <row r="54" spans="1:5" x14ac:dyDescent="0.2">
      <c r="A54" s="6">
        <v>11</v>
      </c>
      <c r="B54" s="6">
        <v>37</v>
      </c>
      <c r="C54" s="6">
        <v>22</v>
      </c>
      <c r="D54" s="6">
        <v>21</v>
      </c>
      <c r="E54" s="6">
        <v>20</v>
      </c>
    </row>
    <row r="55" spans="1:5" x14ac:dyDescent="0.2">
      <c r="A55" s="6">
        <v>11</v>
      </c>
      <c r="B55" s="6">
        <v>37</v>
      </c>
      <c r="C55" s="6">
        <v>22</v>
      </c>
      <c r="D55" s="6">
        <v>21</v>
      </c>
      <c r="E55" s="6">
        <v>20</v>
      </c>
    </row>
    <row r="56" spans="1:5" x14ac:dyDescent="0.2">
      <c r="A56" s="6">
        <v>11</v>
      </c>
      <c r="B56" s="6">
        <v>37</v>
      </c>
      <c r="C56" s="6">
        <v>22</v>
      </c>
      <c r="D56" s="6">
        <v>23</v>
      </c>
      <c r="E56" s="6">
        <v>22</v>
      </c>
    </row>
    <row r="57" spans="1:5" x14ac:dyDescent="0.2">
      <c r="A57" s="6">
        <v>11</v>
      </c>
      <c r="B57" s="6">
        <v>37</v>
      </c>
      <c r="C57" s="6">
        <v>21</v>
      </c>
      <c r="D57" s="6">
        <v>20</v>
      </c>
      <c r="E57" s="6">
        <v>20</v>
      </c>
    </row>
    <row r="58" spans="1:5" x14ac:dyDescent="0.2">
      <c r="A58" s="6">
        <v>11</v>
      </c>
      <c r="B58" s="6">
        <v>37</v>
      </c>
      <c r="C58" s="6">
        <v>22</v>
      </c>
      <c r="D58" s="6">
        <v>21</v>
      </c>
      <c r="E58" s="6">
        <v>21</v>
      </c>
    </row>
    <row r="59" spans="1:5" x14ac:dyDescent="0.2">
      <c r="A59" s="6">
        <v>11</v>
      </c>
      <c r="B59" s="6">
        <v>37</v>
      </c>
      <c r="C59" s="6">
        <v>22</v>
      </c>
      <c r="D59" s="6">
        <v>22</v>
      </c>
      <c r="E59" s="6">
        <v>20</v>
      </c>
    </row>
    <row r="60" spans="1:5" x14ac:dyDescent="0.2">
      <c r="A60" s="6">
        <v>11</v>
      </c>
      <c r="B60" s="6">
        <v>37</v>
      </c>
      <c r="C60" s="6">
        <v>21</v>
      </c>
      <c r="D60" s="6">
        <v>21</v>
      </c>
      <c r="E60" s="6">
        <v>19</v>
      </c>
    </row>
    <row r="61" spans="1:5" x14ac:dyDescent="0.2">
      <c r="A61" s="6">
        <v>11</v>
      </c>
      <c r="B61" s="6">
        <v>37</v>
      </c>
      <c r="C61" s="6">
        <v>21</v>
      </c>
      <c r="D61" s="6">
        <v>21</v>
      </c>
      <c r="E61" s="6">
        <v>20</v>
      </c>
    </row>
    <row r="62" spans="1:5" x14ac:dyDescent="0.2">
      <c r="A62" s="6">
        <v>11</v>
      </c>
      <c r="B62" s="6">
        <v>38</v>
      </c>
      <c r="C62" s="6">
        <v>22</v>
      </c>
      <c r="D62" s="6">
        <v>22</v>
      </c>
      <c r="E62" s="6">
        <v>21</v>
      </c>
    </row>
    <row r="63" spans="1:5" x14ac:dyDescent="0.2">
      <c r="A63" s="6">
        <v>11</v>
      </c>
      <c r="B63" s="6">
        <v>38</v>
      </c>
      <c r="C63" s="6">
        <v>22</v>
      </c>
      <c r="D63" s="6">
        <v>21</v>
      </c>
      <c r="E63" s="6">
        <v>22</v>
      </c>
    </row>
    <row r="64" spans="1:5" x14ac:dyDescent="0.2">
      <c r="A64" s="6">
        <v>11</v>
      </c>
      <c r="B64" s="6">
        <v>38</v>
      </c>
      <c r="C64" s="6">
        <v>23</v>
      </c>
      <c r="D64" s="6">
        <v>23</v>
      </c>
      <c r="E64" s="6">
        <v>22</v>
      </c>
    </row>
    <row r="65" spans="1:5" x14ac:dyDescent="0.2">
      <c r="A65" s="6">
        <v>11</v>
      </c>
      <c r="B65" s="6">
        <v>38</v>
      </c>
      <c r="C65" s="6">
        <v>22</v>
      </c>
      <c r="D65" s="6">
        <v>21</v>
      </c>
      <c r="E65" s="6">
        <v>21</v>
      </c>
    </row>
    <row r="66" spans="1:5" x14ac:dyDescent="0.2">
      <c r="A66" s="6">
        <v>11</v>
      </c>
      <c r="B66" s="6">
        <v>38</v>
      </c>
      <c r="C66" s="6">
        <v>22</v>
      </c>
      <c r="D66" s="6">
        <v>20</v>
      </c>
      <c r="E66" s="6">
        <v>20</v>
      </c>
    </row>
    <row r="67" spans="1:5" x14ac:dyDescent="0.2">
      <c r="A67" s="6">
        <v>11</v>
      </c>
      <c r="B67" s="6">
        <v>38</v>
      </c>
      <c r="C67" s="6">
        <v>22</v>
      </c>
      <c r="D67" s="6">
        <v>21</v>
      </c>
      <c r="E67" s="6">
        <v>19</v>
      </c>
    </row>
    <row r="68" spans="1:5" x14ac:dyDescent="0.2">
      <c r="A68" s="6">
        <v>11</v>
      </c>
      <c r="B68" s="6">
        <v>38</v>
      </c>
      <c r="C68" s="6">
        <v>22</v>
      </c>
      <c r="D68" s="6">
        <v>22</v>
      </c>
      <c r="E68" s="6">
        <v>21</v>
      </c>
    </row>
    <row r="69" spans="1:5" x14ac:dyDescent="0.2">
      <c r="A69" s="6">
        <v>11</v>
      </c>
      <c r="B69" s="6">
        <v>38</v>
      </c>
      <c r="C69" s="6">
        <v>21</v>
      </c>
      <c r="D69" s="6">
        <v>21</v>
      </c>
      <c r="E69" s="6">
        <v>20</v>
      </c>
    </row>
    <row r="70" spans="1:5" x14ac:dyDescent="0.2">
      <c r="A70" s="6">
        <v>11</v>
      </c>
      <c r="B70" s="6">
        <v>38</v>
      </c>
      <c r="C70" s="6">
        <v>23</v>
      </c>
      <c r="D70" s="6">
        <v>22</v>
      </c>
      <c r="E70" s="6">
        <v>20</v>
      </c>
    </row>
    <row r="71" spans="1:5" x14ac:dyDescent="0.2">
      <c r="A71" s="6">
        <v>11</v>
      </c>
      <c r="B71" s="6">
        <v>38</v>
      </c>
      <c r="C71" s="6">
        <v>22</v>
      </c>
      <c r="D71" s="6">
        <v>22</v>
      </c>
      <c r="E71" s="6">
        <v>21</v>
      </c>
    </row>
    <row r="72" spans="1:5" x14ac:dyDescent="0.2">
      <c r="A72" s="6">
        <v>11</v>
      </c>
      <c r="B72" s="6">
        <v>38</v>
      </c>
      <c r="C72" s="6">
        <v>21</v>
      </c>
      <c r="D72" s="6">
        <v>21</v>
      </c>
      <c r="E72" s="6">
        <v>20</v>
      </c>
    </row>
    <row r="73" spans="1:5" x14ac:dyDescent="0.2">
      <c r="A73" s="6">
        <v>11</v>
      </c>
      <c r="B73" s="6">
        <v>38</v>
      </c>
      <c r="C73" s="6">
        <v>22</v>
      </c>
      <c r="D73" s="6">
        <v>21</v>
      </c>
      <c r="E73" s="6">
        <v>21</v>
      </c>
    </row>
    <row r="74" spans="1:5" x14ac:dyDescent="0.2">
      <c r="A74" s="6">
        <v>11</v>
      </c>
      <c r="B74" s="6">
        <v>38</v>
      </c>
      <c r="C74" s="6">
        <v>22</v>
      </c>
      <c r="D74" s="6">
        <v>21</v>
      </c>
      <c r="E74" s="6">
        <v>20</v>
      </c>
    </row>
    <row r="75" spans="1:5" x14ac:dyDescent="0.2">
      <c r="A75" s="6">
        <v>11</v>
      </c>
      <c r="B75" s="6">
        <v>38</v>
      </c>
      <c r="C75" s="6">
        <v>22</v>
      </c>
      <c r="D75" s="6">
        <v>22</v>
      </c>
      <c r="E75" s="6">
        <v>22</v>
      </c>
    </row>
    <row r="76" spans="1:5" x14ac:dyDescent="0.2">
      <c r="A76" s="6">
        <v>11</v>
      </c>
      <c r="B76" s="6">
        <v>38</v>
      </c>
      <c r="C76" s="6">
        <v>23</v>
      </c>
      <c r="D76" s="6">
        <v>21</v>
      </c>
      <c r="E76" s="6">
        <v>21</v>
      </c>
    </row>
    <row r="77" spans="1:5" x14ac:dyDescent="0.2">
      <c r="A77" s="6">
        <v>11</v>
      </c>
      <c r="B77" s="6">
        <v>38</v>
      </c>
      <c r="C77" s="6">
        <v>21</v>
      </c>
      <c r="D77" s="6">
        <v>21</v>
      </c>
      <c r="E77" s="6">
        <v>19</v>
      </c>
    </row>
    <row r="78" spans="1:5" x14ac:dyDescent="0.2">
      <c r="A78" s="6">
        <v>11</v>
      </c>
      <c r="B78" s="6">
        <v>38</v>
      </c>
      <c r="C78" s="6">
        <v>22</v>
      </c>
      <c r="D78" s="6">
        <v>21</v>
      </c>
      <c r="E78" s="6">
        <v>20</v>
      </c>
    </row>
    <row r="79" spans="1:5" x14ac:dyDescent="0.2">
      <c r="A79" s="6">
        <v>11</v>
      </c>
      <c r="B79" s="6">
        <v>38</v>
      </c>
      <c r="C79" s="6">
        <v>22</v>
      </c>
      <c r="D79" s="6">
        <v>21</v>
      </c>
      <c r="E79" s="6">
        <v>21</v>
      </c>
    </row>
    <row r="80" spans="1:5" x14ac:dyDescent="0.2">
      <c r="A80" s="6">
        <v>11</v>
      </c>
      <c r="B80" s="6">
        <v>38</v>
      </c>
      <c r="C80" s="6">
        <v>21</v>
      </c>
      <c r="D80" s="6">
        <v>21</v>
      </c>
      <c r="E80" s="6">
        <v>20</v>
      </c>
    </row>
    <row r="81" spans="1:5" x14ac:dyDescent="0.2">
      <c r="A81" s="6">
        <v>11</v>
      </c>
      <c r="B81" s="6">
        <v>38</v>
      </c>
      <c r="C81" s="6">
        <v>21</v>
      </c>
      <c r="D81" s="6">
        <v>20</v>
      </c>
      <c r="E81" s="6">
        <v>19</v>
      </c>
    </row>
    <row r="82" spans="1:5" x14ac:dyDescent="0.2">
      <c r="A82" s="6">
        <v>11</v>
      </c>
      <c r="B82" s="6">
        <v>38</v>
      </c>
      <c r="C82" s="6">
        <v>23</v>
      </c>
      <c r="D82" s="6">
        <v>23</v>
      </c>
      <c r="E82" s="6">
        <v>20</v>
      </c>
    </row>
    <row r="83" spans="1:5" x14ac:dyDescent="0.2">
      <c r="A83" s="6">
        <v>11</v>
      </c>
      <c r="B83" s="6">
        <v>39</v>
      </c>
      <c r="C83" s="6">
        <v>22</v>
      </c>
      <c r="D83" s="6">
        <v>21</v>
      </c>
      <c r="E83" s="6">
        <v>22</v>
      </c>
    </row>
    <row r="84" spans="1:5" x14ac:dyDescent="0.2">
      <c r="A84" s="6">
        <v>11</v>
      </c>
      <c r="B84" s="6">
        <v>39</v>
      </c>
      <c r="C84" s="6">
        <v>23</v>
      </c>
      <c r="D84" s="6">
        <v>21</v>
      </c>
      <c r="E84" s="6">
        <v>22</v>
      </c>
    </row>
    <row r="85" spans="1:5" x14ac:dyDescent="0.2">
      <c r="A85" s="6">
        <v>11</v>
      </c>
      <c r="B85" s="6">
        <v>39</v>
      </c>
      <c r="C85" s="6">
        <v>23</v>
      </c>
      <c r="D85" s="6">
        <v>23</v>
      </c>
      <c r="E85" s="6">
        <v>21</v>
      </c>
    </row>
    <row r="86" spans="1:5" x14ac:dyDescent="0.2">
      <c r="A86" s="6">
        <v>11</v>
      </c>
      <c r="B86" s="6">
        <v>39</v>
      </c>
      <c r="C86" s="6">
        <v>23</v>
      </c>
      <c r="D86" s="6">
        <v>22</v>
      </c>
      <c r="E86" s="6">
        <v>23</v>
      </c>
    </row>
    <row r="87" spans="1:5" x14ac:dyDescent="0.2">
      <c r="A87" s="6">
        <v>11</v>
      </c>
      <c r="B87" s="6">
        <v>39</v>
      </c>
      <c r="C87" s="6">
        <v>21</v>
      </c>
      <c r="D87" s="6">
        <v>21</v>
      </c>
      <c r="E87" s="6">
        <v>20</v>
      </c>
    </row>
    <row r="88" spans="1:5" x14ac:dyDescent="0.2">
      <c r="A88" s="6">
        <v>11</v>
      </c>
      <c r="B88" s="6">
        <v>39</v>
      </c>
      <c r="C88" s="6">
        <v>23</v>
      </c>
      <c r="D88" s="6">
        <v>22</v>
      </c>
      <c r="E88" s="6">
        <v>21</v>
      </c>
    </row>
    <row r="89" spans="1:5" x14ac:dyDescent="0.2">
      <c r="A89" s="6">
        <v>11</v>
      </c>
      <c r="B89" s="6">
        <v>39</v>
      </c>
      <c r="C89" s="6">
        <v>22</v>
      </c>
      <c r="D89" s="6">
        <v>21</v>
      </c>
      <c r="E89" s="6">
        <v>20</v>
      </c>
    </row>
    <row r="90" spans="1:5" x14ac:dyDescent="0.2">
      <c r="A90" s="6">
        <v>11</v>
      </c>
      <c r="B90" s="6">
        <v>39</v>
      </c>
      <c r="C90" s="6">
        <v>23</v>
      </c>
      <c r="D90" s="6">
        <v>22</v>
      </c>
      <c r="E90" s="6">
        <v>21</v>
      </c>
    </row>
    <row r="91" spans="1:5" x14ac:dyDescent="0.2">
      <c r="A91" s="6">
        <v>11</v>
      </c>
      <c r="B91" s="6">
        <v>39</v>
      </c>
      <c r="C91" s="6">
        <v>24</v>
      </c>
      <c r="D91" s="6">
        <v>21</v>
      </c>
      <c r="E91" s="6">
        <v>20</v>
      </c>
    </row>
    <row r="92" spans="1:5" x14ac:dyDescent="0.2">
      <c r="A92" s="6">
        <v>11</v>
      </c>
      <c r="B92" s="6">
        <v>39</v>
      </c>
      <c r="C92" s="6">
        <v>22</v>
      </c>
      <c r="D92" s="6">
        <v>21</v>
      </c>
      <c r="E92" s="6">
        <v>21</v>
      </c>
    </row>
    <row r="93" spans="1:5" x14ac:dyDescent="0.2">
      <c r="A93" s="6">
        <v>11</v>
      </c>
      <c r="B93" s="6">
        <v>39</v>
      </c>
      <c r="C93" s="6">
        <v>22</v>
      </c>
      <c r="D93" s="6">
        <v>22</v>
      </c>
      <c r="E93" s="6">
        <v>20</v>
      </c>
    </row>
    <row r="94" spans="1:5" x14ac:dyDescent="0.2">
      <c r="A94" s="6">
        <v>11</v>
      </c>
      <c r="B94" s="6">
        <v>39</v>
      </c>
      <c r="C94" s="6">
        <v>23</v>
      </c>
      <c r="D94" s="6">
        <v>22</v>
      </c>
      <c r="E94" s="6">
        <v>20</v>
      </c>
    </row>
    <row r="95" spans="1:5" x14ac:dyDescent="0.2">
      <c r="A95" s="6">
        <v>11</v>
      </c>
      <c r="B95" s="6">
        <v>39</v>
      </c>
      <c r="C95" s="6">
        <v>22</v>
      </c>
      <c r="D95" s="6">
        <v>22</v>
      </c>
      <c r="E95" s="6">
        <v>20</v>
      </c>
    </row>
    <row r="96" spans="1:5" x14ac:dyDescent="0.2">
      <c r="A96" s="6">
        <v>11</v>
      </c>
      <c r="B96" s="6">
        <v>39</v>
      </c>
      <c r="C96" s="6">
        <v>22</v>
      </c>
      <c r="D96" s="6">
        <v>22</v>
      </c>
      <c r="E96" s="6">
        <v>22</v>
      </c>
    </row>
    <row r="97" spans="1:5" x14ac:dyDescent="0.2">
      <c r="A97" s="6">
        <v>11</v>
      </c>
      <c r="B97" s="6">
        <v>39</v>
      </c>
      <c r="C97" s="6">
        <v>21</v>
      </c>
      <c r="D97" s="6">
        <v>21</v>
      </c>
      <c r="E97" s="6">
        <v>19</v>
      </c>
    </row>
    <row r="98" spans="1:5" x14ac:dyDescent="0.2">
      <c r="A98" s="6">
        <v>11</v>
      </c>
      <c r="B98" s="6">
        <v>39</v>
      </c>
      <c r="C98" s="6">
        <v>22</v>
      </c>
      <c r="D98" s="6">
        <v>23</v>
      </c>
      <c r="E98" s="6">
        <v>21</v>
      </c>
    </row>
    <row r="99" spans="1:5" x14ac:dyDescent="0.2">
      <c r="A99" s="6">
        <v>11</v>
      </c>
      <c r="B99" s="6">
        <v>39</v>
      </c>
      <c r="C99" s="6">
        <v>23</v>
      </c>
      <c r="D99" s="6">
        <v>22</v>
      </c>
      <c r="E99" s="6">
        <v>20</v>
      </c>
    </row>
    <row r="100" spans="1:5" x14ac:dyDescent="0.2">
      <c r="A100" s="6">
        <v>11</v>
      </c>
      <c r="B100" s="6">
        <v>40</v>
      </c>
      <c r="C100" s="6">
        <v>23</v>
      </c>
      <c r="D100" s="6">
        <v>22</v>
      </c>
      <c r="E100" s="6">
        <v>23</v>
      </c>
    </row>
    <row r="101" spans="1:5" x14ac:dyDescent="0.2">
      <c r="A101" s="6">
        <v>11</v>
      </c>
      <c r="B101" s="6">
        <v>40</v>
      </c>
      <c r="C101" s="6">
        <v>23</v>
      </c>
      <c r="D101" s="6">
        <v>24</v>
      </c>
      <c r="E101" s="6">
        <v>22</v>
      </c>
    </row>
    <row r="102" spans="1:5" x14ac:dyDescent="0.2">
      <c r="A102" s="6">
        <v>11</v>
      </c>
      <c r="B102" s="6">
        <v>40</v>
      </c>
      <c r="C102" s="6">
        <v>23</v>
      </c>
      <c r="D102" s="6">
        <v>21</v>
      </c>
      <c r="E102" s="6">
        <v>21</v>
      </c>
    </row>
    <row r="103" spans="1:5" x14ac:dyDescent="0.2">
      <c r="A103" s="6">
        <v>11</v>
      </c>
      <c r="B103" s="6">
        <v>40</v>
      </c>
      <c r="C103" s="6">
        <v>24</v>
      </c>
      <c r="D103" s="6">
        <v>23</v>
      </c>
      <c r="E103" s="6">
        <v>22</v>
      </c>
    </row>
    <row r="104" spans="1:5" x14ac:dyDescent="0.2">
      <c r="A104" s="6">
        <v>11</v>
      </c>
      <c r="B104" s="6">
        <v>40</v>
      </c>
      <c r="C104" s="6">
        <v>24</v>
      </c>
      <c r="D104" s="6">
        <v>22</v>
      </c>
      <c r="E104" s="6">
        <v>19</v>
      </c>
    </row>
    <row r="105" spans="1:5" x14ac:dyDescent="0.2">
      <c r="A105" s="6">
        <v>11</v>
      </c>
      <c r="B105" s="6">
        <v>41</v>
      </c>
      <c r="C105" s="6">
        <v>23</v>
      </c>
      <c r="D105" s="6">
        <v>23</v>
      </c>
      <c r="E105" s="6">
        <v>21</v>
      </c>
    </row>
    <row r="106" spans="1:5" x14ac:dyDescent="0.2">
      <c r="A106" s="6">
        <v>11</v>
      </c>
      <c r="B106" s="6">
        <v>41</v>
      </c>
      <c r="C106" s="6">
        <v>23</v>
      </c>
      <c r="D106" s="6">
        <v>22</v>
      </c>
      <c r="E106" s="6">
        <v>20</v>
      </c>
    </row>
    <row r="107" spans="1:5" x14ac:dyDescent="0.2">
      <c r="A107" s="6">
        <v>11</v>
      </c>
      <c r="B107" s="6">
        <v>41</v>
      </c>
      <c r="C107" s="6">
        <v>24</v>
      </c>
      <c r="D107" s="6">
        <v>23</v>
      </c>
      <c r="E107" s="6">
        <v>22</v>
      </c>
    </row>
    <row r="109" spans="1:5" x14ac:dyDescent="0.2">
      <c r="A109" s="6">
        <v>16</v>
      </c>
      <c r="B109" s="6">
        <v>32</v>
      </c>
      <c r="C109" s="6">
        <v>19</v>
      </c>
      <c r="D109" s="6">
        <v>17</v>
      </c>
      <c r="E109" s="6">
        <v>17</v>
      </c>
    </row>
    <row r="110" spans="1:5" x14ac:dyDescent="0.2">
      <c r="A110" s="6">
        <v>16</v>
      </c>
      <c r="B110" s="6">
        <v>34</v>
      </c>
      <c r="C110" s="6">
        <v>20</v>
      </c>
      <c r="D110" s="6">
        <v>18</v>
      </c>
      <c r="E110" s="6">
        <v>17</v>
      </c>
    </row>
    <row r="111" spans="1:5" x14ac:dyDescent="0.2">
      <c r="A111" s="6">
        <v>16</v>
      </c>
      <c r="B111" s="6">
        <v>34</v>
      </c>
      <c r="C111" s="6">
        <v>20</v>
      </c>
      <c r="D111" s="6">
        <v>18</v>
      </c>
      <c r="E111" s="6">
        <v>18</v>
      </c>
    </row>
    <row r="112" spans="1:5" x14ac:dyDescent="0.2">
      <c r="A112" s="6">
        <v>16</v>
      </c>
      <c r="B112" s="6">
        <v>34</v>
      </c>
      <c r="C112" s="6">
        <v>19</v>
      </c>
      <c r="D112" s="6">
        <v>19</v>
      </c>
      <c r="E112" s="6">
        <v>18</v>
      </c>
    </row>
    <row r="113" spans="1:5" x14ac:dyDescent="0.2">
      <c r="A113" s="6">
        <v>16</v>
      </c>
      <c r="B113" s="6">
        <v>34</v>
      </c>
      <c r="C113" s="6">
        <v>20</v>
      </c>
      <c r="D113" s="6">
        <v>20</v>
      </c>
      <c r="E113" s="6">
        <v>17</v>
      </c>
    </row>
    <row r="114" spans="1:5" x14ac:dyDescent="0.2">
      <c r="A114" s="6">
        <v>16</v>
      </c>
      <c r="B114" s="6">
        <v>34</v>
      </c>
      <c r="C114" s="6">
        <v>20</v>
      </c>
      <c r="D114" s="6">
        <v>18</v>
      </c>
      <c r="E114" s="6">
        <v>18</v>
      </c>
    </row>
    <row r="115" spans="1:5" x14ac:dyDescent="0.2">
      <c r="A115" s="6">
        <v>16</v>
      </c>
      <c r="B115" s="6">
        <v>35</v>
      </c>
      <c r="C115" s="6">
        <v>21</v>
      </c>
      <c r="D115" s="6">
        <v>20</v>
      </c>
      <c r="E115" s="6">
        <v>18</v>
      </c>
    </row>
    <row r="116" spans="1:5" x14ac:dyDescent="0.2">
      <c r="A116" s="6">
        <v>16</v>
      </c>
      <c r="B116" s="6">
        <v>35</v>
      </c>
      <c r="C116" s="6">
        <v>21</v>
      </c>
      <c r="D116" s="6">
        <v>19</v>
      </c>
      <c r="E116" s="6">
        <v>18</v>
      </c>
    </row>
    <row r="117" spans="1:5" x14ac:dyDescent="0.2">
      <c r="A117" s="6">
        <v>16</v>
      </c>
      <c r="B117" s="6">
        <v>35</v>
      </c>
      <c r="C117" s="6">
        <v>21</v>
      </c>
      <c r="D117" s="6">
        <v>20</v>
      </c>
      <c r="E117" s="6">
        <v>20</v>
      </c>
    </row>
    <row r="118" spans="1:5" x14ac:dyDescent="0.2">
      <c r="A118" s="6">
        <v>16</v>
      </c>
      <c r="B118" s="6">
        <v>36</v>
      </c>
      <c r="C118" s="6">
        <v>22</v>
      </c>
      <c r="D118" s="6">
        <v>21</v>
      </c>
      <c r="E118" s="6">
        <v>19</v>
      </c>
    </row>
    <row r="119" spans="1:5" x14ac:dyDescent="0.2">
      <c r="A119" s="6">
        <v>16</v>
      </c>
      <c r="B119" s="6">
        <v>36</v>
      </c>
      <c r="C119" s="6">
        <v>21</v>
      </c>
      <c r="D119" s="6">
        <v>20</v>
      </c>
      <c r="E119" s="6">
        <v>20</v>
      </c>
    </row>
    <row r="120" spans="1:5" x14ac:dyDescent="0.2">
      <c r="A120" s="6">
        <v>16</v>
      </c>
      <c r="B120" s="6">
        <v>36</v>
      </c>
      <c r="C120" s="6">
        <v>22</v>
      </c>
      <c r="D120" s="6">
        <v>20</v>
      </c>
      <c r="E120" s="6">
        <v>19</v>
      </c>
    </row>
    <row r="121" spans="1:5" x14ac:dyDescent="0.2">
      <c r="A121" s="6">
        <v>16</v>
      </c>
      <c r="B121" s="6">
        <v>36</v>
      </c>
      <c r="C121" s="6">
        <v>21</v>
      </c>
      <c r="D121" s="6">
        <v>19</v>
      </c>
      <c r="E121" s="6">
        <v>20</v>
      </c>
    </row>
    <row r="122" spans="1:5" x14ac:dyDescent="0.2">
      <c r="A122" s="6">
        <v>16</v>
      </c>
      <c r="B122" s="6">
        <v>36</v>
      </c>
      <c r="C122" s="6">
        <v>21</v>
      </c>
      <c r="D122" s="6">
        <v>21</v>
      </c>
      <c r="E122" s="6">
        <v>18</v>
      </c>
    </row>
    <row r="123" spans="1:5" x14ac:dyDescent="0.2">
      <c r="A123" s="6">
        <v>16</v>
      </c>
      <c r="B123" s="6">
        <v>36</v>
      </c>
      <c r="C123" s="6">
        <v>20</v>
      </c>
      <c r="D123" s="6">
        <v>19</v>
      </c>
      <c r="E123" s="6">
        <v>18</v>
      </c>
    </row>
    <row r="124" spans="1:5" x14ac:dyDescent="0.2">
      <c r="A124" s="6">
        <v>16</v>
      </c>
      <c r="B124" s="6">
        <v>36</v>
      </c>
      <c r="C124" s="6">
        <v>21</v>
      </c>
      <c r="D124" s="6">
        <v>20</v>
      </c>
      <c r="E124" s="6">
        <v>19</v>
      </c>
    </row>
    <row r="125" spans="1:5" x14ac:dyDescent="0.2">
      <c r="A125" s="6">
        <v>16</v>
      </c>
      <c r="B125" s="6">
        <v>36</v>
      </c>
      <c r="C125" s="6">
        <v>21</v>
      </c>
      <c r="D125" s="6">
        <v>19</v>
      </c>
      <c r="E125" s="6">
        <v>19</v>
      </c>
    </row>
    <row r="126" spans="1:5" x14ac:dyDescent="0.2">
      <c r="A126" s="6">
        <v>16</v>
      </c>
      <c r="B126" s="6">
        <v>36</v>
      </c>
      <c r="C126" s="6">
        <v>20</v>
      </c>
      <c r="D126" s="6">
        <v>20</v>
      </c>
      <c r="E126" s="6">
        <v>18</v>
      </c>
    </row>
    <row r="127" spans="1:5" x14ac:dyDescent="0.2">
      <c r="A127" s="6">
        <v>16</v>
      </c>
      <c r="B127" s="6">
        <v>37</v>
      </c>
      <c r="C127" s="6">
        <v>21</v>
      </c>
      <c r="D127" s="6">
        <v>21</v>
      </c>
      <c r="E127" s="6">
        <v>20</v>
      </c>
    </row>
    <row r="128" spans="1:5" x14ac:dyDescent="0.2">
      <c r="A128" s="6">
        <v>16</v>
      </c>
      <c r="B128" s="6">
        <v>37</v>
      </c>
      <c r="C128" s="6">
        <v>22</v>
      </c>
      <c r="D128" s="6">
        <v>20</v>
      </c>
      <c r="E128" s="6">
        <v>20</v>
      </c>
    </row>
    <row r="129" spans="1:5" x14ac:dyDescent="0.2">
      <c r="A129" s="6">
        <v>16</v>
      </c>
      <c r="B129" s="6">
        <v>37</v>
      </c>
      <c r="C129" s="6">
        <v>20</v>
      </c>
      <c r="D129" s="6">
        <v>20</v>
      </c>
      <c r="E129" s="6">
        <v>18</v>
      </c>
    </row>
    <row r="130" spans="1:5" x14ac:dyDescent="0.2">
      <c r="A130" s="6">
        <v>16</v>
      </c>
      <c r="B130" s="6">
        <v>37</v>
      </c>
      <c r="C130" s="6">
        <v>22</v>
      </c>
      <c r="D130" s="6">
        <v>20</v>
      </c>
      <c r="E130" s="6">
        <v>19</v>
      </c>
    </row>
    <row r="131" spans="1:5" x14ac:dyDescent="0.2">
      <c r="A131" s="6">
        <v>16</v>
      </c>
      <c r="B131" s="6">
        <v>37</v>
      </c>
      <c r="C131" s="6">
        <v>23</v>
      </c>
      <c r="D131" s="6">
        <v>21</v>
      </c>
      <c r="E131" s="6">
        <v>20</v>
      </c>
    </row>
    <row r="132" spans="1:5" x14ac:dyDescent="0.2">
      <c r="A132" s="6">
        <v>16</v>
      </c>
      <c r="B132" s="6">
        <v>37</v>
      </c>
      <c r="C132" s="6">
        <v>22</v>
      </c>
      <c r="D132" s="6">
        <v>21</v>
      </c>
      <c r="E132" s="6">
        <v>21</v>
      </c>
    </row>
    <row r="133" spans="1:5" x14ac:dyDescent="0.2">
      <c r="A133" s="6">
        <v>16</v>
      </c>
      <c r="B133" s="6">
        <v>37</v>
      </c>
      <c r="C133" s="6">
        <v>22</v>
      </c>
      <c r="D133" s="6">
        <v>20</v>
      </c>
      <c r="E133" s="6">
        <v>20</v>
      </c>
    </row>
    <row r="134" spans="1:5" x14ac:dyDescent="0.2">
      <c r="A134" s="6">
        <v>16</v>
      </c>
      <c r="B134" s="6">
        <v>37</v>
      </c>
      <c r="C134" s="6">
        <v>22</v>
      </c>
      <c r="D134" s="6">
        <v>20</v>
      </c>
      <c r="E134" s="6">
        <v>20</v>
      </c>
    </row>
    <row r="135" spans="1:5" x14ac:dyDescent="0.2">
      <c r="A135" s="6">
        <v>16</v>
      </c>
      <c r="B135" s="6">
        <v>37</v>
      </c>
      <c r="C135" s="6">
        <v>22</v>
      </c>
      <c r="D135" s="6">
        <v>20</v>
      </c>
      <c r="E135" s="6">
        <v>18</v>
      </c>
    </row>
    <row r="136" spans="1:5" x14ac:dyDescent="0.2">
      <c r="A136" s="6">
        <v>16</v>
      </c>
      <c r="B136" s="6">
        <v>37</v>
      </c>
      <c r="C136" s="6">
        <v>22</v>
      </c>
      <c r="D136" s="6">
        <v>21</v>
      </c>
      <c r="E136" s="6">
        <v>20</v>
      </c>
    </row>
    <row r="137" spans="1:5" x14ac:dyDescent="0.2">
      <c r="A137" s="6">
        <v>16</v>
      </c>
      <c r="B137" s="6">
        <v>37</v>
      </c>
      <c r="C137" s="6">
        <v>23</v>
      </c>
      <c r="D137" s="6">
        <v>21</v>
      </c>
      <c r="E137" s="6">
        <v>20</v>
      </c>
    </row>
    <row r="138" spans="1:5" x14ac:dyDescent="0.2">
      <c r="A138" s="6">
        <v>16</v>
      </c>
      <c r="B138" s="6">
        <v>37</v>
      </c>
      <c r="C138" s="6">
        <v>22</v>
      </c>
      <c r="D138" s="6">
        <v>19</v>
      </c>
      <c r="E138" s="6">
        <v>20</v>
      </c>
    </row>
    <row r="139" spans="1:5" x14ac:dyDescent="0.2">
      <c r="A139" s="6">
        <v>16</v>
      </c>
      <c r="B139" s="6">
        <v>37</v>
      </c>
      <c r="C139" s="6">
        <v>23</v>
      </c>
      <c r="D139" s="6">
        <v>22</v>
      </c>
      <c r="E139" s="6">
        <v>20</v>
      </c>
    </row>
    <row r="140" spans="1:5" x14ac:dyDescent="0.2">
      <c r="A140" s="6">
        <v>16</v>
      </c>
      <c r="B140" s="6">
        <v>37</v>
      </c>
      <c r="C140" s="6">
        <v>22</v>
      </c>
      <c r="D140" s="6">
        <v>19</v>
      </c>
      <c r="E140" s="6">
        <v>18</v>
      </c>
    </row>
    <row r="141" spans="1:5" x14ac:dyDescent="0.2">
      <c r="A141" s="6">
        <v>16</v>
      </c>
      <c r="B141" s="6">
        <v>37</v>
      </c>
      <c r="C141" s="6">
        <v>22</v>
      </c>
      <c r="D141" s="6">
        <v>19</v>
      </c>
      <c r="E141" s="6">
        <v>20</v>
      </c>
    </row>
    <row r="142" spans="1:5" x14ac:dyDescent="0.2">
      <c r="A142" s="6">
        <v>16</v>
      </c>
      <c r="B142" s="6">
        <v>37</v>
      </c>
      <c r="C142" s="6">
        <v>22</v>
      </c>
      <c r="D142" s="6">
        <v>21</v>
      </c>
      <c r="E142" s="6">
        <v>20</v>
      </c>
    </row>
    <row r="143" spans="1:5" x14ac:dyDescent="0.2">
      <c r="A143" s="6">
        <v>16</v>
      </c>
      <c r="B143" s="6">
        <v>37</v>
      </c>
      <c r="C143" s="6">
        <v>22</v>
      </c>
      <c r="D143" s="6">
        <v>21</v>
      </c>
      <c r="E143" s="6">
        <v>20</v>
      </c>
    </row>
    <row r="144" spans="1:5" x14ac:dyDescent="0.2">
      <c r="A144" s="6">
        <v>16</v>
      </c>
      <c r="B144" s="6">
        <v>37</v>
      </c>
      <c r="C144" s="6">
        <v>22</v>
      </c>
      <c r="D144" s="6">
        <v>20</v>
      </c>
      <c r="E144" s="6">
        <v>20</v>
      </c>
    </row>
    <row r="145" spans="1:5" x14ac:dyDescent="0.2">
      <c r="A145" s="6">
        <v>16</v>
      </c>
      <c r="B145" s="6">
        <v>38</v>
      </c>
      <c r="C145" s="6">
        <v>22</v>
      </c>
      <c r="D145" s="6">
        <v>21</v>
      </c>
      <c r="E145" s="6">
        <v>20</v>
      </c>
    </row>
    <row r="146" spans="1:5" x14ac:dyDescent="0.2">
      <c r="A146" s="6">
        <v>16</v>
      </c>
      <c r="B146" s="6">
        <v>38</v>
      </c>
      <c r="C146" s="6">
        <v>22</v>
      </c>
      <c r="D146" s="6">
        <v>20</v>
      </c>
      <c r="E146" s="6">
        <v>19</v>
      </c>
    </row>
    <row r="147" spans="1:5" x14ac:dyDescent="0.2">
      <c r="A147" s="6">
        <v>16</v>
      </c>
      <c r="B147" s="6">
        <v>38</v>
      </c>
      <c r="C147" s="6">
        <v>23</v>
      </c>
      <c r="D147" s="6">
        <v>21</v>
      </c>
      <c r="E147" s="6">
        <v>21</v>
      </c>
    </row>
    <row r="148" spans="1:5" x14ac:dyDescent="0.2">
      <c r="A148" s="6">
        <v>16</v>
      </c>
      <c r="B148" s="6">
        <v>38</v>
      </c>
      <c r="C148" s="6">
        <v>22</v>
      </c>
      <c r="D148" s="6">
        <v>20</v>
      </c>
      <c r="E148" s="6">
        <v>21</v>
      </c>
    </row>
    <row r="149" spans="1:5" x14ac:dyDescent="0.2">
      <c r="A149" s="6">
        <v>16</v>
      </c>
      <c r="B149" s="6">
        <v>38</v>
      </c>
      <c r="C149" s="6">
        <v>23</v>
      </c>
      <c r="D149" s="6">
        <v>21</v>
      </c>
      <c r="E149" s="6">
        <v>20</v>
      </c>
    </row>
    <row r="150" spans="1:5" x14ac:dyDescent="0.2">
      <c r="A150" s="6">
        <v>16</v>
      </c>
      <c r="B150" s="6">
        <v>38</v>
      </c>
      <c r="C150" s="6">
        <v>22</v>
      </c>
      <c r="D150" s="6">
        <v>22</v>
      </c>
      <c r="E150" s="6">
        <v>20</v>
      </c>
    </row>
    <row r="151" spans="1:5" x14ac:dyDescent="0.2">
      <c r="A151" s="6">
        <v>16</v>
      </c>
      <c r="B151" s="6">
        <v>38</v>
      </c>
      <c r="C151" s="6">
        <v>22</v>
      </c>
      <c r="D151" s="6">
        <v>20</v>
      </c>
      <c r="E151" s="6">
        <v>20</v>
      </c>
    </row>
    <row r="152" spans="1:5" x14ac:dyDescent="0.2">
      <c r="A152" s="6">
        <v>16</v>
      </c>
      <c r="B152" s="6">
        <v>38</v>
      </c>
      <c r="C152" s="6">
        <v>22</v>
      </c>
      <c r="D152" s="6">
        <v>21</v>
      </c>
      <c r="E152" s="6">
        <v>21</v>
      </c>
    </row>
    <row r="153" spans="1:5" x14ac:dyDescent="0.2">
      <c r="A153" s="6">
        <v>16</v>
      </c>
      <c r="B153" s="6">
        <v>38</v>
      </c>
      <c r="C153" s="6">
        <v>22</v>
      </c>
      <c r="D153" s="6">
        <v>20</v>
      </c>
      <c r="E153" s="6">
        <v>20</v>
      </c>
    </row>
    <row r="154" spans="1:5" x14ac:dyDescent="0.2">
      <c r="A154" s="6">
        <v>16</v>
      </c>
      <c r="B154" s="6">
        <v>38</v>
      </c>
      <c r="C154" s="6">
        <v>22</v>
      </c>
      <c r="D154" s="6">
        <v>20</v>
      </c>
      <c r="E154" s="6">
        <v>21</v>
      </c>
    </row>
    <row r="155" spans="1:5" x14ac:dyDescent="0.2">
      <c r="A155" s="6">
        <v>16</v>
      </c>
      <c r="B155" s="6">
        <v>39</v>
      </c>
      <c r="C155" s="6">
        <v>23</v>
      </c>
      <c r="D155" s="6">
        <v>22</v>
      </c>
      <c r="E155" s="6">
        <v>20</v>
      </c>
    </row>
    <row r="156" spans="1:5" x14ac:dyDescent="0.2">
      <c r="A156" s="6">
        <v>16</v>
      </c>
      <c r="B156" s="6">
        <v>39</v>
      </c>
      <c r="C156" s="6">
        <v>23</v>
      </c>
      <c r="D156" s="6">
        <v>22</v>
      </c>
      <c r="E156" s="6">
        <v>22</v>
      </c>
    </row>
    <row r="157" spans="1:5" x14ac:dyDescent="0.2">
      <c r="A157" s="6">
        <v>16</v>
      </c>
      <c r="B157" s="6">
        <v>39</v>
      </c>
      <c r="C157" s="6">
        <v>22</v>
      </c>
      <c r="D157" s="6">
        <v>21</v>
      </c>
      <c r="E157" s="6">
        <v>20</v>
      </c>
    </row>
    <row r="158" spans="1:5" x14ac:dyDescent="0.2">
      <c r="A158" s="6">
        <v>16</v>
      </c>
      <c r="B158" s="6">
        <v>39</v>
      </c>
      <c r="C158" s="6">
        <v>22</v>
      </c>
      <c r="D158" s="6">
        <v>21</v>
      </c>
      <c r="E158" s="6">
        <v>21</v>
      </c>
    </row>
    <row r="159" spans="1:5" x14ac:dyDescent="0.2">
      <c r="A159" s="6">
        <v>16</v>
      </c>
      <c r="B159" s="6">
        <v>41</v>
      </c>
      <c r="C159" s="6">
        <v>23</v>
      </c>
      <c r="D159" s="6">
        <v>22</v>
      </c>
      <c r="E159" s="6">
        <v>21</v>
      </c>
    </row>
    <row r="161" spans="1:5" x14ac:dyDescent="0.2">
      <c r="A161" s="6">
        <v>19</v>
      </c>
      <c r="B161" s="6">
        <v>33</v>
      </c>
      <c r="C161" s="6">
        <v>20</v>
      </c>
      <c r="D161" s="6">
        <v>21</v>
      </c>
      <c r="E161" s="6">
        <v>18</v>
      </c>
    </row>
    <row r="162" spans="1:5" x14ac:dyDescent="0.2">
      <c r="A162" s="6">
        <v>19</v>
      </c>
      <c r="B162" s="6">
        <v>34</v>
      </c>
      <c r="C162" s="6">
        <v>20</v>
      </c>
      <c r="D162" s="6">
        <v>18</v>
      </c>
      <c r="E162" s="6">
        <v>17</v>
      </c>
    </row>
    <row r="163" spans="1:5" x14ac:dyDescent="0.2">
      <c r="A163" s="6">
        <v>19</v>
      </c>
      <c r="B163" s="6">
        <v>34</v>
      </c>
      <c r="C163" s="6">
        <v>20</v>
      </c>
      <c r="D163" s="6">
        <v>20</v>
      </c>
      <c r="E163" s="6">
        <v>20</v>
      </c>
    </row>
    <row r="164" spans="1:5" x14ac:dyDescent="0.2">
      <c r="A164" s="6">
        <v>19</v>
      </c>
      <c r="B164" s="6">
        <v>35</v>
      </c>
      <c r="C164" s="6">
        <v>21</v>
      </c>
      <c r="D164" s="6">
        <v>20</v>
      </c>
      <c r="E164" s="6">
        <v>19</v>
      </c>
    </row>
    <row r="165" spans="1:5" x14ac:dyDescent="0.2">
      <c r="A165" s="6">
        <v>19</v>
      </c>
      <c r="B165" s="6">
        <v>35</v>
      </c>
      <c r="C165" s="6">
        <v>20</v>
      </c>
      <c r="D165" s="6">
        <v>20</v>
      </c>
      <c r="E165" s="6">
        <v>17</v>
      </c>
    </row>
    <row r="166" spans="1:5" x14ac:dyDescent="0.2">
      <c r="A166" s="6">
        <v>19</v>
      </c>
      <c r="B166" s="6">
        <v>35</v>
      </c>
      <c r="C166" s="6">
        <v>21</v>
      </c>
      <c r="D166" s="6">
        <v>19</v>
      </c>
      <c r="E166" s="6">
        <v>20</v>
      </c>
    </row>
    <row r="167" spans="1:5" x14ac:dyDescent="0.2">
      <c r="A167" s="6">
        <v>19</v>
      </c>
      <c r="B167" s="6">
        <v>35</v>
      </c>
      <c r="C167" s="6">
        <v>22</v>
      </c>
      <c r="D167" s="6">
        <v>20</v>
      </c>
      <c r="E167" s="6">
        <v>19</v>
      </c>
    </row>
    <row r="168" spans="1:5" x14ac:dyDescent="0.2">
      <c r="A168" s="6">
        <v>19</v>
      </c>
      <c r="B168" s="6">
        <v>35</v>
      </c>
      <c r="C168" s="6">
        <v>21</v>
      </c>
      <c r="D168" s="6">
        <v>19</v>
      </c>
      <c r="E168" s="6">
        <v>18</v>
      </c>
    </row>
    <row r="169" spans="1:5" x14ac:dyDescent="0.2">
      <c r="A169" s="6">
        <v>19</v>
      </c>
      <c r="B169" s="6">
        <v>36</v>
      </c>
      <c r="C169" s="6">
        <v>21</v>
      </c>
      <c r="D169" s="6">
        <v>20</v>
      </c>
      <c r="E169" s="6">
        <v>19</v>
      </c>
    </row>
    <row r="170" spans="1:5" x14ac:dyDescent="0.2">
      <c r="A170" s="6">
        <v>19</v>
      </c>
      <c r="B170" s="6">
        <v>36</v>
      </c>
      <c r="C170" s="6">
        <v>21</v>
      </c>
      <c r="D170" s="6">
        <v>20</v>
      </c>
      <c r="E170" s="6">
        <v>17</v>
      </c>
    </row>
    <row r="171" spans="1:5" x14ac:dyDescent="0.2">
      <c r="A171" s="6">
        <v>19</v>
      </c>
      <c r="B171" s="6">
        <v>36</v>
      </c>
      <c r="C171" s="6">
        <v>22</v>
      </c>
      <c r="D171" s="6">
        <v>20</v>
      </c>
      <c r="E171" s="6">
        <v>17</v>
      </c>
    </row>
    <row r="172" spans="1:5" x14ac:dyDescent="0.2">
      <c r="A172" s="6">
        <v>19</v>
      </c>
      <c r="B172" s="6">
        <v>36</v>
      </c>
      <c r="C172" s="6">
        <v>21</v>
      </c>
      <c r="D172" s="6">
        <v>19</v>
      </c>
      <c r="E172" s="6">
        <v>20</v>
      </c>
    </row>
    <row r="173" spans="1:5" x14ac:dyDescent="0.2">
      <c r="A173" s="6">
        <v>19</v>
      </c>
      <c r="B173" s="6">
        <v>37</v>
      </c>
      <c r="C173" s="6">
        <v>22</v>
      </c>
      <c r="D173" s="6">
        <v>21</v>
      </c>
      <c r="E173" s="6">
        <v>18</v>
      </c>
    </row>
    <row r="174" spans="1:5" x14ac:dyDescent="0.2">
      <c r="A174" s="6">
        <v>19</v>
      </c>
      <c r="B174" s="6">
        <v>37</v>
      </c>
      <c r="C174" s="6">
        <v>21</v>
      </c>
      <c r="D174" s="6">
        <v>20</v>
      </c>
      <c r="E174" s="6">
        <v>19</v>
      </c>
    </row>
    <row r="175" spans="1:5" x14ac:dyDescent="0.2">
      <c r="A175" s="6">
        <v>19</v>
      </c>
      <c r="B175" s="6">
        <v>37</v>
      </c>
      <c r="C175" s="6">
        <v>21</v>
      </c>
      <c r="D175" s="6">
        <v>21</v>
      </c>
      <c r="E175" s="6">
        <v>18</v>
      </c>
    </row>
    <row r="176" spans="1:5" x14ac:dyDescent="0.2">
      <c r="A176" s="6">
        <v>19</v>
      </c>
      <c r="B176" s="6">
        <v>37</v>
      </c>
      <c r="C176" s="6">
        <v>22</v>
      </c>
      <c r="D176" s="6">
        <v>20</v>
      </c>
      <c r="E176" s="6">
        <v>19</v>
      </c>
    </row>
    <row r="177" spans="1:5" x14ac:dyDescent="0.2">
      <c r="A177" s="6">
        <v>19</v>
      </c>
      <c r="B177" s="6">
        <v>37</v>
      </c>
      <c r="C177" s="6">
        <v>21</v>
      </c>
      <c r="D177" s="6">
        <v>19</v>
      </c>
      <c r="E177" s="6">
        <v>18</v>
      </c>
    </row>
    <row r="178" spans="1:5" x14ac:dyDescent="0.2">
      <c r="A178" s="6">
        <v>19</v>
      </c>
      <c r="B178" s="6">
        <v>37</v>
      </c>
      <c r="C178" s="6">
        <v>23</v>
      </c>
      <c r="D178" s="6">
        <v>22</v>
      </c>
      <c r="E178" s="6">
        <v>19</v>
      </c>
    </row>
    <row r="179" spans="1:5" x14ac:dyDescent="0.2">
      <c r="A179" s="6">
        <v>19</v>
      </c>
      <c r="B179" s="6">
        <v>37</v>
      </c>
      <c r="C179" s="6">
        <v>22</v>
      </c>
      <c r="D179" s="6">
        <v>22</v>
      </c>
      <c r="E179" s="6">
        <v>20</v>
      </c>
    </row>
    <row r="180" spans="1:5" x14ac:dyDescent="0.2">
      <c r="A180" s="6">
        <v>19</v>
      </c>
      <c r="B180" s="6">
        <v>37</v>
      </c>
      <c r="C180" s="6">
        <v>22</v>
      </c>
      <c r="D180" s="6">
        <v>21</v>
      </c>
      <c r="E180" s="6">
        <v>19</v>
      </c>
    </row>
    <row r="181" spans="1:5" x14ac:dyDescent="0.2">
      <c r="A181" s="6">
        <v>19</v>
      </c>
      <c r="B181" s="6">
        <v>37</v>
      </c>
      <c r="C181" s="6">
        <v>22</v>
      </c>
      <c r="D181" s="6">
        <v>21</v>
      </c>
      <c r="E181" s="6">
        <v>19</v>
      </c>
    </row>
    <row r="182" spans="1:5" x14ac:dyDescent="0.2">
      <c r="A182" s="6">
        <v>19</v>
      </c>
      <c r="B182" s="6">
        <v>37</v>
      </c>
      <c r="C182" s="6">
        <v>22</v>
      </c>
      <c r="D182" s="6">
        <v>20</v>
      </c>
      <c r="E182" s="6">
        <v>19</v>
      </c>
    </row>
    <row r="183" spans="1:5" x14ac:dyDescent="0.2">
      <c r="A183" s="6">
        <v>19</v>
      </c>
      <c r="B183" s="6">
        <v>37</v>
      </c>
      <c r="C183" s="6">
        <v>22</v>
      </c>
      <c r="D183" s="6">
        <v>20</v>
      </c>
      <c r="E183" s="6">
        <v>20</v>
      </c>
    </row>
    <row r="184" spans="1:5" x14ac:dyDescent="0.2">
      <c r="A184" s="6">
        <v>19</v>
      </c>
      <c r="B184" s="6">
        <v>37</v>
      </c>
      <c r="C184" s="6">
        <v>21</v>
      </c>
      <c r="D184" s="6">
        <v>21</v>
      </c>
      <c r="E184" s="6">
        <v>20</v>
      </c>
    </row>
    <row r="185" spans="1:5" x14ac:dyDescent="0.2">
      <c r="A185" s="6">
        <v>19</v>
      </c>
      <c r="B185" s="6">
        <v>37</v>
      </c>
      <c r="C185" s="6">
        <v>23</v>
      </c>
      <c r="D185" s="6">
        <v>21</v>
      </c>
      <c r="E185" s="6">
        <v>21</v>
      </c>
    </row>
    <row r="186" spans="1:5" x14ac:dyDescent="0.2">
      <c r="A186" s="6">
        <v>19</v>
      </c>
      <c r="B186" s="6">
        <v>37</v>
      </c>
      <c r="C186" s="6">
        <v>22</v>
      </c>
      <c r="D186" s="6">
        <v>21</v>
      </c>
      <c r="E186" s="6">
        <v>19</v>
      </c>
    </row>
    <row r="187" spans="1:5" x14ac:dyDescent="0.2">
      <c r="A187" s="6">
        <v>19</v>
      </c>
      <c r="B187" s="6">
        <v>38</v>
      </c>
      <c r="C187" s="6">
        <v>23</v>
      </c>
      <c r="D187" s="6">
        <v>21</v>
      </c>
      <c r="E187" s="6">
        <v>18</v>
      </c>
    </row>
    <row r="188" spans="1:5" x14ac:dyDescent="0.2">
      <c r="A188" s="6">
        <v>19</v>
      </c>
      <c r="B188" s="6">
        <v>38</v>
      </c>
      <c r="C188" s="6">
        <v>22</v>
      </c>
      <c r="D188" s="6">
        <v>22</v>
      </c>
      <c r="E188" s="6">
        <v>20</v>
      </c>
    </row>
    <row r="189" spans="1:5" x14ac:dyDescent="0.2">
      <c r="A189" s="6">
        <v>19</v>
      </c>
      <c r="B189" s="6">
        <v>38</v>
      </c>
      <c r="C189" s="6">
        <v>22</v>
      </c>
      <c r="D189" s="6">
        <v>21</v>
      </c>
      <c r="E189" s="6">
        <v>20</v>
      </c>
    </row>
    <row r="190" spans="1:5" x14ac:dyDescent="0.2">
      <c r="A190" s="6">
        <v>19</v>
      </c>
      <c r="B190" s="6">
        <v>38</v>
      </c>
      <c r="C190" s="6">
        <v>22</v>
      </c>
      <c r="D190" s="6">
        <v>20</v>
      </c>
      <c r="E190" s="6">
        <v>21</v>
      </c>
    </row>
    <row r="191" spans="1:5" x14ac:dyDescent="0.2">
      <c r="A191" s="6">
        <v>19</v>
      </c>
      <c r="B191" s="6">
        <v>38</v>
      </c>
      <c r="C191" s="6">
        <v>22</v>
      </c>
      <c r="D191" s="6">
        <v>21</v>
      </c>
      <c r="E191" s="6">
        <v>20</v>
      </c>
    </row>
    <row r="192" spans="1:5" x14ac:dyDescent="0.2">
      <c r="A192" s="6">
        <v>19</v>
      </c>
      <c r="B192" s="6">
        <v>38</v>
      </c>
      <c r="C192" s="6">
        <v>23</v>
      </c>
      <c r="D192" s="6">
        <v>22</v>
      </c>
      <c r="E192" s="6">
        <v>20</v>
      </c>
    </row>
    <row r="193" spans="1:5" x14ac:dyDescent="0.2">
      <c r="A193" s="6">
        <v>19</v>
      </c>
      <c r="B193" s="6">
        <v>38</v>
      </c>
      <c r="C193" s="6">
        <v>22</v>
      </c>
      <c r="D193" s="6">
        <v>22</v>
      </c>
      <c r="E193" s="6">
        <v>20</v>
      </c>
    </row>
    <row r="194" spans="1:5" x14ac:dyDescent="0.2">
      <c r="A194" s="6">
        <v>19</v>
      </c>
      <c r="B194" s="6">
        <v>38</v>
      </c>
      <c r="C194" s="6">
        <v>22</v>
      </c>
      <c r="D194" s="6">
        <v>22</v>
      </c>
      <c r="E194" s="6">
        <v>20</v>
      </c>
    </row>
    <row r="195" spans="1:5" x14ac:dyDescent="0.2">
      <c r="A195" s="6">
        <v>19</v>
      </c>
      <c r="B195" s="6">
        <v>38</v>
      </c>
      <c r="C195" s="6">
        <v>22</v>
      </c>
      <c r="D195" s="6">
        <v>21</v>
      </c>
      <c r="E195" s="6">
        <v>19</v>
      </c>
    </row>
    <row r="196" spans="1:5" x14ac:dyDescent="0.2">
      <c r="A196" s="6">
        <v>19</v>
      </c>
      <c r="B196" s="6">
        <v>38</v>
      </c>
      <c r="C196" s="6">
        <v>23</v>
      </c>
      <c r="D196" s="6">
        <v>22</v>
      </c>
      <c r="E196" s="6">
        <v>20</v>
      </c>
    </row>
    <row r="197" spans="1:5" x14ac:dyDescent="0.2">
      <c r="A197" s="6">
        <v>19</v>
      </c>
      <c r="B197" s="6">
        <v>38</v>
      </c>
      <c r="C197" s="6">
        <v>22</v>
      </c>
      <c r="D197" s="6">
        <v>22</v>
      </c>
      <c r="E197" s="6">
        <v>20</v>
      </c>
    </row>
    <row r="198" spans="1:5" x14ac:dyDescent="0.2">
      <c r="A198" s="6">
        <v>19</v>
      </c>
      <c r="B198" s="6">
        <v>38</v>
      </c>
      <c r="C198" s="6">
        <v>22</v>
      </c>
      <c r="D198" s="6">
        <v>23</v>
      </c>
      <c r="E198" s="6">
        <v>20</v>
      </c>
    </row>
    <row r="199" spans="1:5" x14ac:dyDescent="0.2">
      <c r="A199" s="6">
        <v>19</v>
      </c>
      <c r="B199" s="6">
        <v>39</v>
      </c>
      <c r="C199" s="6">
        <v>22</v>
      </c>
      <c r="D199" s="6">
        <v>21</v>
      </c>
      <c r="E199" s="6">
        <v>20</v>
      </c>
    </row>
    <row r="200" spans="1:5" x14ac:dyDescent="0.2">
      <c r="A200" s="6">
        <v>19</v>
      </c>
      <c r="B200" s="6">
        <v>39</v>
      </c>
      <c r="C200" s="6">
        <v>23</v>
      </c>
      <c r="D200" s="6">
        <v>22</v>
      </c>
      <c r="E200" s="6">
        <v>20</v>
      </c>
    </row>
    <row r="201" spans="1:5" x14ac:dyDescent="0.2">
      <c r="A201" s="6">
        <v>19</v>
      </c>
      <c r="B201" s="6">
        <v>39</v>
      </c>
      <c r="C201" s="6">
        <v>22</v>
      </c>
      <c r="D201" s="6">
        <v>22</v>
      </c>
      <c r="E201" s="6">
        <v>20</v>
      </c>
    </row>
    <row r="202" spans="1:5" x14ac:dyDescent="0.2">
      <c r="A202" s="6">
        <v>19</v>
      </c>
      <c r="B202" s="6">
        <v>39</v>
      </c>
      <c r="C202" s="6">
        <v>23</v>
      </c>
      <c r="D202" s="6">
        <v>21</v>
      </c>
      <c r="E202" s="6">
        <v>20</v>
      </c>
    </row>
    <row r="203" spans="1:5" x14ac:dyDescent="0.2">
      <c r="A203" s="6">
        <v>19</v>
      </c>
      <c r="B203" s="6">
        <v>39</v>
      </c>
      <c r="C203" s="6">
        <v>23</v>
      </c>
      <c r="D203" s="6">
        <v>20</v>
      </c>
      <c r="E203" s="6">
        <v>21</v>
      </c>
    </row>
    <row r="204" spans="1:5" x14ac:dyDescent="0.2">
      <c r="A204" s="6">
        <v>19</v>
      </c>
      <c r="B204" s="6">
        <v>39</v>
      </c>
      <c r="C204" s="6">
        <v>22</v>
      </c>
      <c r="D204" s="6">
        <v>21</v>
      </c>
      <c r="E204" s="6">
        <v>19</v>
      </c>
    </row>
    <row r="205" spans="1:5" x14ac:dyDescent="0.2">
      <c r="A205" s="6">
        <v>19</v>
      </c>
      <c r="B205" s="6">
        <v>39</v>
      </c>
      <c r="C205" s="6">
        <v>24</v>
      </c>
      <c r="D205" s="6">
        <v>21</v>
      </c>
      <c r="E205" s="6">
        <v>20</v>
      </c>
    </row>
    <row r="206" spans="1:5" x14ac:dyDescent="0.2">
      <c r="A206" s="6">
        <v>19</v>
      </c>
      <c r="B206" s="6">
        <v>39</v>
      </c>
      <c r="C206" s="6">
        <v>23</v>
      </c>
      <c r="D206" s="6">
        <v>21</v>
      </c>
      <c r="E206" s="6">
        <v>23</v>
      </c>
    </row>
    <row r="207" spans="1:5" x14ac:dyDescent="0.2">
      <c r="A207" s="6">
        <v>19</v>
      </c>
      <c r="B207" s="6">
        <v>40</v>
      </c>
      <c r="C207" s="6">
        <v>25</v>
      </c>
      <c r="D207" s="6">
        <v>22</v>
      </c>
      <c r="E207" s="6">
        <v>21</v>
      </c>
    </row>
    <row r="208" spans="1:5" x14ac:dyDescent="0.2">
      <c r="A208" s="6">
        <v>19</v>
      </c>
      <c r="B208" s="6">
        <v>40</v>
      </c>
      <c r="C208" s="6">
        <v>23</v>
      </c>
      <c r="D208" s="6">
        <v>22</v>
      </c>
      <c r="E208" s="6">
        <v>21</v>
      </c>
    </row>
    <row r="209" spans="1:5" x14ac:dyDescent="0.2">
      <c r="A209" s="6">
        <v>19</v>
      </c>
      <c r="B209" s="6">
        <v>40</v>
      </c>
      <c r="C209" s="6">
        <v>23</v>
      </c>
      <c r="D209" s="6">
        <v>21</v>
      </c>
      <c r="E209" s="6">
        <v>20</v>
      </c>
    </row>
    <row r="210" spans="1:5" x14ac:dyDescent="0.2">
      <c r="A210" s="6">
        <v>19</v>
      </c>
      <c r="B210" s="6">
        <v>40</v>
      </c>
      <c r="C210" s="6">
        <v>23</v>
      </c>
      <c r="D210" s="6">
        <v>21</v>
      </c>
      <c r="E210" s="6">
        <v>20</v>
      </c>
    </row>
    <row r="211" spans="1:5" x14ac:dyDescent="0.2">
      <c r="A211" s="6">
        <v>19</v>
      </c>
      <c r="B211" s="6">
        <v>40</v>
      </c>
      <c r="C211" s="6">
        <v>23</v>
      </c>
      <c r="D211" s="6">
        <v>22</v>
      </c>
      <c r="E211" s="6">
        <v>19</v>
      </c>
    </row>
    <row r="213" spans="1:5" x14ac:dyDescent="0.2">
      <c r="A213" s="6">
        <v>21</v>
      </c>
      <c r="B213" s="6">
        <v>34</v>
      </c>
      <c r="C213" s="6">
        <v>21</v>
      </c>
      <c r="D213" s="6">
        <v>20</v>
      </c>
      <c r="E213" s="6">
        <v>19</v>
      </c>
    </row>
    <row r="214" spans="1:5" x14ac:dyDescent="0.2">
      <c r="A214" s="6">
        <v>21</v>
      </c>
      <c r="B214" s="6">
        <v>35</v>
      </c>
      <c r="C214" s="6">
        <v>21</v>
      </c>
      <c r="D214" s="6">
        <v>20</v>
      </c>
      <c r="E214" s="6">
        <v>19</v>
      </c>
    </row>
    <row r="215" spans="1:5" x14ac:dyDescent="0.2">
      <c r="A215" s="6">
        <v>21</v>
      </c>
      <c r="B215" s="6">
        <v>35</v>
      </c>
      <c r="C215" s="6">
        <v>21</v>
      </c>
      <c r="D215" s="6">
        <v>19</v>
      </c>
      <c r="E215" s="6">
        <v>19</v>
      </c>
    </row>
    <row r="216" spans="1:5" x14ac:dyDescent="0.2">
      <c r="A216" s="6">
        <v>21</v>
      </c>
      <c r="B216" s="6">
        <v>35</v>
      </c>
      <c r="C216" s="6">
        <v>21</v>
      </c>
      <c r="D216" s="6">
        <v>20</v>
      </c>
      <c r="E216" s="6">
        <v>17</v>
      </c>
    </row>
    <row r="217" spans="1:5" x14ac:dyDescent="0.2">
      <c r="A217" s="6">
        <v>21</v>
      </c>
      <c r="B217" s="6">
        <v>35</v>
      </c>
      <c r="C217" s="6">
        <v>21</v>
      </c>
      <c r="D217" s="6">
        <v>20</v>
      </c>
      <c r="E217" s="6">
        <v>20</v>
      </c>
    </row>
    <row r="218" spans="1:5" x14ac:dyDescent="0.2">
      <c r="A218" s="6">
        <v>21</v>
      </c>
      <c r="B218" s="6">
        <v>36</v>
      </c>
      <c r="C218" s="6">
        <v>21</v>
      </c>
      <c r="D218" s="6">
        <v>19</v>
      </c>
      <c r="E218" s="6">
        <v>19</v>
      </c>
    </row>
    <row r="219" spans="1:5" x14ac:dyDescent="0.2">
      <c r="A219" s="6">
        <v>21</v>
      </c>
      <c r="B219" s="6">
        <v>36</v>
      </c>
      <c r="C219" s="6">
        <v>21</v>
      </c>
      <c r="D219" s="6">
        <v>19</v>
      </c>
      <c r="E219" s="6">
        <v>19</v>
      </c>
    </row>
    <row r="220" spans="1:5" x14ac:dyDescent="0.2">
      <c r="A220" s="6">
        <v>21</v>
      </c>
      <c r="B220" s="6">
        <v>36</v>
      </c>
      <c r="C220" s="6">
        <v>22</v>
      </c>
      <c r="D220" s="6">
        <v>21</v>
      </c>
      <c r="E220" s="6">
        <v>19</v>
      </c>
    </row>
    <row r="221" spans="1:5" x14ac:dyDescent="0.2">
      <c r="A221" s="6">
        <v>21</v>
      </c>
      <c r="B221" s="6">
        <v>36</v>
      </c>
      <c r="C221" s="6">
        <v>22</v>
      </c>
      <c r="D221" s="6">
        <v>20</v>
      </c>
      <c r="E221" s="6">
        <v>20</v>
      </c>
    </row>
    <row r="222" spans="1:5" x14ac:dyDescent="0.2">
      <c r="A222" s="6">
        <v>21</v>
      </c>
      <c r="B222" s="6">
        <v>36</v>
      </c>
      <c r="C222" s="6">
        <v>22</v>
      </c>
      <c r="D222" s="6">
        <v>20</v>
      </c>
      <c r="E222" s="6">
        <v>20</v>
      </c>
    </row>
    <row r="223" spans="1:5" x14ac:dyDescent="0.2">
      <c r="A223" s="6">
        <v>21</v>
      </c>
      <c r="B223" s="6">
        <v>36</v>
      </c>
      <c r="C223" s="6">
        <v>20</v>
      </c>
      <c r="D223" s="6">
        <v>19</v>
      </c>
      <c r="E223" s="6">
        <v>18</v>
      </c>
    </row>
    <row r="224" spans="1:5" x14ac:dyDescent="0.2">
      <c r="A224" s="6">
        <v>21</v>
      </c>
      <c r="B224" s="6">
        <v>37</v>
      </c>
      <c r="C224" s="6">
        <v>22</v>
      </c>
      <c r="D224" s="6">
        <v>21</v>
      </c>
      <c r="E224" s="6">
        <v>21</v>
      </c>
    </row>
    <row r="225" spans="1:5" x14ac:dyDescent="0.2">
      <c r="A225" s="6">
        <v>21</v>
      </c>
      <c r="B225" s="6">
        <v>37</v>
      </c>
      <c r="C225" s="6">
        <v>23</v>
      </c>
      <c r="D225" s="6">
        <v>21</v>
      </c>
      <c r="E225" s="6">
        <v>20</v>
      </c>
    </row>
    <row r="226" spans="1:5" x14ac:dyDescent="0.2">
      <c r="A226" s="6">
        <v>21</v>
      </c>
      <c r="B226" s="6">
        <v>37</v>
      </c>
      <c r="C226" s="6">
        <v>22</v>
      </c>
      <c r="D226" s="6">
        <v>21</v>
      </c>
      <c r="E226" s="6">
        <v>19</v>
      </c>
    </row>
    <row r="227" spans="1:5" x14ac:dyDescent="0.2">
      <c r="A227" s="6">
        <v>21</v>
      </c>
      <c r="B227" s="6">
        <v>37</v>
      </c>
      <c r="C227" s="6">
        <v>22</v>
      </c>
      <c r="D227" s="6">
        <v>20</v>
      </c>
      <c r="E227" s="6">
        <v>21</v>
      </c>
    </row>
    <row r="228" spans="1:5" x14ac:dyDescent="0.2">
      <c r="A228" s="6">
        <v>21</v>
      </c>
      <c r="B228" s="6">
        <v>37</v>
      </c>
      <c r="C228" s="6">
        <v>21</v>
      </c>
      <c r="D228" s="6">
        <v>20</v>
      </c>
      <c r="E228" s="6">
        <v>21</v>
      </c>
    </row>
    <row r="229" spans="1:5" x14ac:dyDescent="0.2">
      <c r="A229" s="6">
        <v>21</v>
      </c>
      <c r="B229" s="6">
        <v>37</v>
      </c>
      <c r="C229" s="6">
        <v>21</v>
      </c>
      <c r="D229" s="6">
        <v>20</v>
      </c>
      <c r="E229" s="6">
        <v>21</v>
      </c>
    </row>
    <row r="230" spans="1:5" x14ac:dyDescent="0.2">
      <c r="A230" s="6">
        <v>21</v>
      </c>
      <c r="B230" s="6">
        <v>37</v>
      </c>
      <c r="C230" s="6">
        <v>22</v>
      </c>
      <c r="D230" s="6">
        <v>21</v>
      </c>
      <c r="E230" s="6">
        <v>21</v>
      </c>
    </row>
    <row r="231" spans="1:5" x14ac:dyDescent="0.2">
      <c r="A231" s="6">
        <v>21</v>
      </c>
      <c r="B231" s="6">
        <v>37</v>
      </c>
      <c r="C231" s="6">
        <v>23</v>
      </c>
      <c r="D231" s="6">
        <v>22</v>
      </c>
      <c r="E231" s="6">
        <v>21</v>
      </c>
    </row>
    <row r="232" spans="1:5" x14ac:dyDescent="0.2">
      <c r="A232" s="6">
        <v>21</v>
      </c>
      <c r="B232" s="6">
        <v>37</v>
      </c>
      <c r="C232" s="6">
        <v>21</v>
      </c>
      <c r="D232" s="6">
        <v>20</v>
      </c>
      <c r="E232" s="6">
        <v>20</v>
      </c>
    </row>
    <row r="233" spans="1:5" x14ac:dyDescent="0.2">
      <c r="A233" s="6">
        <v>21</v>
      </c>
      <c r="B233" s="6">
        <v>37</v>
      </c>
      <c r="C233" s="6">
        <v>22</v>
      </c>
      <c r="D233" s="6">
        <v>21</v>
      </c>
      <c r="E233" s="6">
        <v>22</v>
      </c>
    </row>
    <row r="234" spans="1:5" x14ac:dyDescent="0.2">
      <c r="A234" s="6">
        <v>21</v>
      </c>
      <c r="B234" s="6">
        <v>38</v>
      </c>
      <c r="C234" s="6">
        <v>22</v>
      </c>
      <c r="D234" s="6">
        <v>20</v>
      </c>
      <c r="E234" s="6">
        <v>21</v>
      </c>
    </row>
    <row r="235" spans="1:5" x14ac:dyDescent="0.2">
      <c r="A235" s="6">
        <v>21</v>
      </c>
      <c r="B235" s="6">
        <v>38</v>
      </c>
      <c r="C235" s="6">
        <v>24</v>
      </c>
      <c r="D235" s="6">
        <v>21</v>
      </c>
      <c r="E235" s="6">
        <v>23</v>
      </c>
    </row>
    <row r="236" spans="1:5" x14ac:dyDescent="0.2">
      <c r="A236" s="6">
        <v>21</v>
      </c>
      <c r="B236" s="6">
        <v>38</v>
      </c>
      <c r="C236" s="6">
        <v>22</v>
      </c>
      <c r="D236" s="6">
        <v>20</v>
      </c>
      <c r="E236" s="6">
        <v>21</v>
      </c>
    </row>
    <row r="237" spans="1:5" x14ac:dyDescent="0.2">
      <c r="A237" s="6">
        <v>21</v>
      </c>
      <c r="B237" s="6">
        <v>38</v>
      </c>
      <c r="C237" s="6">
        <v>21</v>
      </c>
      <c r="D237" s="6">
        <v>21</v>
      </c>
      <c r="E237" s="6">
        <v>18</v>
      </c>
    </row>
    <row r="238" spans="1:5" x14ac:dyDescent="0.2">
      <c r="A238" s="6">
        <v>21</v>
      </c>
      <c r="B238" s="6">
        <v>38</v>
      </c>
      <c r="C238" s="6">
        <v>21</v>
      </c>
      <c r="D238" s="6">
        <v>21</v>
      </c>
      <c r="E238" s="6">
        <v>20</v>
      </c>
    </row>
    <row r="239" spans="1:5" x14ac:dyDescent="0.2">
      <c r="A239" s="6">
        <v>21</v>
      </c>
      <c r="B239" s="6">
        <v>38</v>
      </c>
      <c r="C239" s="6">
        <v>22</v>
      </c>
      <c r="D239" s="6">
        <v>20</v>
      </c>
      <c r="E239" s="6">
        <v>19</v>
      </c>
    </row>
    <row r="240" spans="1:5" x14ac:dyDescent="0.2">
      <c r="A240" s="6">
        <v>21</v>
      </c>
      <c r="B240" s="6">
        <v>38</v>
      </c>
      <c r="C240" s="6">
        <v>22</v>
      </c>
      <c r="D240" s="6">
        <v>21</v>
      </c>
      <c r="E240" s="6">
        <v>21</v>
      </c>
    </row>
    <row r="241" spans="1:5" x14ac:dyDescent="0.2">
      <c r="A241" s="6">
        <v>21</v>
      </c>
      <c r="B241" s="6">
        <v>38</v>
      </c>
      <c r="C241" s="6">
        <v>22</v>
      </c>
      <c r="D241" s="6">
        <v>22</v>
      </c>
      <c r="E241" s="6">
        <v>20</v>
      </c>
    </row>
    <row r="242" spans="1:5" x14ac:dyDescent="0.2">
      <c r="A242" s="6">
        <v>21</v>
      </c>
      <c r="B242" s="6">
        <v>39</v>
      </c>
      <c r="C242" s="6">
        <v>24</v>
      </c>
      <c r="D242" s="6">
        <v>21</v>
      </c>
      <c r="E242" s="6">
        <v>22</v>
      </c>
    </row>
    <row r="243" spans="1:5" x14ac:dyDescent="0.2">
      <c r="A243" s="6">
        <v>21</v>
      </c>
      <c r="B243" s="6">
        <v>39</v>
      </c>
      <c r="C243" s="6">
        <v>24</v>
      </c>
      <c r="D243" s="6">
        <v>20</v>
      </c>
      <c r="E243" s="6">
        <v>19</v>
      </c>
    </row>
    <row r="244" spans="1:5" x14ac:dyDescent="0.2">
      <c r="A244" s="6">
        <v>21</v>
      </c>
      <c r="B244" s="6">
        <v>39</v>
      </c>
      <c r="C244" s="6">
        <v>23</v>
      </c>
      <c r="D244" s="6">
        <v>20</v>
      </c>
      <c r="E244" s="6">
        <v>20</v>
      </c>
    </row>
    <row r="245" spans="1:5" x14ac:dyDescent="0.2">
      <c r="A245" s="6">
        <v>21</v>
      </c>
      <c r="B245" s="6">
        <v>39</v>
      </c>
      <c r="C245" s="6">
        <v>24</v>
      </c>
      <c r="D245" s="6">
        <v>21</v>
      </c>
      <c r="E245" s="6">
        <v>21</v>
      </c>
    </row>
    <row r="246" spans="1:5" x14ac:dyDescent="0.2">
      <c r="A246" s="6">
        <v>21</v>
      </c>
      <c r="B246" s="6">
        <v>39</v>
      </c>
      <c r="C246" s="6">
        <v>23</v>
      </c>
      <c r="D246" s="6">
        <v>23</v>
      </c>
      <c r="E246" s="6">
        <v>22</v>
      </c>
    </row>
    <row r="247" spans="1:5" x14ac:dyDescent="0.2">
      <c r="A247" s="6">
        <v>21</v>
      </c>
      <c r="B247" s="6">
        <v>39</v>
      </c>
      <c r="C247" s="6">
        <v>24</v>
      </c>
      <c r="D247" s="6">
        <v>21</v>
      </c>
      <c r="E247" s="6">
        <v>21</v>
      </c>
    </row>
    <row r="248" spans="1:5" x14ac:dyDescent="0.2">
      <c r="A248" s="6">
        <v>21</v>
      </c>
      <c r="B248" s="6">
        <v>39</v>
      </c>
      <c r="C248" s="6">
        <v>24</v>
      </c>
      <c r="D248" s="6">
        <v>23</v>
      </c>
      <c r="E248" s="6">
        <v>22</v>
      </c>
    </row>
    <row r="249" spans="1:5" x14ac:dyDescent="0.2">
      <c r="A249" s="6">
        <v>21</v>
      </c>
      <c r="B249" s="6">
        <v>39</v>
      </c>
      <c r="C249" s="6">
        <v>24</v>
      </c>
      <c r="D249" s="6">
        <v>23</v>
      </c>
      <c r="E249" s="6">
        <v>21</v>
      </c>
    </row>
    <row r="250" spans="1:5" x14ac:dyDescent="0.2">
      <c r="A250" s="6">
        <v>21</v>
      </c>
      <c r="B250" s="6">
        <v>40</v>
      </c>
      <c r="C250" s="6">
        <v>22</v>
      </c>
      <c r="D250" s="6">
        <v>23</v>
      </c>
      <c r="E250" s="6">
        <v>23</v>
      </c>
    </row>
    <row r="251" spans="1:5" x14ac:dyDescent="0.2">
      <c r="A251" s="6">
        <v>21</v>
      </c>
      <c r="B251" s="6">
        <v>40</v>
      </c>
      <c r="C251" s="6">
        <v>24</v>
      </c>
      <c r="D251" s="6">
        <v>23</v>
      </c>
      <c r="E251" s="6">
        <v>20</v>
      </c>
    </row>
    <row r="252" spans="1:5" x14ac:dyDescent="0.2">
      <c r="A252" s="6">
        <v>21</v>
      </c>
      <c r="B252" s="6">
        <v>40</v>
      </c>
      <c r="C252" s="6">
        <v>23</v>
      </c>
      <c r="D252" s="6">
        <v>20</v>
      </c>
      <c r="E252" s="6">
        <v>21</v>
      </c>
    </row>
    <row r="253" spans="1:5" x14ac:dyDescent="0.2">
      <c r="A253" s="6">
        <v>21</v>
      </c>
      <c r="B253" s="6">
        <v>40</v>
      </c>
      <c r="C253" s="6">
        <v>23</v>
      </c>
      <c r="D253" s="6">
        <v>23</v>
      </c>
      <c r="E253" s="6">
        <v>21</v>
      </c>
    </row>
    <row r="254" spans="1:5" x14ac:dyDescent="0.2">
      <c r="A254" s="6">
        <v>21</v>
      </c>
      <c r="B254" s="6">
        <v>40</v>
      </c>
      <c r="C254" s="6">
        <v>24</v>
      </c>
      <c r="D254" s="6">
        <v>22</v>
      </c>
      <c r="E254" s="6">
        <v>21</v>
      </c>
    </row>
    <row r="255" spans="1:5" x14ac:dyDescent="0.2">
      <c r="A255" s="6">
        <v>21</v>
      </c>
      <c r="B255" s="6">
        <v>40</v>
      </c>
      <c r="C255" s="6">
        <v>24</v>
      </c>
      <c r="D255" s="6">
        <v>22</v>
      </c>
      <c r="E255" s="6">
        <v>22</v>
      </c>
    </row>
    <row r="257" spans="1:5" x14ac:dyDescent="0.2">
      <c r="A257" s="6">
        <v>35</v>
      </c>
      <c r="B257" s="6">
        <v>34</v>
      </c>
      <c r="C257" s="6">
        <v>20</v>
      </c>
      <c r="D257" s="6">
        <v>19</v>
      </c>
      <c r="E257" s="6">
        <v>18</v>
      </c>
    </row>
    <row r="258" spans="1:5" x14ac:dyDescent="0.2">
      <c r="A258" s="6">
        <v>35</v>
      </c>
      <c r="B258" s="6">
        <v>34</v>
      </c>
      <c r="C258" s="6">
        <v>21</v>
      </c>
      <c r="D258" s="6">
        <v>19</v>
      </c>
      <c r="E258" s="6">
        <v>18</v>
      </c>
    </row>
    <row r="259" spans="1:5" x14ac:dyDescent="0.2">
      <c r="A259" s="6">
        <v>35</v>
      </c>
      <c r="B259" s="6">
        <v>35</v>
      </c>
      <c r="C259" s="6">
        <v>21</v>
      </c>
      <c r="D259" s="6">
        <v>19</v>
      </c>
      <c r="E259" s="6">
        <v>17</v>
      </c>
    </row>
    <row r="260" spans="1:5" x14ac:dyDescent="0.2">
      <c r="A260" s="6">
        <v>35</v>
      </c>
      <c r="B260" s="6">
        <v>35</v>
      </c>
      <c r="C260" s="6">
        <v>21</v>
      </c>
      <c r="D260" s="6">
        <v>19</v>
      </c>
      <c r="E260" s="6">
        <v>19</v>
      </c>
    </row>
    <row r="261" spans="1:5" x14ac:dyDescent="0.2">
      <c r="A261" s="6">
        <v>35</v>
      </c>
      <c r="B261" s="6">
        <v>35</v>
      </c>
      <c r="C261" s="6">
        <v>20</v>
      </c>
      <c r="D261" s="6">
        <v>20</v>
      </c>
      <c r="E261" s="6">
        <v>18</v>
      </c>
    </row>
    <row r="262" spans="1:5" x14ac:dyDescent="0.2">
      <c r="A262" s="6">
        <v>35</v>
      </c>
      <c r="B262" s="6">
        <v>35</v>
      </c>
      <c r="C262" s="6">
        <v>20</v>
      </c>
      <c r="D262" s="6">
        <v>20</v>
      </c>
      <c r="E262" s="6">
        <v>18</v>
      </c>
    </row>
    <row r="263" spans="1:5" x14ac:dyDescent="0.2">
      <c r="A263" s="6">
        <v>35</v>
      </c>
      <c r="B263" s="6">
        <v>36</v>
      </c>
      <c r="C263" s="6">
        <v>21</v>
      </c>
      <c r="D263" s="6">
        <v>19</v>
      </c>
      <c r="E263" s="6">
        <v>18</v>
      </c>
    </row>
    <row r="264" spans="1:5" x14ac:dyDescent="0.2">
      <c r="A264" s="6">
        <v>35</v>
      </c>
      <c r="B264" s="6">
        <v>36</v>
      </c>
      <c r="C264" s="6">
        <v>20</v>
      </c>
      <c r="D264" s="6">
        <v>19</v>
      </c>
      <c r="E264" s="6">
        <v>18</v>
      </c>
    </row>
    <row r="265" spans="1:5" x14ac:dyDescent="0.2">
      <c r="A265" s="6">
        <v>35</v>
      </c>
      <c r="B265" s="6">
        <v>36</v>
      </c>
      <c r="C265" s="6">
        <v>22</v>
      </c>
      <c r="D265" s="6">
        <v>21</v>
      </c>
      <c r="E265" s="6">
        <v>17</v>
      </c>
    </row>
    <row r="266" spans="1:5" x14ac:dyDescent="0.2">
      <c r="A266" s="6">
        <v>35</v>
      </c>
      <c r="B266" s="6">
        <v>36</v>
      </c>
      <c r="C266" s="6">
        <v>22</v>
      </c>
      <c r="D266" s="6">
        <v>20</v>
      </c>
      <c r="E266" s="6">
        <v>20</v>
      </c>
    </row>
    <row r="267" spans="1:5" x14ac:dyDescent="0.2">
      <c r="A267" s="6">
        <v>35</v>
      </c>
      <c r="B267" s="6">
        <v>36</v>
      </c>
      <c r="C267" s="6">
        <v>21</v>
      </c>
      <c r="D267" s="6">
        <v>20</v>
      </c>
      <c r="E267" s="6">
        <v>19</v>
      </c>
    </row>
    <row r="268" spans="1:5" x14ac:dyDescent="0.2">
      <c r="A268" s="6">
        <v>35</v>
      </c>
      <c r="B268" s="6">
        <v>36</v>
      </c>
      <c r="C268" s="6">
        <v>22</v>
      </c>
      <c r="D268" s="6">
        <v>20</v>
      </c>
      <c r="E268" s="6">
        <v>20</v>
      </c>
    </row>
    <row r="269" spans="1:5" x14ac:dyDescent="0.2">
      <c r="A269" s="6">
        <v>35</v>
      </c>
      <c r="B269" s="6">
        <v>36</v>
      </c>
      <c r="C269" s="6">
        <v>22</v>
      </c>
      <c r="D269" s="6">
        <v>22</v>
      </c>
      <c r="E269" s="6">
        <v>19</v>
      </c>
    </row>
    <row r="270" spans="1:5" x14ac:dyDescent="0.2">
      <c r="A270" s="6">
        <v>35</v>
      </c>
      <c r="B270" s="6">
        <v>36</v>
      </c>
      <c r="C270" s="6">
        <v>21</v>
      </c>
      <c r="D270" s="6">
        <v>20</v>
      </c>
      <c r="E270" s="6">
        <v>20</v>
      </c>
    </row>
    <row r="271" spans="1:5" x14ac:dyDescent="0.2">
      <c r="A271" s="6">
        <v>35</v>
      </c>
      <c r="B271" s="6">
        <v>36</v>
      </c>
      <c r="C271" s="6">
        <v>20</v>
      </c>
      <c r="D271" s="6">
        <v>20</v>
      </c>
      <c r="E271" s="6">
        <v>18</v>
      </c>
    </row>
    <row r="272" spans="1:5" x14ac:dyDescent="0.2">
      <c r="A272" s="6">
        <v>35</v>
      </c>
      <c r="B272" s="6">
        <v>36</v>
      </c>
      <c r="C272" s="6">
        <v>21</v>
      </c>
      <c r="D272" s="6">
        <v>21</v>
      </c>
      <c r="E272" s="6">
        <v>19</v>
      </c>
    </row>
    <row r="273" spans="1:5" x14ac:dyDescent="0.2">
      <c r="A273" s="6">
        <v>35</v>
      </c>
      <c r="B273" s="6">
        <v>37</v>
      </c>
      <c r="C273" s="6">
        <v>22</v>
      </c>
      <c r="D273" s="6">
        <v>19</v>
      </c>
      <c r="E273" s="6">
        <v>19</v>
      </c>
    </row>
    <row r="274" spans="1:5" x14ac:dyDescent="0.2">
      <c r="A274" s="6">
        <v>35</v>
      </c>
      <c r="B274" s="6">
        <v>37</v>
      </c>
      <c r="C274" s="6">
        <v>23</v>
      </c>
      <c r="D274" s="6">
        <v>21</v>
      </c>
      <c r="E274" s="6">
        <v>21</v>
      </c>
    </row>
    <row r="275" spans="1:5" x14ac:dyDescent="0.2">
      <c r="A275" s="6">
        <v>35</v>
      </c>
      <c r="B275" s="6">
        <v>37</v>
      </c>
      <c r="C275" s="6">
        <v>22</v>
      </c>
      <c r="D275" s="6">
        <v>22</v>
      </c>
      <c r="E275" s="6">
        <v>20</v>
      </c>
    </row>
    <row r="276" spans="1:5" x14ac:dyDescent="0.2">
      <c r="A276" s="6">
        <v>35</v>
      </c>
      <c r="B276" s="6">
        <v>37</v>
      </c>
      <c r="C276" s="6">
        <v>21</v>
      </c>
      <c r="D276" s="6">
        <v>18</v>
      </c>
      <c r="E276" s="6">
        <v>17</v>
      </c>
    </row>
    <row r="277" spans="1:5" x14ac:dyDescent="0.2">
      <c r="A277" s="6">
        <v>35</v>
      </c>
      <c r="B277" s="6">
        <v>37</v>
      </c>
      <c r="C277" s="6">
        <v>22</v>
      </c>
      <c r="D277" s="6">
        <v>21</v>
      </c>
      <c r="E277" s="6">
        <v>20</v>
      </c>
    </row>
    <row r="278" spans="1:5" x14ac:dyDescent="0.2">
      <c r="A278" s="6">
        <v>35</v>
      </c>
      <c r="B278" s="6">
        <v>37</v>
      </c>
      <c r="C278" s="6">
        <v>21</v>
      </c>
      <c r="D278" s="6">
        <v>20</v>
      </c>
      <c r="E278" s="6">
        <v>20</v>
      </c>
    </row>
    <row r="279" spans="1:5" x14ac:dyDescent="0.2">
      <c r="A279" s="6">
        <v>35</v>
      </c>
      <c r="B279" s="6">
        <v>37</v>
      </c>
      <c r="C279" s="6">
        <v>21</v>
      </c>
      <c r="D279" s="6">
        <v>21</v>
      </c>
      <c r="E279" s="6">
        <v>19</v>
      </c>
    </row>
    <row r="280" spans="1:5" x14ac:dyDescent="0.2">
      <c r="A280" s="6">
        <v>35</v>
      </c>
      <c r="B280" s="6">
        <v>37</v>
      </c>
      <c r="C280" s="6">
        <v>22</v>
      </c>
      <c r="D280" s="6">
        <v>21</v>
      </c>
      <c r="E280" s="6">
        <v>20</v>
      </c>
    </row>
    <row r="281" spans="1:5" x14ac:dyDescent="0.2">
      <c r="A281" s="6">
        <v>35</v>
      </c>
      <c r="B281" s="6">
        <v>37</v>
      </c>
      <c r="C281" s="6">
        <v>22</v>
      </c>
      <c r="D281" s="6">
        <v>20</v>
      </c>
      <c r="E281" s="6">
        <v>20</v>
      </c>
    </row>
    <row r="282" spans="1:5" x14ac:dyDescent="0.2">
      <c r="A282" s="6">
        <v>35</v>
      </c>
      <c r="B282" s="6">
        <v>37</v>
      </c>
      <c r="C282" s="6">
        <v>23</v>
      </c>
      <c r="D282" s="6">
        <v>21</v>
      </c>
      <c r="E282" s="6">
        <v>20</v>
      </c>
    </row>
    <row r="283" spans="1:5" x14ac:dyDescent="0.2">
      <c r="A283" s="6">
        <v>35</v>
      </c>
      <c r="B283" s="6">
        <v>37</v>
      </c>
      <c r="C283" s="6">
        <v>21</v>
      </c>
      <c r="D283" s="6">
        <v>21</v>
      </c>
      <c r="E283" s="6">
        <v>19</v>
      </c>
    </row>
    <row r="284" spans="1:5" x14ac:dyDescent="0.2">
      <c r="A284" s="6">
        <v>35</v>
      </c>
      <c r="B284" s="6">
        <v>37</v>
      </c>
      <c r="C284" s="6">
        <v>22</v>
      </c>
      <c r="D284" s="6">
        <v>21</v>
      </c>
      <c r="E284" s="6">
        <v>20</v>
      </c>
    </row>
    <row r="285" spans="1:5" x14ac:dyDescent="0.2">
      <c r="A285" s="6">
        <v>35</v>
      </c>
      <c r="B285" s="6">
        <v>37</v>
      </c>
      <c r="C285" s="6">
        <v>21</v>
      </c>
      <c r="D285" s="6">
        <v>19</v>
      </c>
      <c r="E285" s="6">
        <v>19</v>
      </c>
    </row>
    <row r="286" spans="1:5" x14ac:dyDescent="0.2">
      <c r="A286" s="6">
        <v>35</v>
      </c>
      <c r="B286" s="6">
        <v>37</v>
      </c>
      <c r="C286" s="6">
        <v>21</v>
      </c>
      <c r="D286" s="6">
        <v>20</v>
      </c>
      <c r="E286" s="6">
        <v>19</v>
      </c>
    </row>
    <row r="287" spans="1:5" x14ac:dyDescent="0.2">
      <c r="A287" s="6">
        <v>35</v>
      </c>
      <c r="B287" s="6">
        <v>37</v>
      </c>
      <c r="C287" s="6">
        <v>22</v>
      </c>
      <c r="D287" s="6">
        <v>20</v>
      </c>
      <c r="E287" s="6">
        <v>20</v>
      </c>
    </row>
    <row r="288" spans="1:5" x14ac:dyDescent="0.2">
      <c r="A288" s="6">
        <v>35</v>
      </c>
      <c r="B288" s="6">
        <v>38</v>
      </c>
      <c r="C288" s="6">
        <v>23</v>
      </c>
      <c r="D288" s="6">
        <v>20</v>
      </c>
      <c r="E288" s="6">
        <v>20</v>
      </c>
    </row>
    <row r="289" spans="1:7" x14ac:dyDescent="0.2">
      <c r="A289" s="6">
        <v>35</v>
      </c>
      <c r="B289" s="6">
        <v>38</v>
      </c>
      <c r="C289" s="6">
        <v>22</v>
      </c>
      <c r="D289" s="6">
        <v>20</v>
      </c>
      <c r="E289" s="6">
        <v>19</v>
      </c>
    </row>
    <row r="290" spans="1:7" x14ac:dyDescent="0.2">
      <c r="A290" s="6">
        <v>35</v>
      </c>
      <c r="B290" s="6">
        <v>38</v>
      </c>
      <c r="C290" s="6">
        <v>23</v>
      </c>
      <c r="D290" s="6">
        <v>21</v>
      </c>
      <c r="E290" s="6">
        <v>18</v>
      </c>
    </row>
    <row r="291" spans="1:7" x14ac:dyDescent="0.2">
      <c r="A291" s="6">
        <v>35</v>
      </c>
      <c r="B291" s="6">
        <v>38</v>
      </c>
      <c r="C291" s="6">
        <v>22</v>
      </c>
      <c r="D291" s="6">
        <v>22</v>
      </c>
      <c r="E291" s="6">
        <v>21</v>
      </c>
    </row>
    <row r="292" spans="1:7" x14ac:dyDescent="0.2">
      <c r="A292" s="6">
        <v>35</v>
      </c>
      <c r="B292" s="6">
        <v>38</v>
      </c>
      <c r="C292" s="6">
        <v>22</v>
      </c>
      <c r="D292" s="6">
        <v>21</v>
      </c>
      <c r="E292" s="6">
        <v>20</v>
      </c>
    </row>
    <row r="293" spans="1:7" x14ac:dyDescent="0.2">
      <c r="A293" s="6">
        <v>35</v>
      </c>
      <c r="B293" s="6">
        <v>38</v>
      </c>
      <c r="C293" s="6">
        <v>22</v>
      </c>
      <c r="D293" s="6">
        <v>21</v>
      </c>
      <c r="E293" s="6">
        <v>20</v>
      </c>
    </row>
    <row r="294" spans="1:7" x14ac:dyDescent="0.2">
      <c r="A294" s="6">
        <v>35</v>
      </c>
      <c r="B294" s="6">
        <v>38</v>
      </c>
      <c r="C294" s="6">
        <v>23</v>
      </c>
      <c r="D294" s="6">
        <v>21</v>
      </c>
      <c r="E294" s="6">
        <v>21</v>
      </c>
    </row>
    <row r="295" spans="1:7" x14ac:dyDescent="0.2">
      <c r="A295" s="6">
        <v>35</v>
      </c>
      <c r="B295" s="6">
        <v>39</v>
      </c>
      <c r="C295" s="6">
        <v>24</v>
      </c>
      <c r="D295" s="6">
        <v>24</v>
      </c>
      <c r="E295" s="6">
        <v>19</v>
      </c>
    </row>
    <row r="296" spans="1:7" x14ac:dyDescent="0.2">
      <c r="A296" s="6">
        <v>35</v>
      </c>
      <c r="B296" s="6">
        <v>39</v>
      </c>
      <c r="C296" s="6">
        <v>23</v>
      </c>
      <c r="D296" s="6">
        <v>21</v>
      </c>
      <c r="E296" s="6">
        <v>19</v>
      </c>
    </row>
    <row r="297" spans="1:7" x14ac:dyDescent="0.2">
      <c r="A297" s="6">
        <v>35</v>
      </c>
      <c r="B297" s="6">
        <v>39</v>
      </c>
      <c r="C297" s="6">
        <v>22</v>
      </c>
      <c r="D297" s="6">
        <v>21</v>
      </c>
      <c r="E297" s="6">
        <v>19</v>
      </c>
    </row>
    <row r="298" spans="1:7" x14ac:dyDescent="0.2">
      <c r="A298" s="6">
        <v>35</v>
      </c>
      <c r="B298" s="6">
        <v>39</v>
      </c>
      <c r="C298" s="6">
        <v>23</v>
      </c>
      <c r="D298" s="6">
        <v>21</v>
      </c>
      <c r="E298" s="6">
        <v>20</v>
      </c>
    </row>
    <row r="299" spans="1:7" x14ac:dyDescent="0.2">
      <c r="A299" s="6">
        <v>35</v>
      </c>
      <c r="B299" s="6">
        <v>39</v>
      </c>
      <c r="C299" s="6">
        <v>22</v>
      </c>
      <c r="D299" s="6">
        <v>20</v>
      </c>
      <c r="E299" s="6">
        <v>20</v>
      </c>
    </row>
    <row r="300" spans="1:7" x14ac:dyDescent="0.2">
      <c r="A300" s="6">
        <v>35</v>
      </c>
      <c r="B300" s="6">
        <v>39</v>
      </c>
      <c r="C300" s="6">
        <v>22</v>
      </c>
      <c r="D300" s="6">
        <v>22</v>
      </c>
      <c r="E300" s="6">
        <v>20</v>
      </c>
    </row>
    <row r="301" spans="1:7" x14ac:dyDescent="0.2">
      <c r="A301" s="6">
        <v>35</v>
      </c>
      <c r="B301" s="6">
        <v>39</v>
      </c>
      <c r="C301" s="6">
        <v>23</v>
      </c>
      <c r="D301" s="6">
        <v>22</v>
      </c>
      <c r="E301" s="6">
        <v>21</v>
      </c>
    </row>
    <row r="302" spans="1:7" x14ac:dyDescent="0.2">
      <c r="A302" s="6">
        <v>35</v>
      </c>
      <c r="B302" s="6">
        <v>39</v>
      </c>
      <c r="C302" s="6">
        <v>23</v>
      </c>
      <c r="D302" s="6">
        <v>22</v>
      </c>
      <c r="E302" s="6">
        <v>20</v>
      </c>
    </row>
    <row r="303" spans="1:7" x14ac:dyDescent="0.2">
      <c r="A303" s="6">
        <v>35</v>
      </c>
      <c r="B303" s="6">
        <v>39</v>
      </c>
      <c r="C303" s="6">
        <v>23</v>
      </c>
      <c r="D303" s="6">
        <v>21</v>
      </c>
      <c r="E303" s="6">
        <v>20</v>
      </c>
    </row>
    <row r="304" spans="1:7" x14ac:dyDescent="0.2">
      <c r="A304" s="6">
        <v>35</v>
      </c>
      <c r="B304" s="6">
        <v>40</v>
      </c>
      <c r="C304" s="6">
        <v>22</v>
      </c>
      <c r="D304" s="6">
        <v>22</v>
      </c>
      <c r="E304" s="6">
        <v>20</v>
      </c>
      <c r="G304" s="7"/>
    </row>
    <row r="305" spans="1:7" x14ac:dyDescent="0.2">
      <c r="A305" s="6">
        <v>35</v>
      </c>
      <c r="B305" s="6">
        <v>40</v>
      </c>
      <c r="C305" s="6">
        <v>24</v>
      </c>
      <c r="D305" s="6">
        <v>21</v>
      </c>
      <c r="E305" s="6">
        <v>21</v>
      </c>
      <c r="G305" s="7"/>
    </row>
    <row r="306" spans="1:7" x14ac:dyDescent="0.2">
      <c r="A306" s="6">
        <v>35</v>
      </c>
      <c r="B306" s="6">
        <v>40</v>
      </c>
      <c r="C306" s="6">
        <v>24</v>
      </c>
      <c r="D306" s="6">
        <v>22</v>
      </c>
      <c r="E306" s="6">
        <v>21</v>
      </c>
      <c r="F306" s="7"/>
      <c r="G306" s="7"/>
    </row>
    <row r="307" spans="1:7" x14ac:dyDescent="0.2">
      <c r="D307" s="7"/>
      <c r="E307" s="7"/>
      <c r="F307" s="7"/>
      <c r="G307" s="7"/>
    </row>
    <row r="308" spans="1:7" x14ac:dyDescent="0.2">
      <c r="D308" s="7"/>
      <c r="E308" s="7"/>
      <c r="F308" s="7"/>
      <c r="G308" s="7"/>
    </row>
    <row r="310" spans="1:7" x14ac:dyDescent="0.2">
      <c r="D310" s="7"/>
      <c r="E310" s="7"/>
      <c r="F310" s="7"/>
      <c r="G310" s="7"/>
    </row>
    <row r="311" spans="1:7" x14ac:dyDescent="0.2">
      <c r="D311" s="7"/>
      <c r="E311" s="7"/>
      <c r="F311" s="7"/>
      <c r="G311" s="7"/>
    </row>
    <row r="312" spans="1:7" x14ac:dyDescent="0.2">
      <c r="D312" s="7"/>
      <c r="E312" s="7"/>
      <c r="F312" s="7"/>
      <c r="G312" s="7"/>
    </row>
    <row r="313" spans="1:7" x14ac:dyDescent="0.2">
      <c r="D313" s="7"/>
      <c r="E313" s="7"/>
      <c r="F313" s="7"/>
      <c r="G313" s="7"/>
    </row>
    <row r="314" spans="1:7" x14ac:dyDescent="0.2">
      <c r="D314" s="7"/>
      <c r="E314" s="7"/>
      <c r="F314" s="7"/>
      <c r="G314" s="7"/>
    </row>
    <row r="315" spans="1:7" x14ac:dyDescent="0.2">
      <c r="D315" s="7"/>
      <c r="E315" s="7"/>
      <c r="F315" s="7"/>
      <c r="G315" s="7"/>
    </row>
    <row r="316" spans="1:7" x14ac:dyDescent="0.2">
      <c r="D316" s="7"/>
      <c r="E316" s="7"/>
      <c r="F316" s="7"/>
      <c r="G316" s="7"/>
    </row>
    <row r="317" spans="1:7" x14ac:dyDescent="0.2">
      <c r="D317" s="7"/>
      <c r="E317" s="7"/>
      <c r="F317" s="7"/>
      <c r="G317" s="7"/>
    </row>
    <row r="318" spans="1:7" x14ac:dyDescent="0.2">
      <c r="D318" s="7"/>
      <c r="E318" s="7"/>
      <c r="F318" s="7"/>
      <c r="G318" s="7"/>
    </row>
    <row r="319" spans="1:7" x14ac:dyDescent="0.2">
      <c r="D319" s="7"/>
      <c r="E319" s="7"/>
      <c r="F319" s="7"/>
      <c r="G319" s="7"/>
    </row>
    <row r="320" spans="1:7" x14ac:dyDescent="0.2">
      <c r="D320" s="7"/>
      <c r="E320" s="7"/>
      <c r="F320" s="7"/>
      <c r="G320" s="7"/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14"/>
  <sheetViews>
    <sheetView tabSelected="1" topLeftCell="I282" workbookViewId="0">
      <selection activeCell="X282" sqref="X282"/>
    </sheetView>
  </sheetViews>
  <sheetFormatPr defaultColWidth="11" defaultRowHeight="12.75" x14ac:dyDescent="0.2"/>
  <cols>
    <col min="1" max="1" width="9.625" bestFit="1" customWidth="1"/>
    <col min="2" max="2" width="6.125" bestFit="1" customWidth="1"/>
    <col min="3" max="3" width="4.25" bestFit="1" customWidth="1"/>
    <col min="4" max="4" width="19" bestFit="1" customWidth="1"/>
    <col min="5" max="5" width="9.125" bestFit="1" customWidth="1"/>
    <col min="6" max="6" width="9.25" bestFit="1" customWidth="1"/>
    <col min="7" max="7" width="6.25" bestFit="1" customWidth="1"/>
    <col min="8" max="8" width="31.125" bestFit="1" customWidth="1"/>
    <col min="10" max="13" width="5" bestFit="1" customWidth="1"/>
    <col min="14" max="14" width="11.25" bestFit="1" customWidth="1"/>
    <col min="15" max="15" width="5.875" bestFit="1" customWidth="1"/>
    <col min="16" max="16" width="11.125" bestFit="1" customWidth="1"/>
    <col min="17" max="19" width="12" bestFit="1" customWidth="1"/>
    <col min="20" max="21" width="10.625" bestFit="1" customWidth="1"/>
    <col min="22" max="29" width="12" bestFit="1" customWidth="1"/>
    <col min="30" max="30" width="10.625" bestFit="1" customWidth="1"/>
    <col min="31" max="31" width="12" bestFit="1" customWidth="1"/>
    <col min="32" max="33" width="5.625" bestFit="1" customWidth="1"/>
  </cols>
  <sheetData>
    <row r="1" spans="1:32" ht="15" x14ac:dyDescent="0.2">
      <c r="A1" s="1" t="s">
        <v>327</v>
      </c>
      <c r="B1" s="1" t="s">
        <v>328</v>
      </c>
      <c r="C1" s="1" t="s">
        <v>93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102</v>
      </c>
      <c r="O1" t="s">
        <v>117</v>
      </c>
      <c r="P1" t="s">
        <v>107</v>
      </c>
      <c r="Q1" t="s">
        <v>108</v>
      </c>
      <c r="R1" t="s">
        <v>110</v>
      </c>
      <c r="S1" t="s">
        <v>109</v>
      </c>
      <c r="T1" t="s">
        <v>111</v>
      </c>
      <c r="U1" t="s">
        <v>112</v>
      </c>
      <c r="V1" t="s">
        <v>118</v>
      </c>
      <c r="W1" t="s">
        <v>113</v>
      </c>
      <c r="X1" t="s">
        <v>114</v>
      </c>
      <c r="Y1" t="s">
        <v>115</v>
      </c>
      <c r="Z1" t="s">
        <v>116</v>
      </c>
      <c r="AA1" t="s">
        <v>101</v>
      </c>
      <c r="AB1" t="s">
        <v>119</v>
      </c>
      <c r="AC1" t="s">
        <v>120</v>
      </c>
      <c r="AD1" t="s">
        <v>0</v>
      </c>
      <c r="AE1" t="s">
        <v>99</v>
      </c>
      <c r="AF1" t="s">
        <v>100</v>
      </c>
    </row>
    <row r="2" spans="1:32" ht="15" x14ac:dyDescent="0.2">
      <c r="A2" s="1" t="s">
        <v>125</v>
      </c>
      <c r="B2" s="1">
        <v>3</v>
      </c>
      <c r="C2" s="1">
        <v>19</v>
      </c>
      <c r="D2" s="1">
        <v>38</v>
      </c>
      <c r="E2" s="1">
        <v>23</v>
      </c>
      <c r="F2" s="1">
        <v>21</v>
      </c>
      <c r="G2" s="1">
        <v>18</v>
      </c>
      <c r="H2">
        <f>(((E2+F2)/2)*G2*D2)/1000</f>
        <v>15.048</v>
      </c>
      <c r="J2">
        <v>9.5</v>
      </c>
      <c r="K2">
        <v>7</v>
      </c>
      <c r="L2">
        <v>7</v>
      </c>
      <c r="M2">
        <v>7</v>
      </c>
      <c r="N2" t="s">
        <v>106</v>
      </c>
      <c r="O2">
        <f>COUNTIF(H147:H253,"&lt;=9.5")</f>
        <v>0</v>
      </c>
      <c r="P2">
        <f>COUNTIF(H147:H253,"&gt;9.5")-COUNTIF(H147:H253,"&gt;=10.2")</f>
        <v>0</v>
      </c>
      <c r="Q2">
        <f>COUNTIF(H147:H253,"&gt;10.2")-COUNTIF(H147:H253,"&gt;=10.9")</f>
        <v>0</v>
      </c>
      <c r="R2">
        <f>COUNTIF(H147:H253,"&gt;10.9")-COUNTIF(H147:H253,"&gt;=11.6")</f>
        <v>1</v>
      </c>
      <c r="S2">
        <f>COUNTIF(H147:H253,"&gt;11.6")-COUNTIF(H147:H253,"&gt;=12.3")</f>
        <v>3</v>
      </c>
      <c r="T2">
        <f>COUNTIF(H147:H253,"&gt;12.3")-COUNTIF(H147:H253,"&gt;=13")</f>
        <v>4</v>
      </c>
      <c r="U2">
        <f>COUNTIF(H147:H253,"&gt;13")-COUNTIF(H147:H253,"&gt;=13.7")</f>
        <v>6</v>
      </c>
      <c r="V2">
        <f>COUNTIF(H147:H253,"&gt;13.7")-COUNTIF(H147:H253,"&gt;=14.4")</f>
        <v>10</v>
      </c>
      <c r="W2">
        <f>COUNTIF(H147:H253,"&gt;14.4")-COUNTIF(H147:H253,"&gt;=15.1")</f>
        <v>10</v>
      </c>
      <c r="X2">
        <f>COUNTIF(H147:H253,"&gt;15.1")-COUNTIF(H147:H253,"&gt;=15.8")</f>
        <v>14</v>
      </c>
      <c r="Y2">
        <f>COUNTIF(H147:H253,"&gt;15.8")-COUNTIF(H147:H253,"&gt;=16.5")</f>
        <v>17</v>
      </c>
      <c r="Z2">
        <f>COUNTIF(H147:H253,"&gt;16.5")-COUNTIF(H147:H253,"&gt;=17.2")</f>
        <v>12</v>
      </c>
      <c r="AA2">
        <f>COUNTIF(H147:H253,"&gt;17.2")-COUNTIF(H147:H253,"&gt;=17.9")</f>
        <v>10</v>
      </c>
      <c r="AB2">
        <f>COUNTIF(H147:H253,"&gt;17.9")-COUNTIF(H147:H253,"&gt;=18.6")</f>
        <v>9</v>
      </c>
      <c r="AC2">
        <f>COUNTIF(H147:H253,"&gt;18.6")-COUNTIF(H147:H253,"&gt;=19.3")</f>
        <v>4</v>
      </c>
      <c r="AD2">
        <f>COUNTIF(H147:H253,"&gt;19.3")-COUNTIF(H147:H253,"&gt;=20")</f>
        <v>1</v>
      </c>
      <c r="AE2">
        <f>COUNTIF(H147:H253,"&gt;20.7")-COUNTIF(H147:H253,"&gt;=21.4")</f>
        <v>1</v>
      </c>
      <c r="AF2">
        <f>COUNTIF(H147:H253,"&gt;21.4")</f>
        <v>0</v>
      </c>
    </row>
    <row r="3" spans="1:32" ht="15" x14ac:dyDescent="0.2">
      <c r="A3" s="1" t="s">
        <v>126</v>
      </c>
      <c r="B3" s="1">
        <v>3</v>
      </c>
      <c r="C3" s="1">
        <v>19</v>
      </c>
      <c r="D3" s="1">
        <v>37</v>
      </c>
      <c r="E3" s="1">
        <v>22</v>
      </c>
      <c r="F3" s="1">
        <v>21</v>
      </c>
      <c r="G3" s="1">
        <v>18</v>
      </c>
      <c r="H3">
        <f t="shared" ref="H3:H66" si="0">(((E3+F3)/2)*G3*D3)/1000</f>
        <v>14.319000000000001</v>
      </c>
      <c r="J3">
        <v>10</v>
      </c>
      <c r="K3">
        <v>7.2</v>
      </c>
      <c r="L3">
        <v>7.3</v>
      </c>
      <c r="M3">
        <v>7.4</v>
      </c>
      <c r="N3" t="s">
        <v>104</v>
      </c>
      <c r="O3">
        <f>COUNTIF(H53:H103,"&lt;=9.5")</f>
        <v>0</v>
      </c>
      <c r="P3">
        <f>COUNTIF(H53:H103,"&gt;9.5")-COUNTIF(H53:H103,"&gt;=10.2")</f>
        <v>1</v>
      </c>
      <c r="Q3">
        <f>COUNTIF(H53:H103,"&gt;10.2")-COUNTIF(H53:H103,"&gt;=10.9")</f>
        <v>0</v>
      </c>
      <c r="R3">
        <f>COUNTIF(H53:H103,"&gt;10.9")-COUNTIF(H53:H103,"&gt;=11.6")</f>
        <v>2</v>
      </c>
      <c r="S3">
        <f>COUNTIF(H53:H103,"&gt;11.6")-COUNTIF(H53:H103,"&gt;=12.3")</f>
        <v>3</v>
      </c>
      <c r="T3">
        <f>COUNTIF(H53:H103,"&gt;12.3")-COUNTIF(H53:H103,"&gt;=13")</f>
        <v>4</v>
      </c>
      <c r="U3">
        <f>COUNTIF(H53:H103,"&gt;13")-COUNTIF(H53:H103,"&gt;=13.7")</f>
        <v>4</v>
      </c>
      <c r="V3">
        <f>COUNTIF(H53:H103,"&gt;13.7")-COUNTIF(H53:H103,"&gt;=14.4")</f>
        <v>4</v>
      </c>
      <c r="W3">
        <f>COUNTIF(H53:H103,"&gt;14.4")-COUNTIF(H53:H103,"&gt;=15.1")</f>
        <v>3</v>
      </c>
      <c r="X3">
        <f>COUNTIF(H53:H103,"&gt;15.1")-COUNTIF(H53:H103,"&gt;=15.8")</f>
        <v>8</v>
      </c>
      <c r="Y3">
        <f>COUNTIF(H53:H103,"&gt;15.8")-COUNTIF(H53:H103,"&gt;=16.5")</f>
        <v>8</v>
      </c>
      <c r="Z3">
        <f>COUNTIF(H53:H103,"&gt;16.5")-COUNTIF(H53:H103,"&gt;=17.2")</f>
        <v>8</v>
      </c>
      <c r="AA3">
        <f>COUNTIF(H53:H103,"&gt;17.2")-COUNTIF(H53:H103,"&gt;=17.9")</f>
        <v>3</v>
      </c>
      <c r="AB3">
        <f>COUNTIF(H53:H103,"&gt;17.9")-COUNTIF(H53:H103,"&gt;=18.6")</f>
        <v>0</v>
      </c>
      <c r="AC3">
        <f>COUNTIF(H53:H103,"&gt;18.6")-COUNTIF(H53:H103,"&gt;=19.3")</f>
        <v>0</v>
      </c>
      <c r="AD3">
        <f>COUNTIF(H53:H103,"&gt;19.3")-COUNTIF(H53:H103,"&gt;=20")</f>
        <v>2</v>
      </c>
      <c r="AE3">
        <f>COUNTIF(H53:H103,"&gt;20.7")-COUNTIF(H53:H103,"&gt;=21.4")</f>
        <v>0</v>
      </c>
      <c r="AF3">
        <f>COUNTIF(H53:H103,"&gt;21.4")</f>
        <v>0</v>
      </c>
    </row>
    <row r="4" spans="1:32" ht="15" x14ac:dyDescent="0.2">
      <c r="A4" s="1" t="s">
        <v>127</v>
      </c>
      <c r="B4" s="1">
        <v>3</v>
      </c>
      <c r="C4" s="1">
        <v>19</v>
      </c>
      <c r="D4" s="1">
        <v>37</v>
      </c>
      <c r="E4" s="1">
        <v>21</v>
      </c>
      <c r="F4" s="1">
        <v>20</v>
      </c>
      <c r="G4" s="1">
        <v>19</v>
      </c>
      <c r="H4">
        <f t="shared" si="0"/>
        <v>14.4115</v>
      </c>
      <c r="J4">
        <v>10.5</v>
      </c>
      <c r="K4">
        <v>7.4</v>
      </c>
      <c r="L4">
        <v>7.6</v>
      </c>
      <c r="M4">
        <v>7.8</v>
      </c>
      <c r="N4" t="s">
        <v>220</v>
      </c>
      <c r="O4">
        <f>COUNTIF(H2:H52,"&lt;6")</f>
        <v>0</v>
      </c>
      <c r="P4" s="8">
        <f>COUNTIF(H2:H52,"&gt;9.5")-COUNTIF(H2:H52,"&gt;=10.2")</f>
        <v>0</v>
      </c>
      <c r="Q4" s="8">
        <f>COUNTIF(H2:H52,"&gt;10.2")-COUNTIF(H2:H52,"&gt;=10.9")</f>
        <v>0</v>
      </c>
      <c r="R4" s="8">
        <f>COUNTIF(H2:H52,"&gt;10.9")-COUNTIF(H2:H52,"&gt;=11.6")</f>
        <v>1</v>
      </c>
      <c r="S4" s="8">
        <f>COUNTIF(H2:H52,"&gt;11.6")-COUNTIF(H2:H52,"&gt;=12.3")</f>
        <v>2</v>
      </c>
      <c r="T4" s="8">
        <f>COUNTIF(H2:H52,"&gt;12.3")-COUNTIF(H2:H52,"&gt;=13")</f>
        <v>3</v>
      </c>
      <c r="U4" s="8">
        <f>COUNTIF(H2:H52,"&gt;13")-COUNTIF(H2:H52,"&gt;=13.7")</f>
        <v>3</v>
      </c>
      <c r="V4" s="8">
        <f>COUNTIF(H2:H52,"&gt;13.7")-COUNTIF(H2:H52,"&gt;=14.4")</f>
        <v>5</v>
      </c>
      <c r="W4" s="8">
        <f>COUNTIF(H2:H52,"&gt;14.4")-COUNTIF(H2:H52,"&gt;=15.1")</f>
        <v>4</v>
      </c>
      <c r="X4" s="8">
        <f>COUNTIF(H2:H52,"&gt;15.1")-COUNTIF(H2:H52,"&gt;=15.8")</f>
        <v>6</v>
      </c>
      <c r="Y4" s="8">
        <f>COUNTIF(H2:H52,"&gt;15.8")-COUNTIF(H2:H52,"&gt;=16.5")</f>
        <v>5</v>
      </c>
      <c r="Z4" s="8">
        <f>COUNTIF(H2:H52,"&gt;16.5")-COUNTIF(H2:H52,"&gt;=17.2")</f>
        <v>13</v>
      </c>
      <c r="AA4" s="8">
        <f>COUNTIF(H2:H52,"&gt;17.2")-COUNTIF(H2:H52,"&gt;=17.9")</f>
        <v>5</v>
      </c>
      <c r="AB4" s="8">
        <f>COUNTIF(H2:H52,"&gt;17.9")-COUNTIF(H2:H52,"&gt;=18.6")</f>
        <v>0</v>
      </c>
      <c r="AC4" s="8">
        <f>COUNTIF(H2:H52,"&gt;18.6")-COUNTIF(H2:H52,"&gt;=19.3")</f>
        <v>1</v>
      </c>
      <c r="AD4" s="8">
        <f>COUNTIF(H2:H52,"&gt;19.3")-COUNTIF(H2:H52,"&gt;=20")</f>
        <v>2</v>
      </c>
      <c r="AE4" s="8">
        <f>COUNTIF(H2:H52,"&gt;20.7")-COUNTIF(H2:H52,"&gt;=21.4")</f>
        <v>0</v>
      </c>
      <c r="AF4" s="8">
        <f>COUNTIF(H2:H52,"&gt;21.4")</f>
        <v>0</v>
      </c>
    </row>
    <row r="5" spans="1:32" ht="15" x14ac:dyDescent="0.2">
      <c r="A5" s="1" t="s">
        <v>453</v>
      </c>
      <c r="B5" s="1">
        <v>3</v>
      </c>
      <c r="C5" s="1">
        <v>19</v>
      </c>
      <c r="D5" s="1">
        <v>40</v>
      </c>
      <c r="E5" s="1">
        <v>25</v>
      </c>
      <c r="F5" s="1">
        <v>22</v>
      </c>
      <c r="G5" s="1">
        <v>21</v>
      </c>
      <c r="H5">
        <f t="shared" si="0"/>
        <v>19.739999999999998</v>
      </c>
      <c r="J5">
        <v>11</v>
      </c>
      <c r="K5">
        <v>7.6</v>
      </c>
      <c r="L5">
        <v>7.9</v>
      </c>
      <c r="M5">
        <v>8.1999999999999993</v>
      </c>
      <c r="N5" t="s">
        <v>105</v>
      </c>
      <c r="O5">
        <f>COUNTIF(H104:H146,"&lt;=9.5")</f>
        <v>0</v>
      </c>
      <c r="P5" s="8">
        <f>COUNTIF(H104:H146,"&gt;9.5")-COUNTIF(H104:H146,"&gt;=10.2")</f>
        <v>0</v>
      </c>
      <c r="Q5" s="8">
        <f>COUNTIF(H104:H146,"&gt;10.2")-COUNTIF(H104:H146,"&gt;=10.9")</f>
        <v>0</v>
      </c>
      <c r="R5" s="8">
        <f>COUNTIF(H104:H146,"&gt;10.9")-COUNTIF(H104:H146,"&gt;=11.6")</f>
        <v>0</v>
      </c>
      <c r="S5" s="8">
        <f>COUNTIF(H104:H146,"&gt;11.6")-COUNTIF(H104:H146,"&gt;=12.3")</f>
        <v>1</v>
      </c>
      <c r="T5" s="8">
        <f>COUNTIF(H104:H146,"&gt;12.3")-COUNTIF(H104:H146,"&gt;=13")</f>
        <v>1</v>
      </c>
      <c r="U5" s="8">
        <f>COUNTIF(H104:H146,"&gt;13")-COUNTIF(H104:H146,"&gt;=13.7")</f>
        <v>5</v>
      </c>
      <c r="V5" s="8">
        <f>COUNTIF(H104:H146,"&gt;13.7")-COUNTIF(H104:H146,"&gt;=14.4")</f>
        <v>2</v>
      </c>
      <c r="W5" s="8">
        <f>COUNTIF(H104:H146,"&gt;14.4")-COUNTIF(H104:H146,"&gt;=15.1")</f>
        <v>1</v>
      </c>
      <c r="X5" s="8">
        <f>COUNTIF(H104:H146,"&gt;15.1")-COUNTIF(H104:H146,"&gt;=15.8")</f>
        <v>5</v>
      </c>
      <c r="Y5" s="8">
        <f>COUNTIF(H104:H146,"&gt;15.8")-COUNTIF(H104:H146,"&gt;=16.5")</f>
        <v>6</v>
      </c>
      <c r="Z5" s="8">
        <f>COUNTIF(H104:H146,"&gt;16.5")-COUNTIF(H104:H146,"&gt;=17.2")</f>
        <v>7</v>
      </c>
      <c r="AA5" s="8">
        <f>COUNTIF(H104:H146,"&gt;17.2")-COUNTIF(H104:H146,"&gt;=17.9")</f>
        <v>2</v>
      </c>
      <c r="AB5" s="8">
        <f>COUNTIF(H104:H146,"&gt;17.9")-COUNTIF(H104:H146,"&gt;=18.6")</f>
        <v>3</v>
      </c>
      <c r="AC5" s="8">
        <f>COUNTIF(H104:H146,"&gt;18.6")-COUNTIF(H104:H146,"&gt;=19.3")</f>
        <v>2</v>
      </c>
      <c r="AD5" s="8">
        <f>COUNTIF(H104:H146,"&gt;19.3")-COUNTIF(H104:H146,"&gt;=20")</f>
        <v>5</v>
      </c>
      <c r="AE5" s="8">
        <f>COUNTIF(H104:H146,"&gt;20.7")-COUNTIF(H104:H146,"&gt;=21.4")</f>
        <v>0</v>
      </c>
      <c r="AF5" s="8">
        <f>COUNTIF(H104:H146,"&gt;21.4")</f>
        <v>0</v>
      </c>
    </row>
    <row r="6" spans="1:32" ht="15" x14ac:dyDescent="0.2">
      <c r="A6" s="1" t="s">
        <v>128</v>
      </c>
      <c r="B6" s="1">
        <v>3</v>
      </c>
      <c r="C6" s="1">
        <v>19</v>
      </c>
      <c r="D6" s="1">
        <v>37</v>
      </c>
      <c r="E6" s="1">
        <v>21</v>
      </c>
      <c r="F6" s="1">
        <v>21</v>
      </c>
      <c r="G6" s="1">
        <v>18</v>
      </c>
      <c r="H6">
        <f t="shared" si="0"/>
        <v>13.986000000000001</v>
      </c>
      <c r="J6">
        <v>11.5</v>
      </c>
      <c r="K6">
        <v>7.8</v>
      </c>
      <c r="L6">
        <v>8.1999999999999993</v>
      </c>
      <c r="M6">
        <v>8.6</v>
      </c>
      <c r="N6" t="s">
        <v>103</v>
      </c>
      <c r="O6">
        <f>COUNTIF(H254:H303,"&lt;=9.5")</f>
        <v>0</v>
      </c>
      <c r="P6" s="8">
        <f>COUNTIF(H254:H303,"&gt;9.5")-COUNTIF(H254:H303,"&gt;=10.2")</f>
        <v>0</v>
      </c>
      <c r="Q6" s="8">
        <f>COUNTIF(H254:H303,"&gt;10.2")-COUNTIF(H254:H303,"&gt;=10.9")</f>
        <v>0</v>
      </c>
      <c r="R6" s="8">
        <f>COUNTIF(H254:H303,"&gt;10.9")-COUNTIF(H254:H303,"&gt;=11.6")</f>
        <v>0</v>
      </c>
      <c r="S6" s="8">
        <f>COUNTIF(H254:H303,"&gt;11.6")-COUNTIF(H254:H303,"&gt;=12.3")</f>
        <v>4</v>
      </c>
      <c r="T6" s="8">
        <f>COUNTIF(H254:H303,"&gt;12.3")-COUNTIF(H254:H303,"&gt;=13")</f>
        <v>5</v>
      </c>
      <c r="U6" s="8">
        <f>COUNTIF(H254:H303,"&gt;13")-COUNTIF(H254:H303,"&gt;=13.7")</f>
        <v>2</v>
      </c>
      <c r="V6" s="8">
        <f>COUNTIF(H254:H303,"&gt;13.7")-COUNTIF(H254:H303,"&gt;=14.4")</f>
        <v>3</v>
      </c>
      <c r="W6" s="8">
        <f>COUNTIF(H254:H303,"&gt;14.4")-COUNTIF(H254:H303,"&gt;=15.1")</f>
        <v>7</v>
      </c>
      <c r="X6" s="8">
        <f>COUNTIF(H254:H303,"&gt;15.1")-COUNTIF(H254:H303,"&gt;=15.8")</f>
        <v>6</v>
      </c>
      <c r="Y6" s="8">
        <f>COUNTIF(H254:H303,"&gt;15.8")-COUNTIF(H254:H303,"&gt;=16.5")</f>
        <v>11</v>
      </c>
      <c r="Z6" s="8">
        <f>COUNTIF(H254:H303,"&gt;16.5")-COUNTIF(H254:H303,"&gt;=17.2")</f>
        <v>4</v>
      </c>
      <c r="AA6" s="8">
        <f>COUNTIF(H254:H303,"&gt;17.2")-COUNTIF(H254:H303,"&gt;=17.9")</f>
        <v>5</v>
      </c>
      <c r="AB6" s="8">
        <f>COUNTIF(H254:H303,"&gt;17.9")-COUNTIF(H254:H303,"&gt;=18.6")</f>
        <v>1</v>
      </c>
      <c r="AC6" s="8">
        <f>COUNTIF(H254:H303,"&gt;18.6")-COUNTIF(H254:H303,"&gt;=19.3")</f>
        <v>1</v>
      </c>
      <c r="AD6" s="8">
        <f>COUNTIF(H254:H303,"&gt;19.3")-COUNTIF(H254:H303,"&gt;=20")</f>
        <v>1</v>
      </c>
      <c r="AE6" s="8">
        <f>COUNTIF(H254:H303,"&gt;20.7")-COUNTIF(H254:H303,"&gt;=21.4")</f>
        <v>0</v>
      </c>
      <c r="AF6" s="8">
        <f>COUNTIF(H254:H303,"&gt;21.4")</f>
        <v>0</v>
      </c>
    </row>
    <row r="7" spans="1:32" ht="15" x14ac:dyDescent="0.2">
      <c r="A7" s="1" t="s">
        <v>129</v>
      </c>
      <c r="B7" s="1">
        <v>3</v>
      </c>
      <c r="C7" s="1">
        <v>19</v>
      </c>
      <c r="D7" s="1">
        <v>40</v>
      </c>
      <c r="E7" s="1">
        <v>23</v>
      </c>
      <c r="F7" s="1">
        <v>22</v>
      </c>
      <c r="G7" s="1">
        <v>21</v>
      </c>
      <c r="H7">
        <f t="shared" si="0"/>
        <v>18.899999999999999</v>
      </c>
      <c r="J7">
        <v>12</v>
      </c>
      <c r="K7">
        <v>8</v>
      </c>
      <c r="L7">
        <v>8.5</v>
      </c>
      <c r="M7">
        <v>9</v>
      </c>
    </row>
    <row r="8" spans="1:32" ht="15" x14ac:dyDescent="0.2">
      <c r="A8" s="1" t="s">
        <v>130</v>
      </c>
      <c r="B8" s="1">
        <v>3</v>
      </c>
      <c r="C8" s="1">
        <v>19</v>
      </c>
      <c r="D8" s="1">
        <v>37</v>
      </c>
      <c r="E8" s="1">
        <v>22</v>
      </c>
      <c r="F8" s="1">
        <v>20</v>
      </c>
      <c r="G8" s="1">
        <v>19</v>
      </c>
      <c r="H8">
        <f t="shared" si="0"/>
        <v>14.763</v>
      </c>
      <c r="J8">
        <v>12.5</v>
      </c>
      <c r="K8">
        <v>8.1999999999999993</v>
      </c>
      <c r="L8">
        <v>8.8000000000000007</v>
      </c>
      <c r="M8">
        <v>9.4</v>
      </c>
    </row>
    <row r="9" spans="1:32" ht="15" x14ac:dyDescent="0.2">
      <c r="A9" s="1" t="s">
        <v>131</v>
      </c>
      <c r="B9" s="1">
        <v>3</v>
      </c>
      <c r="C9" s="1">
        <v>19</v>
      </c>
      <c r="D9" s="1">
        <v>37</v>
      </c>
      <c r="E9" s="1">
        <v>21</v>
      </c>
      <c r="F9" s="1">
        <v>19</v>
      </c>
      <c r="G9" s="1">
        <v>18</v>
      </c>
      <c r="H9">
        <f t="shared" si="0"/>
        <v>13.32</v>
      </c>
      <c r="J9">
        <v>13</v>
      </c>
      <c r="K9">
        <v>8.4</v>
      </c>
      <c r="L9">
        <v>9.1</v>
      </c>
      <c r="M9">
        <v>9.8000000000000007</v>
      </c>
      <c r="P9">
        <v>9.5</v>
      </c>
      <c r="AA9">
        <v>9.5</v>
      </c>
    </row>
    <row r="10" spans="1:32" ht="15" x14ac:dyDescent="0.2">
      <c r="A10" s="1" t="s">
        <v>132</v>
      </c>
      <c r="B10" s="1">
        <v>3</v>
      </c>
      <c r="C10" s="1">
        <v>19</v>
      </c>
      <c r="D10" s="1">
        <v>40</v>
      </c>
      <c r="E10" s="1">
        <v>23</v>
      </c>
      <c r="F10" s="1">
        <v>21</v>
      </c>
      <c r="G10" s="1">
        <v>20</v>
      </c>
      <c r="H10">
        <f t="shared" si="0"/>
        <v>17.600000000000001</v>
      </c>
      <c r="J10">
        <v>13.5</v>
      </c>
      <c r="K10">
        <v>8.6</v>
      </c>
      <c r="L10">
        <v>9.4</v>
      </c>
      <c r="M10">
        <v>10.199999999999999</v>
      </c>
      <c r="P10">
        <v>10.199999999999999</v>
      </c>
      <c r="AA10">
        <v>10.199999999999999</v>
      </c>
    </row>
    <row r="11" spans="1:32" ht="15" x14ac:dyDescent="0.2">
      <c r="A11" s="1" t="s">
        <v>133</v>
      </c>
      <c r="B11" s="1">
        <v>3</v>
      </c>
      <c r="C11" s="1">
        <v>19</v>
      </c>
      <c r="D11" s="1">
        <v>40</v>
      </c>
      <c r="E11" s="1">
        <v>23</v>
      </c>
      <c r="F11" s="1">
        <v>21</v>
      </c>
      <c r="G11" s="1">
        <v>20</v>
      </c>
      <c r="H11">
        <f t="shared" si="0"/>
        <v>17.600000000000001</v>
      </c>
      <c r="J11">
        <v>14</v>
      </c>
      <c r="K11">
        <v>8.8000000000000007</v>
      </c>
      <c r="L11">
        <v>9.6999999999999993</v>
      </c>
      <c r="M11">
        <v>10.6</v>
      </c>
      <c r="P11">
        <v>10.9</v>
      </c>
      <c r="AA11">
        <v>10.9</v>
      </c>
    </row>
    <row r="12" spans="1:32" ht="15" x14ac:dyDescent="0.2">
      <c r="A12" s="1" t="s">
        <v>134</v>
      </c>
      <c r="B12" s="1">
        <v>3</v>
      </c>
      <c r="C12" s="1">
        <v>19</v>
      </c>
      <c r="D12" s="1">
        <v>39</v>
      </c>
      <c r="E12" s="1">
        <v>22</v>
      </c>
      <c r="F12" s="1">
        <v>21</v>
      </c>
      <c r="G12" s="1">
        <v>20</v>
      </c>
      <c r="H12">
        <f t="shared" si="0"/>
        <v>16.77</v>
      </c>
      <c r="J12">
        <v>14.5</v>
      </c>
      <c r="K12">
        <v>9</v>
      </c>
      <c r="L12">
        <v>10</v>
      </c>
      <c r="M12">
        <v>11</v>
      </c>
      <c r="P12">
        <v>11.6</v>
      </c>
      <c r="AA12">
        <v>11.6</v>
      </c>
    </row>
    <row r="13" spans="1:32" ht="15" x14ac:dyDescent="0.2">
      <c r="A13" s="1" t="s">
        <v>135</v>
      </c>
      <c r="B13" s="1">
        <v>3</v>
      </c>
      <c r="C13" s="1">
        <v>19</v>
      </c>
      <c r="D13" s="1">
        <v>33</v>
      </c>
      <c r="E13" s="1">
        <v>20</v>
      </c>
      <c r="F13" s="1">
        <v>21</v>
      </c>
      <c r="G13" s="1">
        <v>18</v>
      </c>
      <c r="H13">
        <f t="shared" si="0"/>
        <v>12.177</v>
      </c>
      <c r="J13">
        <v>15</v>
      </c>
      <c r="K13">
        <v>9.1999999999999993</v>
      </c>
      <c r="L13">
        <v>10.3</v>
      </c>
      <c r="M13">
        <v>11.4</v>
      </c>
      <c r="P13">
        <v>12.3</v>
      </c>
      <c r="AA13">
        <v>12.3</v>
      </c>
    </row>
    <row r="14" spans="1:32" ht="15" x14ac:dyDescent="0.2">
      <c r="A14" s="1" t="s">
        <v>136</v>
      </c>
      <c r="B14" s="1">
        <v>3</v>
      </c>
      <c r="C14" s="1">
        <v>19</v>
      </c>
      <c r="D14" s="1">
        <v>34</v>
      </c>
      <c r="E14" s="1">
        <v>20</v>
      </c>
      <c r="F14" s="1">
        <v>18</v>
      </c>
      <c r="G14" s="1">
        <v>17</v>
      </c>
      <c r="H14">
        <f t="shared" si="0"/>
        <v>10.981999999999999</v>
      </c>
      <c r="J14">
        <v>15.5</v>
      </c>
      <c r="K14">
        <v>9.4</v>
      </c>
      <c r="L14">
        <v>10.6</v>
      </c>
      <c r="M14">
        <v>11.8</v>
      </c>
      <c r="P14">
        <v>13</v>
      </c>
      <c r="AA14">
        <v>13</v>
      </c>
    </row>
    <row r="15" spans="1:32" ht="15" x14ac:dyDescent="0.2">
      <c r="A15" s="1" t="s">
        <v>137</v>
      </c>
      <c r="B15" s="1">
        <v>3</v>
      </c>
      <c r="C15" s="1">
        <v>19</v>
      </c>
      <c r="D15" s="1">
        <v>35</v>
      </c>
      <c r="E15" s="1">
        <v>21</v>
      </c>
      <c r="F15" s="1">
        <v>20</v>
      </c>
      <c r="G15" s="1">
        <v>19</v>
      </c>
      <c r="H15">
        <f t="shared" si="0"/>
        <v>13.6325</v>
      </c>
      <c r="J15">
        <v>16</v>
      </c>
      <c r="K15">
        <v>9.6</v>
      </c>
      <c r="L15">
        <v>10.9</v>
      </c>
      <c r="M15">
        <v>12.2</v>
      </c>
      <c r="P15">
        <v>13.7</v>
      </c>
      <c r="AA15">
        <v>13.7</v>
      </c>
    </row>
    <row r="16" spans="1:32" ht="15" x14ac:dyDescent="0.2">
      <c r="A16" s="1" t="s">
        <v>138</v>
      </c>
      <c r="B16" s="1">
        <v>3</v>
      </c>
      <c r="C16" s="1">
        <v>19</v>
      </c>
      <c r="D16" s="1">
        <v>37</v>
      </c>
      <c r="E16" s="1">
        <v>23</v>
      </c>
      <c r="F16" s="1">
        <v>22</v>
      </c>
      <c r="G16" s="1">
        <v>19</v>
      </c>
      <c r="H16">
        <f t="shared" si="0"/>
        <v>15.817500000000001</v>
      </c>
      <c r="J16">
        <v>16.5</v>
      </c>
      <c r="K16">
        <v>9.8000000000000007</v>
      </c>
      <c r="L16">
        <v>11.2</v>
      </c>
      <c r="M16">
        <v>12.6</v>
      </c>
      <c r="P16">
        <v>14.4</v>
      </c>
      <c r="AA16">
        <v>14.4</v>
      </c>
    </row>
    <row r="17" spans="1:27" ht="15" x14ac:dyDescent="0.2">
      <c r="A17" s="1" t="s">
        <v>139</v>
      </c>
      <c r="B17" s="1">
        <v>3</v>
      </c>
      <c r="C17" s="1">
        <v>19</v>
      </c>
      <c r="D17" s="1">
        <v>38</v>
      </c>
      <c r="E17" s="1">
        <v>22</v>
      </c>
      <c r="F17" s="1">
        <v>22</v>
      </c>
      <c r="G17" s="1">
        <v>20</v>
      </c>
      <c r="H17">
        <f t="shared" si="0"/>
        <v>16.72</v>
      </c>
      <c r="J17">
        <v>17</v>
      </c>
      <c r="K17">
        <v>10</v>
      </c>
      <c r="L17">
        <v>11.5</v>
      </c>
      <c r="M17">
        <v>13</v>
      </c>
      <c r="P17">
        <v>15.1</v>
      </c>
      <c r="AA17">
        <v>15.1</v>
      </c>
    </row>
    <row r="18" spans="1:27" ht="15" x14ac:dyDescent="0.2">
      <c r="A18" s="1" t="s">
        <v>140</v>
      </c>
      <c r="B18" s="1">
        <v>3</v>
      </c>
      <c r="C18" s="1">
        <v>19</v>
      </c>
      <c r="D18" s="1">
        <v>35</v>
      </c>
      <c r="E18" s="1">
        <v>20</v>
      </c>
      <c r="F18" s="1">
        <v>20</v>
      </c>
      <c r="G18" s="1">
        <v>17</v>
      </c>
      <c r="H18">
        <f t="shared" si="0"/>
        <v>11.9</v>
      </c>
      <c r="J18">
        <v>17.5</v>
      </c>
      <c r="K18">
        <v>10.199999999999999</v>
      </c>
      <c r="L18">
        <v>11.8</v>
      </c>
      <c r="M18">
        <v>13.4</v>
      </c>
      <c r="P18">
        <v>15.8</v>
      </c>
      <c r="AA18">
        <v>15.8</v>
      </c>
    </row>
    <row r="19" spans="1:27" ht="15" x14ac:dyDescent="0.2">
      <c r="A19" s="1" t="s">
        <v>141</v>
      </c>
      <c r="B19" s="1">
        <v>3</v>
      </c>
      <c r="C19" s="1">
        <v>19</v>
      </c>
      <c r="D19" s="1">
        <v>38</v>
      </c>
      <c r="E19" s="1">
        <v>22</v>
      </c>
      <c r="F19" s="1">
        <v>21</v>
      </c>
      <c r="G19" s="1">
        <v>20</v>
      </c>
      <c r="H19">
        <f t="shared" si="0"/>
        <v>16.34</v>
      </c>
      <c r="J19">
        <v>18</v>
      </c>
      <c r="K19">
        <v>10.4</v>
      </c>
      <c r="L19">
        <v>12.1</v>
      </c>
      <c r="M19">
        <v>13.8</v>
      </c>
      <c r="P19">
        <v>16.5</v>
      </c>
      <c r="AA19">
        <v>16.5</v>
      </c>
    </row>
    <row r="20" spans="1:27" ht="15" x14ac:dyDescent="0.2">
      <c r="A20" s="1" t="s">
        <v>142</v>
      </c>
      <c r="B20" s="1">
        <v>3</v>
      </c>
      <c r="C20" s="1">
        <v>19</v>
      </c>
      <c r="D20" s="1">
        <v>39</v>
      </c>
      <c r="E20" s="1">
        <v>23</v>
      </c>
      <c r="F20" s="1">
        <v>22</v>
      </c>
      <c r="G20" s="1">
        <v>20</v>
      </c>
      <c r="H20">
        <f t="shared" si="0"/>
        <v>17.55</v>
      </c>
      <c r="J20">
        <v>18.5</v>
      </c>
      <c r="K20">
        <v>10.6</v>
      </c>
      <c r="L20">
        <v>12.4</v>
      </c>
      <c r="M20">
        <v>14.2</v>
      </c>
      <c r="P20">
        <v>17.2</v>
      </c>
      <c r="AA20">
        <v>17.2</v>
      </c>
    </row>
    <row r="21" spans="1:27" ht="15" x14ac:dyDescent="0.2">
      <c r="A21" s="1" t="s">
        <v>143</v>
      </c>
      <c r="B21" s="1">
        <v>3</v>
      </c>
      <c r="C21" s="1">
        <v>19</v>
      </c>
      <c r="D21" s="1">
        <v>35</v>
      </c>
      <c r="E21" s="1">
        <v>21</v>
      </c>
      <c r="F21" s="1">
        <v>19</v>
      </c>
      <c r="G21" s="1">
        <v>20</v>
      </c>
      <c r="H21">
        <f t="shared" si="0"/>
        <v>14</v>
      </c>
      <c r="J21">
        <v>19</v>
      </c>
      <c r="K21">
        <v>10.8</v>
      </c>
      <c r="L21">
        <v>12.7</v>
      </c>
      <c r="P21">
        <v>17.899999999999999</v>
      </c>
      <c r="AA21">
        <v>17.899999999999999</v>
      </c>
    </row>
    <row r="22" spans="1:27" ht="15" x14ac:dyDescent="0.2">
      <c r="A22" s="1" t="s">
        <v>144</v>
      </c>
      <c r="B22" s="1">
        <v>3</v>
      </c>
      <c r="C22" s="1">
        <v>19</v>
      </c>
      <c r="D22" s="1">
        <v>37</v>
      </c>
      <c r="E22" s="1">
        <v>22</v>
      </c>
      <c r="F22" s="1">
        <v>22</v>
      </c>
      <c r="G22" s="1">
        <v>20</v>
      </c>
      <c r="H22">
        <f t="shared" si="0"/>
        <v>16.28</v>
      </c>
      <c r="J22">
        <v>19.5</v>
      </c>
      <c r="K22">
        <v>11</v>
      </c>
      <c r="L22">
        <v>13</v>
      </c>
      <c r="P22">
        <v>18.600000000000001</v>
      </c>
      <c r="AA22">
        <v>18.600000000000001</v>
      </c>
    </row>
    <row r="23" spans="1:27" ht="15" x14ac:dyDescent="0.2">
      <c r="A23" s="1" t="s">
        <v>145</v>
      </c>
      <c r="B23" s="1">
        <v>3</v>
      </c>
      <c r="C23" s="1">
        <v>19</v>
      </c>
      <c r="D23" s="1">
        <v>38</v>
      </c>
      <c r="E23" s="1">
        <v>22</v>
      </c>
      <c r="F23" s="1">
        <v>20</v>
      </c>
      <c r="G23" s="1">
        <v>21</v>
      </c>
      <c r="H23">
        <f t="shared" si="0"/>
        <v>16.757999999999999</v>
      </c>
      <c r="J23">
        <v>20</v>
      </c>
      <c r="K23">
        <v>11.2</v>
      </c>
      <c r="L23">
        <v>13.3</v>
      </c>
      <c r="P23">
        <v>19.3</v>
      </c>
      <c r="AA23">
        <v>19.3</v>
      </c>
    </row>
    <row r="24" spans="1:27" ht="15" x14ac:dyDescent="0.2">
      <c r="A24" s="1" t="s">
        <v>353</v>
      </c>
      <c r="B24" s="1">
        <v>3</v>
      </c>
      <c r="C24" s="1">
        <v>19</v>
      </c>
      <c r="D24" s="1">
        <v>38</v>
      </c>
      <c r="E24" s="1">
        <v>22</v>
      </c>
      <c r="F24" s="1">
        <v>21</v>
      </c>
      <c r="G24" s="1">
        <v>20</v>
      </c>
      <c r="H24">
        <f t="shared" si="0"/>
        <v>16.34</v>
      </c>
      <c r="J24">
        <v>20.5</v>
      </c>
      <c r="K24">
        <v>11.4</v>
      </c>
      <c r="L24">
        <v>13.6</v>
      </c>
      <c r="P24">
        <v>20</v>
      </c>
      <c r="AA24">
        <v>20</v>
      </c>
    </row>
    <row r="25" spans="1:27" ht="15" x14ac:dyDescent="0.2">
      <c r="A25" s="1" t="s">
        <v>354</v>
      </c>
      <c r="B25" s="1">
        <v>3</v>
      </c>
      <c r="C25" s="1">
        <v>19</v>
      </c>
      <c r="D25" s="1">
        <v>39</v>
      </c>
      <c r="E25" s="1">
        <v>22</v>
      </c>
      <c r="F25" s="1">
        <v>22</v>
      </c>
      <c r="G25" s="1">
        <v>20</v>
      </c>
      <c r="H25">
        <f t="shared" si="0"/>
        <v>17.16</v>
      </c>
      <c r="J25">
        <v>21</v>
      </c>
      <c r="K25">
        <v>11.6</v>
      </c>
      <c r="L25">
        <v>13.9</v>
      </c>
      <c r="P25">
        <v>20.7</v>
      </c>
      <c r="AA25">
        <v>20.7</v>
      </c>
    </row>
    <row r="26" spans="1:27" ht="15" x14ac:dyDescent="0.2">
      <c r="A26" s="1" t="s">
        <v>355</v>
      </c>
      <c r="B26" s="1">
        <v>3</v>
      </c>
      <c r="C26" s="1">
        <v>19</v>
      </c>
      <c r="D26" s="1">
        <v>38</v>
      </c>
      <c r="E26" s="1">
        <v>23</v>
      </c>
      <c r="F26" s="1">
        <v>22</v>
      </c>
      <c r="G26" s="1">
        <v>20</v>
      </c>
      <c r="H26">
        <f t="shared" si="0"/>
        <v>17.100000000000001</v>
      </c>
      <c r="J26">
        <v>21.5</v>
      </c>
      <c r="K26">
        <v>11.8</v>
      </c>
      <c r="L26">
        <v>14.2</v>
      </c>
      <c r="P26">
        <v>21.4</v>
      </c>
      <c r="AA26">
        <v>21.4</v>
      </c>
    </row>
    <row r="27" spans="1:27" ht="15" x14ac:dyDescent="0.2">
      <c r="A27" s="1" t="s">
        <v>356</v>
      </c>
      <c r="B27" s="1">
        <v>3</v>
      </c>
      <c r="C27" s="1">
        <v>19</v>
      </c>
      <c r="D27" s="1">
        <v>38</v>
      </c>
      <c r="E27" s="1">
        <v>22</v>
      </c>
      <c r="F27" s="1">
        <v>22</v>
      </c>
      <c r="G27" s="1">
        <v>20</v>
      </c>
      <c r="H27">
        <f t="shared" si="0"/>
        <v>16.72</v>
      </c>
      <c r="K27">
        <v>12</v>
      </c>
    </row>
    <row r="28" spans="1:27" ht="15" x14ac:dyDescent="0.2">
      <c r="A28" s="1" t="s">
        <v>357</v>
      </c>
      <c r="B28" s="1">
        <v>3</v>
      </c>
      <c r="C28" s="1">
        <v>19</v>
      </c>
      <c r="D28" s="1">
        <v>37</v>
      </c>
      <c r="E28" s="1">
        <v>22</v>
      </c>
      <c r="F28" s="1">
        <v>21</v>
      </c>
      <c r="G28" s="1">
        <v>19</v>
      </c>
      <c r="H28">
        <f t="shared" si="0"/>
        <v>15.1145</v>
      </c>
      <c r="K28">
        <v>12.2</v>
      </c>
    </row>
    <row r="29" spans="1:27" ht="15" x14ac:dyDescent="0.2">
      <c r="A29" s="1" t="s">
        <v>358</v>
      </c>
      <c r="B29" s="1">
        <v>3</v>
      </c>
      <c r="C29" s="1">
        <v>19</v>
      </c>
      <c r="D29" s="1">
        <v>38</v>
      </c>
      <c r="E29" s="1">
        <v>22</v>
      </c>
      <c r="F29" s="1">
        <v>22</v>
      </c>
      <c r="G29" s="1">
        <v>20</v>
      </c>
      <c r="H29">
        <f t="shared" si="0"/>
        <v>16.72</v>
      </c>
      <c r="K29">
        <v>12.4</v>
      </c>
    </row>
    <row r="30" spans="1:27" ht="15" x14ac:dyDescent="0.2">
      <c r="A30" s="1" t="s">
        <v>359</v>
      </c>
      <c r="B30" s="1">
        <v>3</v>
      </c>
      <c r="C30" s="1">
        <v>19</v>
      </c>
      <c r="D30" s="1">
        <v>37</v>
      </c>
      <c r="E30" s="1">
        <v>22</v>
      </c>
      <c r="F30" s="1">
        <v>21</v>
      </c>
      <c r="G30" s="1">
        <v>19</v>
      </c>
      <c r="H30">
        <f t="shared" si="0"/>
        <v>15.1145</v>
      </c>
      <c r="K30">
        <v>12.6</v>
      </c>
    </row>
    <row r="31" spans="1:27" ht="15" x14ac:dyDescent="0.2">
      <c r="A31" s="1" t="s">
        <v>360</v>
      </c>
      <c r="B31" s="1">
        <v>3</v>
      </c>
      <c r="C31" s="1">
        <v>19</v>
      </c>
      <c r="D31" s="1">
        <v>38</v>
      </c>
      <c r="E31" s="1">
        <v>22</v>
      </c>
      <c r="F31" s="1">
        <v>21</v>
      </c>
      <c r="G31" s="1">
        <v>19</v>
      </c>
      <c r="H31">
        <f t="shared" si="0"/>
        <v>15.523</v>
      </c>
      <c r="K31">
        <v>12.8</v>
      </c>
    </row>
    <row r="32" spans="1:27" ht="15" x14ac:dyDescent="0.2">
      <c r="A32" s="1" t="s">
        <v>361</v>
      </c>
      <c r="B32" s="1">
        <v>3</v>
      </c>
      <c r="C32" s="1">
        <v>19</v>
      </c>
      <c r="D32" s="1">
        <v>37</v>
      </c>
      <c r="E32" s="1">
        <v>22</v>
      </c>
      <c r="F32" s="1">
        <v>20</v>
      </c>
      <c r="G32" s="1">
        <v>19</v>
      </c>
      <c r="H32">
        <f t="shared" si="0"/>
        <v>14.763</v>
      </c>
      <c r="K32">
        <v>13</v>
      </c>
    </row>
    <row r="33" spans="1:11" ht="15" x14ac:dyDescent="0.2">
      <c r="A33" s="1" t="s">
        <v>309</v>
      </c>
      <c r="B33" s="1">
        <v>3</v>
      </c>
      <c r="C33" s="1">
        <v>19</v>
      </c>
      <c r="D33" s="1">
        <v>37</v>
      </c>
      <c r="E33" s="1">
        <v>22</v>
      </c>
      <c r="F33" s="1">
        <v>20</v>
      </c>
      <c r="G33" s="1">
        <v>20</v>
      </c>
      <c r="H33">
        <f t="shared" si="0"/>
        <v>15.54</v>
      </c>
      <c r="K33">
        <v>13.2</v>
      </c>
    </row>
    <row r="34" spans="1:11" ht="15" x14ac:dyDescent="0.2">
      <c r="A34" s="1" t="s">
        <v>310</v>
      </c>
      <c r="B34" s="1">
        <v>3</v>
      </c>
      <c r="C34" s="1">
        <v>19</v>
      </c>
      <c r="D34" s="1">
        <v>39</v>
      </c>
      <c r="E34" s="1">
        <v>23</v>
      </c>
      <c r="F34" s="1">
        <v>21</v>
      </c>
      <c r="G34" s="1">
        <v>20</v>
      </c>
      <c r="H34">
        <f t="shared" si="0"/>
        <v>17.16</v>
      </c>
      <c r="K34">
        <v>13.4</v>
      </c>
    </row>
    <row r="35" spans="1:11" ht="15" x14ac:dyDescent="0.2">
      <c r="A35" s="1" t="s">
        <v>311</v>
      </c>
      <c r="B35" s="1">
        <v>3</v>
      </c>
      <c r="C35" s="1">
        <v>19</v>
      </c>
      <c r="D35" s="1">
        <v>40</v>
      </c>
      <c r="E35" s="1">
        <v>23</v>
      </c>
      <c r="F35" s="1">
        <v>22</v>
      </c>
      <c r="G35" s="1">
        <v>19</v>
      </c>
      <c r="H35">
        <f t="shared" si="0"/>
        <v>17.100000000000001</v>
      </c>
      <c r="K35">
        <v>13.6</v>
      </c>
    </row>
    <row r="36" spans="1:11" ht="15" x14ac:dyDescent="0.2">
      <c r="A36" s="1" t="s">
        <v>312</v>
      </c>
      <c r="B36" s="1">
        <v>3</v>
      </c>
      <c r="C36" s="1">
        <v>19</v>
      </c>
      <c r="D36" s="1">
        <v>39</v>
      </c>
      <c r="E36" s="1">
        <v>23</v>
      </c>
      <c r="F36" s="1">
        <v>20</v>
      </c>
      <c r="G36" s="1">
        <v>21</v>
      </c>
      <c r="H36">
        <f t="shared" si="0"/>
        <v>17.608499999999999</v>
      </c>
      <c r="K36">
        <v>13.8</v>
      </c>
    </row>
    <row r="37" spans="1:11" ht="15" x14ac:dyDescent="0.2">
      <c r="A37" s="1" t="s">
        <v>321</v>
      </c>
      <c r="B37" s="1">
        <v>3</v>
      </c>
      <c r="C37" s="1">
        <v>19</v>
      </c>
      <c r="D37" s="1">
        <v>36</v>
      </c>
      <c r="E37" s="1">
        <v>21</v>
      </c>
      <c r="F37" s="1">
        <v>20</v>
      </c>
      <c r="G37" s="1">
        <v>19</v>
      </c>
      <c r="H37">
        <f t="shared" si="0"/>
        <v>14.022</v>
      </c>
      <c r="K37">
        <v>14</v>
      </c>
    </row>
    <row r="38" spans="1:11" ht="15" x14ac:dyDescent="0.2">
      <c r="A38" s="1" t="s">
        <v>322</v>
      </c>
      <c r="B38" s="1">
        <v>3</v>
      </c>
      <c r="C38" s="1">
        <v>19</v>
      </c>
      <c r="D38" s="1">
        <v>37</v>
      </c>
      <c r="E38" s="1">
        <v>21</v>
      </c>
      <c r="F38" s="1">
        <v>21</v>
      </c>
      <c r="G38" s="1">
        <v>20</v>
      </c>
      <c r="H38">
        <f t="shared" si="0"/>
        <v>15.54</v>
      </c>
    </row>
    <row r="39" spans="1:11" ht="15" x14ac:dyDescent="0.2">
      <c r="A39" s="1" t="s">
        <v>323</v>
      </c>
      <c r="B39" s="1">
        <v>3</v>
      </c>
      <c r="C39" s="1">
        <v>19</v>
      </c>
      <c r="D39" s="1">
        <v>36</v>
      </c>
      <c r="E39" s="1">
        <v>21</v>
      </c>
      <c r="F39" s="1">
        <v>20</v>
      </c>
      <c r="G39" s="1">
        <v>17</v>
      </c>
      <c r="H39">
        <f t="shared" si="0"/>
        <v>12.545999999999999</v>
      </c>
    </row>
    <row r="40" spans="1:11" ht="15" x14ac:dyDescent="0.2">
      <c r="A40" s="1" t="s">
        <v>324</v>
      </c>
      <c r="B40" s="1">
        <v>3</v>
      </c>
      <c r="C40" s="1">
        <v>19</v>
      </c>
      <c r="D40" s="1">
        <v>39</v>
      </c>
      <c r="E40" s="1">
        <v>22</v>
      </c>
      <c r="F40" s="1">
        <v>21</v>
      </c>
      <c r="G40" s="1">
        <v>19</v>
      </c>
      <c r="H40">
        <f t="shared" si="0"/>
        <v>15.9315</v>
      </c>
    </row>
    <row r="41" spans="1:11" ht="15" x14ac:dyDescent="0.2">
      <c r="A41" s="1" t="s">
        <v>325</v>
      </c>
      <c r="B41" s="1">
        <v>3</v>
      </c>
      <c r="C41" s="1">
        <v>19</v>
      </c>
      <c r="D41" s="1">
        <v>39</v>
      </c>
      <c r="E41" s="1">
        <v>24</v>
      </c>
      <c r="F41" s="1">
        <v>21</v>
      </c>
      <c r="G41" s="1">
        <v>20</v>
      </c>
      <c r="H41">
        <f t="shared" si="0"/>
        <v>17.55</v>
      </c>
    </row>
    <row r="42" spans="1:11" ht="15" x14ac:dyDescent="0.2">
      <c r="A42" s="1" t="s">
        <v>362</v>
      </c>
      <c r="B42" s="1">
        <v>3</v>
      </c>
      <c r="C42" s="1">
        <v>19</v>
      </c>
      <c r="D42" s="1">
        <v>35</v>
      </c>
      <c r="E42" s="1">
        <v>22</v>
      </c>
      <c r="F42" s="1">
        <v>20</v>
      </c>
      <c r="G42" s="1">
        <v>19</v>
      </c>
      <c r="H42">
        <f t="shared" si="0"/>
        <v>13.965</v>
      </c>
    </row>
    <row r="43" spans="1:11" ht="15" x14ac:dyDescent="0.2">
      <c r="A43" s="1" t="s">
        <v>363</v>
      </c>
      <c r="B43" s="1">
        <v>3</v>
      </c>
      <c r="C43" s="1">
        <v>19</v>
      </c>
      <c r="D43" s="1">
        <v>36</v>
      </c>
      <c r="E43" s="1">
        <v>22</v>
      </c>
      <c r="F43" s="1">
        <v>20</v>
      </c>
      <c r="G43" s="1">
        <v>17</v>
      </c>
      <c r="H43">
        <f t="shared" si="0"/>
        <v>12.852</v>
      </c>
    </row>
    <row r="44" spans="1:11" ht="15" x14ac:dyDescent="0.2">
      <c r="A44" s="1" t="s">
        <v>364</v>
      </c>
      <c r="B44" s="1">
        <v>3</v>
      </c>
      <c r="C44" s="1">
        <v>19</v>
      </c>
      <c r="D44" s="1">
        <v>38</v>
      </c>
      <c r="E44" s="1">
        <v>23</v>
      </c>
      <c r="F44" s="1">
        <v>22</v>
      </c>
      <c r="G44" s="1">
        <v>20</v>
      </c>
      <c r="H44">
        <f t="shared" si="0"/>
        <v>17.100000000000001</v>
      </c>
    </row>
    <row r="45" spans="1:11" ht="15" x14ac:dyDescent="0.2">
      <c r="A45" s="1" t="s">
        <v>365</v>
      </c>
      <c r="B45" s="1">
        <v>3</v>
      </c>
      <c r="C45" s="1">
        <v>19</v>
      </c>
      <c r="D45" s="1">
        <v>38</v>
      </c>
      <c r="E45" s="1">
        <v>22</v>
      </c>
      <c r="F45" s="1">
        <v>22</v>
      </c>
      <c r="G45" s="1">
        <v>20</v>
      </c>
      <c r="H45">
        <f t="shared" si="0"/>
        <v>16.72</v>
      </c>
    </row>
    <row r="46" spans="1:11" ht="15" x14ac:dyDescent="0.2">
      <c r="A46" s="1" t="s">
        <v>366</v>
      </c>
      <c r="B46" s="1">
        <v>3</v>
      </c>
      <c r="C46" s="1">
        <v>19</v>
      </c>
      <c r="D46" s="1">
        <v>39</v>
      </c>
      <c r="E46" s="1">
        <v>23</v>
      </c>
      <c r="F46" s="1">
        <v>21</v>
      </c>
      <c r="G46" s="1">
        <v>23</v>
      </c>
      <c r="H46">
        <f t="shared" si="0"/>
        <v>19.734000000000002</v>
      </c>
    </row>
    <row r="47" spans="1:11" ht="15" x14ac:dyDescent="0.2">
      <c r="A47" s="1" t="s">
        <v>367</v>
      </c>
      <c r="B47" s="1">
        <v>3</v>
      </c>
      <c r="C47" s="1">
        <v>19</v>
      </c>
      <c r="D47" s="1">
        <v>35</v>
      </c>
      <c r="E47" s="1">
        <v>21</v>
      </c>
      <c r="F47" s="1">
        <v>19</v>
      </c>
      <c r="G47" s="1">
        <v>18</v>
      </c>
      <c r="H47">
        <f t="shared" si="0"/>
        <v>12.6</v>
      </c>
    </row>
    <row r="48" spans="1:11" ht="15" x14ac:dyDescent="0.2">
      <c r="A48" s="1" t="s">
        <v>368</v>
      </c>
      <c r="B48" s="1">
        <v>3</v>
      </c>
      <c r="C48" s="1">
        <v>19</v>
      </c>
      <c r="D48" s="1">
        <v>38</v>
      </c>
      <c r="E48" s="1">
        <v>22</v>
      </c>
      <c r="F48" s="1">
        <v>23</v>
      </c>
      <c r="G48" s="1">
        <v>20</v>
      </c>
      <c r="H48">
        <f t="shared" si="0"/>
        <v>17.100000000000001</v>
      </c>
    </row>
    <row r="49" spans="1:8" ht="15" x14ac:dyDescent="0.2">
      <c r="A49" s="1" t="s">
        <v>369</v>
      </c>
      <c r="B49" s="1">
        <v>3</v>
      </c>
      <c r="C49" s="1">
        <v>19</v>
      </c>
      <c r="D49" s="1">
        <v>34</v>
      </c>
      <c r="E49" s="1">
        <v>20</v>
      </c>
      <c r="F49" s="1">
        <v>20</v>
      </c>
      <c r="G49" s="1">
        <v>20</v>
      </c>
      <c r="H49">
        <f t="shared" si="0"/>
        <v>13.6</v>
      </c>
    </row>
    <row r="50" spans="1:8" ht="15" x14ac:dyDescent="0.2">
      <c r="A50" s="1" t="s">
        <v>284</v>
      </c>
      <c r="B50" s="1">
        <v>3</v>
      </c>
      <c r="C50" s="1">
        <v>19</v>
      </c>
      <c r="D50" s="1">
        <v>36</v>
      </c>
      <c r="E50" s="1">
        <v>21</v>
      </c>
      <c r="F50" s="1">
        <v>19</v>
      </c>
      <c r="G50" s="1">
        <v>20</v>
      </c>
      <c r="H50">
        <f t="shared" si="0"/>
        <v>14.4</v>
      </c>
    </row>
    <row r="51" spans="1:8" ht="15" x14ac:dyDescent="0.2">
      <c r="A51" s="1" t="s">
        <v>370</v>
      </c>
      <c r="B51" s="1">
        <v>3</v>
      </c>
      <c r="C51" s="1">
        <v>19</v>
      </c>
      <c r="D51" s="1">
        <v>37</v>
      </c>
      <c r="E51" s="1">
        <v>23</v>
      </c>
      <c r="F51" s="1">
        <v>21</v>
      </c>
      <c r="G51" s="1">
        <v>21</v>
      </c>
      <c r="H51">
        <f t="shared" si="0"/>
        <v>17.094000000000001</v>
      </c>
    </row>
    <row r="52" spans="1:8" ht="15" x14ac:dyDescent="0.2">
      <c r="A52" s="1" t="s">
        <v>371</v>
      </c>
      <c r="B52" s="1">
        <v>3</v>
      </c>
      <c r="C52" s="1">
        <v>19</v>
      </c>
      <c r="D52" s="1">
        <v>37</v>
      </c>
      <c r="E52" s="1">
        <v>22</v>
      </c>
      <c r="F52" s="1">
        <v>21</v>
      </c>
      <c r="G52" s="1">
        <v>19</v>
      </c>
      <c r="H52">
        <f t="shared" si="0"/>
        <v>15.1145</v>
      </c>
    </row>
    <row r="53" spans="1:8" ht="15" x14ac:dyDescent="0.2">
      <c r="A53" s="1" t="s">
        <v>372</v>
      </c>
      <c r="B53" s="1">
        <v>13</v>
      </c>
      <c r="C53" s="1">
        <v>16</v>
      </c>
      <c r="D53" s="1">
        <v>37</v>
      </c>
      <c r="E53" s="1">
        <v>21</v>
      </c>
      <c r="F53" s="1">
        <v>21</v>
      </c>
      <c r="G53" s="1">
        <v>20</v>
      </c>
      <c r="H53">
        <f t="shared" si="0"/>
        <v>15.54</v>
      </c>
    </row>
    <row r="54" spans="1:8" ht="15" x14ac:dyDescent="0.2">
      <c r="A54" s="1" t="s">
        <v>373</v>
      </c>
      <c r="B54" s="1">
        <v>13</v>
      </c>
      <c r="C54" s="1">
        <v>16</v>
      </c>
      <c r="D54" s="1">
        <v>37</v>
      </c>
      <c r="E54" s="1">
        <v>22</v>
      </c>
      <c r="F54" s="1">
        <v>20</v>
      </c>
      <c r="G54" s="1">
        <v>20</v>
      </c>
      <c r="H54">
        <f t="shared" si="0"/>
        <v>15.54</v>
      </c>
    </row>
    <row r="55" spans="1:8" ht="15" x14ac:dyDescent="0.2">
      <c r="A55" s="1" t="s">
        <v>374</v>
      </c>
      <c r="B55" s="1">
        <v>13</v>
      </c>
      <c r="C55" s="1">
        <v>16</v>
      </c>
      <c r="D55" s="1">
        <v>36</v>
      </c>
      <c r="E55" s="1">
        <v>22</v>
      </c>
      <c r="F55" s="1">
        <v>21</v>
      </c>
      <c r="G55" s="1">
        <v>19</v>
      </c>
      <c r="H55">
        <f t="shared" si="0"/>
        <v>14.706</v>
      </c>
    </row>
    <row r="56" spans="1:8" ht="15" x14ac:dyDescent="0.2">
      <c r="A56" s="1" t="s">
        <v>375</v>
      </c>
      <c r="B56" s="1">
        <v>13</v>
      </c>
      <c r="C56" s="1">
        <v>16</v>
      </c>
      <c r="D56" s="1">
        <v>39</v>
      </c>
      <c r="E56" s="1">
        <v>23</v>
      </c>
      <c r="F56" s="1">
        <v>22</v>
      </c>
      <c r="G56" s="1">
        <v>20</v>
      </c>
      <c r="H56">
        <f t="shared" si="0"/>
        <v>17.55</v>
      </c>
    </row>
    <row r="57" spans="1:8" ht="15" x14ac:dyDescent="0.2">
      <c r="A57" s="1" t="s">
        <v>376</v>
      </c>
      <c r="B57" s="1">
        <v>13</v>
      </c>
      <c r="C57" s="1">
        <v>16</v>
      </c>
      <c r="D57" s="1">
        <v>38</v>
      </c>
      <c r="E57" s="1">
        <v>22</v>
      </c>
      <c r="F57" s="1">
        <v>21</v>
      </c>
      <c r="G57" s="1">
        <v>20</v>
      </c>
      <c r="H57">
        <f t="shared" si="0"/>
        <v>16.34</v>
      </c>
    </row>
    <row r="58" spans="1:8" ht="15" x14ac:dyDescent="0.2">
      <c r="A58" s="1" t="s">
        <v>169</v>
      </c>
      <c r="B58" s="1">
        <v>13</v>
      </c>
      <c r="C58" s="1">
        <v>16</v>
      </c>
      <c r="D58" s="1">
        <v>38</v>
      </c>
      <c r="E58" s="1">
        <v>22</v>
      </c>
      <c r="F58" s="1">
        <v>20</v>
      </c>
      <c r="G58" s="1">
        <v>19</v>
      </c>
      <c r="H58">
        <f t="shared" si="0"/>
        <v>15.162000000000001</v>
      </c>
    </row>
    <row r="59" spans="1:8" ht="15" x14ac:dyDescent="0.2">
      <c r="A59" s="1" t="s">
        <v>170</v>
      </c>
      <c r="B59" s="1">
        <v>13</v>
      </c>
      <c r="C59" s="1">
        <v>16</v>
      </c>
      <c r="D59" s="1">
        <v>39</v>
      </c>
      <c r="E59" s="1">
        <v>23</v>
      </c>
      <c r="F59" s="1">
        <v>22</v>
      </c>
      <c r="G59" s="1">
        <v>22</v>
      </c>
      <c r="H59">
        <f t="shared" si="0"/>
        <v>19.305</v>
      </c>
    </row>
    <row r="60" spans="1:8" ht="15" x14ac:dyDescent="0.2">
      <c r="A60" s="1" t="s">
        <v>171</v>
      </c>
      <c r="B60" s="1">
        <v>13</v>
      </c>
      <c r="C60" s="1">
        <v>16</v>
      </c>
      <c r="D60" s="1">
        <v>38</v>
      </c>
      <c r="E60" s="1">
        <v>23</v>
      </c>
      <c r="F60" s="1">
        <v>21</v>
      </c>
      <c r="G60" s="1">
        <v>21</v>
      </c>
      <c r="H60">
        <f t="shared" si="0"/>
        <v>17.556000000000001</v>
      </c>
    </row>
    <row r="61" spans="1:8" ht="15" x14ac:dyDescent="0.2">
      <c r="A61" s="1" t="s">
        <v>172</v>
      </c>
      <c r="B61" s="1">
        <v>13</v>
      </c>
      <c r="C61" s="1">
        <v>16</v>
      </c>
      <c r="D61" s="1">
        <v>36</v>
      </c>
      <c r="E61" s="1">
        <v>21</v>
      </c>
      <c r="F61" s="1">
        <v>20</v>
      </c>
      <c r="G61" s="1">
        <v>20</v>
      </c>
      <c r="H61">
        <f t="shared" si="0"/>
        <v>14.76</v>
      </c>
    </row>
    <row r="62" spans="1:8" ht="15" x14ac:dyDescent="0.2">
      <c r="A62" s="1" t="s">
        <v>173</v>
      </c>
      <c r="B62" s="1">
        <v>13</v>
      </c>
      <c r="C62" s="1">
        <v>16</v>
      </c>
      <c r="D62" s="1">
        <v>32</v>
      </c>
      <c r="E62" s="1">
        <v>19</v>
      </c>
      <c r="F62" s="1">
        <v>17</v>
      </c>
      <c r="G62" s="1">
        <v>17</v>
      </c>
      <c r="H62">
        <f t="shared" si="0"/>
        <v>9.7919999999999998</v>
      </c>
    </row>
    <row r="63" spans="1:8" ht="15" x14ac:dyDescent="0.2">
      <c r="A63" s="1" t="s">
        <v>174</v>
      </c>
      <c r="B63" s="1">
        <v>13</v>
      </c>
      <c r="C63" s="1">
        <v>16</v>
      </c>
      <c r="D63" s="1">
        <v>38</v>
      </c>
      <c r="E63" s="1">
        <v>22</v>
      </c>
      <c r="F63" s="1">
        <v>20</v>
      </c>
      <c r="G63" s="1">
        <v>21</v>
      </c>
      <c r="H63">
        <f t="shared" si="0"/>
        <v>16.757999999999999</v>
      </c>
    </row>
    <row r="64" spans="1:8" ht="15" x14ac:dyDescent="0.2">
      <c r="A64" s="1" t="s">
        <v>175</v>
      </c>
      <c r="B64" s="1">
        <v>13</v>
      </c>
      <c r="C64" s="1">
        <v>16</v>
      </c>
      <c r="D64" s="1">
        <v>35</v>
      </c>
      <c r="E64" s="1">
        <v>21</v>
      </c>
      <c r="F64" s="1">
        <v>20</v>
      </c>
      <c r="G64" s="1">
        <v>18</v>
      </c>
      <c r="H64">
        <f t="shared" si="0"/>
        <v>12.914999999999999</v>
      </c>
    </row>
    <row r="65" spans="1:8" ht="15" x14ac:dyDescent="0.2">
      <c r="A65" s="1" t="s">
        <v>176</v>
      </c>
      <c r="B65" s="1">
        <v>13</v>
      </c>
      <c r="C65" s="1">
        <v>16</v>
      </c>
      <c r="D65" s="1">
        <v>38</v>
      </c>
      <c r="E65" s="1">
        <v>23</v>
      </c>
      <c r="F65" s="1">
        <v>21</v>
      </c>
      <c r="G65" s="1">
        <v>20</v>
      </c>
      <c r="H65">
        <f t="shared" si="0"/>
        <v>16.72</v>
      </c>
    </row>
    <row r="66" spans="1:8" ht="15" x14ac:dyDescent="0.2">
      <c r="A66" s="1" t="s">
        <v>177</v>
      </c>
      <c r="B66" s="1">
        <v>13</v>
      </c>
      <c r="C66" s="1">
        <v>16</v>
      </c>
      <c r="D66" s="1">
        <v>36</v>
      </c>
      <c r="E66" s="1">
        <v>22</v>
      </c>
      <c r="F66" s="1">
        <v>20</v>
      </c>
      <c r="G66" s="1">
        <v>19</v>
      </c>
      <c r="H66">
        <f t="shared" si="0"/>
        <v>14.364000000000001</v>
      </c>
    </row>
    <row r="67" spans="1:8" ht="15" x14ac:dyDescent="0.2">
      <c r="A67" s="1" t="s">
        <v>178</v>
      </c>
      <c r="B67" s="1">
        <v>13</v>
      </c>
      <c r="C67" s="1">
        <v>16</v>
      </c>
      <c r="D67" s="1">
        <v>37</v>
      </c>
      <c r="E67" s="1">
        <v>20</v>
      </c>
      <c r="F67" s="1">
        <v>20</v>
      </c>
      <c r="G67" s="1">
        <v>18</v>
      </c>
      <c r="H67">
        <f t="shared" ref="H67:H130" si="1">(((E67+F67)/2)*G67*D67)/1000</f>
        <v>13.32</v>
      </c>
    </row>
    <row r="68" spans="1:8" ht="15" x14ac:dyDescent="0.2">
      <c r="A68" s="1" t="s">
        <v>179</v>
      </c>
      <c r="B68" s="1">
        <v>13</v>
      </c>
      <c r="C68" s="1">
        <v>16</v>
      </c>
      <c r="D68" s="1">
        <v>38</v>
      </c>
      <c r="E68" s="1">
        <v>22</v>
      </c>
      <c r="F68" s="1">
        <v>22</v>
      </c>
      <c r="G68" s="1">
        <v>20</v>
      </c>
      <c r="H68">
        <f t="shared" si="1"/>
        <v>16.72</v>
      </c>
    </row>
    <row r="69" spans="1:8" ht="15" x14ac:dyDescent="0.2">
      <c r="A69" s="1" t="s">
        <v>180</v>
      </c>
      <c r="B69" s="1">
        <v>13</v>
      </c>
      <c r="C69" s="1">
        <v>16</v>
      </c>
      <c r="D69" s="1">
        <v>37</v>
      </c>
      <c r="E69" s="1">
        <v>22</v>
      </c>
      <c r="F69" s="1">
        <v>20</v>
      </c>
      <c r="G69" s="1">
        <v>19</v>
      </c>
      <c r="H69">
        <f t="shared" si="1"/>
        <v>14.763</v>
      </c>
    </row>
    <row r="70" spans="1:8" ht="15" x14ac:dyDescent="0.2">
      <c r="A70" s="1" t="s">
        <v>181</v>
      </c>
      <c r="B70" s="1">
        <v>13</v>
      </c>
      <c r="C70" s="1">
        <v>16</v>
      </c>
      <c r="D70" s="1">
        <v>37</v>
      </c>
      <c r="E70" s="1">
        <v>23</v>
      </c>
      <c r="F70" s="1">
        <v>21</v>
      </c>
      <c r="G70" s="1">
        <v>20</v>
      </c>
      <c r="H70">
        <f t="shared" si="1"/>
        <v>16.28</v>
      </c>
    </row>
    <row r="71" spans="1:8" ht="15" x14ac:dyDescent="0.2">
      <c r="A71" s="1" t="s">
        <v>182</v>
      </c>
      <c r="B71" s="1">
        <v>13</v>
      </c>
      <c r="C71" s="1">
        <v>16</v>
      </c>
      <c r="D71" s="1">
        <v>38</v>
      </c>
      <c r="E71" s="1">
        <v>22</v>
      </c>
      <c r="F71" s="1">
        <v>20</v>
      </c>
      <c r="G71" s="1">
        <v>20</v>
      </c>
      <c r="H71">
        <f t="shared" si="1"/>
        <v>15.96</v>
      </c>
    </row>
    <row r="72" spans="1:8" ht="15" x14ac:dyDescent="0.2">
      <c r="A72" s="1" t="s">
        <v>393</v>
      </c>
      <c r="B72" s="1">
        <v>13</v>
      </c>
      <c r="C72" s="1">
        <v>16</v>
      </c>
      <c r="D72" s="1">
        <v>37</v>
      </c>
      <c r="E72" s="1">
        <v>22</v>
      </c>
      <c r="F72" s="1">
        <v>21</v>
      </c>
      <c r="G72" s="1">
        <v>21</v>
      </c>
      <c r="H72">
        <f t="shared" si="1"/>
        <v>16.705500000000001</v>
      </c>
    </row>
    <row r="73" spans="1:8" ht="15" x14ac:dyDescent="0.2">
      <c r="A73" s="1" t="s">
        <v>394</v>
      </c>
      <c r="B73" s="1">
        <v>13</v>
      </c>
      <c r="C73" s="1">
        <v>16</v>
      </c>
      <c r="D73" s="1">
        <v>38</v>
      </c>
      <c r="E73" s="1">
        <v>22</v>
      </c>
      <c r="F73" s="1">
        <v>21</v>
      </c>
      <c r="G73" s="1">
        <v>21</v>
      </c>
      <c r="H73">
        <f t="shared" si="1"/>
        <v>17.157</v>
      </c>
    </row>
    <row r="74" spans="1:8" ht="15" x14ac:dyDescent="0.2">
      <c r="A74" s="1" t="s">
        <v>395</v>
      </c>
      <c r="B74" s="1">
        <v>13</v>
      </c>
      <c r="C74" s="1">
        <v>16</v>
      </c>
      <c r="D74" s="1">
        <v>37</v>
      </c>
      <c r="E74" s="1">
        <v>22</v>
      </c>
      <c r="F74" s="1">
        <v>20</v>
      </c>
      <c r="G74" s="1">
        <v>20</v>
      </c>
      <c r="H74">
        <f t="shared" si="1"/>
        <v>15.54</v>
      </c>
    </row>
    <row r="75" spans="1:8" ht="15" x14ac:dyDescent="0.2">
      <c r="A75" s="1" t="s">
        <v>396</v>
      </c>
      <c r="B75" s="1">
        <v>13</v>
      </c>
      <c r="C75" s="1">
        <v>16</v>
      </c>
      <c r="D75" s="1">
        <v>37</v>
      </c>
      <c r="E75" s="1">
        <v>22</v>
      </c>
      <c r="F75" s="1">
        <v>20</v>
      </c>
      <c r="G75" s="1">
        <v>20</v>
      </c>
      <c r="H75">
        <f t="shared" si="1"/>
        <v>15.54</v>
      </c>
    </row>
    <row r="76" spans="1:8" ht="15" x14ac:dyDescent="0.2">
      <c r="A76" s="1" t="s">
        <v>397</v>
      </c>
      <c r="B76" s="1">
        <v>13</v>
      </c>
      <c r="C76" s="1">
        <v>16</v>
      </c>
      <c r="D76" s="1">
        <v>36</v>
      </c>
      <c r="E76" s="1">
        <v>21</v>
      </c>
      <c r="F76" s="1">
        <v>19</v>
      </c>
      <c r="G76" s="1">
        <v>20</v>
      </c>
      <c r="H76">
        <f t="shared" si="1"/>
        <v>14.4</v>
      </c>
    </row>
    <row r="77" spans="1:8" ht="15" x14ac:dyDescent="0.2">
      <c r="A77" s="1" t="s">
        <v>190</v>
      </c>
      <c r="B77" s="1">
        <v>13</v>
      </c>
      <c r="C77" s="1">
        <v>16</v>
      </c>
      <c r="D77" s="1">
        <v>37</v>
      </c>
      <c r="E77" s="1">
        <v>22</v>
      </c>
      <c r="F77" s="1">
        <v>20</v>
      </c>
      <c r="G77" s="1">
        <v>18</v>
      </c>
      <c r="H77">
        <f t="shared" si="1"/>
        <v>13.986000000000001</v>
      </c>
    </row>
    <row r="78" spans="1:8" ht="15" x14ac:dyDescent="0.2">
      <c r="A78" s="1" t="s">
        <v>191</v>
      </c>
      <c r="B78" s="1">
        <v>13</v>
      </c>
      <c r="C78" s="1">
        <v>16</v>
      </c>
      <c r="D78" s="1">
        <v>37</v>
      </c>
      <c r="E78" s="1">
        <v>22</v>
      </c>
      <c r="F78" s="1">
        <v>21</v>
      </c>
      <c r="G78" s="1">
        <v>20</v>
      </c>
      <c r="H78">
        <f t="shared" si="1"/>
        <v>15.91</v>
      </c>
    </row>
    <row r="79" spans="1:8" ht="15" x14ac:dyDescent="0.2">
      <c r="A79" s="1" t="s">
        <v>192</v>
      </c>
      <c r="B79" s="1">
        <v>13</v>
      </c>
      <c r="C79" s="1">
        <v>16</v>
      </c>
      <c r="D79" s="1">
        <v>34</v>
      </c>
      <c r="E79" s="1">
        <v>20</v>
      </c>
      <c r="F79" s="1">
        <v>18</v>
      </c>
      <c r="G79" s="1">
        <v>17</v>
      </c>
      <c r="H79">
        <f t="shared" si="1"/>
        <v>10.981999999999999</v>
      </c>
    </row>
    <row r="80" spans="1:8" ht="15" x14ac:dyDescent="0.2">
      <c r="A80" s="1" t="s">
        <v>401</v>
      </c>
      <c r="B80" s="1">
        <v>13</v>
      </c>
      <c r="C80" s="1">
        <v>16</v>
      </c>
      <c r="D80" s="1">
        <v>37</v>
      </c>
      <c r="E80" s="1">
        <v>23</v>
      </c>
      <c r="F80" s="1">
        <v>21</v>
      </c>
      <c r="G80" s="1">
        <v>20</v>
      </c>
      <c r="H80">
        <f t="shared" si="1"/>
        <v>16.28</v>
      </c>
    </row>
    <row r="81" spans="1:8" ht="15" x14ac:dyDescent="0.2">
      <c r="A81" s="1" t="s">
        <v>286</v>
      </c>
      <c r="B81" s="1">
        <v>13</v>
      </c>
      <c r="C81" s="1">
        <v>16</v>
      </c>
      <c r="D81" s="1">
        <v>36</v>
      </c>
      <c r="E81" s="1">
        <v>21</v>
      </c>
      <c r="F81" s="1">
        <v>21</v>
      </c>
      <c r="G81" s="1">
        <v>18</v>
      </c>
      <c r="H81">
        <f t="shared" si="1"/>
        <v>13.608000000000001</v>
      </c>
    </row>
    <row r="82" spans="1:8" ht="15" x14ac:dyDescent="0.2">
      <c r="A82" s="1" t="s">
        <v>402</v>
      </c>
      <c r="B82" s="1">
        <v>13</v>
      </c>
      <c r="C82" s="1">
        <v>16</v>
      </c>
      <c r="D82" s="1">
        <v>35</v>
      </c>
      <c r="E82" s="1">
        <v>21</v>
      </c>
      <c r="F82" s="1">
        <v>19</v>
      </c>
      <c r="G82" s="1">
        <v>18</v>
      </c>
      <c r="H82">
        <f t="shared" si="1"/>
        <v>12.6</v>
      </c>
    </row>
    <row r="83" spans="1:8" ht="15" x14ac:dyDescent="0.2">
      <c r="A83" s="1" t="s">
        <v>609</v>
      </c>
      <c r="B83" s="1">
        <v>13</v>
      </c>
      <c r="C83" s="1">
        <v>16</v>
      </c>
      <c r="D83" s="1">
        <v>35</v>
      </c>
      <c r="E83" s="1">
        <v>21</v>
      </c>
      <c r="F83" s="1">
        <v>20</v>
      </c>
      <c r="G83" s="1">
        <v>20</v>
      </c>
      <c r="H83">
        <f t="shared" si="1"/>
        <v>14.35</v>
      </c>
    </row>
    <row r="84" spans="1:8" ht="15" x14ac:dyDescent="0.2">
      <c r="A84" s="1" t="s">
        <v>224</v>
      </c>
      <c r="B84" s="1">
        <v>13</v>
      </c>
      <c r="C84" s="1">
        <v>16</v>
      </c>
      <c r="D84" s="1">
        <v>37</v>
      </c>
      <c r="E84" s="1">
        <v>22</v>
      </c>
      <c r="F84" s="1">
        <v>19</v>
      </c>
      <c r="G84" s="1">
        <v>20</v>
      </c>
      <c r="H84">
        <f t="shared" si="1"/>
        <v>15.17</v>
      </c>
    </row>
    <row r="85" spans="1:8" ht="15" x14ac:dyDescent="0.2">
      <c r="A85" s="1" t="s">
        <v>221</v>
      </c>
      <c r="B85" s="1">
        <v>13</v>
      </c>
      <c r="C85" s="1">
        <v>16</v>
      </c>
      <c r="D85" s="1">
        <v>37</v>
      </c>
      <c r="E85" s="1">
        <v>23</v>
      </c>
      <c r="F85" s="1">
        <v>22</v>
      </c>
      <c r="G85" s="1">
        <v>20</v>
      </c>
      <c r="H85">
        <f t="shared" si="1"/>
        <v>16.649999999999999</v>
      </c>
    </row>
    <row r="86" spans="1:8" ht="15" x14ac:dyDescent="0.2">
      <c r="A86" s="1" t="s">
        <v>222</v>
      </c>
      <c r="B86" s="1">
        <v>13</v>
      </c>
      <c r="C86" s="1">
        <v>16</v>
      </c>
      <c r="D86" s="1">
        <v>36</v>
      </c>
      <c r="E86" s="1">
        <v>20</v>
      </c>
      <c r="F86" s="1">
        <v>19</v>
      </c>
      <c r="G86" s="1">
        <v>18</v>
      </c>
      <c r="H86">
        <f t="shared" si="1"/>
        <v>12.635999999999999</v>
      </c>
    </row>
    <row r="87" spans="1:8" ht="15" x14ac:dyDescent="0.2">
      <c r="A87" s="1" t="s">
        <v>326</v>
      </c>
      <c r="B87" s="1">
        <v>13</v>
      </c>
      <c r="C87" s="1">
        <v>16</v>
      </c>
      <c r="D87" s="1">
        <v>41</v>
      </c>
      <c r="E87" s="1">
        <v>23</v>
      </c>
      <c r="F87" s="1">
        <v>22</v>
      </c>
      <c r="G87" s="1">
        <v>21</v>
      </c>
      <c r="H87">
        <f t="shared" si="1"/>
        <v>19.372499999999999</v>
      </c>
    </row>
    <row r="88" spans="1:8" ht="15" x14ac:dyDescent="0.2">
      <c r="A88" s="1" t="s">
        <v>1</v>
      </c>
      <c r="B88" s="1">
        <v>13</v>
      </c>
      <c r="C88" s="1">
        <v>16</v>
      </c>
      <c r="D88" s="1">
        <v>37</v>
      </c>
      <c r="E88" s="1">
        <v>22</v>
      </c>
      <c r="F88" s="1">
        <v>19</v>
      </c>
      <c r="G88" s="1">
        <v>18</v>
      </c>
      <c r="H88">
        <f t="shared" si="1"/>
        <v>13.653</v>
      </c>
    </row>
    <row r="89" spans="1:8" ht="15" x14ac:dyDescent="0.2">
      <c r="A89" s="1" t="s">
        <v>2</v>
      </c>
      <c r="B89" s="1">
        <v>13</v>
      </c>
      <c r="C89" s="1">
        <v>16</v>
      </c>
      <c r="D89" s="1">
        <v>34</v>
      </c>
      <c r="E89" s="1">
        <v>20</v>
      </c>
      <c r="F89" s="1">
        <v>18</v>
      </c>
      <c r="G89" s="1">
        <v>18</v>
      </c>
      <c r="H89">
        <f t="shared" si="1"/>
        <v>11.628</v>
      </c>
    </row>
    <row r="90" spans="1:8" ht="15" x14ac:dyDescent="0.2">
      <c r="A90" s="1" t="s">
        <v>3</v>
      </c>
      <c r="B90" s="1">
        <v>13</v>
      </c>
      <c r="C90" s="1">
        <v>16</v>
      </c>
      <c r="D90" s="1">
        <v>39</v>
      </c>
      <c r="E90" s="1">
        <v>22</v>
      </c>
      <c r="F90" s="1">
        <v>21</v>
      </c>
      <c r="G90" s="1">
        <v>20</v>
      </c>
      <c r="H90">
        <f t="shared" si="1"/>
        <v>16.77</v>
      </c>
    </row>
    <row r="91" spans="1:8" ht="15" x14ac:dyDescent="0.2">
      <c r="A91" s="1" t="s">
        <v>4</v>
      </c>
      <c r="B91" s="1">
        <v>13</v>
      </c>
      <c r="C91" s="1">
        <v>16</v>
      </c>
      <c r="D91" s="1">
        <v>34</v>
      </c>
      <c r="E91" s="1">
        <v>19</v>
      </c>
      <c r="F91" s="1">
        <v>19</v>
      </c>
      <c r="G91" s="1">
        <v>18</v>
      </c>
      <c r="H91">
        <f t="shared" si="1"/>
        <v>11.628</v>
      </c>
    </row>
    <row r="92" spans="1:8" ht="15" x14ac:dyDescent="0.2">
      <c r="A92" s="1" t="s">
        <v>5</v>
      </c>
      <c r="B92" s="1">
        <v>13</v>
      </c>
      <c r="C92" s="1">
        <v>16</v>
      </c>
      <c r="D92" s="1">
        <v>34</v>
      </c>
      <c r="E92" s="1">
        <v>20</v>
      </c>
      <c r="F92" s="1">
        <v>20</v>
      </c>
      <c r="G92" s="1">
        <v>17</v>
      </c>
      <c r="H92">
        <f t="shared" si="1"/>
        <v>11.56</v>
      </c>
    </row>
    <row r="93" spans="1:8" ht="15" x14ac:dyDescent="0.2">
      <c r="A93" s="1" t="s">
        <v>504</v>
      </c>
      <c r="B93" s="1">
        <v>13</v>
      </c>
      <c r="C93" s="1">
        <v>16</v>
      </c>
      <c r="D93" s="1">
        <v>36</v>
      </c>
      <c r="E93" s="1">
        <v>21</v>
      </c>
      <c r="F93" s="1">
        <v>20</v>
      </c>
      <c r="G93" s="1">
        <v>19</v>
      </c>
      <c r="H93">
        <f t="shared" si="1"/>
        <v>14.022</v>
      </c>
    </row>
    <row r="94" spans="1:8" ht="15" x14ac:dyDescent="0.2">
      <c r="A94" s="1" t="s">
        <v>505</v>
      </c>
      <c r="B94" s="1">
        <v>13</v>
      </c>
      <c r="C94" s="1">
        <v>16</v>
      </c>
      <c r="D94" s="1">
        <v>39</v>
      </c>
      <c r="E94" s="1">
        <v>22</v>
      </c>
      <c r="F94" s="1">
        <v>21</v>
      </c>
      <c r="G94" s="1">
        <v>21</v>
      </c>
      <c r="H94">
        <f t="shared" si="1"/>
        <v>17.608499999999999</v>
      </c>
    </row>
    <row r="95" spans="1:8" ht="15" x14ac:dyDescent="0.2">
      <c r="A95" s="1" t="s">
        <v>6</v>
      </c>
      <c r="B95" s="1">
        <v>13</v>
      </c>
      <c r="C95" s="1">
        <v>16</v>
      </c>
      <c r="D95" s="1">
        <v>38</v>
      </c>
      <c r="E95" s="1">
        <v>22</v>
      </c>
      <c r="F95" s="1">
        <v>20</v>
      </c>
      <c r="G95" s="1">
        <v>20</v>
      </c>
      <c r="H95">
        <f t="shared" si="1"/>
        <v>15.96</v>
      </c>
    </row>
    <row r="96" spans="1:8" ht="15" x14ac:dyDescent="0.2">
      <c r="A96" s="1" t="s">
        <v>7</v>
      </c>
      <c r="B96" s="1">
        <v>13</v>
      </c>
      <c r="C96" s="1">
        <v>16</v>
      </c>
      <c r="D96" s="1">
        <v>36</v>
      </c>
      <c r="E96" s="1">
        <v>21</v>
      </c>
      <c r="F96" s="1">
        <v>19</v>
      </c>
      <c r="G96" s="1">
        <v>19</v>
      </c>
      <c r="H96">
        <f t="shared" si="1"/>
        <v>13.68</v>
      </c>
    </row>
    <row r="97" spans="1:8" ht="15" x14ac:dyDescent="0.2">
      <c r="A97" s="1" t="s">
        <v>519</v>
      </c>
      <c r="B97" s="1">
        <v>13</v>
      </c>
      <c r="C97" s="1">
        <v>16</v>
      </c>
      <c r="D97" s="1">
        <v>37</v>
      </c>
      <c r="E97" s="1">
        <v>22</v>
      </c>
      <c r="F97" s="1">
        <v>19</v>
      </c>
      <c r="G97" s="1">
        <v>20</v>
      </c>
      <c r="H97">
        <f t="shared" si="1"/>
        <v>15.17</v>
      </c>
    </row>
    <row r="98" spans="1:8" ht="15" x14ac:dyDescent="0.2">
      <c r="A98" s="1" t="s">
        <v>8</v>
      </c>
      <c r="B98" s="1">
        <v>13</v>
      </c>
      <c r="C98" s="1">
        <v>16</v>
      </c>
      <c r="D98" s="1">
        <v>37</v>
      </c>
      <c r="E98" s="1">
        <v>22</v>
      </c>
      <c r="F98" s="1">
        <v>21</v>
      </c>
      <c r="G98" s="1">
        <v>20</v>
      </c>
      <c r="H98">
        <f t="shared" si="1"/>
        <v>15.91</v>
      </c>
    </row>
    <row r="99" spans="1:8" ht="15" x14ac:dyDescent="0.2">
      <c r="A99" s="1" t="s">
        <v>9</v>
      </c>
      <c r="B99" s="1">
        <v>13</v>
      </c>
      <c r="C99" s="1">
        <v>16</v>
      </c>
      <c r="D99" s="1">
        <v>36</v>
      </c>
      <c r="E99" s="1">
        <v>20</v>
      </c>
      <c r="F99" s="1">
        <v>20</v>
      </c>
      <c r="G99" s="1">
        <v>18</v>
      </c>
      <c r="H99">
        <f t="shared" si="1"/>
        <v>12.96</v>
      </c>
    </row>
    <row r="100" spans="1:8" ht="15" x14ac:dyDescent="0.2">
      <c r="A100" s="1" t="s">
        <v>10</v>
      </c>
      <c r="B100" s="1">
        <v>13</v>
      </c>
      <c r="C100" s="1">
        <v>16</v>
      </c>
      <c r="D100" s="1">
        <v>37</v>
      </c>
      <c r="E100" s="1">
        <v>22</v>
      </c>
      <c r="F100" s="1">
        <v>21</v>
      </c>
      <c r="G100" s="1">
        <v>20</v>
      </c>
      <c r="H100">
        <f t="shared" si="1"/>
        <v>15.91</v>
      </c>
    </row>
    <row r="101" spans="1:8" ht="15" x14ac:dyDescent="0.2">
      <c r="A101" s="1" t="s">
        <v>11</v>
      </c>
      <c r="B101" s="1">
        <v>13</v>
      </c>
      <c r="C101" s="1">
        <v>16</v>
      </c>
      <c r="D101" s="1">
        <v>38</v>
      </c>
      <c r="E101" s="1">
        <v>22</v>
      </c>
      <c r="F101" s="1">
        <v>20</v>
      </c>
      <c r="G101" s="1">
        <v>21</v>
      </c>
      <c r="H101">
        <f t="shared" si="1"/>
        <v>16.757999999999999</v>
      </c>
    </row>
    <row r="102" spans="1:8" ht="15" x14ac:dyDescent="0.2">
      <c r="A102" s="1" t="s">
        <v>12</v>
      </c>
      <c r="B102" s="1">
        <v>13</v>
      </c>
      <c r="C102" s="1">
        <v>16</v>
      </c>
      <c r="D102" s="1">
        <v>37</v>
      </c>
      <c r="E102" s="1">
        <v>22</v>
      </c>
      <c r="F102" s="1">
        <v>20</v>
      </c>
      <c r="G102" s="1">
        <v>20</v>
      </c>
      <c r="H102">
        <f t="shared" si="1"/>
        <v>15.54</v>
      </c>
    </row>
    <row r="103" spans="1:8" ht="15" x14ac:dyDescent="0.2">
      <c r="A103" s="1" t="s">
        <v>13</v>
      </c>
      <c r="B103" s="1">
        <v>13</v>
      </c>
      <c r="C103" s="1">
        <v>16</v>
      </c>
      <c r="D103" s="1">
        <v>34</v>
      </c>
      <c r="E103" s="1">
        <v>20</v>
      </c>
      <c r="F103" s="1">
        <v>18</v>
      </c>
      <c r="G103" s="1">
        <v>18</v>
      </c>
      <c r="H103">
        <f t="shared" si="1"/>
        <v>11.628</v>
      </c>
    </row>
    <row r="104" spans="1:8" ht="15" x14ac:dyDescent="0.2">
      <c r="A104" s="1" t="s">
        <v>14</v>
      </c>
      <c r="B104" s="1">
        <v>60</v>
      </c>
      <c r="C104" s="1">
        <v>21</v>
      </c>
      <c r="D104" s="1">
        <v>37</v>
      </c>
      <c r="E104" s="1">
        <v>22</v>
      </c>
      <c r="F104" s="1">
        <v>21</v>
      </c>
      <c r="G104" s="1">
        <v>21</v>
      </c>
      <c r="H104">
        <f t="shared" si="1"/>
        <v>16.705500000000001</v>
      </c>
    </row>
    <row r="105" spans="1:8" ht="15" x14ac:dyDescent="0.2">
      <c r="A105" s="1" t="s">
        <v>320</v>
      </c>
      <c r="B105" s="1">
        <v>60</v>
      </c>
      <c r="C105" s="1">
        <v>21</v>
      </c>
      <c r="D105" s="1">
        <v>37</v>
      </c>
      <c r="E105" s="1">
        <v>23</v>
      </c>
      <c r="F105" s="1">
        <v>21</v>
      </c>
      <c r="G105" s="1">
        <v>20</v>
      </c>
      <c r="H105">
        <f t="shared" si="1"/>
        <v>16.28</v>
      </c>
    </row>
    <row r="106" spans="1:8" ht="15" x14ac:dyDescent="0.2">
      <c r="A106" s="1" t="s">
        <v>530</v>
      </c>
      <c r="B106" s="1">
        <v>60</v>
      </c>
      <c r="C106" s="1">
        <v>21</v>
      </c>
      <c r="D106" s="1">
        <v>38</v>
      </c>
      <c r="E106" s="1">
        <v>22</v>
      </c>
      <c r="F106" s="1">
        <v>20</v>
      </c>
      <c r="G106" s="1">
        <v>21</v>
      </c>
      <c r="H106">
        <f t="shared" si="1"/>
        <v>16.757999999999999</v>
      </c>
    </row>
    <row r="107" spans="1:8" ht="15" x14ac:dyDescent="0.2">
      <c r="A107" s="1" t="s">
        <v>26</v>
      </c>
      <c r="B107" s="1">
        <v>60</v>
      </c>
      <c r="C107" s="1">
        <v>21</v>
      </c>
      <c r="D107" s="1">
        <v>37</v>
      </c>
      <c r="E107" s="1">
        <v>22</v>
      </c>
      <c r="F107" s="1">
        <v>21</v>
      </c>
      <c r="G107" s="1">
        <v>19</v>
      </c>
      <c r="H107">
        <f t="shared" si="1"/>
        <v>15.1145</v>
      </c>
    </row>
    <row r="108" spans="1:8" ht="15" x14ac:dyDescent="0.2">
      <c r="A108" s="1" t="s">
        <v>27</v>
      </c>
      <c r="B108" s="1">
        <v>60</v>
      </c>
      <c r="C108" s="1">
        <v>21</v>
      </c>
      <c r="D108" s="1">
        <v>37</v>
      </c>
      <c r="E108" s="1">
        <v>22</v>
      </c>
      <c r="F108" s="1">
        <v>20</v>
      </c>
      <c r="G108" s="1">
        <v>21</v>
      </c>
      <c r="H108">
        <f t="shared" si="1"/>
        <v>16.317</v>
      </c>
    </row>
    <row r="109" spans="1:8" ht="15" x14ac:dyDescent="0.2">
      <c r="A109" s="1" t="s">
        <v>28</v>
      </c>
      <c r="B109" s="1">
        <v>60</v>
      </c>
      <c r="C109" s="1">
        <v>21</v>
      </c>
      <c r="D109" s="1">
        <v>39</v>
      </c>
      <c r="E109" s="1">
        <v>24</v>
      </c>
      <c r="F109" s="1">
        <v>21</v>
      </c>
      <c r="G109" s="1">
        <v>22</v>
      </c>
      <c r="H109">
        <f t="shared" si="1"/>
        <v>19.305</v>
      </c>
    </row>
    <row r="110" spans="1:8" ht="15" x14ac:dyDescent="0.2">
      <c r="A110" s="1" t="s">
        <v>29</v>
      </c>
      <c r="B110" s="1">
        <v>60</v>
      </c>
      <c r="C110" s="1">
        <v>21</v>
      </c>
      <c r="D110" s="1">
        <v>40</v>
      </c>
      <c r="E110" s="1">
        <v>22</v>
      </c>
      <c r="F110" s="1">
        <v>23</v>
      </c>
      <c r="G110" s="1">
        <v>23</v>
      </c>
      <c r="H110">
        <f t="shared" si="1"/>
        <v>20.7</v>
      </c>
    </row>
    <row r="111" spans="1:8" ht="15" x14ac:dyDescent="0.2">
      <c r="A111" s="1" t="s">
        <v>30</v>
      </c>
      <c r="B111" s="1">
        <v>60</v>
      </c>
      <c r="C111" s="1">
        <v>21</v>
      </c>
      <c r="D111" s="1">
        <v>39</v>
      </c>
      <c r="E111" s="1">
        <v>24</v>
      </c>
      <c r="F111" s="1">
        <v>20</v>
      </c>
      <c r="G111" s="1">
        <v>19</v>
      </c>
      <c r="H111">
        <f t="shared" si="1"/>
        <v>16.302</v>
      </c>
    </row>
    <row r="112" spans="1:8" ht="15" x14ac:dyDescent="0.2">
      <c r="A112" s="1" t="s">
        <v>31</v>
      </c>
      <c r="B112" s="1">
        <v>60</v>
      </c>
      <c r="C112" s="1">
        <v>21</v>
      </c>
      <c r="D112" s="1">
        <v>36</v>
      </c>
      <c r="E112" s="1">
        <v>21</v>
      </c>
      <c r="F112" s="1">
        <v>19</v>
      </c>
      <c r="G112" s="1">
        <v>19</v>
      </c>
      <c r="H112">
        <f t="shared" si="1"/>
        <v>13.68</v>
      </c>
    </row>
    <row r="113" spans="1:8" ht="15" x14ac:dyDescent="0.2">
      <c r="A113" s="1" t="s">
        <v>32</v>
      </c>
      <c r="B113" s="1">
        <v>60</v>
      </c>
      <c r="C113" s="1">
        <v>21</v>
      </c>
      <c r="D113" s="1">
        <v>36</v>
      </c>
      <c r="E113" s="1">
        <v>21</v>
      </c>
      <c r="F113" s="1">
        <v>19</v>
      </c>
      <c r="G113" s="1">
        <v>19</v>
      </c>
      <c r="H113">
        <f t="shared" si="1"/>
        <v>13.68</v>
      </c>
    </row>
    <row r="114" spans="1:8" ht="15" x14ac:dyDescent="0.2">
      <c r="A114" s="1" t="s">
        <v>33</v>
      </c>
      <c r="B114" s="1">
        <v>60</v>
      </c>
      <c r="C114" s="1">
        <v>21</v>
      </c>
      <c r="D114" s="1">
        <v>38</v>
      </c>
      <c r="E114" s="1">
        <v>24</v>
      </c>
      <c r="F114" s="1">
        <v>21</v>
      </c>
      <c r="G114" s="1">
        <v>23</v>
      </c>
      <c r="H114">
        <f t="shared" si="1"/>
        <v>19.664999999999999</v>
      </c>
    </row>
    <row r="115" spans="1:8" ht="15" x14ac:dyDescent="0.2">
      <c r="A115" s="1" t="s">
        <v>34</v>
      </c>
      <c r="B115" s="1">
        <v>60</v>
      </c>
      <c r="C115" s="1">
        <v>21</v>
      </c>
      <c r="D115" s="1">
        <v>37</v>
      </c>
      <c r="E115" s="1">
        <v>21</v>
      </c>
      <c r="F115" s="1">
        <v>20</v>
      </c>
      <c r="G115" s="1">
        <v>21</v>
      </c>
      <c r="H115">
        <f t="shared" si="1"/>
        <v>15.9285</v>
      </c>
    </row>
    <row r="116" spans="1:8" ht="15" x14ac:dyDescent="0.2">
      <c r="A116" s="1" t="s">
        <v>35</v>
      </c>
      <c r="B116" s="1">
        <v>60</v>
      </c>
      <c r="C116" s="1">
        <v>21</v>
      </c>
      <c r="D116" s="1">
        <v>37</v>
      </c>
      <c r="E116" s="1">
        <v>21</v>
      </c>
      <c r="F116" s="1">
        <v>20</v>
      </c>
      <c r="G116" s="1">
        <v>21</v>
      </c>
      <c r="H116">
        <f t="shared" si="1"/>
        <v>15.9285</v>
      </c>
    </row>
    <row r="117" spans="1:8" ht="15" x14ac:dyDescent="0.2">
      <c r="A117" s="1" t="s">
        <v>36</v>
      </c>
      <c r="B117" s="1">
        <v>60</v>
      </c>
      <c r="C117" s="1">
        <v>21</v>
      </c>
      <c r="D117" s="1">
        <v>40</v>
      </c>
      <c r="E117" s="1">
        <v>24</v>
      </c>
      <c r="F117" s="1">
        <v>23</v>
      </c>
      <c r="G117" s="1">
        <v>20</v>
      </c>
      <c r="H117">
        <f t="shared" si="1"/>
        <v>18.8</v>
      </c>
    </row>
    <row r="118" spans="1:8" ht="15" x14ac:dyDescent="0.2">
      <c r="A118" s="1" t="s">
        <v>37</v>
      </c>
      <c r="B118" s="1">
        <v>60</v>
      </c>
      <c r="C118" s="1">
        <v>21</v>
      </c>
      <c r="D118" s="1">
        <v>39</v>
      </c>
      <c r="E118" s="1">
        <v>23</v>
      </c>
      <c r="F118" s="1">
        <v>20</v>
      </c>
      <c r="G118" s="1">
        <v>20</v>
      </c>
      <c r="H118">
        <f t="shared" si="1"/>
        <v>16.77</v>
      </c>
    </row>
    <row r="119" spans="1:8" ht="15" x14ac:dyDescent="0.2">
      <c r="A119" s="1" t="s">
        <v>38</v>
      </c>
      <c r="B119" s="1">
        <v>60</v>
      </c>
      <c r="C119" s="1">
        <v>21</v>
      </c>
      <c r="D119" s="1">
        <v>36</v>
      </c>
      <c r="E119" s="1">
        <v>22</v>
      </c>
      <c r="F119" s="1">
        <v>21</v>
      </c>
      <c r="G119" s="1">
        <v>19</v>
      </c>
      <c r="H119">
        <f t="shared" si="1"/>
        <v>14.706</v>
      </c>
    </row>
    <row r="120" spans="1:8" ht="15" x14ac:dyDescent="0.2">
      <c r="A120" s="1" t="s">
        <v>39</v>
      </c>
      <c r="B120" s="1">
        <v>60</v>
      </c>
      <c r="C120" s="1">
        <v>21</v>
      </c>
      <c r="D120" s="1">
        <v>34</v>
      </c>
      <c r="E120" s="1">
        <v>21</v>
      </c>
      <c r="F120" s="1">
        <v>20</v>
      </c>
      <c r="G120" s="1">
        <v>19</v>
      </c>
      <c r="H120">
        <f t="shared" si="1"/>
        <v>13.243</v>
      </c>
    </row>
    <row r="121" spans="1:8" ht="15" x14ac:dyDescent="0.2">
      <c r="A121" s="1" t="s">
        <v>40</v>
      </c>
      <c r="B121" s="1">
        <v>60</v>
      </c>
      <c r="C121" s="1">
        <v>21</v>
      </c>
      <c r="D121" s="1">
        <v>37</v>
      </c>
      <c r="E121" s="1">
        <v>22</v>
      </c>
      <c r="F121" s="1">
        <v>21</v>
      </c>
      <c r="G121" s="1">
        <v>21</v>
      </c>
      <c r="H121">
        <f t="shared" si="1"/>
        <v>16.705500000000001</v>
      </c>
    </row>
    <row r="122" spans="1:8" ht="15" x14ac:dyDescent="0.2">
      <c r="A122" s="1" t="s">
        <v>41</v>
      </c>
      <c r="B122" s="1">
        <v>60</v>
      </c>
      <c r="C122" s="1">
        <v>21</v>
      </c>
      <c r="D122" s="1">
        <v>36</v>
      </c>
      <c r="E122" s="1">
        <v>22</v>
      </c>
      <c r="F122" s="1">
        <v>20</v>
      </c>
      <c r="G122" s="1">
        <v>20</v>
      </c>
      <c r="H122">
        <f t="shared" si="1"/>
        <v>15.12</v>
      </c>
    </row>
    <row r="123" spans="1:8" ht="15" x14ac:dyDescent="0.2">
      <c r="A123" s="1" t="s">
        <v>42</v>
      </c>
      <c r="B123" s="1">
        <v>60</v>
      </c>
      <c r="C123" s="1">
        <v>21</v>
      </c>
      <c r="D123" s="1">
        <v>36</v>
      </c>
      <c r="E123" s="1">
        <v>22</v>
      </c>
      <c r="F123" s="1">
        <v>20</v>
      </c>
      <c r="G123" s="1">
        <v>20</v>
      </c>
      <c r="H123">
        <f t="shared" si="1"/>
        <v>15.12</v>
      </c>
    </row>
    <row r="124" spans="1:8" ht="15" x14ac:dyDescent="0.2">
      <c r="A124" s="1" t="s">
        <v>43</v>
      </c>
      <c r="B124" s="1">
        <v>60</v>
      </c>
      <c r="C124" s="1">
        <v>21</v>
      </c>
      <c r="D124" s="1">
        <v>39</v>
      </c>
      <c r="E124" s="1">
        <v>24</v>
      </c>
      <c r="F124" s="1">
        <v>21</v>
      </c>
      <c r="G124" s="1">
        <v>21</v>
      </c>
      <c r="H124">
        <f t="shared" si="1"/>
        <v>18.427499999999998</v>
      </c>
    </row>
    <row r="125" spans="1:8" ht="15" x14ac:dyDescent="0.2">
      <c r="A125" s="1" t="s">
        <v>44</v>
      </c>
      <c r="B125" s="1">
        <v>60</v>
      </c>
      <c r="C125" s="1">
        <v>21</v>
      </c>
      <c r="D125" s="1">
        <v>37</v>
      </c>
      <c r="E125" s="1">
        <v>23</v>
      </c>
      <c r="F125" s="1">
        <v>22</v>
      </c>
      <c r="G125" s="1">
        <v>21</v>
      </c>
      <c r="H125">
        <f t="shared" si="1"/>
        <v>17.482500000000002</v>
      </c>
    </row>
    <row r="126" spans="1:8" ht="15" x14ac:dyDescent="0.2">
      <c r="A126" s="1" t="s">
        <v>45</v>
      </c>
      <c r="B126" s="1">
        <v>60</v>
      </c>
      <c r="C126" s="1">
        <v>21</v>
      </c>
      <c r="D126" s="1">
        <v>37</v>
      </c>
      <c r="E126" s="1">
        <v>21</v>
      </c>
      <c r="F126" s="1">
        <v>20</v>
      </c>
      <c r="G126" s="1">
        <v>20</v>
      </c>
      <c r="H126">
        <f t="shared" si="1"/>
        <v>15.17</v>
      </c>
    </row>
    <row r="127" spans="1:8" ht="15" x14ac:dyDescent="0.2">
      <c r="A127" s="1" t="s">
        <v>46</v>
      </c>
      <c r="B127" s="1">
        <v>60</v>
      </c>
      <c r="C127" s="1">
        <v>21</v>
      </c>
      <c r="D127" s="1">
        <v>38</v>
      </c>
      <c r="E127" s="1">
        <v>22</v>
      </c>
      <c r="F127" s="1">
        <v>20</v>
      </c>
      <c r="G127" s="1">
        <v>21</v>
      </c>
      <c r="H127">
        <f t="shared" si="1"/>
        <v>16.757999999999999</v>
      </c>
    </row>
    <row r="128" spans="1:8" ht="15" x14ac:dyDescent="0.2">
      <c r="A128" s="1" t="s">
        <v>47</v>
      </c>
      <c r="B128" s="1">
        <v>60</v>
      </c>
      <c r="C128" s="1">
        <v>21</v>
      </c>
      <c r="D128" s="1">
        <v>35</v>
      </c>
      <c r="E128" s="1">
        <v>21</v>
      </c>
      <c r="F128" s="1">
        <v>20</v>
      </c>
      <c r="G128" s="1">
        <v>19</v>
      </c>
      <c r="H128">
        <f t="shared" si="1"/>
        <v>13.6325</v>
      </c>
    </row>
    <row r="129" spans="1:8" ht="15" x14ac:dyDescent="0.2">
      <c r="A129" s="1" t="s">
        <v>48</v>
      </c>
      <c r="B129" s="1">
        <v>60</v>
      </c>
      <c r="C129" s="1">
        <v>21</v>
      </c>
      <c r="D129" s="1">
        <v>36</v>
      </c>
      <c r="E129" s="1">
        <v>20</v>
      </c>
      <c r="F129" s="1">
        <v>19</v>
      </c>
      <c r="G129" s="1">
        <v>18</v>
      </c>
      <c r="H129">
        <f t="shared" si="1"/>
        <v>12.635999999999999</v>
      </c>
    </row>
    <row r="130" spans="1:8" ht="15" x14ac:dyDescent="0.2">
      <c r="A130" s="1" t="s">
        <v>49</v>
      </c>
      <c r="B130" s="1">
        <v>60</v>
      </c>
      <c r="C130" s="1">
        <v>21</v>
      </c>
      <c r="D130" s="1">
        <v>37</v>
      </c>
      <c r="E130" s="1">
        <v>22</v>
      </c>
      <c r="F130" s="1">
        <v>21</v>
      </c>
      <c r="G130" s="1">
        <v>22</v>
      </c>
      <c r="H130">
        <f t="shared" si="1"/>
        <v>17.501000000000001</v>
      </c>
    </row>
    <row r="131" spans="1:8" ht="15" x14ac:dyDescent="0.2">
      <c r="A131" s="1" t="s">
        <v>50</v>
      </c>
      <c r="B131" s="1">
        <v>60</v>
      </c>
      <c r="C131" s="1">
        <v>21</v>
      </c>
      <c r="D131" s="1">
        <v>39</v>
      </c>
      <c r="E131" s="1">
        <v>23</v>
      </c>
      <c r="F131" s="1">
        <v>23</v>
      </c>
      <c r="G131" s="1">
        <v>22</v>
      </c>
      <c r="H131">
        <f t="shared" ref="H131:H194" si="2">(((E131+F131)/2)*G131*D131)/1000</f>
        <v>19.734000000000002</v>
      </c>
    </row>
    <row r="132" spans="1:8" ht="15" x14ac:dyDescent="0.2">
      <c r="A132" s="1" t="s">
        <v>51</v>
      </c>
      <c r="B132" s="1">
        <v>60</v>
      </c>
      <c r="C132" s="1">
        <v>21</v>
      </c>
      <c r="D132" s="1">
        <v>38</v>
      </c>
      <c r="E132" s="1">
        <v>21</v>
      </c>
      <c r="F132" s="1">
        <v>21</v>
      </c>
      <c r="G132" s="1">
        <v>18</v>
      </c>
      <c r="H132">
        <f t="shared" si="2"/>
        <v>14.364000000000001</v>
      </c>
    </row>
    <row r="133" spans="1:8" ht="15" x14ac:dyDescent="0.2">
      <c r="A133" s="1" t="s">
        <v>251</v>
      </c>
      <c r="B133" s="1">
        <v>60</v>
      </c>
      <c r="C133" s="1">
        <v>21</v>
      </c>
      <c r="D133" s="1">
        <v>38</v>
      </c>
      <c r="E133" s="1">
        <v>21</v>
      </c>
      <c r="F133" s="1">
        <v>21</v>
      </c>
      <c r="G133" s="1">
        <v>20</v>
      </c>
      <c r="H133">
        <f t="shared" si="2"/>
        <v>15.96</v>
      </c>
    </row>
    <row r="134" spans="1:8" ht="15" x14ac:dyDescent="0.2">
      <c r="A134" s="1" t="s">
        <v>252</v>
      </c>
      <c r="B134" s="1">
        <v>60</v>
      </c>
      <c r="C134" s="1">
        <v>21</v>
      </c>
      <c r="D134" s="1">
        <v>38</v>
      </c>
      <c r="E134" s="1">
        <v>22</v>
      </c>
      <c r="F134" s="1">
        <v>20</v>
      </c>
      <c r="G134" s="1">
        <v>19</v>
      </c>
      <c r="H134">
        <f t="shared" si="2"/>
        <v>15.162000000000001</v>
      </c>
    </row>
    <row r="135" spans="1:8" ht="15" x14ac:dyDescent="0.2">
      <c r="A135" s="1" t="s">
        <v>253</v>
      </c>
      <c r="B135" s="1">
        <v>60</v>
      </c>
      <c r="C135" s="1">
        <v>21</v>
      </c>
      <c r="D135" s="1">
        <v>40</v>
      </c>
      <c r="E135" s="1">
        <v>23</v>
      </c>
      <c r="F135" s="1">
        <v>20</v>
      </c>
      <c r="G135" s="1">
        <v>21</v>
      </c>
      <c r="H135">
        <f t="shared" si="2"/>
        <v>18.059999999999999</v>
      </c>
    </row>
    <row r="136" spans="1:8" ht="15" x14ac:dyDescent="0.2">
      <c r="A136" s="1" t="s">
        <v>254</v>
      </c>
      <c r="B136" s="1">
        <v>60</v>
      </c>
      <c r="C136" s="1">
        <v>21</v>
      </c>
      <c r="D136" s="1">
        <v>40</v>
      </c>
      <c r="E136" s="1">
        <v>23</v>
      </c>
      <c r="F136" s="1">
        <v>23</v>
      </c>
      <c r="G136" s="1">
        <v>21</v>
      </c>
      <c r="H136">
        <f t="shared" si="2"/>
        <v>19.32</v>
      </c>
    </row>
    <row r="137" spans="1:8" ht="15" x14ac:dyDescent="0.2">
      <c r="A137" s="1" t="s">
        <v>255</v>
      </c>
      <c r="B137" s="1">
        <v>60</v>
      </c>
      <c r="C137" s="1">
        <v>21</v>
      </c>
      <c r="D137" s="1">
        <v>38</v>
      </c>
      <c r="E137" s="1">
        <v>22</v>
      </c>
      <c r="F137" s="1">
        <v>21</v>
      </c>
      <c r="G137" s="1">
        <v>21</v>
      </c>
      <c r="H137">
        <f t="shared" si="2"/>
        <v>17.157</v>
      </c>
    </row>
    <row r="138" spans="1:8" ht="15" x14ac:dyDescent="0.2">
      <c r="A138" s="1" t="s">
        <v>256</v>
      </c>
      <c r="B138" s="1">
        <v>60</v>
      </c>
      <c r="C138" s="1">
        <v>21</v>
      </c>
      <c r="D138" s="1">
        <v>39</v>
      </c>
      <c r="E138" s="1">
        <v>24</v>
      </c>
      <c r="F138" s="1">
        <v>21</v>
      </c>
      <c r="G138" s="1">
        <v>21</v>
      </c>
      <c r="H138">
        <f t="shared" si="2"/>
        <v>18.427499999999998</v>
      </c>
    </row>
    <row r="139" spans="1:8" ht="15" x14ac:dyDescent="0.2">
      <c r="A139" s="1" t="s">
        <v>257</v>
      </c>
      <c r="B139" s="1">
        <v>60</v>
      </c>
      <c r="C139" s="1">
        <v>21</v>
      </c>
      <c r="D139" s="1">
        <v>39</v>
      </c>
      <c r="E139" s="1">
        <v>24</v>
      </c>
      <c r="F139" s="1">
        <v>23</v>
      </c>
      <c r="G139" s="1">
        <v>22</v>
      </c>
      <c r="H139">
        <f t="shared" si="2"/>
        <v>20.163</v>
      </c>
    </row>
    <row r="140" spans="1:8" ht="15" x14ac:dyDescent="0.2">
      <c r="A140" s="1" t="s">
        <v>258</v>
      </c>
      <c r="B140" s="1">
        <v>60</v>
      </c>
      <c r="C140" s="1">
        <v>21</v>
      </c>
      <c r="D140" s="1">
        <v>35</v>
      </c>
      <c r="E140" s="1">
        <v>21</v>
      </c>
      <c r="F140" s="1">
        <v>19</v>
      </c>
      <c r="G140" s="1">
        <v>19</v>
      </c>
      <c r="H140">
        <f t="shared" si="2"/>
        <v>13.3</v>
      </c>
    </row>
    <row r="141" spans="1:8" ht="15" x14ac:dyDescent="0.2">
      <c r="A141" s="1" t="s">
        <v>259</v>
      </c>
      <c r="B141" s="1">
        <v>60</v>
      </c>
      <c r="C141" s="1">
        <v>21</v>
      </c>
      <c r="D141" s="1">
        <v>38</v>
      </c>
      <c r="E141" s="1">
        <v>22</v>
      </c>
      <c r="F141" s="1">
        <v>22</v>
      </c>
      <c r="G141" s="1">
        <v>20</v>
      </c>
      <c r="H141">
        <f t="shared" si="2"/>
        <v>16.72</v>
      </c>
    </row>
    <row r="142" spans="1:8" ht="15" x14ac:dyDescent="0.2">
      <c r="A142" s="1" t="s">
        <v>260</v>
      </c>
      <c r="B142" s="1">
        <v>60</v>
      </c>
      <c r="C142" s="1">
        <v>21</v>
      </c>
      <c r="D142" s="1">
        <v>40</v>
      </c>
      <c r="E142" s="1">
        <v>24</v>
      </c>
      <c r="F142" s="1">
        <v>22</v>
      </c>
      <c r="G142" s="1">
        <v>21</v>
      </c>
      <c r="H142">
        <f t="shared" si="2"/>
        <v>19.32</v>
      </c>
    </row>
    <row r="143" spans="1:8" ht="15" x14ac:dyDescent="0.2">
      <c r="A143" s="1" t="s">
        <v>261</v>
      </c>
      <c r="B143" s="1">
        <v>60</v>
      </c>
      <c r="C143" s="1">
        <v>21</v>
      </c>
      <c r="D143" s="1">
        <v>40</v>
      </c>
      <c r="E143" s="1">
        <v>24</v>
      </c>
      <c r="F143" s="1">
        <v>22</v>
      </c>
      <c r="G143" s="1">
        <v>22</v>
      </c>
      <c r="H143">
        <f t="shared" si="2"/>
        <v>20.239999999999998</v>
      </c>
    </row>
    <row r="144" spans="1:8" ht="15" x14ac:dyDescent="0.2">
      <c r="A144" s="1" t="s">
        <v>262</v>
      </c>
      <c r="B144" s="1">
        <v>60</v>
      </c>
      <c r="C144" s="1">
        <v>21</v>
      </c>
      <c r="D144" s="1">
        <v>35</v>
      </c>
      <c r="E144" s="1">
        <v>21</v>
      </c>
      <c r="F144" s="1">
        <v>20</v>
      </c>
      <c r="G144" s="1">
        <v>17</v>
      </c>
      <c r="H144">
        <f t="shared" si="2"/>
        <v>12.1975</v>
      </c>
    </row>
    <row r="145" spans="1:8" ht="15" x14ac:dyDescent="0.2">
      <c r="A145" s="1" t="s">
        <v>263</v>
      </c>
      <c r="B145" s="1">
        <v>60</v>
      </c>
      <c r="C145" s="1">
        <v>21</v>
      </c>
      <c r="D145" s="1">
        <v>35</v>
      </c>
      <c r="E145" s="1">
        <v>21</v>
      </c>
      <c r="F145" s="1">
        <v>20</v>
      </c>
      <c r="G145" s="1">
        <v>20</v>
      </c>
      <c r="H145">
        <f t="shared" si="2"/>
        <v>14.35</v>
      </c>
    </row>
    <row r="146" spans="1:8" ht="15" x14ac:dyDescent="0.2">
      <c r="A146" s="1" t="s">
        <v>264</v>
      </c>
      <c r="B146" s="1">
        <v>60</v>
      </c>
      <c r="C146" s="1">
        <v>21</v>
      </c>
      <c r="D146" s="1">
        <v>39</v>
      </c>
      <c r="E146" s="1">
        <v>24</v>
      </c>
      <c r="F146" s="1">
        <v>23</v>
      </c>
      <c r="G146" s="1">
        <v>21</v>
      </c>
      <c r="H146">
        <f t="shared" si="2"/>
        <v>19.246500000000001</v>
      </c>
    </row>
    <row r="147" spans="1:8" ht="15" x14ac:dyDescent="0.2">
      <c r="A147" s="1" t="s">
        <v>265</v>
      </c>
      <c r="B147" s="1">
        <v>61</v>
      </c>
      <c r="C147" s="1">
        <v>11</v>
      </c>
      <c r="D147" s="1">
        <v>35</v>
      </c>
      <c r="E147" s="1">
        <v>21</v>
      </c>
      <c r="F147" s="1">
        <v>20</v>
      </c>
      <c r="G147" s="1">
        <v>20</v>
      </c>
      <c r="H147">
        <f t="shared" si="2"/>
        <v>14.35</v>
      </c>
    </row>
    <row r="148" spans="1:8" ht="15" x14ac:dyDescent="0.2">
      <c r="A148" s="1" t="s">
        <v>266</v>
      </c>
      <c r="B148" s="1">
        <v>61</v>
      </c>
      <c r="C148" s="1">
        <v>11</v>
      </c>
      <c r="D148" s="1">
        <v>38</v>
      </c>
      <c r="E148" s="1">
        <v>22</v>
      </c>
      <c r="F148" s="1">
        <v>22</v>
      </c>
      <c r="G148" s="1">
        <v>21</v>
      </c>
      <c r="H148">
        <f t="shared" si="2"/>
        <v>17.556000000000001</v>
      </c>
    </row>
    <row r="149" spans="1:8" ht="15" x14ac:dyDescent="0.2">
      <c r="A149" s="1" t="s">
        <v>267</v>
      </c>
      <c r="B149" s="1">
        <v>61</v>
      </c>
      <c r="C149" s="1">
        <v>11</v>
      </c>
      <c r="D149" s="1">
        <v>38</v>
      </c>
      <c r="E149" s="1">
        <v>22</v>
      </c>
      <c r="F149" s="1">
        <v>21</v>
      </c>
      <c r="G149" s="1">
        <v>22</v>
      </c>
      <c r="H149">
        <f t="shared" si="2"/>
        <v>17.974</v>
      </c>
    </row>
    <row r="150" spans="1:8" ht="15" x14ac:dyDescent="0.2">
      <c r="A150" s="1" t="s">
        <v>268</v>
      </c>
      <c r="B150" s="1">
        <v>61</v>
      </c>
      <c r="C150" s="1">
        <v>11</v>
      </c>
      <c r="D150" s="1">
        <v>37</v>
      </c>
      <c r="E150" s="1">
        <v>22</v>
      </c>
      <c r="F150" s="1">
        <v>19</v>
      </c>
      <c r="G150" s="1">
        <v>20</v>
      </c>
      <c r="H150">
        <f t="shared" si="2"/>
        <v>15.17</v>
      </c>
    </row>
    <row r="151" spans="1:8" ht="15" x14ac:dyDescent="0.2">
      <c r="A151" s="1" t="s">
        <v>269</v>
      </c>
      <c r="B151" s="1">
        <v>61</v>
      </c>
      <c r="C151" s="1">
        <v>11</v>
      </c>
      <c r="D151" s="1">
        <v>38</v>
      </c>
      <c r="E151" s="1">
        <v>23</v>
      </c>
      <c r="F151" s="1">
        <v>23</v>
      </c>
      <c r="G151" s="1">
        <v>22</v>
      </c>
      <c r="H151">
        <f t="shared" si="2"/>
        <v>19.228000000000002</v>
      </c>
    </row>
    <row r="152" spans="1:8" ht="15" x14ac:dyDescent="0.2">
      <c r="A152" s="1" t="s">
        <v>270</v>
      </c>
      <c r="B152" s="1">
        <v>61</v>
      </c>
      <c r="C152" s="1">
        <v>11</v>
      </c>
      <c r="D152" s="1">
        <v>40</v>
      </c>
      <c r="E152" s="1">
        <v>23</v>
      </c>
      <c r="F152" s="1">
        <v>22</v>
      </c>
      <c r="G152" s="1">
        <v>23</v>
      </c>
      <c r="H152">
        <f t="shared" si="2"/>
        <v>20.7</v>
      </c>
    </row>
    <row r="153" spans="1:8" ht="15" x14ac:dyDescent="0.2">
      <c r="A153" s="1" t="s">
        <v>271</v>
      </c>
      <c r="B153" s="1">
        <v>61</v>
      </c>
      <c r="C153" s="1">
        <v>11</v>
      </c>
      <c r="D153" s="1">
        <v>36</v>
      </c>
      <c r="E153" s="1">
        <v>22</v>
      </c>
      <c r="F153" s="1">
        <v>21</v>
      </c>
      <c r="G153" s="1">
        <v>22</v>
      </c>
      <c r="H153">
        <f t="shared" si="2"/>
        <v>17.027999999999999</v>
      </c>
    </row>
    <row r="154" spans="1:8" ht="15" x14ac:dyDescent="0.2">
      <c r="A154" s="1" t="s">
        <v>272</v>
      </c>
      <c r="B154" s="1">
        <v>61</v>
      </c>
      <c r="C154" s="1">
        <v>11</v>
      </c>
      <c r="D154" s="1">
        <v>38</v>
      </c>
      <c r="E154" s="1">
        <v>22</v>
      </c>
      <c r="F154" s="1">
        <v>21</v>
      </c>
      <c r="G154" s="1">
        <v>21</v>
      </c>
      <c r="H154">
        <f t="shared" si="2"/>
        <v>17.157</v>
      </c>
    </row>
    <row r="155" spans="1:8" ht="15" x14ac:dyDescent="0.2">
      <c r="A155" s="1" t="s">
        <v>273</v>
      </c>
      <c r="B155" s="1">
        <v>61</v>
      </c>
      <c r="C155" s="1">
        <v>11</v>
      </c>
      <c r="D155" s="1">
        <v>37</v>
      </c>
      <c r="E155" s="1">
        <v>22</v>
      </c>
      <c r="F155" s="1">
        <v>20</v>
      </c>
      <c r="G155" s="1">
        <v>21</v>
      </c>
      <c r="H155">
        <f t="shared" si="2"/>
        <v>16.317</v>
      </c>
    </row>
    <row r="156" spans="1:8" ht="15" x14ac:dyDescent="0.2">
      <c r="A156" s="1" t="s">
        <v>274</v>
      </c>
      <c r="B156" s="1">
        <v>61</v>
      </c>
      <c r="C156" s="1">
        <v>11</v>
      </c>
      <c r="D156" s="1">
        <v>35</v>
      </c>
      <c r="E156" s="1">
        <v>21</v>
      </c>
      <c r="F156" s="1">
        <v>19</v>
      </c>
      <c r="G156" s="1">
        <v>21</v>
      </c>
      <c r="H156">
        <f t="shared" si="2"/>
        <v>14.7</v>
      </c>
    </row>
    <row r="157" spans="1:8" ht="15" x14ac:dyDescent="0.2">
      <c r="A157" s="1" t="s">
        <v>76</v>
      </c>
      <c r="B157" s="1">
        <v>61</v>
      </c>
      <c r="C157" s="1">
        <v>11</v>
      </c>
      <c r="D157" s="1">
        <v>39</v>
      </c>
      <c r="E157" s="1">
        <v>22</v>
      </c>
      <c r="F157" s="1">
        <v>21</v>
      </c>
      <c r="G157" s="1">
        <v>22</v>
      </c>
      <c r="H157">
        <f t="shared" si="2"/>
        <v>18.446999999999999</v>
      </c>
    </row>
    <row r="158" spans="1:8" ht="15" x14ac:dyDescent="0.2">
      <c r="A158" s="1" t="s">
        <v>77</v>
      </c>
      <c r="B158" s="1">
        <v>61</v>
      </c>
      <c r="C158" s="1">
        <v>11</v>
      </c>
      <c r="D158" s="1">
        <v>37</v>
      </c>
      <c r="E158" s="1">
        <v>21</v>
      </c>
      <c r="F158" s="1">
        <v>21</v>
      </c>
      <c r="G158" s="1">
        <v>19</v>
      </c>
      <c r="H158">
        <f t="shared" si="2"/>
        <v>14.763</v>
      </c>
    </row>
    <row r="159" spans="1:8" ht="15" x14ac:dyDescent="0.2">
      <c r="A159" s="1" t="s">
        <v>78</v>
      </c>
      <c r="B159" s="1">
        <v>61</v>
      </c>
      <c r="C159" s="1">
        <v>11</v>
      </c>
      <c r="D159" s="1">
        <v>33</v>
      </c>
      <c r="E159" s="1">
        <v>20</v>
      </c>
      <c r="F159" s="1">
        <v>19</v>
      </c>
      <c r="G159" s="1">
        <v>20</v>
      </c>
      <c r="H159">
        <f t="shared" si="2"/>
        <v>12.87</v>
      </c>
    </row>
    <row r="160" spans="1:8" ht="15" x14ac:dyDescent="0.2">
      <c r="A160" s="1" t="s">
        <v>79</v>
      </c>
      <c r="B160" s="1">
        <v>61</v>
      </c>
      <c r="C160" s="1">
        <v>11</v>
      </c>
      <c r="D160" s="1">
        <v>39</v>
      </c>
      <c r="E160" s="1">
        <v>23</v>
      </c>
      <c r="F160" s="1">
        <v>21</v>
      </c>
      <c r="G160" s="1">
        <v>22</v>
      </c>
      <c r="H160">
        <f t="shared" si="2"/>
        <v>18.876000000000001</v>
      </c>
    </row>
    <row r="161" spans="1:8" ht="15" x14ac:dyDescent="0.2">
      <c r="A161" s="1" t="s">
        <v>80</v>
      </c>
      <c r="B161" s="1">
        <v>61</v>
      </c>
      <c r="C161" s="1">
        <v>11</v>
      </c>
      <c r="D161" s="1">
        <v>36</v>
      </c>
      <c r="E161" s="1">
        <v>21</v>
      </c>
      <c r="F161" s="1">
        <v>19</v>
      </c>
      <c r="G161" s="1">
        <v>19</v>
      </c>
      <c r="H161">
        <f t="shared" si="2"/>
        <v>13.68</v>
      </c>
    </row>
    <row r="162" spans="1:8" ht="15" x14ac:dyDescent="0.2">
      <c r="A162" s="1" t="s">
        <v>81</v>
      </c>
      <c r="B162" s="1">
        <v>61</v>
      </c>
      <c r="C162" s="1">
        <v>11</v>
      </c>
      <c r="D162" s="1">
        <v>39</v>
      </c>
      <c r="E162" s="1">
        <v>23</v>
      </c>
      <c r="F162" s="1">
        <v>23</v>
      </c>
      <c r="G162" s="1">
        <v>21</v>
      </c>
      <c r="H162">
        <f t="shared" si="2"/>
        <v>18.837</v>
      </c>
    </row>
    <row r="163" spans="1:8" ht="15" x14ac:dyDescent="0.2">
      <c r="A163" s="1" t="s">
        <v>82</v>
      </c>
      <c r="B163" s="1">
        <v>61</v>
      </c>
      <c r="C163" s="1">
        <v>11</v>
      </c>
      <c r="D163" s="1">
        <v>37</v>
      </c>
      <c r="E163" s="1">
        <v>22</v>
      </c>
      <c r="F163" s="1">
        <v>21</v>
      </c>
      <c r="G163" s="1">
        <v>21</v>
      </c>
      <c r="H163">
        <f t="shared" si="2"/>
        <v>16.705500000000001</v>
      </c>
    </row>
    <row r="164" spans="1:8" ht="15" x14ac:dyDescent="0.2">
      <c r="A164" s="1" t="s">
        <v>83</v>
      </c>
      <c r="B164" s="1">
        <v>61</v>
      </c>
      <c r="C164" s="1">
        <v>11</v>
      </c>
      <c r="D164" s="1">
        <v>37</v>
      </c>
      <c r="E164" s="1">
        <v>21</v>
      </c>
      <c r="F164" s="1">
        <v>20</v>
      </c>
      <c r="G164" s="1">
        <v>20</v>
      </c>
      <c r="H164">
        <f t="shared" si="2"/>
        <v>15.17</v>
      </c>
    </row>
    <row r="165" spans="1:8" ht="15" x14ac:dyDescent="0.2">
      <c r="A165" s="1" t="s">
        <v>84</v>
      </c>
      <c r="B165" s="1">
        <v>61</v>
      </c>
      <c r="C165" s="1">
        <v>11</v>
      </c>
      <c r="D165" s="1">
        <v>39</v>
      </c>
      <c r="E165" s="1">
        <v>23</v>
      </c>
      <c r="F165" s="1">
        <v>22</v>
      </c>
      <c r="G165" s="1">
        <v>23</v>
      </c>
      <c r="H165">
        <f t="shared" si="2"/>
        <v>20.182500000000001</v>
      </c>
    </row>
    <row r="166" spans="1:8" ht="15" x14ac:dyDescent="0.2">
      <c r="A166" s="1" t="s">
        <v>85</v>
      </c>
      <c r="B166" s="1">
        <v>61</v>
      </c>
      <c r="C166" s="1">
        <v>11</v>
      </c>
      <c r="D166" s="1">
        <v>38</v>
      </c>
      <c r="E166" s="1">
        <v>22</v>
      </c>
      <c r="F166" s="1">
        <v>20</v>
      </c>
      <c r="G166" s="1">
        <v>20</v>
      </c>
      <c r="H166">
        <f t="shared" si="2"/>
        <v>15.96</v>
      </c>
    </row>
    <row r="167" spans="1:8" ht="15" x14ac:dyDescent="0.2">
      <c r="A167" s="1" t="s">
        <v>86</v>
      </c>
      <c r="B167" s="1">
        <v>61</v>
      </c>
      <c r="C167" s="1">
        <v>11</v>
      </c>
      <c r="D167" s="1">
        <v>37</v>
      </c>
      <c r="E167" s="1">
        <v>22</v>
      </c>
      <c r="F167" s="1">
        <v>21</v>
      </c>
      <c r="G167" s="1">
        <v>20</v>
      </c>
      <c r="H167">
        <f t="shared" si="2"/>
        <v>15.91</v>
      </c>
    </row>
    <row r="168" spans="1:8" ht="15" x14ac:dyDescent="0.2">
      <c r="A168" s="1" t="s">
        <v>510</v>
      </c>
      <c r="B168" s="1">
        <v>61</v>
      </c>
      <c r="C168" s="1">
        <v>11</v>
      </c>
      <c r="D168" s="1">
        <v>36</v>
      </c>
      <c r="E168" s="1">
        <v>21</v>
      </c>
      <c r="F168" s="1">
        <v>21</v>
      </c>
      <c r="G168" s="1">
        <v>22</v>
      </c>
      <c r="H168">
        <f t="shared" si="2"/>
        <v>16.632000000000001</v>
      </c>
    </row>
    <row r="169" spans="1:8" ht="15" x14ac:dyDescent="0.2">
      <c r="A169" s="1" t="s">
        <v>87</v>
      </c>
      <c r="B169" s="1">
        <v>61</v>
      </c>
      <c r="C169" s="1">
        <v>11</v>
      </c>
      <c r="D169" s="1">
        <v>36</v>
      </c>
      <c r="E169" s="1">
        <v>20</v>
      </c>
      <c r="F169" s="1">
        <v>20</v>
      </c>
      <c r="G169" s="1">
        <v>20</v>
      </c>
      <c r="H169">
        <f t="shared" si="2"/>
        <v>14.4</v>
      </c>
    </row>
    <row r="170" spans="1:8" ht="15" x14ac:dyDescent="0.2">
      <c r="A170" s="1" t="s">
        <v>88</v>
      </c>
      <c r="B170" s="1">
        <v>61</v>
      </c>
      <c r="C170" s="1">
        <v>11</v>
      </c>
      <c r="D170" s="1">
        <v>37</v>
      </c>
      <c r="E170" s="1">
        <v>21</v>
      </c>
      <c r="F170" s="1">
        <v>21</v>
      </c>
      <c r="G170" s="1">
        <v>20</v>
      </c>
      <c r="H170">
        <f t="shared" si="2"/>
        <v>15.54</v>
      </c>
    </row>
    <row r="171" spans="1:8" ht="15" x14ac:dyDescent="0.2">
      <c r="A171" s="1" t="s">
        <v>289</v>
      </c>
      <c r="B171" s="1">
        <v>61</v>
      </c>
      <c r="C171" s="1">
        <v>11</v>
      </c>
      <c r="D171" s="1">
        <v>37</v>
      </c>
      <c r="E171" s="1">
        <v>21</v>
      </c>
      <c r="F171" s="1">
        <v>21</v>
      </c>
      <c r="G171" s="1">
        <v>22</v>
      </c>
      <c r="H171">
        <f t="shared" si="2"/>
        <v>17.094000000000001</v>
      </c>
    </row>
    <row r="172" spans="1:8" ht="15" x14ac:dyDescent="0.2">
      <c r="A172" s="1" t="s">
        <v>512</v>
      </c>
      <c r="B172" s="1">
        <v>61</v>
      </c>
      <c r="C172" s="1">
        <v>11</v>
      </c>
      <c r="D172" s="1">
        <v>35</v>
      </c>
      <c r="E172" s="1">
        <v>21</v>
      </c>
      <c r="F172" s="1">
        <v>22</v>
      </c>
      <c r="G172" s="1">
        <v>19</v>
      </c>
      <c r="H172">
        <f t="shared" si="2"/>
        <v>14.297499999999999</v>
      </c>
    </row>
    <row r="173" spans="1:8" ht="15" x14ac:dyDescent="0.2">
      <c r="A173" s="1" t="s">
        <v>513</v>
      </c>
      <c r="B173" s="1">
        <v>61</v>
      </c>
      <c r="C173" s="1">
        <v>11</v>
      </c>
      <c r="D173" s="1">
        <v>38</v>
      </c>
      <c r="E173" s="1">
        <v>22</v>
      </c>
      <c r="F173" s="1">
        <v>21</v>
      </c>
      <c r="G173" s="1">
        <v>19</v>
      </c>
      <c r="H173">
        <f t="shared" si="2"/>
        <v>15.523</v>
      </c>
    </row>
    <row r="174" spans="1:8" ht="15" x14ac:dyDescent="0.2">
      <c r="A174" s="1" t="s">
        <v>290</v>
      </c>
      <c r="B174" s="1">
        <v>61</v>
      </c>
      <c r="C174" s="1">
        <v>11</v>
      </c>
      <c r="D174" s="1">
        <v>36</v>
      </c>
      <c r="E174" s="1">
        <v>21</v>
      </c>
      <c r="F174" s="1">
        <v>20</v>
      </c>
      <c r="G174" s="1">
        <v>18</v>
      </c>
      <c r="H174">
        <f t="shared" si="2"/>
        <v>13.284000000000001</v>
      </c>
    </row>
    <row r="175" spans="1:8" ht="15" x14ac:dyDescent="0.2">
      <c r="A175" s="1" t="s">
        <v>291</v>
      </c>
      <c r="B175" s="1">
        <v>61</v>
      </c>
      <c r="C175" s="1">
        <v>11</v>
      </c>
      <c r="D175" s="1">
        <v>40</v>
      </c>
      <c r="E175" s="1">
        <v>23</v>
      </c>
      <c r="F175" s="1">
        <v>24</v>
      </c>
      <c r="G175" s="1">
        <v>22</v>
      </c>
      <c r="H175">
        <f t="shared" si="2"/>
        <v>20.68</v>
      </c>
    </row>
    <row r="176" spans="1:8" ht="15" x14ac:dyDescent="0.2">
      <c r="A176" s="1" t="s">
        <v>292</v>
      </c>
      <c r="B176" s="1">
        <v>61</v>
      </c>
      <c r="C176" s="1">
        <v>11</v>
      </c>
      <c r="D176" s="1">
        <v>36</v>
      </c>
      <c r="E176" s="1">
        <v>22</v>
      </c>
      <c r="F176" s="1">
        <v>21</v>
      </c>
      <c r="G176" s="1">
        <v>21</v>
      </c>
      <c r="H176">
        <f t="shared" si="2"/>
        <v>16.254000000000001</v>
      </c>
    </row>
    <row r="177" spans="1:8" ht="15" x14ac:dyDescent="0.2">
      <c r="A177" s="1" t="s">
        <v>293</v>
      </c>
      <c r="B177" s="1">
        <v>61</v>
      </c>
      <c r="C177" s="1">
        <v>11</v>
      </c>
      <c r="D177" s="1">
        <v>38</v>
      </c>
      <c r="E177" s="1">
        <v>22</v>
      </c>
      <c r="F177" s="1">
        <v>22</v>
      </c>
      <c r="G177" s="1">
        <v>21</v>
      </c>
      <c r="H177">
        <f t="shared" si="2"/>
        <v>17.556000000000001</v>
      </c>
    </row>
    <row r="178" spans="1:8" ht="15" x14ac:dyDescent="0.2">
      <c r="A178" s="1" t="s">
        <v>294</v>
      </c>
      <c r="B178" s="1">
        <v>61</v>
      </c>
      <c r="C178" s="1">
        <v>11</v>
      </c>
      <c r="D178" s="1">
        <v>35</v>
      </c>
      <c r="E178" s="1">
        <v>20</v>
      </c>
      <c r="F178" s="1">
        <v>20</v>
      </c>
      <c r="G178" s="1">
        <v>20</v>
      </c>
      <c r="H178">
        <f t="shared" si="2"/>
        <v>14</v>
      </c>
    </row>
    <row r="179" spans="1:8" ht="15" x14ac:dyDescent="0.2">
      <c r="A179" s="1" t="s">
        <v>95</v>
      </c>
      <c r="B179" s="1">
        <v>61</v>
      </c>
      <c r="C179" s="1">
        <v>11</v>
      </c>
      <c r="D179" s="1">
        <v>39</v>
      </c>
      <c r="E179" s="1">
        <v>21</v>
      </c>
      <c r="F179" s="1">
        <v>21</v>
      </c>
      <c r="G179" s="1">
        <v>20</v>
      </c>
      <c r="H179">
        <f t="shared" si="2"/>
        <v>16.38</v>
      </c>
    </row>
    <row r="180" spans="1:8" ht="15" x14ac:dyDescent="0.2">
      <c r="A180" s="1" t="s">
        <v>96</v>
      </c>
      <c r="B180" s="1">
        <v>61</v>
      </c>
      <c r="C180" s="1">
        <v>11</v>
      </c>
      <c r="D180" s="1">
        <v>37</v>
      </c>
      <c r="E180" s="1">
        <v>22</v>
      </c>
      <c r="F180" s="1">
        <v>21</v>
      </c>
      <c r="G180" s="1">
        <v>20</v>
      </c>
      <c r="H180">
        <f t="shared" si="2"/>
        <v>15.91</v>
      </c>
    </row>
    <row r="181" spans="1:8" ht="15" x14ac:dyDescent="0.2">
      <c r="A181" s="1" t="s">
        <v>97</v>
      </c>
      <c r="B181" s="1">
        <v>61</v>
      </c>
      <c r="C181" s="1">
        <v>11</v>
      </c>
      <c r="D181" s="1">
        <v>38</v>
      </c>
      <c r="E181" s="1">
        <v>21</v>
      </c>
      <c r="F181" s="1">
        <v>21</v>
      </c>
      <c r="G181" s="1">
        <v>20</v>
      </c>
      <c r="H181">
        <f t="shared" si="2"/>
        <v>15.96</v>
      </c>
    </row>
    <row r="182" spans="1:8" ht="15" x14ac:dyDescent="0.2">
      <c r="A182" s="1" t="s">
        <v>298</v>
      </c>
      <c r="B182" s="1">
        <v>61</v>
      </c>
      <c r="C182" s="1">
        <v>11</v>
      </c>
      <c r="D182" s="1">
        <v>37</v>
      </c>
      <c r="E182" s="1">
        <v>22</v>
      </c>
      <c r="F182" s="1">
        <v>20</v>
      </c>
      <c r="G182" s="1">
        <v>20</v>
      </c>
      <c r="H182">
        <f t="shared" si="2"/>
        <v>15.54</v>
      </c>
    </row>
    <row r="183" spans="1:8" ht="15" x14ac:dyDescent="0.2">
      <c r="A183" s="1" t="s">
        <v>506</v>
      </c>
      <c r="B183" s="1">
        <v>61</v>
      </c>
      <c r="C183" s="1">
        <v>11</v>
      </c>
      <c r="D183" s="1">
        <v>37</v>
      </c>
      <c r="E183" s="1">
        <v>21</v>
      </c>
      <c r="F183" s="1">
        <v>20</v>
      </c>
      <c r="G183" s="1">
        <v>20</v>
      </c>
      <c r="H183">
        <f t="shared" si="2"/>
        <v>15.17</v>
      </c>
    </row>
    <row r="184" spans="1:8" ht="15" x14ac:dyDescent="0.2">
      <c r="A184" s="1" t="s">
        <v>507</v>
      </c>
      <c r="B184" s="1">
        <v>61</v>
      </c>
      <c r="C184" s="1">
        <v>11</v>
      </c>
      <c r="D184" s="1">
        <v>33</v>
      </c>
      <c r="E184" s="1">
        <v>20</v>
      </c>
      <c r="F184" s="1">
        <v>19</v>
      </c>
      <c r="G184" s="1">
        <v>19</v>
      </c>
      <c r="H184">
        <f t="shared" si="2"/>
        <v>12.2265</v>
      </c>
    </row>
    <row r="185" spans="1:8" ht="15" x14ac:dyDescent="0.2">
      <c r="A185" s="1" t="s">
        <v>299</v>
      </c>
      <c r="B185" s="1">
        <v>61</v>
      </c>
      <c r="C185" s="1">
        <v>11</v>
      </c>
      <c r="D185" s="1">
        <v>41</v>
      </c>
      <c r="E185" s="1">
        <v>23</v>
      </c>
      <c r="F185" s="1">
        <v>23</v>
      </c>
      <c r="G185" s="1">
        <v>21</v>
      </c>
      <c r="H185">
        <f t="shared" si="2"/>
        <v>19.803000000000001</v>
      </c>
    </row>
    <row r="186" spans="1:8" ht="15" x14ac:dyDescent="0.2">
      <c r="A186" s="1" t="s">
        <v>300</v>
      </c>
      <c r="B186" s="1">
        <v>61</v>
      </c>
      <c r="C186" s="1">
        <v>11</v>
      </c>
      <c r="D186" s="1">
        <v>40</v>
      </c>
      <c r="E186" s="1">
        <v>23</v>
      </c>
      <c r="F186" s="1">
        <v>21</v>
      </c>
      <c r="G186" s="1">
        <v>21</v>
      </c>
      <c r="H186">
        <f t="shared" si="2"/>
        <v>18.48</v>
      </c>
    </row>
    <row r="187" spans="1:8" ht="15" x14ac:dyDescent="0.2">
      <c r="A187" s="1" t="s">
        <v>301</v>
      </c>
      <c r="B187" s="1">
        <v>61</v>
      </c>
      <c r="C187" s="1">
        <v>11</v>
      </c>
      <c r="D187" s="1">
        <v>39</v>
      </c>
      <c r="E187" s="1">
        <v>23</v>
      </c>
      <c r="F187" s="1">
        <v>22</v>
      </c>
      <c r="G187" s="1">
        <v>21</v>
      </c>
      <c r="H187">
        <f t="shared" si="2"/>
        <v>18.427499999999998</v>
      </c>
    </row>
    <row r="188" spans="1:8" ht="15" x14ac:dyDescent="0.2">
      <c r="A188" s="1" t="s">
        <v>302</v>
      </c>
      <c r="B188" s="1">
        <v>61</v>
      </c>
      <c r="C188" s="1">
        <v>11</v>
      </c>
      <c r="D188" s="1">
        <v>39</v>
      </c>
      <c r="E188" s="1">
        <v>22</v>
      </c>
      <c r="F188" s="1">
        <v>21</v>
      </c>
      <c r="G188" s="1">
        <v>20</v>
      </c>
      <c r="H188">
        <f t="shared" si="2"/>
        <v>16.77</v>
      </c>
    </row>
    <row r="189" spans="1:8" ht="15" x14ac:dyDescent="0.2">
      <c r="A189" s="1" t="s">
        <v>303</v>
      </c>
      <c r="B189" s="1">
        <v>61</v>
      </c>
      <c r="C189" s="1">
        <v>11</v>
      </c>
      <c r="D189" s="1">
        <v>40</v>
      </c>
      <c r="E189" s="1">
        <v>24</v>
      </c>
      <c r="F189" s="1">
        <v>23</v>
      </c>
      <c r="G189" s="1">
        <v>22</v>
      </c>
      <c r="H189">
        <f t="shared" si="2"/>
        <v>20.68</v>
      </c>
    </row>
    <row r="190" spans="1:8" ht="15" x14ac:dyDescent="0.2">
      <c r="A190" s="1" t="s">
        <v>304</v>
      </c>
      <c r="B190" s="1">
        <v>61</v>
      </c>
      <c r="C190" s="1">
        <v>11</v>
      </c>
      <c r="D190" s="1">
        <v>38</v>
      </c>
      <c r="E190" s="1">
        <v>23</v>
      </c>
      <c r="F190" s="1">
        <v>22</v>
      </c>
      <c r="G190" s="1">
        <v>20</v>
      </c>
      <c r="H190">
        <f t="shared" si="2"/>
        <v>17.100000000000001</v>
      </c>
    </row>
    <row r="191" spans="1:8" ht="15" x14ac:dyDescent="0.2">
      <c r="A191" s="1" t="s">
        <v>305</v>
      </c>
      <c r="B191" s="1">
        <v>61</v>
      </c>
      <c r="C191" s="1">
        <v>11</v>
      </c>
      <c r="D191" s="1">
        <v>38</v>
      </c>
      <c r="E191" s="1">
        <v>22</v>
      </c>
      <c r="F191" s="1">
        <v>22</v>
      </c>
      <c r="G191" s="1">
        <v>21</v>
      </c>
      <c r="H191">
        <f t="shared" si="2"/>
        <v>17.556000000000001</v>
      </c>
    </row>
    <row r="192" spans="1:8" ht="15" x14ac:dyDescent="0.2">
      <c r="A192" s="1" t="s">
        <v>515</v>
      </c>
      <c r="B192" s="1">
        <v>61</v>
      </c>
      <c r="C192" s="1">
        <v>11</v>
      </c>
      <c r="D192" s="1">
        <v>37</v>
      </c>
      <c r="E192" s="1">
        <v>22</v>
      </c>
      <c r="F192" s="1">
        <v>20</v>
      </c>
      <c r="G192" s="1">
        <v>21</v>
      </c>
      <c r="H192">
        <f t="shared" si="2"/>
        <v>16.317</v>
      </c>
    </row>
    <row r="193" spans="1:8" ht="15" x14ac:dyDescent="0.2">
      <c r="A193" s="1" t="s">
        <v>516</v>
      </c>
      <c r="B193" s="1">
        <v>61</v>
      </c>
      <c r="C193" s="1">
        <v>11</v>
      </c>
      <c r="D193" s="1">
        <v>36</v>
      </c>
      <c r="E193" s="1">
        <v>22</v>
      </c>
      <c r="F193" s="1">
        <v>21</v>
      </c>
      <c r="G193" s="1">
        <v>18</v>
      </c>
      <c r="H193">
        <f t="shared" si="2"/>
        <v>13.932</v>
      </c>
    </row>
    <row r="194" spans="1:8" ht="15" x14ac:dyDescent="0.2">
      <c r="A194" s="1" t="s">
        <v>16</v>
      </c>
      <c r="B194" s="1">
        <v>61</v>
      </c>
      <c r="C194" s="1">
        <v>11</v>
      </c>
      <c r="D194" s="1">
        <v>39</v>
      </c>
      <c r="E194" s="1">
        <v>23</v>
      </c>
      <c r="F194" s="1">
        <v>22</v>
      </c>
      <c r="G194" s="1">
        <v>21</v>
      </c>
      <c r="H194">
        <f t="shared" si="2"/>
        <v>18.427499999999998</v>
      </c>
    </row>
    <row r="195" spans="1:8" ht="15" x14ac:dyDescent="0.2">
      <c r="A195" s="1" t="s">
        <v>17</v>
      </c>
      <c r="B195" s="1">
        <v>61</v>
      </c>
      <c r="C195" s="1">
        <v>11</v>
      </c>
      <c r="D195" s="1">
        <v>36</v>
      </c>
      <c r="E195" s="1">
        <v>21</v>
      </c>
      <c r="F195" s="1">
        <v>21</v>
      </c>
      <c r="G195" s="1">
        <v>20</v>
      </c>
      <c r="H195">
        <f t="shared" ref="H195:H258" si="3">(((E195+F195)/2)*G195*D195)/1000</f>
        <v>15.12</v>
      </c>
    </row>
    <row r="196" spans="1:8" ht="15" x14ac:dyDescent="0.2">
      <c r="A196" s="1" t="s">
        <v>18</v>
      </c>
      <c r="B196" s="1">
        <v>61</v>
      </c>
      <c r="C196" s="1">
        <v>11</v>
      </c>
      <c r="D196" s="1">
        <v>34</v>
      </c>
      <c r="E196" s="1">
        <v>20</v>
      </c>
      <c r="F196" s="1">
        <v>19</v>
      </c>
      <c r="G196" s="1">
        <v>18</v>
      </c>
      <c r="H196">
        <f t="shared" si="3"/>
        <v>11.933999999999999</v>
      </c>
    </row>
    <row r="197" spans="1:8" ht="15" x14ac:dyDescent="0.2">
      <c r="A197" s="1" t="s">
        <v>19</v>
      </c>
      <c r="B197" s="1">
        <v>61</v>
      </c>
      <c r="C197" s="1">
        <v>11</v>
      </c>
      <c r="D197" s="1">
        <v>38</v>
      </c>
      <c r="E197" s="1">
        <v>21</v>
      </c>
      <c r="F197" s="1">
        <v>21</v>
      </c>
      <c r="G197" s="1">
        <v>20</v>
      </c>
      <c r="H197">
        <f t="shared" si="3"/>
        <v>15.96</v>
      </c>
    </row>
    <row r="198" spans="1:8" ht="15" x14ac:dyDescent="0.2">
      <c r="A198" s="1" t="s">
        <v>20</v>
      </c>
      <c r="B198" s="1">
        <v>61</v>
      </c>
      <c r="C198" s="1">
        <v>11</v>
      </c>
      <c r="D198" s="1">
        <v>36</v>
      </c>
      <c r="E198" s="1">
        <v>22</v>
      </c>
      <c r="F198" s="1">
        <v>20</v>
      </c>
      <c r="G198" s="1">
        <v>18</v>
      </c>
      <c r="H198">
        <f t="shared" si="3"/>
        <v>13.608000000000001</v>
      </c>
    </row>
    <row r="199" spans="1:8" ht="15" x14ac:dyDescent="0.2">
      <c r="A199" s="1" t="s">
        <v>21</v>
      </c>
      <c r="B199" s="1">
        <v>61</v>
      </c>
      <c r="C199" s="1">
        <v>11</v>
      </c>
      <c r="D199" s="1">
        <v>38</v>
      </c>
      <c r="E199" s="1">
        <v>22</v>
      </c>
      <c r="F199" s="1">
        <v>21</v>
      </c>
      <c r="G199" s="1">
        <v>21</v>
      </c>
      <c r="H199">
        <f t="shared" si="3"/>
        <v>17.157</v>
      </c>
    </row>
    <row r="200" spans="1:8" ht="15" x14ac:dyDescent="0.2">
      <c r="A200" s="1" t="s">
        <v>22</v>
      </c>
      <c r="B200" s="1">
        <v>61</v>
      </c>
      <c r="C200" s="1">
        <v>11</v>
      </c>
      <c r="D200" s="1">
        <v>38</v>
      </c>
      <c r="E200" s="1">
        <v>22</v>
      </c>
      <c r="F200" s="1">
        <v>21</v>
      </c>
      <c r="G200" s="1">
        <v>20</v>
      </c>
      <c r="H200">
        <f t="shared" si="3"/>
        <v>16.34</v>
      </c>
    </row>
    <row r="201" spans="1:8" ht="15" x14ac:dyDescent="0.2">
      <c r="A201" s="1" t="s">
        <v>23</v>
      </c>
      <c r="B201" s="1">
        <v>61</v>
      </c>
      <c r="C201" s="1">
        <v>11</v>
      </c>
      <c r="D201" s="1">
        <v>36</v>
      </c>
      <c r="E201" s="1">
        <v>21</v>
      </c>
      <c r="F201" s="1">
        <v>20</v>
      </c>
      <c r="G201" s="1">
        <v>19</v>
      </c>
      <c r="H201">
        <f t="shared" si="3"/>
        <v>14.022</v>
      </c>
    </row>
    <row r="202" spans="1:8" ht="15" x14ac:dyDescent="0.2">
      <c r="A202" s="1" t="s">
        <v>24</v>
      </c>
      <c r="B202" s="1">
        <v>61</v>
      </c>
      <c r="C202" s="1">
        <v>11</v>
      </c>
      <c r="D202" s="1">
        <v>37</v>
      </c>
      <c r="E202" s="1">
        <v>22</v>
      </c>
      <c r="F202" s="1">
        <v>21</v>
      </c>
      <c r="G202" s="1">
        <v>19</v>
      </c>
      <c r="H202">
        <f t="shared" si="3"/>
        <v>15.1145</v>
      </c>
    </row>
    <row r="203" spans="1:8" ht="15" x14ac:dyDescent="0.2">
      <c r="A203" s="1" t="s">
        <v>25</v>
      </c>
      <c r="B203" s="1">
        <v>61</v>
      </c>
      <c r="C203" s="1">
        <v>11</v>
      </c>
      <c r="D203" s="1">
        <v>36</v>
      </c>
      <c r="E203" s="1">
        <v>21</v>
      </c>
      <c r="F203" s="1">
        <v>21</v>
      </c>
      <c r="G203" s="1">
        <v>19</v>
      </c>
      <c r="H203">
        <f t="shared" si="3"/>
        <v>14.364000000000001</v>
      </c>
    </row>
    <row r="204" spans="1:8" ht="15" x14ac:dyDescent="0.2">
      <c r="A204" s="1" t="s">
        <v>146</v>
      </c>
      <c r="B204" s="1">
        <v>67</v>
      </c>
      <c r="C204" s="1">
        <v>11</v>
      </c>
      <c r="D204" s="1">
        <v>38</v>
      </c>
      <c r="E204" s="1">
        <v>22</v>
      </c>
      <c r="F204" s="1">
        <v>22</v>
      </c>
      <c r="G204" s="1">
        <v>22</v>
      </c>
      <c r="H204">
        <f t="shared" si="3"/>
        <v>18.391999999999999</v>
      </c>
    </row>
    <row r="205" spans="1:8" ht="15" x14ac:dyDescent="0.2">
      <c r="A205" s="1" t="s">
        <v>147</v>
      </c>
      <c r="B205" s="1">
        <v>67</v>
      </c>
      <c r="C205" s="1">
        <v>11</v>
      </c>
      <c r="D205" s="1">
        <v>37</v>
      </c>
      <c r="E205" s="1">
        <v>21</v>
      </c>
      <c r="F205" s="1">
        <v>21</v>
      </c>
      <c r="G205" s="1">
        <v>19</v>
      </c>
      <c r="H205">
        <f t="shared" si="3"/>
        <v>14.763</v>
      </c>
    </row>
    <row r="206" spans="1:8" ht="15" x14ac:dyDescent="0.2">
      <c r="A206" s="1" t="s">
        <v>148</v>
      </c>
      <c r="B206" s="1">
        <v>67</v>
      </c>
      <c r="C206" s="1">
        <v>11</v>
      </c>
      <c r="D206" s="1">
        <v>39</v>
      </c>
      <c r="E206" s="1">
        <v>24</v>
      </c>
      <c r="F206" s="1">
        <v>21</v>
      </c>
      <c r="G206" s="1">
        <v>20</v>
      </c>
      <c r="H206">
        <f t="shared" si="3"/>
        <v>17.55</v>
      </c>
    </row>
    <row r="207" spans="1:8" ht="15" x14ac:dyDescent="0.2">
      <c r="A207" s="1" t="s">
        <v>149</v>
      </c>
      <c r="B207" s="1">
        <v>67</v>
      </c>
      <c r="C207" s="1">
        <v>11</v>
      </c>
      <c r="D207" s="1">
        <v>38</v>
      </c>
      <c r="E207" s="1">
        <v>23</v>
      </c>
      <c r="F207" s="1">
        <v>21</v>
      </c>
      <c r="G207" s="1">
        <v>21</v>
      </c>
      <c r="H207">
        <f t="shared" si="3"/>
        <v>17.556000000000001</v>
      </c>
    </row>
    <row r="208" spans="1:8" ht="15" x14ac:dyDescent="0.2">
      <c r="A208" s="1" t="s">
        <v>150</v>
      </c>
      <c r="B208" s="1">
        <v>67</v>
      </c>
      <c r="C208" s="1">
        <v>11</v>
      </c>
      <c r="D208" s="1">
        <v>38</v>
      </c>
      <c r="E208" s="1">
        <v>21</v>
      </c>
      <c r="F208" s="1">
        <v>21</v>
      </c>
      <c r="G208" s="1">
        <v>19</v>
      </c>
      <c r="H208">
        <f t="shared" si="3"/>
        <v>15.162000000000001</v>
      </c>
    </row>
    <row r="209" spans="1:8" ht="15" x14ac:dyDescent="0.2">
      <c r="A209" s="1" t="s">
        <v>151</v>
      </c>
      <c r="B209" s="1">
        <v>67</v>
      </c>
      <c r="C209" s="1">
        <v>11</v>
      </c>
      <c r="D209" s="1">
        <v>40</v>
      </c>
      <c r="E209" s="1">
        <v>24</v>
      </c>
      <c r="F209" s="1">
        <v>22</v>
      </c>
      <c r="G209" s="1">
        <v>19</v>
      </c>
      <c r="H209">
        <f t="shared" si="3"/>
        <v>17.48</v>
      </c>
    </row>
    <row r="210" spans="1:8" ht="15" x14ac:dyDescent="0.2">
      <c r="A210" s="1" t="s">
        <v>152</v>
      </c>
      <c r="B210" s="1">
        <v>67</v>
      </c>
      <c r="C210" s="1">
        <v>11</v>
      </c>
      <c r="D210" s="1">
        <v>38</v>
      </c>
      <c r="E210" s="1">
        <v>22</v>
      </c>
      <c r="F210" s="1">
        <v>21</v>
      </c>
      <c r="G210" s="1">
        <v>20</v>
      </c>
      <c r="H210">
        <f t="shared" si="3"/>
        <v>16.34</v>
      </c>
    </row>
    <row r="211" spans="1:8" ht="15" x14ac:dyDescent="0.2">
      <c r="A211" s="1" t="s">
        <v>153</v>
      </c>
      <c r="B211" s="1">
        <v>67</v>
      </c>
      <c r="C211" s="1">
        <v>11</v>
      </c>
      <c r="D211" s="1">
        <v>39</v>
      </c>
      <c r="E211" s="1">
        <v>22</v>
      </c>
      <c r="F211" s="1">
        <v>21</v>
      </c>
      <c r="G211" s="1">
        <v>21</v>
      </c>
      <c r="H211">
        <f t="shared" si="3"/>
        <v>17.608499999999999</v>
      </c>
    </row>
    <row r="212" spans="1:8" ht="15" x14ac:dyDescent="0.2">
      <c r="A212" s="1" t="s">
        <v>154</v>
      </c>
      <c r="B212" s="1">
        <v>67</v>
      </c>
      <c r="C212" s="1">
        <v>11</v>
      </c>
      <c r="D212" s="1">
        <v>37</v>
      </c>
      <c r="E212" s="1">
        <v>22</v>
      </c>
      <c r="F212" s="1">
        <v>21</v>
      </c>
      <c r="G212" s="1">
        <v>20</v>
      </c>
      <c r="H212">
        <f t="shared" si="3"/>
        <v>15.91</v>
      </c>
    </row>
    <row r="213" spans="1:8" ht="15" x14ac:dyDescent="0.2">
      <c r="A213" s="1" t="s">
        <v>155</v>
      </c>
      <c r="B213" s="1">
        <v>67</v>
      </c>
      <c r="C213" s="1">
        <v>11</v>
      </c>
      <c r="D213" s="1">
        <v>39</v>
      </c>
      <c r="E213" s="1">
        <v>22</v>
      </c>
      <c r="F213" s="1">
        <v>22</v>
      </c>
      <c r="G213" s="1">
        <v>20</v>
      </c>
      <c r="H213">
        <f t="shared" si="3"/>
        <v>17.16</v>
      </c>
    </row>
    <row r="214" spans="1:8" ht="15" x14ac:dyDescent="0.2">
      <c r="A214" s="1" t="s">
        <v>156</v>
      </c>
      <c r="B214" s="1">
        <v>67</v>
      </c>
      <c r="C214" s="1">
        <v>11</v>
      </c>
      <c r="D214" s="1">
        <v>36</v>
      </c>
      <c r="E214" s="1">
        <v>21</v>
      </c>
      <c r="F214" s="1">
        <v>20</v>
      </c>
      <c r="G214" s="1">
        <v>20</v>
      </c>
      <c r="H214">
        <f t="shared" si="3"/>
        <v>14.76</v>
      </c>
    </row>
    <row r="215" spans="1:8" ht="15" x14ac:dyDescent="0.2">
      <c r="A215" s="1" t="s">
        <v>157</v>
      </c>
      <c r="B215" s="1">
        <v>67</v>
      </c>
      <c r="C215" s="1">
        <v>11</v>
      </c>
      <c r="D215" s="1">
        <v>37</v>
      </c>
      <c r="E215" s="1">
        <v>22</v>
      </c>
      <c r="F215" s="1">
        <v>22</v>
      </c>
      <c r="G215" s="1">
        <v>20</v>
      </c>
      <c r="H215">
        <f t="shared" si="3"/>
        <v>16.28</v>
      </c>
    </row>
    <row r="216" spans="1:8" ht="15" x14ac:dyDescent="0.2">
      <c r="A216" s="1" t="s">
        <v>158</v>
      </c>
      <c r="B216" s="1">
        <v>67</v>
      </c>
      <c r="C216" s="1">
        <v>11</v>
      </c>
      <c r="D216" s="1">
        <v>37</v>
      </c>
      <c r="E216" s="1">
        <v>21</v>
      </c>
      <c r="F216" s="1">
        <v>20</v>
      </c>
      <c r="G216" s="1">
        <v>19</v>
      </c>
      <c r="H216">
        <f t="shared" si="3"/>
        <v>14.4115</v>
      </c>
    </row>
    <row r="217" spans="1:8" ht="15" x14ac:dyDescent="0.2">
      <c r="A217" s="1" t="s">
        <v>159</v>
      </c>
      <c r="B217" s="1">
        <v>67</v>
      </c>
      <c r="C217" s="1">
        <v>11</v>
      </c>
      <c r="D217" s="1">
        <v>36</v>
      </c>
      <c r="E217" s="1">
        <v>20</v>
      </c>
      <c r="F217" s="1">
        <v>20</v>
      </c>
      <c r="G217" s="1">
        <v>19</v>
      </c>
      <c r="H217">
        <f t="shared" si="3"/>
        <v>13.68</v>
      </c>
    </row>
    <row r="218" spans="1:8" ht="15" x14ac:dyDescent="0.2">
      <c r="A218" s="1" t="s">
        <v>160</v>
      </c>
      <c r="B218" s="1">
        <v>67</v>
      </c>
      <c r="C218" s="1">
        <v>11</v>
      </c>
      <c r="D218" s="1">
        <v>37</v>
      </c>
      <c r="E218" s="1">
        <v>22</v>
      </c>
      <c r="F218" s="1">
        <v>20</v>
      </c>
      <c r="G218" s="1">
        <v>20</v>
      </c>
      <c r="H218">
        <f t="shared" si="3"/>
        <v>15.54</v>
      </c>
    </row>
    <row r="219" spans="1:8" ht="15" x14ac:dyDescent="0.2">
      <c r="A219" s="1" t="s">
        <v>161</v>
      </c>
      <c r="B219" s="1">
        <v>67</v>
      </c>
      <c r="C219" s="1">
        <v>11</v>
      </c>
      <c r="D219" s="1">
        <v>39</v>
      </c>
      <c r="E219" s="1">
        <v>23</v>
      </c>
      <c r="F219" s="1">
        <v>22</v>
      </c>
      <c r="G219" s="1">
        <v>20</v>
      </c>
      <c r="H219">
        <f t="shared" si="3"/>
        <v>17.55</v>
      </c>
    </row>
    <row r="220" spans="1:8" ht="15" x14ac:dyDescent="0.2">
      <c r="A220" s="1" t="s">
        <v>162</v>
      </c>
      <c r="B220" s="1">
        <v>67</v>
      </c>
      <c r="C220" s="1">
        <v>11</v>
      </c>
      <c r="D220" s="1">
        <v>35</v>
      </c>
      <c r="E220" s="1">
        <v>20</v>
      </c>
      <c r="F220" s="1">
        <v>19</v>
      </c>
      <c r="G220" s="1">
        <v>19</v>
      </c>
      <c r="H220">
        <f t="shared" si="3"/>
        <v>12.967499999999999</v>
      </c>
    </row>
    <row r="221" spans="1:8" ht="15" x14ac:dyDescent="0.2">
      <c r="A221" s="1" t="s">
        <v>163</v>
      </c>
      <c r="B221" s="1">
        <v>67</v>
      </c>
      <c r="C221" s="1">
        <v>11</v>
      </c>
      <c r="D221" s="1">
        <v>37</v>
      </c>
      <c r="E221" s="1">
        <v>22</v>
      </c>
      <c r="F221" s="1">
        <v>21</v>
      </c>
      <c r="G221" s="1">
        <v>20</v>
      </c>
      <c r="H221">
        <f t="shared" si="3"/>
        <v>15.91</v>
      </c>
    </row>
    <row r="222" spans="1:8" ht="15" x14ac:dyDescent="0.2">
      <c r="A222" s="1" t="s">
        <v>164</v>
      </c>
      <c r="B222" s="1">
        <v>67</v>
      </c>
      <c r="C222" s="1">
        <v>11</v>
      </c>
      <c r="D222" s="1">
        <v>37</v>
      </c>
      <c r="E222" s="1">
        <v>22</v>
      </c>
      <c r="F222" s="1">
        <v>21</v>
      </c>
      <c r="G222" s="1">
        <v>20</v>
      </c>
      <c r="H222">
        <f t="shared" si="3"/>
        <v>15.91</v>
      </c>
    </row>
    <row r="223" spans="1:8" ht="15" x14ac:dyDescent="0.2">
      <c r="A223" s="1" t="s">
        <v>165</v>
      </c>
      <c r="B223" s="1">
        <v>67</v>
      </c>
      <c r="C223" s="1">
        <v>11</v>
      </c>
      <c r="D223" s="1">
        <v>36</v>
      </c>
      <c r="E223" s="1">
        <v>20</v>
      </c>
      <c r="F223" s="1">
        <v>20</v>
      </c>
      <c r="G223" s="1">
        <v>18</v>
      </c>
      <c r="H223">
        <f t="shared" si="3"/>
        <v>12.96</v>
      </c>
    </row>
    <row r="224" spans="1:8" ht="15" x14ac:dyDescent="0.2">
      <c r="A224" s="1" t="s">
        <v>166</v>
      </c>
      <c r="B224" s="1">
        <v>67</v>
      </c>
      <c r="C224" s="1">
        <v>11</v>
      </c>
      <c r="D224" s="1">
        <v>39</v>
      </c>
      <c r="E224" s="1">
        <v>22</v>
      </c>
      <c r="F224" s="1">
        <v>22</v>
      </c>
      <c r="G224" s="1">
        <v>20</v>
      </c>
      <c r="H224">
        <f t="shared" si="3"/>
        <v>17.16</v>
      </c>
    </row>
    <row r="225" spans="1:8" ht="15" x14ac:dyDescent="0.2">
      <c r="A225" s="1" t="s">
        <v>167</v>
      </c>
      <c r="B225" s="1">
        <v>67</v>
      </c>
      <c r="C225" s="1">
        <v>11</v>
      </c>
      <c r="D225" s="1">
        <v>37</v>
      </c>
      <c r="E225" s="1">
        <v>22</v>
      </c>
      <c r="F225" s="1">
        <v>23</v>
      </c>
      <c r="G225" s="1">
        <v>22</v>
      </c>
      <c r="H225">
        <f t="shared" si="3"/>
        <v>18.315000000000001</v>
      </c>
    </row>
    <row r="226" spans="1:8" ht="15" x14ac:dyDescent="0.2">
      <c r="A226" s="1" t="s">
        <v>168</v>
      </c>
      <c r="B226" s="1">
        <v>67</v>
      </c>
      <c r="C226" s="1">
        <v>11</v>
      </c>
      <c r="D226" s="1">
        <v>37</v>
      </c>
      <c r="E226" s="1">
        <v>21</v>
      </c>
      <c r="F226" s="1">
        <v>20</v>
      </c>
      <c r="G226" s="1">
        <v>20</v>
      </c>
      <c r="H226">
        <f t="shared" si="3"/>
        <v>15.17</v>
      </c>
    </row>
    <row r="227" spans="1:8" ht="15" x14ac:dyDescent="0.2">
      <c r="A227" s="1" t="s">
        <v>52</v>
      </c>
      <c r="B227" s="1">
        <v>67</v>
      </c>
      <c r="C227" s="1">
        <v>11</v>
      </c>
      <c r="D227" s="1">
        <v>36</v>
      </c>
      <c r="E227" s="1">
        <v>21</v>
      </c>
      <c r="F227" s="1">
        <v>19</v>
      </c>
      <c r="G227" s="1">
        <v>19</v>
      </c>
      <c r="H227">
        <f t="shared" si="3"/>
        <v>13.68</v>
      </c>
    </row>
    <row r="228" spans="1:8" ht="15" x14ac:dyDescent="0.2">
      <c r="A228" s="1" t="s">
        <v>53</v>
      </c>
      <c r="B228" s="1">
        <v>67</v>
      </c>
      <c r="C228" s="1">
        <v>11</v>
      </c>
      <c r="D228" s="1">
        <v>41</v>
      </c>
      <c r="E228" s="1">
        <v>23</v>
      </c>
      <c r="F228" s="1">
        <v>22</v>
      </c>
      <c r="G228" s="1">
        <v>20</v>
      </c>
      <c r="H228">
        <f t="shared" si="3"/>
        <v>18.45</v>
      </c>
    </row>
    <row r="229" spans="1:8" ht="15" x14ac:dyDescent="0.2">
      <c r="A229" s="1" t="s">
        <v>54</v>
      </c>
      <c r="B229" s="1">
        <v>67</v>
      </c>
      <c r="C229" s="1">
        <v>11</v>
      </c>
      <c r="D229" s="1">
        <v>38</v>
      </c>
      <c r="E229" s="1">
        <v>22</v>
      </c>
      <c r="F229" s="1">
        <v>21</v>
      </c>
      <c r="G229" s="1">
        <v>21</v>
      </c>
      <c r="H229">
        <f t="shared" si="3"/>
        <v>17.157</v>
      </c>
    </row>
    <row r="230" spans="1:8" ht="15" x14ac:dyDescent="0.2">
      <c r="A230" s="1" t="s">
        <v>55</v>
      </c>
      <c r="B230" s="1">
        <v>67</v>
      </c>
      <c r="C230" s="1">
        <v>11</v>
      </c>
      <c r="D230" s="1">
        <v>36</v>
      </c>
      <c r="E230" s="1">
        <v>21</v>
      </c>
      <c r="F230" s="1">
        <v>20</v>
      </c>
      <c r="G230" s="1">
        <v>21</v>
      </c>
      <c r="H230">
        <f t="shared" si="3"/>
        <v>15.497999999999999</v>
      </c>
    </row>
    <row r="231" spans="1:8" ht="15" x14ac:dyDescent="0.2">
      <c r="A231" s="1" t="s">
        <v>56</v>
      </c>
      <c r="B231" s="1">
        <v>67</v>
      </c>
      <c r="C231" s="1">
        <v>11</v>
      </c>
      <c r="D231" s="1">
        <v>36</v>
      </c>
      <c r="E231" s="1">
        <v>21</v>
      </c>
      <c r="F231" s="1">
        <v>20</v>
      </c>
      <c r="G231" s="1">
        <v>20</v>
      </c>
      <c r="H231">
        <f t="shared" si="3"/>
        <v>14.76</v>
      </c>
    </row>
    <row r="232" spans="1:8" ht="15" x14ac:dyDescent="0.2">
      <c r="A232" s="1" t="s">
        <v>57</v>
      </c>
      <c r="B232" s="1">
        <v>67</v>
      </c>
      <c r="C232" s="1">
        <v>11</v>
      </c>
      <c r="D232" s="1">
        <v>41</v>
      </c>
      <c r="E232" s="1">
        <v>24</v>
      </c>
      <c r="F232" s="1">
        <v>23</v>
      </c>
      <c r="G232" s="1">
        <v>22</v>
      </c>
      <c r="H232">
        <f t="shared" si="3"/>
        <v>21.196999999999999</v>
      </c>
    </row>
    <row r="233" spans="1:8" ht="15" x14ac:dyDescent="0.2">
      <c r="A233" s="1" t="s">
        <v>58</v>
      </c>
      <c r="B233" s="1">
        <v>67</v>
      </c>
      <c r="C233" s="1">
        <v>11</v>
      </c>
      <c r="D233" s="1">
        <v>39</v>
      </c>
      <c r="E233" s="1">
        <v>22</v>
      </c>
      <c r="F233" s="1">
        <v>22</v>
      </c>
      <c r="G233" s="1">
        <v>22</v>
      </c>
      <c r="H233">
        <f t="shared" si="3"/>
        <v>18.876000000000001</v>
      </c>
    </row>
    <row r="234" spans="1:8" ht="15" x14ac:dyDescent="0.2">
      <c r="A234" s="1" t="s">
        <v>59</v>
      </c>
      <c r="B234" s="1">
        <v>67</v>
      </c>
      <c r="C234" s="1">
        <v>11</v>
      </c>
      <c r="D234" s="1">
        <v>38</v>
      </c>
      <c r="E234" s="1">
        <v>21</v>
      </c>
      <c r="F234" s="1">
        <v>21</v>
      </c>
      <c r="G234" s="1">
        <v>20</v>
      </c>
      <c r="H234">
        <f t="shared" si="3"/>
        <v>15.96</v>
      </c>
    </row>
    <row r="235" spans="1:8" ht="15" x14ac:dyDescent="0.2">
      <c r="A235" s="1" t="s">
        <v>60</v>
      </c>
      <c r="B235" s="1">
        <v>67</v>
      </c>
      <c r="C235" s="1">
        <v>11</v>
      </c>
      <c r="D235" s="1">
        <v>37</v>
      </c>
      <c r="E235" s="1">
        <v>22</v>
      </c>
      <c r="F235" s="1">
        <v>21</v>
      </c>
      <c r="G235" s="1">
        <v>21</v>
      </c>
      <c r="H235">
        <f t="shared" si="3"/>
        <v>16.705500000000001</v>
      </c>
    </row>
    <row r="236" spans="1:8" ht="15" x14ac:dyDescent="0.2">
      <c r="A236" s="1" t="s">
        <v>61</v>
      </c>
      <c r="B236" s="1">
        <v>67</v>
      </c>
      <c r="C236" s="1">
        <v>11</v>
      </c>
      <c r="D236" s="1">
        <v>36</v>
      </c>
      <c r="E236" s="1">
        <v>21</v>
      </c>
      <c r="F236" s="1">
        <v>20</v>
      </c>
      <c r="G236" s="1">
        <v>19</v>
      </c>
      <c r="H236">
        <f t="shared" si="3"/>
        <v>14.022</v>
      </c>
    </row>
    <row r="237" spans="1:8" ht="15" x14ac:dyDescent="0.2">
      <c r="A237" s="1" t="s">
        <v>62</v>
      </c>
      <c r="B237" s="1">
        <v>67</v>
      </c>
      <c r="C237" s="1">
        <v>11</v>
      </c>
      <c r="D237" s="1">
        <v>35</v>
      </c>
      <c r="E237" s="1">
        <v>20</v>
      </c>
      <c r="F237" s="1">
        <v>19</v>
      </c>
      <c r="G237" s="1">
        <v>19</v>
      </c>
      <c r="H237">
        <f t="shared" si="3"/>
        <v>12.967499999999999</v>
      </c>
    </row>
    <row r="238" spans="1:8" ht="15" x14ac:dyDescent="0.2">
      <c r="A238" s="1" t="s">
        <v>63</v>
      </c>
      <c r="B238" s="1">
        <v>67</v>
      </c>
      <c r="C238" s="1">
        <v>11</v>
      </c>
      <c r="D238" s="1">
        <v>35</v>
      </c>
      <c r="E238" s="1">
        <v>20</v>
      </c>
      <c r="F238" s="1">
        <v>19</v>
      </c>
      <c r="G238" s="1">
        <v>17</v>
      </c>
      <c r="H238">
        <f t="shared" si="3"/>
        <v>11.602499999999999</v>
      </c>
    </row>
    <row r="239" spans="1:8" ht="15" x14ac:dyDescent="0.2">
      <c r="A239" s="1" t="s">
        <v>64</v>
      </c>
      <c r="B239" s="1">
        <v>67</v>
      </c>
      <c r="C239" s="1">
        <v>11</v>
      </c>
      <c r="D239" s="1">
        <v>36</v>
      </c>
      <c r="E239" s="1">
        <v>21</v>
      </c>
      <c r="F239" s="1">
        <v>21</v>
      </c>
      <c r="G239" s="1">
        <v>19</v>
      </c>
      <c r="H239">
        <f t="shared" si="3"/>
        <v>14.364000000000001</v>
      </c>
    </row>
    <row r="240" spans="1:8" ht="15" x14ac:dyDescent="0.2">
      <c r="A240" s="1" t="s">
        <v>65</v>
      </c>
      <c r="B240" s="1">
        <v>67</v>
      </c>
      <c r="C240" s="1">
        <v>11</v>
      </c>
      <c r="D240" s="1">
        <v>36</v>
      </c>
      <c r="E240" s="1">
        <v>21</v>
      </c>
      <c r="F240" s="1">
        <v>20</v>
      </c>
      <c r="G240" s="1">
        <v>20</v>
      </c>
      <c r="H240">
        <f t="shared" si="3"/>
        <v>14.76</v>
      </c>
    </row>
    <row r="241" spans="1:8" ht="15" x14ac:dyDescent="0.2">
      <c r="A241" s="1" t="s">
        <v>66</v>
      </c>
      <c r="B241" s="1">
        <v>67</v>
      </c>
      <c r="C241" s="1">
        <v>11</v>
      </c>
      <c r="D241" s="1">
        <v>35</v>
      </c>
      <c r="E241" s="1">
        <v>19</v>
      </c>
      <c r="F241" s="1">
        <v>19</v>
      </c>
      <c r="G241" s="1">
        <v>20</v>
      </c>
      <c r="H241">
        <f t="shared" si="3"/>
        <v>13.3</v>
      </c>
    </row>
    <row r="242" spans="1:8" ht="15" x14ac:dyDescent="0.2">
      <c r="A242" s="1" t="s">
        <v>67</v>
      </c>
      <c r="B242" s="1">
        <v>67</v>
      </c>
      <c r="C242" s="1">
        <v>11</v>
      </c>
      <c r="D242" s="1">
        <v>36</v>
      </c>
      <c r="E242" s="1">
        <v>21</v>
      </c>
      <c r="F242" s="1">
        <v>20</v>
      </c>
      <c r="G242" s="1">
        <v>19</v>
      </c>
      <c r="H242">
        <f t="shared" si="3"/>
        <v>14.022</v>
      </c>
    </row>
    <row r="243" spans="1:8" ht="15" x14ac:dyDescent="0.2">
      <c r="A243" s="1" t="s">
        <v>68</v>
      </c>
      <c r="B243" s="1">
        <v>67</v>
      </c>
      <c r="C243" s="1">
        <v>11</v>
      </c>
      <c r="D243" s="1">
        <v>37</v>
      </c>
      <c r="E243" s="1">
        <v>22</v>
      </c>
      <c r="F243" s="1">
        <v>22</v>
      </c>
      <c r="G243" s="1">
        <v>20</v>
      </c>
      <c r="H243">
        <f t="shared" si="3"/>
        <v>16.28</v>
      </c>
    </row>
    <row r="244" spans="1:8" ht="15" x14ac:dyDescent="0.2">
      <c r="A244" s="1" t="s">
        <v>69</v>
      </c>
      <c r="B244" s="1">
        <v>67</v>
      </c>
      <c r="C244" s="1">
        <v>11</v>
      </c>
      <c r="D244" s="1">
        <v>33</v>
      </c>
      <c r="E244" s="1">
        <v>20</v>
      </c>
      <c r="F244" s="1">
        <v>19</v>
      </c>
      <c r="G244" s="1">
        <v>18</v>
      </c>
      <c r="H244">
        <f t="shared" si="3"/>
        <v>11.583</v>
      </c>
    </row>
    <row r="245" spans="1:8" ht="15" x14ac:dyDescent="0.2">
      <c r="A245" s="1" t="s">
        <v>70</v>
      </c>
      <c r="B245" s="1">
        <v>67</v>
      </c>
      <c r="C245" s="1">
        <v>11</v>
      </c>
      <c r="D245" s="1">
        <v>39</v>
      </c>
      <c r="E245" s="1">
        <v>21</v>
      </c>
      <c r="F245" s="1">
        <v>21</v>
      </c>
      <c r="G245" s="1">
        <v>19</v>
      </c>
      <c r="H245">
        <f t="shared" si="3"/>
        <v>15.561</v>
      </c>
    </row>
    <row r="246" spans="1:8" ht="15" x14ac:dyDescent="0.2">
      <c r="A246" s="1" t="s">
        <v>71</v>
      </c>
      <c r="B246" s="1">
        <v>67</v>
      </c>
      <c r="C246" s="1">
        <v>11</v>
      </c>
      <c r="D246" s="1">
        <v>36</v>
      </c>
      <c r="E246" s="1">
        <v>21</v>
      </c>
      <c r="F246" s="1">
        <v>20</v>
      </c>
      <c r="G246" s="1">
        <v>19</v>
      </c>
      <c r="H246">
        <f t="shared" si="3"/>
        <v>14.022</v>
      </c>
    </row>
    <row r="247" spans="1:8" ht="15" x14ac:dyDescent="0.2">
      <c r="A247" s="1" t="s">
        <v>72</v>
      </c>
      <c r="B247" s="1">
        <v>67</v>
      </c>
      <c r="C247" s="1">
        <v>11</v>
      </c>
      <c r="D247" s="1">
        <v>38</v>
      </c>
      <c r="E247" s="1">
        <v>21</v>
      </c>
      <c r="F247" s="1">
        <v>20</v>
      </c>
      <c r="G247" s="1">
        <v>19</v>
      </c>
      <c r="H247">
        <f t="shared" si="3"/>
        <v>14.801</v>
      </c>
    </row>
    <row r="248" spans="1:8" ht="15" x14ac:dyDescent="0.2">
      <c r="A248" s="1" t="s">
        <v>73</v>
      </c>
      <c r="B248" s="1">
        <v>67</v>
      </c>
      <c r="C248" s="1">
        <v>11</v>
      </c>
      <c r="D248" s="1">
        <v>39</v>
      </c>
      <c r="E248" s="1">
        <v>22</v>
      </c>
      <c r="F248" s="1">
        <v>23</v>
      </c>
      <c r="G248" s="1">
        <v>21</v>
      </c>
      <c r="H248">
        <f t="shared" si="3"/>
        <v>18.427499999999998</v>
      </c>
    </row>
    <row r="249" spans="1:8" ht="15" x14ac:dyDescent="0.2">
      <c r="A249" s="1" t="s">
        <v>74</v>
      </c>
      <c r="B249" s="1">
        <v>67</v>
      </c>
      <c r="C249" s="1">
        <v>11</v>
      </c>
      <c r="D249" s="1">
        <v>38</v>
      </c>
      <c r="E249" s="1">
        <v>23</v>
      </c>
      <c r="F249" s="1">
        <v>23</v>
      </c>
      <c r="G249" s="1">
        <v>20</v>
      </c>
      <c r="H249">
        <f t="shared" si="3"/>
        <v>17.48</v>
      </c>
    </row>
    <row r="250" spans="1:8" ht="15" x14ac:dyDescent="0.2">
      <c r="A250" s="1" t="s">
        <v>75</v>
      </c>
      <c r="B250" s="1">
        <v>67</v>
      </c>
      <c r="C250" s="1">
        <v>11</v>
      </c>
      <c r="D250" s="1">
        <v>37</v>
      </c>
      <c r="E250" s="1">
        <v>21</v>
      </c>
      <c r="F250" s="1">
        <v>21</v>
      </c>
      <c r="G250" s="1">
        <v>19</v>
      </c>
      <c r="H250">
        <f t="shared" si="3"/>
        <v>14.763</v>
      </c>
    </row>
    <row r="251" spans="1:8" ht="15" x14ac:dyDescent="0.2">
      <c r="A251" s="1" t="s">
        <v>194</v>
      </c>
      <c r="B251" s="1">
        <v>67</v>
      </c>
      <c r="C251" s="1">
        <v>11</v>
      </c>
      <c r="D251" s="1">
        <v>35</v>
      </c>
      <c r="E251" s="1">
        <v>22</v>
      </c>
      <c r="F251" s="1">
        <v>20</v>
      </c>
      <c r="G251" s="1">
        <v>20</v>
      </c>
      <c r="H251">
        <f t="shared" si="3"/>
        <v>14.7</v>
      </c>
    </row>
    <row r="252" spans="1:8" ht="15" x14ac:dyDescent="0.2">
      <c r="A252" s="1" t="s">
        <v>195</v>
      </c>
      <c r="B252" s="1">
        <v>67</v>
      </c>
      <c r="C252" s="1">
        <v>11</v>
      </c>
      <c r="D252" s="1">
        <v>39</v>
      </c>
      <c r="E252" s="1">
        <v>23</v>
      </c>
      <c r="F252" s="1">
        <v>22</v>
      </c>
      <c r="G252" s="1">
        <v>20</v>
      </c>
      <c r="H252">
        <f t="shared" si="3"/>
        <v>17.55</v>
      </c>
    </row>
    <row r="253" spans="1:8" ht="15" x14ac:dyDescent="0.2">
      <c r="A253" s="1" t="s">
        <v>196</v>
      </c>
      <c r="B253" s="1">
        <v>67</v>
      </c>
      <c r="C253" s="1">
        <v>11</v>
      </c>
      <c r="D253" s="1">
        <v>37</v>
      </c>
      <c r="E253" s="1">
        <v>21</v>
      </c>
      <c r="F253" s="1">
        <v>21</v>
      </c>
      <c r="G253" s="1">
        <v>20</v>
      </c>
      <c r="H253">
        <f t="shared" si="3"/>
        <v>15.54</v>
      </c>
    </row>
    <row r="254" spans="1:8" ht="15" x14ac:dyDescent="0.2">
      <c r="A254" s="1" t="s">
        <v>197</v>
      </c>
      <c r="B254" s="1">
        <v>77</v>
      </c>
      <c r="C254" s="1">
        <v>35</v>
      </c>
      <c r="D254" s="1">
        <v>38</v>
      </c>
      <c r="E254" s="1">
        <v>23</v>
      </c>
      <c r="F254" s="1">
        <v>20</v>
      </c>
      <c r="G254" s="1">
        <v>20</v>
      </c>
      <c r="H254">
        <f t="shared" si="3"/>
        <v>16.34</v>
      </c>
    </row>
    <row r="255" spans="1:8" ht="15" x14ac:dyDescent="0.2">
      <c r="A255" s="1" t="s">
        <v>198</v>
      </c>
      <c r="B255" s="1">
        <v>77</v>
      </c>
      <c r="C255" s="1">
        <v>35</v>
      </c>
      <c r="D255" s="1">
        <v>37</v>
      </c>
      <c r="E255" s="1">
        <v>22</v>
      </c>
      <c r="F255" s="1">
        <v>19</v>
      </c>
      <c r="G255" s="1">
        <v>19</v>
      </c>
      <c r="H255">
        <f t="shared" si="3"/>
        <v>14.4115</v>
      </c>
    </row>
    <row r="256" spans="1:8" ht="15" x14ac:dyDescent="0.2">
      <c r="A256" s="1" t="s">
        <v>199</v>
      </c>
      <c r="B256" s="1">
        <v>77</v>
      </c>
      <c r="C256" s="1">
        <v>35</v>
      </c>
      <c r="D256" s="1">
        <v>37</v>
      </c>
      <c r="E256" s="1">
        <v>23</v>
      </c>
      <c r="F256" s="1">
        <v>21</v>
      </c>
      <c r="G256" s="1">
        <v>21</v>
      </c>
      <c r="H256">
        <f t="shared" si="3"/>
        <v>17.094000000000001</v>
      </c>
    </row>
    <row r="257" spans="1:8" ht="15" x14ac:dyDescent="0.2">
      <c r="A257" s="1" t="s">
        <v>200</v>
      </c>
      <c r="B257" s="1">
        <v>77</v>
      </c>
      <c r="C257" s="1">
        <v>35</v>
      </c>
      <c r="D257" s="1">
        <v>37</v>
      </c>
      <c r="E257" s="1">
        <v>22</v>
      </c>
      <c r="F257" s="1">
        <v>22</v>
      </c>
      <c r="G257" s="1">
        <v>20</v>
      </c>
      <c r="H257">
        <f t="shared" si="3"/>
        <v>16.28</v>
      </c>
    </row>
    <row r="258" spans="1:8" ht="15" x14ac:dyDescent="0.2">
      <c r="A258" s="1" t="s">
        <v>201</v>
      </c>
      <c r="B258" s="1">
        <v>77</v>
      </c>
      <c r="C258" s="1">
        <v>35</v>
      </c>
      <c r="D258" s="1">
        <v>34</v>
      </c>
      <c r="E258" s="1">
        <v>20</v>
      </c>
      <c r="F258" s="1">
        <v>19</v>
      </c>
      <c r="G258" s="1">
        <v>18</v>
      </c>
      <c r="H258">
        <f t="shared" si="3"/>
        <v>11.933999999999999</v>
      </c>
    </row>
    <row r="259" spans="1:8" ht="15" x14ac:dyDescent="0.2">
      <c r="A259" s="1" t="s">
        <v>183</v>
      </c>
      <c r="B259" s="1">
        <v>77</v>
      </c>
      <c r="C259" s="1">
        <v>35</v>
      </c>
      <c r="D259" s="1">
        <v>39</v>
      </c>
      <c r="E259" s="1">
        <v>24</v>
      </c>
      <c r="F259" s="1">
        <v>24</v>
      </c>
      <c r="G259" s="1">
        <v>19</v>
      </c>
      <c r="H259">
        <f t="shared" ref="H259:H308" si="4">(((E259+F259)/2)*G259*D259)/1000</f>
        <v>17.783999999999999</v>
      </c>
    </row>
    <row r="260" spans="1:8" ht="15" x14ac:dyDescent="0.2">
      <c r="A260" s="1" t="s">
        <v>184</v>
      </c>
      <c r="B260" s="1">
        <v>77</v>
      </c>
      <c r="C260" s="1">
        <v>35</v>
      </c>
      <c r="D260" s="1">
        <v>37</v>
      </c>
      <c r="E260" s="1">
        <v>21</v>
      </c>
      <c r="F260" s="1">
        <v>18</v>
      </c>
      <c r="G260" s="1">
        <v>17</v>
      </c>
      <c r="H260">
        <f t="shared" si="4"/>
        <v>12.265499999999999</v>
      </c>
    </row>
    <row r="261" spans="1:8" ht="15" x14ac:dyDescent="0.2">
      <c r="A261" s="1" t="s">
        <v>185</v>
      </c>
      <c r="B261" s="1">
        <v>77</v>
      </c>
      <c r="C261" s="1">
        <v>35</v>
      </c>
      <c r="D261" s="1">
        <v>39</v>
      </c>
      <c r="E261" s="1">
        <v>23</v>
      </c>
      <c r="F261" s="1">
        <v>21</v>
      </c>
      <c r="G261" s="1">
        <v>19</v>
      </c>
      <c r="H261">
        <f t="shared" si="4"/>
        <v>16.302</v>
      </c>
    </row>
    <row r="262" spans="1:8" ht="15" x14ac:dyDescent="0.2">
      <c r="A262" s="1" t="s">
        <v>186</v>
      </c>
      <c r="B262" s="1">
        <v>77</v>
      </c>
      <c r="C262" s="1">
        <v>35</v>
      </c>
      <c r="D262" s="1">
        <v>39</v>
      </c>
      <c r="E262" s="1">
        <v>22</v>
      </c>
      <c r="F262" s="1">
        <v>21</v>
      </c>
      <c r="G262" s="1">
        <v>19</v>
      </c>
      <c r="H262">
        <f t="shared" si="4"/>
        <v>15.9315</v>
      </c>
    </row>
    <row r="263" spans="1:8" ht="15" x14ac:dyDescent="0.2">
      <c r="A263" s="1" t="s">
        <v>187</v>
      </c>
      <c r="B263" s="1">
        <v>77</v>
      </c>
      <c r="C263" s="1">
        <v>35</v>
      </c>
      <c r="D263" s="1">
        <v>40</v>
      </c>
      <c r="E263" s="1">
        <v>22</v>
      </c>
      <c r="F263" s="1">
        <v>22</v>
      </c>
      <c r="G263" s="1">
        <v>20</v>
      </c>
      <c r="H263">
        <f t="shared" si="4"/>
        <v>17.600000000000001</v>
      </c>
    </row>
    <row r="264" spans="1:8" ht="15" x14ac:dyDescent="0.2">
      <c r="A264" s="1" t="s">
        <v>188</v>
      </c>
      <c r="B264" s="1">
        <v>77</v>
      </c>
      <c r="C264" s="1">
        <v>35</v>
      </c>
      <c r="D264" s="1">
        <v>39</v>
      </c>
      <c r="E264" s="1">
        <v>23</v>
      </c>
      <c r="F264" s="1">
        <v>21</v>
      </c>
      <c r="G264" s="1">
        <v>20</v>
      </c>
      <c r="H264">
        <f t="shared" si="4"/>
        <v>17.16</v>
      </c>
    </row>
    <row r="265" spans="1:8" ht="15" x14ac:dyDescent="0.2">
      <c r="A265" s="1" t="s">
        <v>189</v>
      </c>
      <c r="B265" s="1">
        <v>77</v>
      </c>
      <c r="C265" s="1">
        <v>35</v>
      </c>
      <c r="D265" s="1">
        <v>36</v>
      </c>
      <c r="E265" s="1">
        <v>21</v>
      </c>
      <c r="F265" s="1">
        <v>19</v>
      </c>
      <c r="G265" s="1">
        <v>18</v>
      </c>
      <c r="H265">
        <f t="shared" si="4"/>
        <v>12.96</v>
      </c>
    </row>
    <row r="266" spans="1:8" ht="15" x14ac:dyDescent="0.2">
      <c r="A266" s="1" t="s">
        <v>89</v>
      </c>
      <c r="B266" s="1">
        <v>77</v>
      </c>
      <c r="C266" s="1">
        <v>35</v>
      </c>
      <c r="D266" s="1">
        <v>37</v>
      </c>
      <c r="E266" s="1">
        <v>22</v>
      </c>
      <c r="F266" s="1">
        <v>21</v>
      </c>
      <c r="G266" s="1">
        <v>20</v>
      </c>
      <c r="H266">
        <f t="shared" si="4"/>
        <v>15.91</v>
      </c>
    </row>
    <row r="267" spans="1:8" ht="15" x14ac:dyDescent="0.2">
      <c r="A267" s="1" t="s">
        <v>90</v>
      </c>
      <c r="B267" s="1">
        <v>77</v>
      </c>
      <c r="C267" s="1">
        <v>35</v>
      </c>
      <c r="D267" s="1">
        <v>38</v>
      </c>
      <c r="E267" s="1">
        <v>22</v>
      </c>
      <c r="F267" s="1">
        <v>20</v>
      </c>
      <c r="G267" s="1">
        <v>19</v>
      </c>
      <c r="H267">
        <f t="shared" si="4"/>
        <v>15.162000000000001</v>
      </c>
    </row>
    <row r="268" spans="1:8" ht="15" x14ac:dyDescent="0.2">
      <c r="A268" s="1" t="s">
        <v>91</v>
      </c>
      <c r="B268" s="1">
        <v>77</v>
      </c>
      <c r="C268" s="1">
        <v>35</v>
      </c>
      <c r="D268" s="1">
        <v>40</v>
      </c>
      <c r="E268" s="1">
        <v>24</v>
      </c>
      <c r="F268" s="1">
        <v>21</v>
      </c>
      <c r="G268" s="1">
        <v>21</v>
      </c>
      <c r="H268">
        <f t="shared" si="4"/>
        <v>18.899999999999999</v>
      </c>
    </row>
    <row r="269" spans="1:8" ht="15" x14ac:dyDescent="0.2">
      <c r="A269" s="1" t="s">
        <v>92</v>
      </c>
      <c r="B269" s="1">
        <v>77</v>
      </c>
      <c r="C269" s="1">
        <v>35</v>
      </c>
      <c r="D269" s="1">
        <v>37</v>
      </c>
      <c r="E269" s="1">
        <v>21</v>
      </c>
      <c r="F269" s="1">
        <v>20</v>
      </c>
      <c r="G269" s="1">
        <v>20</v>
      </c>
      <c r="H269">
        <f t="shared" si="4"/>
        <v>15.17</v>
      </c>
    </row>
    <row r="270" spans="1:8" ht="15" x14ac:dyDescent="0.2">
      <c r="A270" s="1" t="s">
        <v>193</v>
      </c>
      <c r="B270" s="1">
        <v>77</v>
      </c>
      <c r="C270" s="1">
        <v>35</v>
      </c>
      <c r="D270" s="1">
        <v>36</v>
      </c>
      <c r="E270" s="1">
        <v>20</v>
      </c>
      <c r="F270" s="1">
        <v>19</v>
      </c>
      <c r="G270" s="1">
        <v>18</v>
      </c>
      <c r="H270">
        <f t="shared" si="4"/>
        <v>12.635999999999999</v>
      </c>
    </row>
    <row r="271" spans="1:8" ht="15" x14ac:dyDescent="0.2">
      <c r="A271" s="1" t="s">
        <v>403</v>
      </c>
      <c r="B271" s="1">
        <v>77</v>
      </c>
      <c r="C271" s="1">
        <v>35</v>
      </c>
      <c r="D271" s="1">
        <v>37</v>
      </c>
      <c r="E271" s="1">
        <v>21</v>
      </c>
      <c r="F271" s="1">
        <v>21</v>
      </c>
      <c r="G271" s="1">
        <v>19</v>
      </c>
      <c r="H271">
        <f t="shared" si="4"/>
        <v>14.763</v>
      </c>
    </row>
    <row r="272" spans="1:8" ht="15" x14ac:dyDescent="0.2">
      <c r="A272" s="1" t="s">
        <v>205</v>
      </c>
      <c r="B272" s="1">
        <v>77</v>
      </c>
      <c r="C272" s="1">
        <v>35</v>
      </c>
      <c r="D272" s="1">
        <v>38</v>
      </c>
      <c r="E272" s="1">
        <v>23</v>
      </c>
      <c r="F272" s="1">
        <v>21</v>
      </c>
      <c r="G272" s="1">
        <v>18</v>
      </c>
      <c r="H272">
        <f t="shared" si="4"/>
        <v>15.048</v>
      </c>
    </row>
    <row r="273" spans="1:8" ht="15" x14ac:dyDescent="0.2">
      <c r="A273" s="1" t="s">
        <v>206</v>
      </c>
      <c r="B273" s="1">
        <v>77</v>
      </c>
      <c r="C273" s="1">
        <v>35</v>
      </c>
      <c r="D273" s="1">
        <v>36</v>
      </c>
      <c r="E273" s="1">
        <v>22</v>
      </c>
      <c r="F273" s="1">
        <v>21</v>
      </c>
      <c r="G273" s="1">
        <v>17</v>
      </c>
      <c r="H273">
        <f t="shared" si="4"/>
        <v>13.157999999999999</v>
      </c>
    </row>
    <row r="274" spans="1:8" ht="15" x14ac:dyDescent="0.2">
      <c r="A274" s="1" t="s">
        <v>207</v>
      </c>
      <c r="B274" s="1">
        <v>77</v>
      </c>
      <c r="C274" s="1">
        <v>35</v>
      </c>
      <c r="D274" s="1">
        <v>36</v>
      </c>
      <c r="E274" s="1">
        <v>22</v>
      </c>
      <c r="F274" s="1">
        <v>20</v>
      </c>
      <c r="G274" s="1">
        <v>20</v>
      </c>
      <c r="H274">
        <f t="shared" si="4"/>
        <v>15.12</v>
      </c>
    </row>
    <row r="275" spans="1:8" ht="15" x14ac:dyDescent="0.2">
      <c r="A275" s="1" t="s">
        <v>208</v>
      </c>
      <c r="B275" s="1">
        <v>77</v>
      </c>
      <c r="C275" s="1">
        <v>35</v>
      </c>
      <c r="D275" s="1">
        <v>35</v>
      </c>
      <c r="E275" s="1">
        <v>21</v>
      </c>
      <c r="F275" s="1">
        <v>19</v>
      </c>
      <c r="G275" s="1">
        <v>17</v>
      </c>
      <c r="H275">
        <f t="shared" si="4"/>
        <v>11.9</v>
      </c>
    </row>
    <row r="276" spans="1:8" ht="15" x14ac:dyDescent="0.2">
      <c r="A276" s="1" t="s">
        <v>209</v>
      </c>
      <c r="B276" s="1">
        <v>77</v>
      </c>
      <c r="C276" s="1">
        <v>35</v>
      </c>
      <c r="D276" s="1">
        <v>36</v>
      </c>
      <c r="E276" s="1">
        <v>21</v>
      </c>
      <c r="F276" s="1">
        <v>20</v>
      </c>
      <c r="G276" s="1">
        <v>19</v>
      </c>
      <c r="H276">
        <f t="shared" si="4"/>
        <v>14.022</v>
      </c>
    </row>
    <row r="277" spans="1:8" ht="15" x14ac:dyDescent="0.2">
      <c r="A277" s="1" t="s">
        <v>210</v>
      </c>
      <c r="B277" s="1">
        <v>77</v>
      </c>
      <c r="C277" s="1">
        <v>35</v>
      </c>
      <c r="D277" s="1">
        <v>35</v>
      </c>
      <c r="E277" s="1">
        <v>21</v>
      </c>
      <c r="F277" s="1">
        <v>19</v>
      </c>
      <c r="G277" s="1">
        <v>19</v>
      </c>
      <c r="H277">
        <f t="shared" si="4"/>
        <v>13.3</v>
      </c>
    </row>
    <row r="278" spans="1:8" ht="15" x14ac:dyDescent="0.2">
      <c r="A278" s="1" t="s">
        <v>211</v>
      </c>
      <c r="B278" s="1">
        <v>77</v>
      </c>
      <c r="C278" s="1">
        <v>35</v>
      </c>
      <c r="D278" s="1">
        <v>35</v>
      </c>
      <c r="E278" s="1">
        <v>20</v>
      </c>
      <c r="F278" s="1">
        <v>20</v>
      </c>
      <c r="G278" s="1">
        <v>18</v>
      </c>
      <c r="H278">
        <f t="shared" si="4"/>
        <v>12.6</v>
      </c>
    </row>
    <row r="279" spans="1:8" ht="15" x14ac:dyDescent="0.2">
      <c r="A279" s="1" t="s">
        <v>212</v>
      </c>
      <c r="B279" s="1">
        <v>77</v>
      </c>
      <c r="C279" s="1">
        <v>35</v>
      </c>
      <c r="D279" s="1">
        <v>39</v>
      </c>
      <c r="E279" s="1">
        <v>22</v>
      </c>
      <c r="F279" s="1">
        <v>20</v>
      </c>
      <c r="G279" s="1">
        <v>20</v>
      </c>
      <c r="H279">
        <f t="shared" si="4"/>
        <v>16.38</v>
      </c>
    </row>
    <row r="280" spans="1:8" ht="15" x14ac:dyDescent="0.2">
      <c r="A280" s="1" t="s">
        <v>411</v>
      </c>
      <c r="B280" s="1">
        <v>77</v>
      </c>
      <c r="C280" s="1">
        <v>35</v>
      </c>
      <c r="D280" s="1">
        <v>39</v>
      </c>
      <c r="E280" s="1">
        <v>22</v>
      </c>
      <c r="F280" s="1">
        <v>22</v>
      </c>
      <c r="G280" s="1">
        <v>20</v>
      </c>
      <c r="H280">
        <f t="shared" si="4"/>
        <v>17.16</v>
      </c>
    </row>
    <row r="281" spans="1:8" ht="15" x14ac:dyDescent="0.2">
      <c r="A281" s="1" t="s">
        <v>412</v>
      </c>
      <c r="B281" s="1">
        <v>77</v>
      </c>
      <c r="C281" s="1">
        <v>35</v>
      </c>
      <c r="D281" s="1">
        <v>37</v>
      </c>
      <c r="E281" s="1">
        <v>22</v>
      </c>
      <c r="F281" s="1">
        <v>21</v>
      </c>
      <c r="G281" s="1">
        <v>20</v>
      </c>
      <c r="H281">
        <f t="shared" si="4"/>
        <v>15.91</v>
      </c>
    </row>
    <row r="282" spans="1:8" ht="15" x14ac:dyDescent="0.2">
      <c r="A282" s="1" t="s">
        <v>413</v>
      </c>
      <c r="B282" s="1">
        <v>77</v>
      </c>
      <c r="C282" s="1">
        <v>35</v>
      </c>
      <c r="D282" s="1">
        <v>37</v>
      </c>
      <c r="E282" s="1">
        <v>22</v>
      </c>
      <c r="F282" s="1">
        <v>20</v>
      </c>
      <c r="G282" s="1">
        <v>20</v>
      </c>
      <c r="H282">
        <f t="shared" si="4"/>
        <v>15.54</v>
      </c>
    </row>
    <row r="283" spans="1:8" ht="15" x14ac:dyDescent="0.2">
      <c r="A283" s="1" t="s">
        <v>414</v>
      </c>
      <c r="B283" s="1">
        <v>77</v>
      </c>
      <c r="C283" s="1">
        <v>35</v>
      </c>
      <c r="D283" s="1">
        <v>36</v>
      </c>
      <c r="E283" s="1">
        <v>22</v>
      </c>
      <c r="F283" s="1">
        <v>20</v>
      </c>
      <c r="G283" s="1">
        <v>20</v>
      </c>
      <c r="H283">
        <f t="shared" si="4"/>
        <v>15.12</v>
      </c>
    </row>
    <row r="284" spans="1:8" ht="15" x14ac:dyDescent="0.2">
      <c r="A284" s="1" t="s">
        <v>415</v>
      </c>
      <c r="B284" s="1">
        <v>77</v>
      </c>
      <c r="C284" s="1">
        <v>35</v>
      </c>
      <c r="D284" s="1">
        <v>39</v>
      </c>
      <c r="E284" s="1">
        <v>23</v>
      </c>
      <c r="F284" s="1">
        <v>22</v>
      </c>
      <c r="G284" s="1">
        <v>21</v>
      </c>
      <c r="H284">
        <f t="shared" si="4"/>
        <v>18.427499999999998</v>
      </c>
    </row>
    <row r="285" spans="1:8" ht="15" x14ac:dyDescent="0.2">
      <c r="A285" s="1" t="s">
        <v>416</v>
      </c>
      <c r="B285" s="1">
        <v>77</v>
      </c>
      <c r="C285" s="1">
        <v>35</v>
      </c>
      <c r="D285" s="1">
        <v>36</v>
      </c>
      <c r="E285" s="1">
        <v>22</v>
      </c>
      <c r="F285" s="1">
        <v>22</v>
      </c>
      <c r="G285" s="1">
        <v>19</v>
      </c>
      <c r="H285">
        <f t="shared" si="4"/>
        <v>15.048</v>
      </c>
    </row>
    <row r="286" spans="1:8" ht="15" x14ac:dyDescent="0.2">
      <c r="A286" s="1" t="s">
        <v>417</v>
      </c>
      <c r="B286" s="1">
        <v>77</v>
      </c>
      <c r="C286" s="1">
        <v>35</v>
      </c>
      <c r="D286" s="1">
        <v>39</v>
      </c>
      <c r="E286" s="1">
        <v>23</v>
      </c>
      <c r="F286" s="1">
        <v>22</v>
      </c>
      <c r="G286" s="1">
        <v>20</v>
      </c>
      <c r="H286">
        <f t="shared" si="4"/>
        <v>17.55</v>
      </c>
    </row>
    <row r="287" spans="1:8" ht="15" x14ac:dyDescent="0.2">
      <c r="A287" s="1" t="s">
        <v>213</v>
      </c>
      <c r="B287" s="1">
        <v>77</v>
      </c>
      <c r="C287" s="1">
        <v>35</v>
      </c>
      <c r="D287" s="1">
        <v>37</v>
      </c>
      <c r="E287" s="1">
        <v>23</v>
      </c>
      <c r="F287" s="1">
        <v>21</v>
      </c>
      <c r="G287" s="1">
        <v>20</v>
      </c>
      <c r="H287">
        <f t="shared" si="4"/>
        <v>16.28</v>
      </c>
    </row>
    <row r="288" spans="1:8" ht="15" x14ac:dyDescent="0.2">
      <c r="A288" s="1" t="s">
        <v>214</v>
      </c>
      <c r="B288" s="1">
        <v>77</v>
      </c>
      <c r="C288" s="1">
        <v>35</v>
      </c>
      <c r="D288" s="1">
        <v>36</v>
      </c>
      <c r="E288" s="1">
        <v>21</v>
      </c>
      <c r="F288" s="1">
        <v>20</v>
      </c>
      <c r="G288" s="1">
        <v>20</v>
      </c>
      <c r="H288">
        <f t="shared" si="4"/>
        <v>14.76</v>
      </c>
    </row>
    <row r="289" spans="1:8" ht="15" x14ac:dyDescent="0.2">
      <c r="A289" s="1" t="s">
        <v>215</v>
      </c>
      <c r="B289" s="1">
        <v>77</v>
      </c>
      <c r="C289" s="1">
        <v>35</v>
      </c>
      <c r="D289" s="1">
        <v>34</v>
      </c>
      <c r="E289" s="1">
        <v>21</v>
      </c>
      <c r="F289" s="1">
        <v>19</v>
      </c>
      <c r="G289" s="1">
        <v>18</v>
      </c>
      <c r="H289">
        <f t="shared" si="4"/>
        <v>12.24</v>
      </c>
    </row>
    <row r="290" spans="1:8" ht="15" x14ac:dyDescent="0.2">
      <c r="A290" s="1" t="s">
        <v>216</v>
      </c>
      <c r="B290" s="1">
        <v>77</v>
      </c>
      <c r="C290" s="1">
        <v>35</v>
      </c>
      <c r="D290" s="1">
        <v>36</v>
      </c>
      <c r="E290" s="1">
        <v>20</v>
      </c>
      <c r="F290" s="1">
        <v>20</v>
      </c>
      <c r="G290" s="1">
        <v>18</v>
      </c>
      <c r="H290">
        <f t="shared" si="4"/>
        <v>12.96</v>
      </c>
    </row>
    <row r="291" spans="1:8" ht="15" x14ac:dyDescent="0.2">
      <c r="A291" s="1" t="s">
        <v>217</v>
      </c>
      <c r="B291" s="1">
        <v>77</v>
      </c>
      <c r="C291" s="1">
        <v>35</v>
      </c>
      <c r="D291" s="1">
        <v>38</v>
      </c>
      <c r="E291" s="1">
        <v>22</v>
      </c>
      <c r="F291" s="1">
        <v>22</v>
      </c>
      <c r="G291" s="1">
        <v>21</v>
      </c>
      <c r="H291">
        <f t="shared" si="4"/>
        <v>17.556000000000001</v>
      </c>
    </row>
    <row r="292" spans="1:8" ht="15" x14ac:dyDescent="0.2">
      <c r="A292" s="1" t="s">
        <v>218</v>
      </c>
      <c r="B292" s="1">
        <v>77</v>
      </c>
      <c r="C292" s="1">
        <v>35</v>
      </c>
      <c r="D292" s="1">
        <v>36</v>
      </c>
      <c r="E292" s="1">
        <v>21</v>
      </c>
      <c r="F292" s="1">
        <v>21</v>
      </c>
      <c r="G292" s="1">
        <v>19</v>
      </c>
      <c r="H292">
        <f t="shared" si="4"/>
        <v>14.364000000000001</v>
      </c>
    </row>
    <row r="293" spans="1:8" ht="15" x14ac:dyDescent="0.2">
      <c r="A293" s="1" t="s">
        <v>219</v>
      </c>
      <c r="B293" s="1">
        <v>77</v>
      </c>
      <c r="C293" s="1">
        <v>35</v>
      </c>
      <c r="D293" s="1">
        <v>39</v>
      </c>
      <c r="E293" s="1">
        <v>23</v>
      </c>
      <c r="F293" s="1">
        <v>21</v>
      </c>
      <c r="G293" s="1">
        <v>20</v>
      </c>
      <c r="H293">
        <f t="shared" si="4"/>
        <v>17.16</v>
      </c>
    </row>
    <row r="294" spans="1:8" ht="15" x14ac:dyDescent="0.2">
      <c r="A294" s="1" t="s">
        <v>426</v>
      </c>
      <c r="B294" s="1">
        <v>77</v>
      </c>
      <c r="C294" s="1">
        <v>35</v>
      </c>
      <c r="D294" s="1">
        <v>40</v>
      </c>
      <c r="E294" s="1">
        <v>24</v>
      </c>
      <c r="F294" s="1">
        <v>22</v>
      </c>
      <c r="G294" s="1">
        <v>21</v>
      </c>
      <c r="H294">
        <f t="shared" si="4"/>
        <v>19.32</v>
      </c>
    </row>
    <row r="295" spans="1:8" ht="15" x14ac:dyDescent="0.2">
      <c r="A295" s="1" t="s">
        <v>427</v>
      </c>
      <c r="B295" s="1">
        <v>77</v>
      </c>
      <c r="C295" s="1">
        <v>35</v>
      </c>
      <c r="D295" s="1">
        <v>37</v>
      </c>
      <c r="E295" s="1">
        <v>21</v>
      </c>
      <c r="F295" s="1">
        <v>21</v>
      </c>
      <c r="G295" s="1">
        <v>19</v>
      </c>
      <c r="H295">
        <f t="shared" si="4"/>
        <v>14.763</v>
      </c>
    </row>
    <row r="296" spans="1:8" ht="15" x14ac:dyDescent="0.2">
      <c r="A296" s="1" t="s">
        <v>428</v>
      </c>
      <c r="B296" s="1">
        <v>77</v>
      </c>
      <c r="C296" s="1">
        <v>35</v>
      </c>
      <c r="D296" s="1">
        <v>38</v>
      </c>
      <c r="E296" s="1">
        <v>22</v>
      </c>
      <c r="F296" s="1">
        <v>21</v>
      </c>
      <c r="G296" s="1">
        <v>20</v>
      </c>
      <c r="H296">
        <f t="shared" si="4"/>
        <v>16.34</v>
      </c>
    </row>
    <row r="297" spans="1:8" ht="15" x14ac:dyDescent="0.2">
      <c r="A297" s="1" t="s">
        <v>429</v>
      </c>
      <c r="B297" s="1">
        <v>77</v>
      </c>
      <c r="C297" s="1">
        <v>35</v>
      </c>
      <c r="D297" s="1">
        <v>38</v>
      </c>
      <c r="E297" s="1">
        <v>22</v>
      </c>
      <c r="F297" s="1">
        <v>21</v>
      </c>
      <c r="G297" s="1">
        <v>20</v>
      </c>
      <c r="H297">
        <f t="shared" si="4"/>
        <v>16.34</v>
      </c>
    </row>
    <row r="298" spans="1:8" ht="15" x14ac:dyDescent="0.2">
      <c r="A298" s="1" t="s">
        <v>223</v>
      </c>
      <c r="B298" s="1">
        <v>77</v>
      </c>
      <c r="C298" s="1">
        <v>35</v>
      </c>
      <c r="D298" s="1">
        <v>38</v>
      </c>
      <c r="E298" s="1">
        <v>23</v>
      </c>
      <c r="F298" s="1">
        <v>21</v>
      </c>
      <c r="G298" s="1">
        <v>21</v>
      </c>
      <c r="H298">
        <f t="shared" si="4"/>
        <v>17.556000000000001</v>
      </c>
    </row>
    <row r="299" spans="1:8" ht="15" x14ac:dyDescent="0.2">
      <c r="A299" s="1" t="s">
        <v>98</v>
      </c>
      <c r="B299" s="1">
        <v>77</v>
      </c>
      <c r="C299" s="1">
        <v>35</v>
      </c>
      <c r="D299" s="1">
        <v>37</v>
      </c>
      <c r="E299" s="1">
        <v>22</v>
      </c>
      <c r="F299" s="1">
        <v>21</v>
      </c>
      <c r="G299" s="1">
        <v>20</v>
      </c>
      <c r="H299">
        <f t="shared" si="4"/>
        <v>15.91</v>
      </c>
    </row>
    <row r="300" spans="1:8" ht="15" x14ac:dyDescent="0.2">
      <c r="A300" s="1" t="s">
        <v>306</v>
      </c>
      <c r="B300" s="1">
        <v>77</v>
      </c>
      <c r="C300" s="1">
        <v>35</v>
      </c>
      <c r="D300" s="1">
        <v>35</v>
      </c>
      <c r="E300" s="1">
        <v>20</v>
      </c>
      <c r="F300" s="1">
        <v>20</v>
      </c>
      <c r="G300" s="1">
        <v>18</v>
      </c>
      <c r="H300">
        <f t="shared" si="4"/>
        <v>12.6</v>
      </c>
    </row>
    <row r="301" spans="1:8" ht="15" x14ac:dyDescent="0.2">
      <c r="A301" s="1" t="s">
        <v>212</v>
      </c>
      <c r="B301" s="1">
        <v>77</v>
      </c>
      <c r="C301" s="1">
        <v>35</v>
      </c>
      <c r="D301" s="1">
        <v>37</v>
      </c>
      <c r="E301" s="1">
        <v>21</v>
      </c>
      <c r="F301" s="1">
        <v>19</v>
      </c>
      <c r="G301" s="1">
        <v>19</v>
      </c>
      <c r="H301">
        <f t="shared" si="4"/>
        <v>14.06</v>
      </c>
    </row>
    <row r="302" spans="1:8" ht="15" x14ac:dyDescent="0.2">
      <c r="A302" s="1" t="s">
        <v>307</v>
      </c>
      <c r="B302" s="1">
        <v>77</v>
      </c>
      <c r="C302" s="1">
        <v>35</v>
      </c>
      <c r="D302" s="1">
        <v>37</v>
      </c>
      <c r="E302" s="1">
        <v>21</v>
      </c>
      <c r="F302" s="1">
        <v>20</v>
      </c>
      <c r="G302" s="1">
        <v>19</v>
      </c>
      <c r="H302">
        <f t="shared" si="4"/>
        <v>14.4115</v>
      </c>
    </row>
    <row r="303" spans="1:8" ht="15" x14ac:dyDescent="0.2">
      <c r="A303" s="1" t="s">
        <v>308</v>
      </c>
      <c r="B303" s="1">
        <v>77</v>
      </c>
      <c r="C303" s="1">
        <v>35</v>
      </c>
      <c r="D303" s="1">
        <v>37</v>
      </c>
      <c r="E303" s="1">
        <v>22</v>
      </c>
      <c r="F303" s="1">
        <v>20</v>
      </c>
      <c r="G303" s="1">
        <v>20</v>
      </c>
      <c r="H303">
        <f t="shared" si="4"/>
        <v>15.54</v>
      </c>
    </row>
    <row r="304" spans="1:8" ht="15" x14ac:dyDescent="0.2">
      <c r="A304" s="1"/>
      <c r="B304" s="1">
        <v>3</v>
      </c>
      <c r="C304" s="1">
        <v>19</v>
      </c>
      <c r="D304" s="2">
        <f>AVERAGE(D2:D52)</f>
        <v>37.372549019607845</v>
      </c>
      <c r="E304" s="2">
        <f>AVERAGE(E2:E52)</f>
        <v>22</v>
      </c>
      <c r="F304" s="2">
        <f>AVERAGE(F2:F52)</f>
        <v>20.823529411764707</v>
      </c>
      <c r="G304" s="2">
        <f>AVERAGE(G2:G52)</f>
        <v>19.431372549019606</v>
      </c>
      <c r="H304">
        <f t="shared" si="4"/>
        <v>15.549221882986183</v>
      </c>
    </row>
    <row r="305" spans="1:8" ht="15" x14ac:dyDescent="0.2">
      <c r="A305" s="1"/>
      <c r="B305" s="1">
        <v>13</v>
      </c>
      <c r="C305" s="1">
        <v>16</v>
      </c>
      <c r="D305" s="2">
        <f>AVERAGE(D53:D103)</f>
        <v>36.745098039215684</v>
      </c>
      <c r="E305" s="2">
        <f>AVERAGE(E53:E103)</f>
        <v>21.588235294117649</v>
      </c>
      <c r="F305" s="2">
        <f>AVERAGE(F53:F103)</f>
        <v>20.156862745098039</v>
      </c>
      <c r="G305" s="2">
        <f>AVERAGE(G53:G103)</f>
        <v>19.450980392156861</v>
      </c>
      <c r="H305">
        <f t="shared" si="4"/>
        <v>14.918199003399897</v>
      </c>
    </row>
    <row r="306" spans="1:8" ht="15" x14ac:dyDescent="0.2">
      <c r="A306" s="1"/>
      <c r="B306" s="1">
        <v>60</v>
      </c>
      <c r="C306" s="1">
        <v>21</v>
      </c>
      <c r="D306" s="2">
        <f>AVERAGE(D104:D146)</f>
        <v>37.581395348837212</v>
      </c>
      <c r="E306" s="2">
        <f>AVERAGE(E104:E146)</f>
        <v>22.279069767441861</v>
      </c>
      <c r="F306" s="2">
        <f>AVERAGE(F104:F146)</f>
        <v>20.813953488372093</v>
      </c>
      <c r="G306" s="2">
        <f>AVERAGE(G104:G146)</f>
        <v>20.348837209302324</v>
      </c>
      <c r="H306">
        <f t="shared" si="4"/>
        <v>16.477429660281484</v>
      </c>
    </row>
    <row r="307" spans="1:8" ht="15" x14ac:dyDescent="0.2">
      <c r="A307" s="1"/>
      <c r="B307" s="1" t="s">
        <v>705</v>
      </c>
      <c r="C307" s="1">
        <v>11</v>
      </c>
      <c r="D307" s="2">
        <f>AVERAGE(D147:D253)</f>
        <v>37.252336448598129</v>
      </c>
      <c r="E307" s="2">
        <f>AVERAGE(E147:E253)</f>
        <v>21.66355140186916</v>
      </c>
      <c r="F307" s="2">
        <f>AVERAGE(F147:F253)</f>
        <v>20.88785046728972</v>
      </c>
      <c r="G307" s="2">
        <f>AVERAGE(G147:G253)</f>
        <v>20.140186915887849</v>
      </c>
      <c r="H307">
        <f t="shared" si="4"/>
        <v>15.962499271454144</v>
      </c>
    </row>
    <row r="308" spans="1:8" ht="15" x14ac:dyDescent="0.2">
      <c r="A308" s="1"/>
      <c r="B308" s="1">
        <v>77</v>
      </c>
      <c r="C308" s="1">
        <v>35</v>
      </c>
      <c r="D308" s="2">
        <f>AVERAGE(D254:D303)</f>
        <v>37.200000000000003</v>
      </c>
      <c r="E308" s="2">
        <f>AVERAGE(E254:E303)</f>
        <v>21.86</v>
      </c>
      <c r="F308" s="2">
        <f>AVERAGE(F254:F303)</f>
        <v>20.56</v>
      </c>
      <c r="G308" s="2">
        <f>AVERAGE(G254:G303)</f>
        <v>19.36</v>
      </c>
      <c r="H308">
        <f t="shared" si="4"/>
        <v>15.275272320000003</v>
      </c>
    </row>
    <row r="310" spans="1:8" ht="15" x14ac:dyDescent="0.2">
      <c r="C310" s="1">
        <v>19</v>
      </c>
      <c r="H310">
        <f>MEDIAN(H2:H52)</f>
        <v>15.817500000000001</v>
      </c>
    </row>
    <row r="311" spans="1:8" ht="15" x14ac:dyDescent="0.2">
      <c r="C311" s="1">
        <v>16</v>
      </c>
      <c r="H311">
        <f>MEDIAN(H53:H103)</f>
        <v>15.54</v>
      </c>
    </row>
    <row r="312" spans="1:8" ht="15" x14ac:dyDescent="0.2">
      <c r="C312" s="1">
        <v>21</v>
      </c>
      <c r="H312">
        <f>MEDIAN(H104:H146)</f>
        <v>16.705500000000001</v>
      </c>
    </row>
    <row r="313" spans="1:8" ht="15" x14ac:dyDescent="0.2">
      <c r="C313" s="1">
        <v>11</v>
      </c>
      <c r="H313">
        <f>MEDIAN(H147:H253)</f>
        <v>15.91</v>
      </c>
    </row>
    <row r="314" spans="1:8" ht="15" x14ac:dyDescent="0.2">
      <c r="C314" s="1">
        <v>35</v>
      </c>
      <c r="H314">
        <f>MEDIAN(H254:H303)</f>
        <v>15.355</v>
      </c>
    </row>
  </sheetData>
  <phoneticPr fontId="4" type="noConversion"/>
  <pageMargins left="0.75" right="0.75" top="1" bottom="1" header="0.5" footer="0.5"/>
  <ignoredErrors>
    <ignoredError sqref="P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view="pageLayout" workbookViewId="0">
      <selection sqref="A1:G308"/>
    </sheetView>
  </sheetViews>
  <sheetFormatPr defaultColWidth="11" defaultRowHeight="12.75" x14ac:dyDescent="0.2"/>
  <sheetData>
    <row r="1" spans="1:7" ht="15" x14ac:dyDescent="0.2">
      <c r="A1" s="1" t="s">
        <v>327</v>
      </c>
      <c r="B1" s="1" t="s">
        <v>328</v>
      </c>
      <c r="C1" s="1" t="s">
        <v>93</v>
      </c>
      <c r="D1" s="1" t="s">
        <v>121</v>
      </c>
      <c r="E1" s="1" t="s">
        <v>122</v>
      </c>
      <c r="F1" s="1" t="s">
        <v>123</v>
      </c>
      <c r="G1" s="1" t="s">
        <v>124</v>
      </c>
    </row>
    <row r="2" spans="1:7" ht="15" x14ac:dyDescent="0.2">
      <c r="A2" s="1" t="s">
        <v>125</v>
      </c>
      <c r="B2" s="1">
        <v>3</v>
      </c>
      <c r="C2" s="1">
        <v>19</v>
      </c>
      <c r="D2" s="1">
        <v>38</v>
      </c>
      <c r="E2" s="1">
        <v>23</v>
      </c>
      <c r="F2" s="1">
        <v>21</v>
      </c>
      <c r="G2" s="1">
        <v>18</v>
      </c>
    </row>
    <row r="3" spans="1:7" ht="15" x14ac:dyDescent="0.2">
      <c r="A3" s="1" t="s">
        <v>126</v>
      </c>
      <c r="B3" s="1">
        <v>3</v>
      </c>
      <c r="C3" s="1">
        <v>19</v>
      </c>
      <c r="D3" s="1">
        <v>37</v>
      </c>
      <c r="E3" s="1">
        <v>22</v>
      </c>
      <c r="F3" s="1">
        <v>21</v>
      </c>
      <c r="G3" s="1">
        <v>18</v>
      </c>
    </row>
    <row r="4" spans="1:7" ht="15" x14ac:dyDescent="0.2">
      <c r="A4" s="1" t="s">
        <v>127</v>
      </c>
      <c r="B4" s="1">
        <v>3</v>
      </c>
      <c r="C4" s="1">
        <v>19</v>
      </c>
      <c r="D4" s="1">
        <v>37</v>
      </c>
      <c r="E4" s="1">
        <v>21</v>
      </c>
      <c r="F4" s="1">
        <v>20</v>
      </c>
      <c r="G4" s="1">
        <v>19</v>
      </c>
    </row>
    <row r="5" spans="1:7" ht="15" x14ac:dyDescent="0.2">
      <c r="A5" s="1" t="s">
        <v>453</v>
      </c>
      <c r="B5" s="1">
        <v>3</v>
      </c>
      <c r="C5" s="1">
        <v>19</v>
      </c>
      <c r="D5" s="1">
        <v>40</v>
      </c>
      <c r="E5" s="1">
        <v>25</v>
      </c>
      <c r="F5" s="1">
        <v>22</v>
      </c>
      <c r="G5" s="1">
        <v>21</v>
      </c>
    </row>
    <row r="6" spans="1:7" ht="15" x14ac:dyDescent="0.2">
      <c r="A6" s="1" t="s">
        <v>128</v>
      </c>
      <c r="B6" s="1">
        <v>3</v>
      </c>
      <c r="C6" s="1">
        <v>19</v>
      </c>
      <c r="D6" s="1">
        <v>37</v>
      </c>
      <c r="E6" s="1">
        <v>21</v>
      </c>
      <c r="F6" s="1">
        <v>21</v>
      </c>
      <c r="G6" s="1">
        <v>18</v>
      </c>
    </row>
    <row r="7" spans="1:7" ht="15" x14ac:dyDescent="0.2">
      <c r="A7" s="1" t="s">
        <v>129</v>
      </c>
      <c r="B7" s="1">
        <v>3</v>
      </c>
      <c r="C7" s="1">
        <v>19</v>
      </c>
      <c r="D7" s="1">
        <v>40</v>
      </c>
      <c r="E7" s="1">
        <v>23</v>
      </c>
      <c r="F7" s="1">
        <v>22</v>
      </c>
      <c r="G7" s="1">
        <v>21</v>
      </c>
    </row>
    <row r="8" spans="1:7" ht="15" x14ac:dyDescent="0.2">
      <c r="A8" s="1" t="s">
        <v>130</v>
      </c>
      <c r="B8" s="1">
        <v>3</v>
      </c>
      <c r="C8" s="1">
        <v>19</v>
      </c>
      <c r="D8" s="1">
        <v>37</v>
      </c>
      <c r="E8" s="1">
        <v>22</v>
      </c>
      <c r="F8" s="1">
        <v>20</v>
      </c>
      <c r="G8" s="1">
        <v>19</v>
      </c>
    </row>
    <row r="9" spans="1:7" ht="15" x14ac:dyDescent="0.2">
      <c r="A9" s="1" t="s">
        <v>131</v>
      </c>
      <c r="B9" s="1">
        <v>3</v>
      </c>
      <c r="C9" s="1">
        <v>19</v>
      </c>
      <c r="D9" s="1">
        <v>37</v>
      </c>
      <c r="E9" s="1">
        <v>21</v>
      </c>
      <c r="F9" s="1">
        <v>19</v>
      </c>
      <c r="G9" s="1">
        <v>18</v>
      </c>
    </row>
    <row r="10" spans="1:7" ht="15" x14ac:dyDescent="0.2">
      <c r="A10" s="1" t="s">
        <v>132</v>
      </c>
      <c r="B10" s="1">
        <v>3</v>
      </c>
      <c r="C10" s="1">
        <v>19</v>
      </c>
      <c r="D10" s="1">
        <v>40</v>
      </c>
      <c r="E10" s="1">
        <v>23</v>
      </c>
      <c r="F10" s="1">
        <v>21</v>
      </c>
      <c r="G10" s="1">
        <v>20</v>
      </c>
    </row>
    <row r="11" spans="1:7" ht="15" x14ac:dyDescent="0.2">
      <c r="A11" s="1" t="s">
        <v>133</v>
      </c>
      <c r="B11" s="1">
        <v>3</v>
      </c>
      <c r="C11" s="1">
        <v>19</v>
      </c>
      <c r="D11" s="1">
        <v>40</v>
      </c>
      <c r="E11" s="1">
        <v>23</v>
      </c>
      <c r="F11" s="1">
        <v>21</v>
      </c>
      <c r="G11" s="1">
        <v>20</v>
      </c>
    </row>
    <row r="12" spans="1:7" ht="15" x14ac:dyDescent="0.2">
      <c r="A12" s="1" t="s">
        <v>134</v>
      </c>
      <c r="B12" s="1">
        <v>3</v>
      </c>
      <c r="C12" s="1">
        <v>19</v>
      </c>
      <c r="D12" s="1">
        <v>39</v>
      </c>
      <c r="E12" s="1">
        <v>22</v>
      </c>
      <c r="F12" s="1">
        <v>21</v>
      </c>
      <c r="G12" s="1">
        <v>20</v>
      </c>
    </row>
    <row r="13" spans="1:7" ht="15" x14ac:dyDescent="0.2">
      <c r="A13" s="1" t="s">
        <v>135</v>
      </c>
      <c r="B13" s="1">
        <v>3</v>
      </c>
      <c r="C13" s="1">
        <v>19</v>
      </c>
      <c r="D13" s="1">
        <v>33</v>
      </c>
      <c r="E13" s="1">
        <v>20</v>
      </c>
      <c r="F13" s="1">
        <v>21</v>
      </c>
      <c r="G13" s="1">
        <v>18</v>
      </c>
    </row>
    <row r="14" spans="1:7" ht="15" x14ac:dyDescent="0.2">
      <c r="A14" s="1" t="s">
        <v>136</v>
      </c>
      <c r="B14" s="1">
        <v>3</v>
      </c>
      <c r="C14" s="1">
        <v>19</v>
      </c>
      <c r="D14" s="1">
        <v>34</v>
      </c>
      <c r="E14" s="1">
        <v>20</v>
      </c>
      <c r="F14" s="1">
        <v>18</v>
      </c>
      <c r="G14" s="1">
        <v>17</v>
      </c>
    </row>
    <row r="15" spans="1:7" ht="15" x14ac:dyDescent="0.2">
      <c r="A15" s="1" t="s">
        <v>137</v>
      </c>
      <c r="B15" s="1">
        <v>3</v>
      </c>
      <c r="C15" s="1">
        <v>19</v>
      </c>
      <c r="D15" s="1">
        <v>35</v>
      </c>
      <c r="E15" s="1">
        <v>21</v>
      </c>
      <c r="F15" s="1">
        <v>20</v>
      </c>
      <c r="G15" s="1">
        <v>19</v>
      </c>
    </row>
    <row r="16" spans="1:7" ht="15" x14ac:dyDescent="0.2">
      <c r="A16" s="1" t="s">
        <v>138</v>
      </c>
      <c r="B16" s="1">
        <v>3</v>
      </c>
      <c r="C16" s="1">
        <v>19</v>
      </c>
      <c r="D16" s="1">
        <v>37</v>
      </c>
      <c r="E16" s="1">
        <v>23</v>
      </c>
      <c r="F16" s="1">
        <v>22</v>
      </c>
      <c r="G16" s="1">
        <v>19</v>
      </c>
    </row>
    <row r="17" spans="1:7" ht="15" x14ac:dyDescent="0.2">
      <c r="A17" s="1" t="s">
        <v>139</v>
      </c>
      <c r="B17" s="1">
        <v>3</v>
      </c>
      <c r="C17" s="1">
        <v>19</v>
      </c>
      <c r="D17" s="1">
        <v>38</v>
      </c>
      <c r="E17" s="1">
        <v>22</v>
      </c>
      <c r="F17" s="1">
        <v>22</v>
      </c>
      <c r="G17" s="1">
        <v>20</v>
      </c>
    </row>
    <row r="18" spans="1:7" ht="15" x14ac:dyDescent="0.2">
      <c r="A18" s="1" t="s">
        <v>140</v>
      </c>
      <c r="B18" s="1">
        <v>3</v>
      </c>
      <c r="C18" s="1">
        <v>19</v>
      </c>
      <c r="D18" s="1">
        <v>35</v>
      </c>
      <c r="E18" s="1">
        <v>20</v>
      </c>
      <c r="F18" s="1">
        <v>20</v>
      </c>
      <c r="G18" s="1">
        <v>17</v>
      </c>
    </row>
    <row r="19" spans="1:7" ht="15" x14ac:dyDescent="0.2">
      <c r="A19" s="1" t="s">
        <v>141</v>
      </c>
      <c r="B19" s="1">
        <v>3</v>
      </c>
      <c r="C19" s="1">
        <v>19</v>
      </c>
      <c r="D19" s="1">
        <v>38</v>
      </c>
      <c r="E19" s="1">
        <v>22</v>
      </c>
      <c r="F19" s="1">
        <v>21</v>
      </c>
      <c r="G19" s="1">
        <v>20</v>
      </c>
    </row>
    <row r="20" spans="1:7" ht="15" x14ac:dyDescent="0.2">
      <c r="A20" s="1" t="s">
        <v>142</v>
      </c>
      <c r="B20" s="1">
        <v>3</v>
      </c>
      <c r="C20" s="1">
        <v>19</v>
      </c>
      <c r="D20" s="1">
        <v>39</v>
      </c>
      <c r="E20" s="1">
        <v>23</v>
      </c>
      <c r="F20" s="1">
        <v>22</v>
      </c>
      <c r="G20" s="1">
        <v>20</v>
      </c>
    </row>
    <row r="21" spans="1:7" ht="15" x14ac:dyDescent="0.2">
      <c r="A21" s="1" t="s">
        <v>143</v>
      </c>
      <c r="B21" s="1">
        <v>3</v>
      </c>
      <c r="C21" s="1">
        <v>19</v>
      </c>
      <c r="D21" s="1">
        <v>35</v>
      </c>
      <c r="E21" s="1">
        <v>21</v>
      </c>
      <c r="F21" s="1">
        <v>19</v>
      </c>
      <c r="G21" s="1">
        <v>20</v>
      </c>
    </row>
    <row r="22" spans="1:7" ht="15" x14ac:dyDescent="0.2">
      <c r="A22" s="1" t="s">
        <v>144</v>
      </c>
      <c r="B22" s="1">
        <v>3</v>
      </c>
      <c r="C22" s="1">
        <v>19</v>
      </c>
      <c r="D22" s="1">
        <v>37</v>
      </c>
      <c r="E22" s="1">
        <v>22</v>
      </c>
      <c r="F22" s="1">
        <v>22</v>
      </c>
      <c r="G22" s="1">
        <v>20</v>
      </c>
    </row>
    <row r="23" spans="1:7" ht="15" x14ac:dyDescent="0.2">
      <c r="A23" s="1" t="s">
        <v>145</v>
      </c>
      <c r="B23" s="1">
        <v>3</v>
      </c>
      <c r="C23" s="1">
        <v>19</v>
      </c>
      <c r="D23" s="1">
        <v>38</v>
      </c>
      <c r="E23" s="1">
        <v>22</v>
      </c>
      <c r="F23" s="1">
        <v>20</v>
      </c>
      <c r="G23" s="1">
        <v>21</v>
      </c>
    </row>
    <row r="24" spans="1:7" ht="15" x14ac:dyDescent="0.2">
      <c r="A24" s="1" t="s">
        <v>353</v>
      </c>
      <c r="B24" s="1">
        <v>3</v>
      </c>
      <c r="C24" s="1">
        <v>19</v>
      </c>
      <c r="D24" s="1">
        <v>38</v>
      </c>
      <c r="E24" s="1">
        <v>22</v>
      </c>
      <c r="F24" s="1">
        <v>21</v>
      </c>
      <c r="G24" s="1">
        <v>20</v>
      </c>
    </row>
    <row r="25" spans="1:7" ht="15" x14ac:dyDescent="0.2">
      <c r="A25" s="1" t="s">
        <v>354</v>
      </c>
      <c r="B25" s="1">
        <v>3</v>
      </c>
      <c r="C25" s="1">
        <v>19</v>
      </c>
      <c r="D25" s="1">
        <v>39</v>
      </c>
      <c r="E25" s="1">
        <v>22</v>
      </c>
      <c r="F25" s="1">
        <v>22</v>
      </c>
      <c r="G25" s="1">
        <v>20</v>
      </c>
    </row>
    <row r="26" spans="1:7" ht="15" x14ac:dyDescent="0.2">
      <c r="A26" s="1" t="s">
        <v>355</v>
      </c>
      <c r="B26" s="1">
        <v>3</v>
      </c>
      <c r="C26" s="1">
        <v>19</v>
      </c>
      <c r="D26" s="1">
        <v>38</v>
      </c>
      <c r="E26" s="1">
        <v>23</v>
      </c>
      <c r="F26" s="1">
        <v>22</v>
      </c>
      <c r="G26" s="1">
        <v>20</v>
      </c>
    </row>
    <row r="27" spans="1:7" ht="15" x14ac:dyDescent="0.2">
      <c r="A27" s="1" t="s">
        <v>356</v>
      </c>
      <c r="B27" s="1">
        <v>3</v>
      </c>
      <c r="C27" s="1">
        <v>19</v>
      </c>
      <c r="D27" s="1">
        <v>38</v>
      </c>
      <c r="E27" s="1">
        <v>22</v>
      </c>
      <c r="F27" s="1">
        <v>22</v>
      </c>
      <c r="G27" s="1">
        <v>20</v>
      </c>
    </row>
    <row r="28" spans="1:7" ht="15" x14ac:dyDescent="0.2">
      <c r="A28" s="1" t="s">
        <v>357</v>
      </c>
      <c r="B28" s="1">
        <v>3</v>
      </c>
      <c r="C28" s="1">
        <v>19</v>
      </c>
      <c r="D28" s="1">
        <v>37</v>
      </c>
      <c r="E28" s="1">
        <v>22</v>
      </c>
      <c r="F28" s="1">
        <v>21</v>
      </c>
      <c r="G28" s="1">
        <v>19</v>
      </c>
    </row>
    <row r="29" spans="1:7" ht="15" x14ac:dyDescent="0.2">
      <c r="A29" s="1" t="s">
        <v>358</v>
      </c>
      <c r="B29" s="1">
        <v>3</v>
      </c>
      <c r="C29" s="1">
        <v>19</v>
      </c>
      <c r="D29" s="1">
        <v>38</v>
      </c>
      <c r="E29" s="1">
        <v>22</v>
      </c>
      <c r="F29" s="1">
        <v>22</v>
      </c>
      <c r="G29" s="1">
        <v>20</v>
      </c>
    </row>
    <row r="30" spans="1:7" ht="15" x14ac:dyDescent="0.2">
      <c r="A30" s="1" t="s">
        <v>359</v>
      </c>
      <c r="B30" s="1">
        <v>3</v>
      </c>
      <c r="C30" s="1">
        <v>19</v>
      </c>
      <c r="D30" s="1">
        <v>37</v>
      </c>
      <c r="E30" s="1">
        <v>22</v>
      </c>
      <c r="F30" s="1">
        <v>21</v>
      </c>
      <c r="G30" s="1">
        <v>19</v>
      </c>
    </row>
    <row r="31" spans="1:7" ht="15" x14ac:dyDescent="0.2">
      <c r="A31" s="1" t="s">
        <v>360</v>
      </c>
      <c r="B31" s="1">
        <v>3</v>
      </c>
      <c r="C31" s="1">
        <v>19</v>
      </c>
      <c r="D31" s="1">
        <v>38</v>
      </c>
      <c r="E31" s="1">
        <v>22</v>
      </c>
      <c r="F31" s="1">
        <v>21</v>
      </c>
      <c r="G31" s="1">
        <v>19</v>
      </c>
    </row>
    <row r="32" spans="1:7" ht="15" x14ac:dyDescent="0.2">
      <c r="A32" s="1" t="s">
        <v>361</v>
      </c>
      <c r="B32" s="1">
        <v>3</v>
      </c>
      <c r="C32" s="1">
        <v>19</v>
      </c>
      <c r="D32" s="1">
        <v>37</v>
      </c>
      <c r="E32" s="1">
        <v>22</v>
      </c>
      <c r="F32" s="1">
        <v>20</v>
      </c>
      <c r="G32" s="1">
        <v>19</v>
      </c>
    </row>
    <row r="33" spans="1:7" ht="15" x14ac:dyDescent="0.2">
      <c r="A33" s="1" t="s">
        <v>309</v>
      </c>
      <c r="B33" s="1">
        <v>3</v>
      </c>
      <c r="C33" s="1">
        <v>19</v>
      </c>
      <c r="D33" s="1">
        <v>37</v>
      </c>
      <c r="E33" s="1">
        <v>22</v>
      </c>
      <c r="F33" s="1">
        <v>20</v>
      </c>
      <c r="G33" s="1">
        <v>20</v>
      </c>
    </row>
    <row r="34" spans="1:7" ht="15" x14ac:dyDescent="0.2">
      <c r="A34" s="1" t="s">
        <v>310</v>
      </c>
      <c r="B34" s="1">
        <v>3</v>
      </c>
      <c r="C34" s="1">
        <v>19</v>
      </c>
      <c r="D34" s="1">
        <v>39</v>
      </c>
      <c r="E34" s="1">
        <v>23</v>
      </c>
      <c r="F34" s="1">
        <v>21</v>
      </c>
      <c r="G34" s="1">
        <v>20</v>
      </c>
    </row>
    <row r="35" spans="1:7" ht="15" x14ac:dyDescent="0.2">
      <c r="A35" s="1" t="s">
        <v>311</v>
      </c>
      <c r="B35" s="1">
        <v>3</v>
      </c>
      <c r="C35" s="1">
        <v>19</v>
      </c>
      <c r="D35" s="1">
        <v>40</v>
      </c>
      <c r="E35" s="1">
        <v>23</v>
      </c>
      <c r="F35" s="1">
        <v>22</v>
      </c>
      <c r="G35" s="1">
        <v>19</v>
      </c>
    </row>
    <row r="36" spans="1:7" ht="15" x14ac:dyDescent="0.2">
      <c r="A36" s="1" t="s">
        <v>312</v>
      </c>
      <c r="B36" s="1">
        <v>3</v>
      </c>
      <c r="C36" s="1">
        <v>19</v>
      </c>
      <c r="D36" s="1">
        <v>39</v>
      </c>
      <c r="E36" s="1">
        <v>23</v>
      </c>
      <c r="F36" s="1">
        <v>20</v>
      </c>
      <c r="G36" s="1">
        <v>21</v>
      </c>
    </row>
    <row r="37" spans="1:7" ht="15" x14ac:dyDescent="0.2">
      <c r="A37" s="1" t="s">
        <v>321</v>
      </c>
      <c r="B37" s="1">
        <v>3</v>
      </c>
      <c r="C37" s="1">
        <v>19</v>
      </c>
      <c r="D37" s="1">
        <v>36</v>
      </c>
      <c r="E37" s="1">
        <v>21</v>
      </c>
      <c r="F37" s="1">
        <v>20</v>
      </c>
      <c r="G37" s="1">
        <v>19</v>
      </c>
    </row>
    <row r="38" spans="1:7" ht="15" x14ac:dyDescent="0.2">
      <c r="A38" s="1" t="s">
        <v>322</v>
      </c>
      <c r="B38" s="1">
        <v>3</v>
      </c>
      <c r="C38" s="1">
        <v>19</v>
      </c>
      <c r="D38" s="1">
        <v>37</v>
      </c>
      <c r="E38" s="1">
        <v>21</v>
      </c>
      <c r="F38" s="1">
        <v>21</v>
      </c>
      <c r="G38" s="1">
        <v>20</v>
      </c>
    </row>
    <row r="39" spans="1:7" ht="15" x14ac:dyDescent="0.2">
      <c r="A39" s="1" t="s">
        <v>323</v>
      </c>
      <c r="B39" s="1">
        <v>3</v>
      </c>
      <c r="C39" s="1">
        <v>19</v>
      </c>
      <c r="D39" s="1">
        <v>36</v>
      </c>
      <c r="E39" s="1">
        <v>21</v>
      </c>
      <c r="F39" s="1">
        <v>20</v>
      </c>
      <c r="G39" s="1">
        <v>17</v>
      </c>
    </row>
    <row r="40" spans="1:7" ht="15" x14ac:dyDescent="0.2">
      <c r="A40" s="1" t="s">
        <v>324</v>
      </c>
      <c r="B40" s="1">
        <v>3</v>
      </c>
      <c r="C40" s="1">
        <v>19</v>
      </c>
      <c r="D40" s="1">
        <v>39</v>
      </c>
      <c r="E40" s="1">
        <v>22</v>
      </c>
      <c r="F40" s="1">
        <v>21</v>
      </c>
      <c r="G40" s="1">
        <v>19</v>
      </c>
    </row>
    <row r="41" spans="1:7" ht="15" x14ac:dyDescent="0.2">
      <c r="A41" s="1" t="s">
        <v>325</v>
      </c>
      <c r="B41" s="1">
        <v>3</v>
      </c>
      <c r="C41" s="1">
        <v>19</v>
      </c>
      <c r="D41" s="1">
        <v>39</v>
      </c>
      <c r="E41" s="1">
        <v>24</v>
      </c>
      <c r="F41" s="1">
        <v>21</v>
      </c>
      <c r="G41" s="1">
        <v>20</v>
      </c>
    </row>
    <row r="42" spans="1:7" ht="15" x14ac:dyDescent="0.2">
      <c r="A42" s="1" t="s">
        <v>362</v>
      </c>
      <c r="B42" s="1">
        <v>3</v>
      </c>
      <c r="C42" s="1">
        <v>19</v>
      </c>
      <c r="D42" s="1">
        <v>35</v>
      </c>
      <c r="E42" s="1">
        <v>22</v>
      </c>
      <c r="F42" s="1">
        <v>20</v>
      </c>
      <c r="G42" s="1">
        <v>19</v>
      </c>
    </row>
    <row r="43" spans="1:7" ht="15" x14ac:dyDescent="0.2">
      <c r="A43" s="1" t="s">
        <v>363</v>
      </c>
      <c r="B43" s="1">
        <v>3</v>
      </c>
      <c r="C43" s="1">
        <v>19</v>
      </c>
      <c r="D43" s="1">
        <v>36</v>
      </c>
      <c r="E43" s="1">
        <v>22</v>
      </c>
      <c r="F43" s="1">
        <v>20</v>
      </c>
      <c r="G43" s="1">
        <v>17</v>
      </c>
    </row>
    <row r="44" spans="1:7" ht="15" x14ac:dyDescent="0.2">
      <c r="A44" s="1" t="s">
        <v>364</v>
      </c>
      <c r="B44" s="1">
        <v>3</v>
      </c>
      <c r="C44" s="1">
        <v>19</v>
      </c>
      <c r="D44" s="1">
        <v>38</v>
      </c>
      <c r="E44" s="1">
        <v>23</v>
      </c>
      <c r="F44" s="1">
        <v>22</v>
      </c>
      <c r="G44" s="1">
        <v>20</v>
      </c>
    </row>
    <row r="45" spans="1:7" ht="15" x14ac:dyDescent="0.2">
      <c r="A45" s="1" t="s">
        <v>365</v>
      </c>
      <c r="B45" s="1">
        <v>3</v>
      </c>
      <c r="C45" s="1">
        <v>19</v>
      </c>
      <c r="D45" s="1">
        <v>38</v>
      </c>
      <c r="E45" s="1">
        <v>22</v>
      </c>
      <c r="F45" s="1">
        <v>22</v>
      </c>
      <c r="G45" s="1">
        <v>20</v>
      </c>
    </row>
    <row r="46" spans="1:7" ht="15" x14ac:dyDescent="0.2">
      <c r="A46" s="1" t="s">
        <v>366</v>
      </c>
      <c r="B46" s="1">
        <v>3</v>
      </c>
      <c r="C46" s="1">
        <v>19</v>
      </c>
      <c r="D46" s="1">
        <v>39</v>
      </c>
      <c r="E46" s="1">
        <v>23</v>
      </c>
      <c r="F46" s="1">
        <v>21</v>
      </c>
      <c r="G46" s="1">
        <v>23</v>
      </c>
    </row>
    <row r="47" spans="1:7" ht="15" x14ac:dyDescent="0.2">
      <c r="A47" s="1" t="s">
        <v>367</v>
      </c>
      <c r="B47" s="1">
        <v>3</v>
      </c>
      <c r="C47" s="1">
        <v>19</v>
      </c>
      <c r="D47" s="1">
        <v>35</v>
      </c>
      <c r="E47" s="1">
        <v>21</v>
      </c>
      <c r="F47" s="1">
        <v>19</v>
      </c>
      <c r="G47" s="1">
        <v>18</v>
      </c>
    </row>
    <row r="48" spans="1:7" ht="15" x14ac:dyDescent="0.2">
      <c r="A48" s="1" t="s">
        <v>368</v>
      </c>
      <c r="B48" s="1">
        <v>3</v>
      </c>
      <c r="C48" s="1">
        <v>19</v>
      </c>
      <c r="D48" s="1">
        <v>38</v>
      </c>
      <c r="E48" s="1">
        <v>22</v>
      </c>
      <c r="F48" s="1">
        <v>23</v>
      </c>
      <c r="G48" s="1">
        <v>20</v>
      </c>
    </row>
    <row r="49" spans="1:7" ht="15" x14ac:dyDescent="0.2">
      <c r="A49" s="1" t="s">
        <v>369</v>
      </c>
      <c r="B49" s="1">
        <v>3</v>
      </c>
      <c r="C49" s="1">
        <v>19</v>
      </c>
      <c r="D49" s="1">
        <v>34</v>
      </c>
      <c r="E49" s="1">
        <v>20</v>
      </c>
      <c r="F49" s="1">
        <v>20</v>
      </c>
      <c r="G49" s="1">
        <v>20</v>
      </c>
    </row>
    <row r="50" spans="1:7" ht="15" x14ac:dyDescent="0.2">
      <c r="A50" s="1" t="s">
        <v>284</v>
      </c>
      <c r="B50" s="1">
        <v>3</v>
      </c>
      <c r="C50" s="1">
        <v>19</v>
      </c>
      <c r="D50" s="1">
        <v>36</v>
      </c>
      <c r="E50" s="1">
        <v>21</v>
      </c>
      <c r="F50" s="1">
        <v>19</v>
      </c>
      <c r="G50" s="1">
        <v>20</v>
      </c>
    </row>
    <row r="51" spans="1:7" ht="15" x14ac:dyDescent="0.2">
      <c r="A51" s="1" t="s">
        <v>370</v>
      </c>
      <c r="B51" s="1">
        <v>3</v>
      </c>
      <c r="C51" s="1">
        <v>19</v>
      </c>
      <c r="D51" s="1">
        <v>37</v>
      </c>
      <c r="E51" s="1">
        <v>23</v>
      </c>
      <c r="F51" s="1">
        <v>21</v>
      </c>
      <c r="G51" s="1">
        <v>21</v>
      </c>
    </row>
    <row r="52" spans="1:7" ht="15" x14ac:dyDescent="0.2">
      <c r="A52" s="1" t="s">
        <v>371</v>
      </c>
      <c r="B52" s="1">
        <v>3</v>
      </c>
      <c r="C52" s="1">
        <v>19</v>
      </c>
      <c r="D52" s="1">
        <v>37</v>
      </c>
      <c r="E52" s="1">
        <v>22</v>
      </c>
      <c r="F52" s="1">
        <v>21</v>
      </c>
      <c r="G52" s="1">
        <v>19</v>
      </c>
    </row>
    <row r="53" spans="1:7" ht="15" x14ac:dyDescent="0.2">
      <c r="A53" s="1" t="s">
        <v>372</v>
      </c>
      <c r="B53" s="1">
        <v>13</v>
      </c>
      <c r="C53" s="1">
        <v>16</v>
      </c>
      <c r="D53" s="1">
        <v>37</v>
      </c>
      <c r="E53" s="1">
        <v>21</v>
      </c>
      <c r="F53" s="1">
        <v>21</v>
      </c>
      <c r="G53" s="1">
        <v>20</v>
      </c>
    </row>
    <row r="54" spans="1:7" ht="15" x14ac:dyDescent="0.2">
      <c r="A54" s="1" t="s">
        <v>373</v>
      </c>
      <c r="B54" s="1">
        <v>13</v>
      </c>
      <c r="C54" s="1">
        <v>16</v>
      </c>
      <c r="D54" s="1">
        <v>37</v>
      </c>
      <c r="E54" s="1">
        <v>22</v>
      </c>
      <c r="F54" s="1">
        <v>20</v>
      </c>
      <c r="G54" s="1">
        <v>20</v>
      </c>
    </row>
    <row r="55" spans="1:7" ht="15" x14ac:dyDescent="0.2">
      <c r="A55" s="1" t="s">
        <v>374</v>
      </c>
      <c r="B55" s="1">
        <v>13</v>
      </c>
      <c r="C55" s="1">
        <v>16</v>
      </c>
      <c r="D55" s="1">
        <v>36</v>
      </c>
      <c r="E55" s="1">
        <v>22</v>
      </c>
      <c r="F55" s="1">
        <v>21</v>
      </c>
      <c r="G55" s="1">
        <v>19</v>
      </c>
    </row>
    <row r="56" spans="1:7" ht="15" x14ac:dyDescent="0.2">
      <c r="A56" s="1" t="s">
        <v>375</v>
      </c>
      <c r="B56" s="1">
        <v>13</v>
      </c>
      <c r="C56" s="1">
        <v>16</v>
      </c>
      <c r="D56" s="1">
        <v>39</v>
      </c>
      <c r="E56" s="1">
        <v>23</v>
      </c>
      <c r="F56" s="1">
        <v>22</v>
      </c>
      <c r="G56" s="1">
        <v>20</v>
      </c>
    </row>
    <row r="57" spans="1:7" ht="15" x14ac:dyDescent="0.2">
      <c r="A57" s="1" t="s">
        <v>376</v>
      </c>
      <c r="B57" s="1">
        <v>13</v>
      </c>
      <c r="C57" s="1">
        <v>16</v>
      </c>
      <c r="D57" s="1">
        <v>38</v>
      </c>
      <c r="E57" s="1">
        <v>22</v>
      </c>
      <c r="F57" s="1">
        <v>21</v>
      </c>
      <c r="G57" s="1">
        <v>20</v>
      </c>
    </row>
    <row r="58" spans="1:7" ht="15" x14ac:dyDescent="0.2">
      <c r="A58" s="1" t="s">
        <v>169</v>
      </c>
      <c r="B58" s="1">
        <v>13</v>
      </c>
      <c r="C58" s="1">
        <v>16</v>
      </c>
      <c r="D58" s="1">
        <v>38</v>
      </c>
      <c r="E58" s="1">
        <v>22</v>
      </c>
      <c r="F58" s="1">
        <v>20</v>
      </c>
      <c r="G58" s="1">
        <v>19</v>
      </c>
    </row>
    <row r="59" spans="1:7" ht="15" x14ac:dyDescent="0.2">
      <c r="A59" s="1" t="s">
        <v>170</v>
      </c>
      <c r="B59" s="1">
        <v>13</v>
      </c>
      <c r="C59" s="1">
        <v>16</v>
      </c>
      <c r="D59" s="1">
        <v>39</v>
      </c>
      <c r="E59" s="1">
        <v>23</v>
      </c>
      <c r="F59" s="1">
        <v>22</v>
      </c>
      <c r="G59" s="1">
        <v>22</v>
      </c>
    </row>
    <row r="60" spans="1:7" ht="15" x14ac:dyDescent="0.2">
      <c r="A60" s="1" t="s">
        <v>171</v>
      </c>
      <c r="B60" s="1">
        <v>13</v>
      </c>
      <c r="C60" s="1">
        <v>16</v>
      </c>
      <c r="D60" s="1">
        <v>38</v>
      </c>
      <c r="E60" s="1">
        <v>23</v>
      </c>
      <c r="F60" s="1">
        <v>21</v>
      </c>
      <c r="G60" s="1">
        <v>21</v>
      </c>
    </row>
    <row r="61" spans="1:7" ht="15" x14ac:dyDescent="0.2">
      <c r="A61" s="1" t="s">
        <v>172</v>
      </c>
      <c r="B61" s="1">
        <v>13</v>
      </c>
      <c r="C61" s="1">
        <v>16</v>
      </c>
      <c r="D61" s="1">
        <v>36</v>
      </c>
      <c r="E61" s="1">
        <v>21</v>
      </c>
      <c r="F61" s="1">
        <v>20</v>
      </c>
      <c r="G61" s="1">
        <v>20</v>
      </c>
    </row>
    <row r="62" spans="1:7" ht="15" x14ac:dyDescent="0.2">
      <c r="A62" s="1" t="s">
        <v>173</v>
      </c>
      <c r="B62" s="1">
        <v>13</v>
      </c>
      <c r="C62" s="1">
        <v>16</v>
      </c>
      <c r="D62" s="1">
        <v>32</v>
      </c>
      <c r="E62" s="1">
        <v>19</v>
      </c>
      <c r="F62" s="1">
        <v>17</v>
      </c>
      <c r="G62" s="1">
        <v>17</v>
      </c>
    </row>
    <row r="63" spans="1:7" ht="15" x14ac:dyDescent="0.2">
      <c r="A63" s="1" t="s">
        <v>174</v>
      </c>
      <c r="B63" s="1">
        <v>13</v>
      </c>
      <c r="C63" s="1">
        <v>16</v>
      </c>
      <c r="D63" s="1">
        <v>38</v>
      </c>
      <c r="E63" s="1">
        <v>22</v>
      </c>
      <c r="F63" s="1">
        <v>20</v>
      </c>
      <c r="G63" s="1">
        <v>21</v>
      </c>
    </row>
    <row r="64" spans="1:7" ht="15" x14ac:dyDescent="0.2">
      <c r="A64" s="1" t="s">
        <v>175</v>
      </c>
      <c r="B64" s="1">
        <v>13</v>
      </c>
      <c r="C64" s="1">
        <v>16</v>
      </c>
      <c r="D64" s="1">
        <v>35</v>
      </c>
      <c r="E64" s="1">
        <v>21</v>
      </c>
      <c r="F64" s="1">
        <v>20</v>
      </c>
      <c r="G64" s="1">
        <v>18</v>
      </c>
    </row>
    <row r="65" spans="1:7" ht="15" x14ac:dyDescent="0.2">
      <c r="A65" s="1" t="s">
        <v>176</v>
      </c>
      <c r="B65" s="1">
        <v>13</v>
      </c>
      <c r="C65" s="1">
        <v>16</v>
      </c>
      <c r="D65" s="1">
        <v>38</v>
      </c>
      <c r="E65" s="1">
        <v>23</v>
      </c>
      <c r="F65" s="1">
        <v>21</v>
      </c>
      <c r="G65" s="1">
        <v>20</v>
      </c>
    </row>
    <row r="66" spans="1:7" ht="15" x14ac:dyDescent="0.2">
      <c r="A66" s="1" t="s">
        <v>177</v>
      </c>
      <c r="B66" s="1">
        <v>13</v>
      </c>
      <c r="C66" s="1">
        <v>16</v>
      </c>
      <c r="D66" s="1">
        <v>36</v>
      </c>
      <c r="E66" s="1">
        <v>22</v>
      </c>
      <c r="F66" s="1">
        <v>20</v>
      </c>
      <c r="G66" s="1">
        <v>19</v>
      </c>
    </row>
    <row r="67" spans="1:7" ht="15" x14ac:dyDescent="0.2">
      <c r="A67" s="1" t="s">
        <v>178</v>
      </c>
      <c r="B67" s="1">
        <v>13</v>
      </c>
      <c r="C67" s="1">
        <v>16</v>
      </c>
      <c r="D67" s="1">
        <v>37</v>
      </c>
      <c r="E67" s="1">
        <v>20</v>
      </c>
      <c r="F67" s="1">
        <v>20</v>
      </c>
      <c r="G67" s="1">
        <v>18</v>
      </c>
    </row>
    <row r="68" spans="1:7" ht="15" x14ac:dyDescent="0.2">
      <c r="A68" s="1" t="s">
        <v>179</v>
      </c>
      <c r="B68" s="1">
        <v>13</v>
      </c>
      <c r="C68" s="1">
        <v>16</v>
      </c>
      <c r="D68" s="1">
        <v>38</v>
      </c>
      <c r="E68" s="1">
        <v>22</v>
      </c>
      <c r="F68" s="1">
        <v>22</v>
      </c>
      <c r="G68" s="1">
        <v>20</v>
      </c>
    </row>
    <row r="69" spans="1:7" ht="15" x14ac:dyDescent="0.2">
      <c r="A69" s="1" t="s">
        <v>180</v>
      </c>
      <c r="B69" s="1">
        <v>13</v>
      </c>
      <c r="C69" s="1">
        <v>16</v>
      </c>
      <c r="D69" s="1">
        <v>37</v>
      </c>
      <c r="E69" s="1">
        <v>22</v>
      </c>
      <c r="F69" s="1">
        <v>20</v>
      </c>
      <c r="G69" s="1">
        <v>19</v>
      </c>
    </row>
    <row r="70" spans="1:7" ht="15" x14ac:dyDescent="0.2">
      <c r="A70" s="1" t="s">
        <v>181</v>
      </c>
      <c r="B70" s="1">
        <v>13</v>
      </c>
      <c r="C70" s="1">
        <v>16</v>
      </c>
      <c r="D70" s="1">
        <v>37</v>
      </c>
      <c r="E70" s="1">
        <v>23</v>
      </c>
      <c r="F70" s="1">
        <v>21</v>
      </c>
      <c r="G70" s="1">
        <v>20</v>
      </c>
    </row>
    <row r="71" spans="1:7" ht="15" x14ac:dyDescent="0.2">
      <c r="A71" s="1" t="s">
        <v>182</v>
      </c>
      <c r="B71" s="1">
        <v>13</v>
      </c>
      <c r="C71" s="1">
        <v>16</v>
      </c>
      <c r="D71" s="1">
        <v>38</v>
      </c>
      <c r="E71" s="1">
        <v>22</v>
      </c>
      <c r="F71" s="1">
        <v>20</v>
      </c>
      <c r="G71" s="1">
        <v>20</v>
      </c>
    </row>
    <row r="72" spans="1:7" ht="15" x14ac:dyDescent="0.2">
      <c r="A72" s="1" t="s">
        <v>393</v>
      </c>
      <c r="B72" s="1">
        <v>13</v>
      </c>
      <c r="C72" s="1">
        <v>16</v>
      </c>
      <c r="D72" s="1">
        <v>37</v>
      </c>
      <c r="E72" s="1">
        <v>22</v>
      </c>
      <c r="F72" s="1">
        <v>21</v>
      </c>
      <c r="G72" s="1">
        <v>21</v>
      </c>
    </row>
    <row r="73" spans="1:7" ht="15" x14ac:dyDescent="0.2">
      <c r="A73" s="1" t="s">
        <v>394</v>
      </c>
      <c r="B73" s="1">
        <v>13</v>
      </c>
      <c r="C73" s="1">
        <v>16</v>
      </c>
      <c r="D73" s="1">
        <v>38</v>
      </c>
      <c r="E73" s="1">
        <v>22</v>
      </c>
      <c r="F73" s="1">
        <v>21</v>
      </c>
      <c r="G73" s="1">
        <v>21</v>
      </c>
    </row>
    <row r="74" spans="1:7" ht="15" x14ac:dyDescent="0.2">
      <c r="A74" s="1" t="s">
        <v>395</v>
      </c>
      <c r="B74" s="1">
        <v>13</v>
      </c>
      <c r="C74" s="1">
        <v>16</v>
      </c>
      <c r="D74" s="1">
        <v>37</v>
      </c>
      <c r="E74" s="1">
        <v>22</v>
      </c>
      <c r="F74" s="1">
        <v>20</v>
      </c>
      <c r="G74" s="1">
        <v>20</v>
      </c>
    </row>
    <row r="75" spans="1:7" ht="15" x14ac:dyDescent="0.2">
      <c r="A75" s="1" t="s">
        <v>396</v>
      </c>
      <c r="B75" s="1">
        <v>13</v>
      </c>
      <c r="C75" s="1">
        <v>16</v>
      </c>
      <c r="D75" s="1">
        <v>37</v>
      </c>
      <c r="E75" s="1">
        <v>22</v>
      </c>
      <c r="F75" s="1">
        <v>20</v>
      </c>
      <c r="G75" s="1">
        <v>20</v>
      </c>
    </row>
    <row r="76" spans="1:7" ht="15" x14ac:dyDescent="0.2">
      <c r="A76" s="1" t="s">
        <v>397</v>
      </c>
      <c r="B76" s="1">
        <v>13</v>
      </c>
      <c r="C76" s="1">
        <v>16</v>
      </c>
      <c r="D76" s="1">
        <v>36</v>
      </c>
      <c r="E76" s="1">
        <v>21</v>
      </c>
      <c r="F76" s="1">
        <v>19</v>
      </c>
      <c r="G76" s="1">
        <v>20</v>
      </c>
    </row>
    <row r="77" spans="1:7" ht="15" x14ac:dyDescent="0.2">
      <c r="A77" s="1" t="s">
        <v>190</v>
      </c>
      <c r="B77" s="1">
        <v>13</v>
      </c>
      <c r="C77" s="1">
        <v>16</v>
      </c>
      <c r="D77" s="1">
        <v>37</v>
      </c>
      <c r="E77" s="1">
        <v>22</v>
      </c>
      <c r="F77" s="1">
        <v>20</v>
      </c>
      <c r="G77" s="1">
        <v>18</v>
      </c>
    </row>
    <row r="78" spans="1:7" ht="15" x14ac:dyDescent="0.2">
      <c r="A78" s="1" t="s">
        <v>191</v>
      </c>
      <c r="B78" s="1">
        <v>13</v>
      </c>
      <c r="C78" s="1">
        <v>16</v>
      </c>
      <c r="D78" s="1">
        <v>37</v>
      </c>
      <c r="E78" s="1">
        <v>22</v>
      </c>
      <c r="F78" s="1">
        <v>21</v>
      </c>
      <c r="G78" s="1">
        <v>20</v>
      </c>
    </row>
    <row r="79" spans="1:7" ht="15" x14ac:dyDescent="0.2">
      <c r="A79" s="1" t="s">
        <v>192</v>
      </c>
      <c r="B79" s="1">
        <v>13</v>
      </c>
      <c r="C79" s="1">
        <v>16</v>
      </c>
      <c r="D79" s="1">
        <v>34</v>
      </c>
      <c r="E79" s="1">
        <v>20</v>
      </c>
      <c r="F79" s="1">
        <v>18</v>
      </c>
      <c r="G79" s="1">
        <v>17</v>
      </c>
    </row>
    <row r="80" spans="1:7" ht="15" x14ac:dyDescent="0.2">
      <c r="A80" s="1" t="s">
        <v>401</v>
      </c>
      <c r="B80" s="1">
        <v>13</v>
      </c>
      <c r="C80" s="1">
        <v>16</v>
      </c>
      <c r="D80" s="1">
        <v>37</v>
      </c>
      <c r="E80" s="1">
        <v>23</v>
      </c>
      <c r="F80" s="1">
        <v>21</v>
      </c>
      <c r="G80" s="1">
        <v>20</v>
      </c>
    </row>
    <row r="81" spans="1:7" ht="15" x14ac:dyDescent="0.2">
      <c r="A81" s="1" t="s">
        <v>286</v>
      </c>
      <c r="B81" s="1">
        <v>13</v>
      </c>
      <c r="C81" s="1">
        <v>16</v>
      </c>
      <c r="D81" s="1">
        <v>36</v>
      </c>
      <c r="E81" s="1">
        <v>21</v>
      </c>
      <c r="F81" s="1">
        <v>21</v>
      </c>
      <c r="G81" s="1">
        <v>18</v>
      </c>
    </row>
    <row r="82" spans="1:7" ht="15" x14ac:dyDescent="0.2">
      <c r="A82" s="1" t="s">
        <v>402</v>
      </c>
      <c r="B82" s="1">
        <v>13</v>
      </c>
      <c r="C82" s="1">
        <v>16</v>
      </c>
      <c r="D82" s="1">
        <v>35</v>
      </c>
      <c r="E82" s="1">
        <v>21</v>
      </c>
      <c r="F82" s="1">
        <v>19</v>
      </c>
      <c r="G82" s="1">
        <v>18</v>
      </c>
    </row>
    <row r="83" spans="1:7" ht="15" x14ac:dyDescent="0.2">
      <c r="A83" s="1" t="s">
        <v>609</v>
      </c>
      <c r="B83" s="1">
        <v>13</v>
      </c>
      <c r="C83" s="1">
        <v>16</v>
      </c>
      <c r="D83" s="1">
        <v>35</v>
      </c>
      <c r="E83" s="1">
        <v>21</v>
      </c>
      <c r="F83" s="1">
        <v>20</v>
      </c>
      <c r="G83" s="1">
        <v>20</v>
      </c>
    </row>
    <row r="84" spans="1:7" ht="15" x14ac:dyDescent="0.2">
      <c r="A84" s="1" t="s">
        <v>224</v>
      </c>
      <c r="B84" s="1">
        <v>13</v>
      </c>
      <c r="C84" s="1">
        <v>16</v>
      </c>
      <c r="D84" s="1">
        <v>37</v>
      </c>
      <c r="E84" s="1">
        <v>22</v>
      </c>
      <c r="F84" s="1">
        <v>19</v>
      </c>
      <c r="G84" s="1">
        <v>20</v>
      </c>
    </row>
    <row r="85" spans="1:7" ht="15" x14ac:dyDescent="0.2">
      <c r="A85" s="1" t="s">
        <v>221</v>
      </c>
      <c r="B85" s="1">
        <v>13</v>
      </c>
      <c r="C85" s="1">
        <v>16</v>
      </c>
      <c r="D85" s="1">
        <v>37</v>
      </c>
      <c r="E85" s="1">
        <v>23</v>
      </c>
      <c r="F85" s="1">
        <v>22</v>
      </c>
      <c r="G85" s="1">
        <v>20</v>
      </c>
    </row>
    <row r="86" spans="1:7" ht="15" x14ac:dyDescent="0.2">
      <c r="A86" s="1" t="s">
        <v>222</v>
      </c>
      <c r="B86" s="1">
        <v>13</v>
      </c>
      <c r="C86" s="1">
        <v>16</v>
      </c>
      <c r="D86" s="1">
        <v>36</v>
      </c>
      <c r="E86" s="1">
        <v>20</v>
      </c>
      <c r="F86" s="1">
        <v>19</v>
      </c>
      <c r="G86" s="1">
        <v>18</v>
      </c>
    </row>
    <row r="87" spans="1:7" ht="15" x14ac:dyDescent="0.2">
      <c r="A87" s="1" t="s">
        <v>326</v>
      </c>
      <c r="B87" s="1">
        <v>13</v>
      </c>
      <c r="C87" s="1">
        <v>16</v>
      </c>
      <c r="D87" s="1">
        <v>41</v>
      </c>
      <c r="E87" s="1">
        <v>23</v>
      </c>
      <c r="F87" s="1">
        <v>22</v>
      </c>
      <c r="G87" s="1">
        <v>21</v>
      </c>
    </row>
    <row r="88" spans="1:7" ht="15" x14ac:dyDescent="0.2">
      <c r="A88" s="1" t="s">
        <v>1</v>
      </c>
      <c r="B88" s="1">
        <v>13</v>
      </c>
      <c r="C88" s="1">
        <v>16</v>
      </c>
      <c r="D88" s="1">
        <v>37</v>
      </c>
      <c r="E88" s="1">
        <v>22</v>
      </c>
      <c r="F88" s="1">
        <v>19</v>
      </c>
      <c r="G88" s="1">
        <v>18</v>
      </c>
    </row>
    <row r="89" spans="1:7" ht="15" x14ac:dyDescent="0.2">
      <c r="A89" s="1" t="s">
        <v>2</v>
      </c>
      <c r="B89" s="1">
        <v>13</v>
      </c>
      <c r="C89" s="1">
        <v>16</v>
      </c>
      <c r="D89" s="1">
        <v>34</v>
      </c>
      <c r="E89" s="1">
        <v>20</v>
      </c>
      <c r="F89" s="1">
        <v>18</v>
      </c>
      <c r="G89" s="1">
        <v>18</v>
      </c>
    </row>
    <row r="90" spans="1:7" ht="15" x14ac:dyDescent="0.2">
      <c r="A90" s="1" t="s">
        <v>3</v>
      </c>
      <c r="B90" s="1">
        <v>13</v>
      </c>
      <c r="C90" s="1">
        <v>16</v>
      </c>
      <c r="D90" s="1">
        <v>39</v>
      </c>
      <c r="E90" s="1">
        <v>22</v>
      </c>
      <c r="F90" s="1">
        <v>21</v>
      </c>
      <c r="G90" s="1">
        <v>20</v>
      </c>
    </row>
    <row r="91" spans="1:7" ht="15" x14ac:dyDescent="0.2">
      <c r="A91" s="1" t="s">
        <v>4</v>
      </c>
      <c r="B91" s="1">
        <v>13</v>
      </c>
      <c r="C91" s="1">
        <v>16</v>
      </c>
      <c r="D91" s="1">
        <v>34</v>
      </c>
      <c r="E91" s="1">
        <v>19</v>
      </c>
      <c r="F91" s="1">
        <v>19</v>
      </c>
      <c r="G91" s="1">
        <v>18</v>
      </c>
    </row>
    <row r="92" spans="1:7" ht="15" x14ac:dyDescent="0.2">
      <c r="A92" s="1" t="s">
        <v>5</v>
      </c>
      <c r="B92" s="1">
        <v>13</v>
      </c>
      <c r="C92" s="1">
        <v>16</v>
      </c>
      <c r="D92" s="1">
        <v>34</v>
      </c>
      <c r="E92" s="1">
        <v>20</v>
      </c>
      <c r="F92" s="1">
        <v>20</v>
      </c>
      <c r="G92" s="1">
        <v>17</v>
      </c>
    </row>
    <row r="93" spans="1:7" ht="15" x14ac:dyDescent="0.2">
      <c r="A93" s="1" t="s">
        <v>504</v>
      </c>
      <c r="B93" s="1">
        <v>13</v>
      </c>
      <c r="C93" s="1">
        <v>16</v>
      </c>
      <c r="D93" s="1">
        <v>36</v>
      </c>
      <c r="E93" s="1">
        <v>21</v>
      </c>
      <c r="F93" s="1">
        <v>20</v>
      </c>
      <c r="G93" s="1">
        <v>19</v>
      </c>
    </row>
    <row r="94" spans="1:7" ht="15" x14ac:dyDescent="0.2">
      <c r="A94" s="1" t="s">
        <v>505</v>
      </c>
      <c r="B94" s="1">
        <v>13</v>
      </c>
      <c r="C94" s="1">
        <v>16</v>
      </c>
      <c r="D94" s="1">
        <v>39</v>
      </c>
      <c r="E94" s="1">
        <v>22</v>
      </c>
      <c r="F94" s="1">
        <v>21</v>
      </c>
      <c r="G94" s="1">
        <v>21</v>
      </c>
    </row>
    <row r="95" spans="1:7" ht="15" x14ac:dyDescent="0.2">
      <c r="A95" s="1" t="s">
        <v>6</v>
      </c>
      <c r="B95" s="1">
        <v>13</v>
      </c>
      <c r="C95" s="1">
        <v>16</v>
      </c>
      <c r="D95" s="1">
        <v>38</v>
      </c>
      <c r="E95" s="1">
        <v>22</v>
      </c>
      <c r="F95" s="1">
        <v>20</v>
      </c>
      <c r="G95" s="1">
        <v>20</v>
      </c>
    </row>
    <row r="96" spans="1:7" ht="15" x14ac:dyDescent="0.2">
      <c r="A96" s="1" t="s">
        <v>7</v>
      </c>
      <c r="B96" s="1">
        <v>13</v>
      </c>
      <c r="C96" s="1">
        <v>16</v>
      </c>
      <c r="D96" s="1">
        <v>36</v>
      </c>
      <c r="E96" s="1">
        <v>21</v>
      </c>
      <c r="F96" s="1">
        <v>19</v>
      </c>
      <c r="G96" s="1">
        <v>19</v>
      </c>
    </row>
    <row r="97" spans="1:7" ht="15" x14ac:dyDescent="0.2">
      <c r="A97" s="1" t="s">
        <v>519</v>
      </c>
      <c r="B97" s="1">
        <v>13</v>
      </c>
      <c r="C97" s="1">
        <v>16</v>
      </c>
      <c r="D97" s="1">
        <v>37</v>
      </c>
      <c r="E97" s="1">
        <v>22</v>
      </c>
      <c r="F97" s="1">
        <v>19</v>
      </c>
      <c r="G97" s="1">
        <v>20</v>
      </c>
    </row>
    <row r="98" spans="1:7" ht="15" x14ac:dyDescent="0.2">
      <c r="A98" s="1" t="s">
        <v>8</v>
      </c>
      <c r="B98" s="1">
        <v>13</v>
      </c>
      <c r="C98" s="1">
        <v>16</v>
      </c>
      <c r="D98" s="1">
        <v>37</v>
      </c>
      <c r="E98" s="1">
        <v>22</v>
      </c>
      <c r="F98" s="1">
        <v>21</v>
      </c>
      <c r="G98" s="1">
        <v>20</v>
      </c>
    </row>
    <row r="99" spans="1:7" ht="15" x14ac:dyDescent="0.2">
      <c r="A99" s="1" t="s">
        <v>9</v>
      </c>
      <c r="B99" s="1">
        <v>13</v>
      </c>
      <c r="C99" s="1">
        <v>16</v>
      </c>
      <c r="D99" s="1">
        <v>36</v>
      </c>
      <c r="E99" s="1">
        <v>20</v>
      </c>
      <c r="F99" s="1">
        <v>20</v>
      </c>
      <c r="G99" s="1">
        <v>18</v>
      </c>
    </row>
    <row r="100" spans="1:7" ht="15" x14ac:dyDescent="0.2">
      <c r="A100" s="1" t="s">
        <v>10</v>
      </c>
      <c r="B100" s="1">
        <v>13</v>
      </c>
      <c r="C100" s="1">
        <v>16</v>
      </c>
      <c r="D100" s="1">
        <v>37</v>
      </c>
      <c r="E100" s="1">
        <v>22</v>
      </c>
      <c r="F100" s="1">
        <v>21</v>
      </c>
      <c r="G100" s="1">
        <v>20</v>
      </c>
    </row>
    <row r="101" spans="1:7" ht="15" x14ac:dyDescent="0.2">
      <c r="A101" s="1" t="s">
        <v>11</v>
      </c>
      <c r="B101" s="1">
        <v>13</v>
      </c>
      <c r="C101" s="1">
        <v>16</v>
      </c>
      <c r="D101" s="1">
        <v>38</v>
      </c>
      <c r="E101" s="1">
        <v>22</v>
      </c>
      <c r="F101" s="1">
        <v>20</v>
      </c>
      <c r="G101" s="1">
        <v>21</v>
      </c>
    </row>
    <row r="102" spans="1:7" ht="15" x14ac:dyDescent="0.2">
      <c r="A102" s="1" t="s">
        <v>12</v>
      </c>
      <c r="B102" s="1">
        <v>13</v>
      </c>
      <c r="C102" s="1">
        <v>16</v>
      </c>
      <c r="D102" s="1">
        <v>37</v>
      </c>
      <c r="E102" s="1">
        <v>22</v>
      </c>
      <c r="F102" s="1">
        <v>20</v>
      </c>
      <c r="G102" s="1">
        <v>20</v>
      </c>
    </row>
    <row r="103" spans="1:7" ht="15" x14ac:dyDescent="0.2">
      <c r="A103" s="1" t="s">
        <v>13</v>
      </c>
      <c r="B103" s="1">
        <v>13</v>
      </c>
      <c r="C103" s="1">
        <v>16</v>
      </c>
      <c r="D103" s="1">
        <v>34</v>
      </c>
      <c r="E103" s="1">
        <v>20</v>
      </c>
      <c r="F103" s="1">
        <v>18</v>
      </c>
      <c r="G103" s="1">
        <v>18</v>
      </c>
    </row>
    <row r="104" spans="1:7" ht="15" x14ac:dyDescent="0.2">
      <c r="A104" s="1" t="s">
        <v>14</v>
      </c>
      <c r="B104" s="1">
        <v>60</v>
      </c>
      <c r="C104" s="1">
        <v>21</v>
      </c>
      <c r="D104" s="1">
        <v>37</v>
      </c>
      <c r="E104" s="1">
        <v>22</v>
      </c>
      <c r="F104" s="1">
        <v>21</v>
      </c>
      <c r="G104" s="1">
        <v>21</v>
      </c>
    </row>
    <row r="105" spans="1:7" ht="15" x14ac:dyDescent="0.2">
      <c r="A105" s="1" t="s">
        <v>320</v>
      </c>
      <c r="B105" s="1">
        <v>60</v>
      </c>
      <c r="C105" s="1">
        <v>21</v>
      </c>
      <c r="D105" s="1">
        <v>37</v>
      </c>
      <c r="E105" s="1">
        <v>23</v>
      </c>
      <c r="F105" s="1">
        <v>21</v>
      </c>
      <c r="G105" s="1">
        <v>20</v>
      </c>
    </row>
    <row r="106" spans="1:7" ht="15" x14ac:dyDescent="0.2">
      <c r="A106" s="1" t="s">
        <v>530</v>
      </c>
      <c r="B106" s="1">
        <v>60</v>
      </c>
      <c r="C106" s="1">
        <v>21</v>
      </c>
      <c r="D106" s="1">
        <v>38</v>
      </c>
      <c r="E106" s="1">
        <v>22</v>
      </c>
      <c r="F106" s="1">
        <v>20</v>
      </c>
      <c r="G106" s="1">
        <v>21</v>
      </c>
    </row>
    <row r="107" spans="1:7" ht="15" x14ac:dyDescent="0.2">
      <c r="A107" s="1" t="s">
        <v>26</v>
      </c>
      <c r="B107" s="1">
        <v>60</v>
      </c>
      <c r="C107" s="1">
        <v>21</v>
      </c>
      <c r="D107" s="1">
        <v>37</v>
      </c>
      <c r="E107" s="1">
        <v>22</v>
      </c>
      <c r="F107" s="1">
        <v>21</v>
      </c>
      <c r="G107" s="1">
        <v>19</v>
      </c>
    </row>
    <row r="108" spans="1:7" ht="15" x14ac:dyDescent="0.2">
      <c r="A108" s="1" t="s">
        <v>27</v>
      </c>
      <c r="B108" s="1">
        <v>60</v>
      </c>
      <c r="C108" s="1">
        <v>21</v>
      </c>
      <c r="D108" s="1">
        <v>37</v>
      </c>
      <c r="E108" s="1">
        <v>22</v>
      </c>
      <c r="F108" s="1">
        <v>20</v>
      </c>
      <c r="G108" s="1">
        <v>21</v>
      </c>
    </row>
    <row r="109" spans="1:7" ht="15" x14ac:dyDescent="0.2">
      <c r="A109" s="1" t="s">
        <v>28</v>
      </c>
      <c r="B109" s="1">
        <v>60</v>
      </c>
      <c r="C109" s="1">
        <v>21</v>
      </c>
      <c r="D109" s="1">
        <v>39</v>
      </c>
      <c r="E109" s="1">
        <v>24</v>
      </c>
      <c r="F109" s="1">
        <v>21</v>
      </c>
      <c r="G109" s="1">
        <v>22</v>
      </c>
    </row>
    <row r="110" spans="1:7" ht="15" x14ac:dyDescent="0.2">
      <c r="A110" s="1" t="s">
        <v>29</v>
      </c>
      <c r="B110" s="1">
        <v>60</v>
      </c>
      <c r="C110" s="1">
        <v>21</v>
      </c>
      <c r="D110" s="1">
        <v>40</v>
      </c>
      <c r="E110" s="1">
        <v>22</v>
      </c>
      <c r="F110" s="1">
        <v>23</v>
      </c>
      <c r="G110" s="1">
        <v>23</v>
      </c>
    </row>
    <row r="111" spans="1:7" ht="15" x14ac:dyDescent="0.2">
      <c r="A111" s="1" t="s">
        <v>30</v>
      </c>
      <c r="B111" s="1">
        <v>60</v>
      </c>
      <c r="C111" s="1">
        <v>21</v>
      </c>
      <c r="D111" s="1">
        <v>39</v>
      </c>
      <c r="E111" s="1">
        <v>24</v>
      </c>
      <c r="F111" s="1">
        <v>20</v>
      </c>
      <c r="G111" s="1">
        <v>19</v>
      </c>
    </row>
    <row r="112" spans="1:7" ht="15" x14ac:dyDescent="0.2">
      <c r="A112" s="1" t="s">
        <v>31</v>
      </c>
      <c r="B112" s="1">
        <v>60</v>
      </c>
      <c r="C112" s="1">
        <v>21</v>
      </c>
      <c r="D112" s="1">
        <v>36</v>
      </c>
      <c r="E112" s="1">
        <v>21</v>
      </c>
      <c r="F112" s="1">
        <v>19</v>
      </c>
      <c r="G112" s="1">
        <v>19</v>
      </c>
    </row>
    <row r="113" spans="1:7" ht="15" x14ac:dyDescent="0.2">
      <c r="A113" s="1" t="s">
        <v>32</v>
      </c>
      <c r="B113" s="1">
        <v>60</v>
      </c>
      <c r="C113" s="1">
        <v>21</v>
      </c>
      <c r="D113" s="1">
        <v>36</v>
      </c>
      <c r="E113" s="1">
        <v>21</v>
      </c>
      <c r="F113" s="1">
        <v>19</v>
      </c>
      <c r="G113" s="1">
        <v>19</v>
      </c>
    </row>
    <row r="114" spans="1:7" ht="15" x14ac:dyDescent="0.2">
      <c r="A114" s="1" t="s">
        <v>33</v>
      </c>
      <c r="B114" s="1">
        <v>60</v>
      </c>
      <c r="C114" s="1">
        <v>21</v>
      </c>
      <c r="D114" s="1">
        <v>38</v>
      </c>
      <c r="E114" s="1">
        <v>24</v>
      </c>
      <c r="F114" s="1">
        <v>21</v>
      </c>
      <c r="G114" s="1">
        <v>23</v>
      </c>
    </row>
    <row r="115" spans="1:7" ht="15" x14ac:dyDescent="0.2">
      <c r="A115" s="1" t="s">
        <v>34</v>
      </c>
      <c r="B115" s="1">
        <v>60</v>
      </c>
      <c r="C115" s="1">
        <v>21</v>
      </c>
      <c r="D115" s="1">
        <v>37</v>
      </c>
      <c r="E115" s="1">
        <v>21</v>
      </c>
      <c r="F115" s="1">
        <v>20</v>
      </c>
      <c r="G115" s="1">
        <v>21</v>
      </c>
    </row>
    <row r="116" spans="1:7" ht="15" x14ac:dyDescent="0.2">
      <c r="A116" s="1" t="s">
        <v>35</v>
      </c>
      <c r="B116" s="1">
        <v>60</v>
      </c>
      <c r="C116" s="1">
        <v>21</v>
      </c>
      <c r="D116" s="1">
        <v>37</v>
      </c>
      <c r="E116" s="1">
        <v>21</v>
      </c>
      <c r="F116" s="1">
        <v>20</v>
      </c>
      <c r="G116" s="1">
        <v>21</v>
      </c>
    </row>
    <row r="117" spans="1:7" ht="15" x14ac:dyDescent="0.2">
      <c r="A117" s="1" t="s">
        <v>36</v>
      </c>
      <c r="B117" s="1">
        <v>60</v>
      </c>
      <c r="C117" s="1">
        <v>21</v>
      </c>
      <c r="D117" s="1">
        <v>40</v>
      </c>
      <c r="E117" s="1">
        <v>24</v>
      </c>
      <c r="F117" s="1">
        <v>23</v>
      </c>
      <c r="G117" s="1">
        <v>20</v>
      </c>
    </row>
    <row r="118" spans="1:7" ht="15" x14ac:dyDescent="0.2">
      <c r="A118" s="1" t="s">
        <v>37</v>
      </c>
      <c r="B118" s="1">
        <v>60</v>
      </c>
      <c r="C118" s="1">
        <v>21</v>
      </c>
      <c r="D118" s="1">
        <v>39</v>
      </c>
      <c r="E118" s="1">
        <v>23</v>
      </c>
      <c r="F118" s="1">
        <v>20</v>
      </c>
      <c r="G118" s="1">
        <v>20</v>
      </c>
    </row>
    <row r="119" spans="1:7" ht="15" x14ac:dyDescent="0.2">
      <c r="A119" s="1" t="s">
        <v>38</v>
      </c>
      <c r="B119" s="1">
        <v>60</v>
      </c>
      <c r="C119" s="1">
        <v>21</v>
      </c>
      <c r="D119" s="1">
        <v>36</v>
      </c>
      <c r="E119" s="1">
        <v>22</v>
      </c>
      <c r="F119" s="1">
        <v>21</v>
      </c>
      <c r="G119" s="1">
        <v>19</v>
      </c>
    </row>
    <row r="120" spans="1:7" ht="15" x14ac:dyDescent="0.2">
      <c r="A120" s="1" t="s">
        <v>39</v>
      </c>
      <c r="B120" s="1">
        <v>60</v>
      </c>
      <c r="C120" s="1">
        <v>21</v>
      </c>
      <c r="D120" s="1">
        <v>34</v>
      </c>
      <c r="E120" s="1">
        <v>21</v>
      </c>
      <c r="F120" s="1">
        <v>20</v>
      </c>
      <c r="G120" s="1">
        <v>19</v>
      </c>
    </row>
    <row r="121" spans="1:7" ht="15" x14ac:dyDescent="0.2">
      <c r="A121" s="1" t="s">
        <v>40</v>
      </c>
      <c r="B121" s="1">
        <v>60</v>
      </c>
      <c r="C121" s="1">
        <v>21</v>
      </c>
      <c r="D121" s="1">
        <v>37</v>
      </c>
      <c r="E121" s="1">
        <v>22</v>
      </c>
      <c r="F121" s="1">
        <v>21</v>
      </c>
      <c r="G121" s="1">
        <v>21</v>
      </c>
    </row>
    <row r="122" spans="1:7" ht="15" x14ac:dyDescent="0.2">
      <c r="A122" s="1" t="s">
        <v>41</v>
      </c>
      <c r="B122" s="1">
        <v>60</v>
      </c>
      <c r="C122" s="1">
        <v>21</v>
      </c>
      <c r="D122" s="1">
        <v>36</v>
      </c>
      <c r="E122" s="1">
        <v>22</v>
      </c>
      <c r="F122" s="1">
        <v>20</v>
      </c>
      <c r="G122" s="1">
        <v>20</v>
      </c>
    </row>
    <row r="123" spans="1:7" ht="15" x14ac:dyDescent="0.2">
      <c r="A123" s="1" t="s">
        <v>42</v>
      </c>
      <c r="B123" s="1">
        <v>60</v>
      </c>
      <c r="C123" s="1">
        <v>21</v>
      </c>
      <c r="D123" s="1">
        <v>36</v>
      </c>
      <c r="E123" s="1">
        <v>22</v>
      </c>
      <c r="F123" s="1">
        <v>20</v>
      </c>
      <c r="G123" s="1">
        <v>20</v>
      </c>
    </row>
    <row r="124" spans="1:7" ht="15" x14ac:dyDescent="0.2">
      <c r="A124" s="1" t="s">
        <v>43</v>
      </c>
      <c r="B124" s="1">
        <v>60</v>
      </c>
      <c r="C124" s="1">
        <v>21</v>
      </c>
      <c r="D124" s="1">
        <v>39</v>
      </c>
      <c r="E124" s="1">
        <v>24</v>
      </c>
      <c r="F124" s="1">
        <v>21</v>
      </c>
      <c r="G124" s="1">
        <v>21</v>
      </c>
    </row>
    <row r="125" spans="1:7" ht="15" x14ac:dyDescent="0.2">
      <c r="A125" s="1" t="s">
        <v>44</v>
      </c>
      <c r="B125" s="1">
        <v>60</v>
      </c>
      <c r="C125" s="1">
        <v>21</v>
      </c>
      <c r="D125" s="1">
        <v>37</v>
      </c>
      <c r="E125" s="1">
        <v>23</v>
      </c>
      <c r="F125" s="1">
        <v>22</v>
      </c>
      <c r="G125" s="1">
        <v>21</v>
      </c>
    </row>
    <row r="126" spans="1:7" ht="15" x14ac:dyDescent="0.2">
      <c r="A126" s="1" t="s">
        <v>45</v>
      </c>
      <c r="B126" s="1">
        <v>60</v>
      </c>
      <c r="C126" s="1">
        <v>21</v>
      </c>
      <c r="D126" s="1">
        <v>37</v>
      </c>
      <c r="E126" s="1">
        <v>21</v>
      </c>
      <c r="F126" s="1">
        <v>20</v>
      </c>
      <c r="G126" s="1">
        <v>20</v>
      </c>
    </row>
    <row r="127" spans="1:7" ht="15" x14ac:dyDescent="0.2">
      <c r="A127" s="1" t="s">
        <v>46</v>
      </c>
      <c r="B127" s="1">
        <v>60</v>
      </c>
      <c r="C127" s="1">
        <v>21</v>
      </c>
      <c r="D127" s="1">
        <v>38</v>
      </c>
      <c r="E127" s="1">
        <v>22</v>
      </c>
      <c r="F127" s="1">
        <v>20</v>
      </c>
      <c r="G127" s="1">
        <v>21</v>
      </c>
    </row>
    <row r="128" spans="1:7" ht="15" x14ac:dyDescent="0.2">
      <c r="A128" s="1" t="s">
        <v>47</v>
      </c>
      <c r="B128" s="1">
        <v>60</v>
      </c>
      <c r="C128" s="1">
        <v>21</v>
      </c>
      <c r="D128" s="1">
        <v>35</v>
      </c>
      <c r="E128" s="1">
        <v>21</v>
      </c>
      <c r="F128" s="1">
        <v>20</v>
      </c>
      <c r="G128" s="1">
        <v>19</v>
      </c>
    </row>
    <row r="129" spans="1:7" ht="15" x14ac:dyDescent="0.2">
      <c r="A129" s="1" t="s">
        <v>48</v>
      </c>
      <c r="B129" s="1">
        <v>60</v>
      </c>
      <c r="C129" s="1">
        <v>21</v>
      </c>
      <c r="D129" s="1">
        <v>36</v>
      </c>
      <c r="E129" s="1">
        <v>20</v>
      </c>
      <c r="F129" s="1">
        <v>19</v>
      </c>
      <c r="G129" s="1">
        <v>18</v>
      </c>
    </row>
    <row r="130" spans="1:7" ht="15" x14ac:dyDescent="0.2">
      <c r="A130" s="1" t="s">
        <v>49</v>
      </c>
      <c r="B130" s="1">
        <v>60</v>
      </c>
      <c r="C130" s="1">
        <v>21</v>
      </c>
      <c r="D130" s="1">
        <v>37</v>
      </c>
      <c r="E130" s="1">
        <v>22</v>
      </c>
      <c r="F130" s="1">
        <v>21</v>
      </c>
      <c r="G130" s="1">
        <v>22</v>
      </c>
    </row>
    <row r="131" spans="1:7" ht="15" x14ac:dyDescent="0.2">
      <c r="A131" s="1" t="s">
        <v>50</v>
      </c>
      <c r="B131" s="1">
        <v>60</v>
      </c>
      <c r="C131" s="1">
        <v>21</v>
      </c>
      <c r="D131" s="1">
        <v>39</v>
      </c>
      <c r="E131" s="1">
        <v>23</v>
      </c>
      <c r="F131" s="1">
        <v>23</v>
      </c>
      <c r="G131" s="1">
        <v>22</v>
      </c>
    </row>
    <row r="132" spans="1:7" ht="15" x14ac:dyDescent="0.2">
      <c r="A132" s="1" t="s">
        <v>51</v>
      </c>
      <c r="B132" s="1">
        <v>60</v>
      </c>
      <c r="C132" s="1">
        <v>21</v>
      </c>
      <c r="D132" s="1">
        <v>38</v>
      </c>
      <c r="E132" s="1">
        <v>21</v>
      </c>
      <c r="F132" s="1">
        <v>21</v>
      </c>
      <c r="G132" s="1">
        <v>18</v>
      </c>
    </row>
    <row r="133" spans="1:7" ht="15" x14ac:dyDescent="0.2">
      <c r="A133" s="1" t="s">
        <v>251</v>
      </c>
      <c r="B133" s="1">
        <v>60</v>
      </c>
      <c r="C133" s="1">
        <v>21</v>
      </c>
      <c r="D133" s="1">
        <v>38</v>
      </c>
      <c r="E133" s="1">
        <v>21</v>
      </c>
      <c r="F133" s="1">
        <v>21</v>
      </c>
      <c r="G133" s="1">
        <v>20</v>
      </c>
    </row>
    <row r="134" spans="1:7" ht="15" x14ac:dyDescent="0.2">
      <c r="A134" s="1" t="s">
        <v>252</v>
      </c>
      <c r="B134" s="1">
        <v>60</v>
      </c>
      <c r="C134" s="1">
        <v>21</v>
      </c>
      <c r="D134" s="1">
        <v>38</v>
      </c>
      <c r="E134" s="1">
        <v>22</v>
      </c>
      <c r="F134" s="1">
        <v>20</v>
      </c>
      <c r="G134" s="1">
        <v>19</v>
      </c>
    </row>
    <row r="135" spans="1:7" ht="15" x14ac:dyDescent="0.2">
      <c r="A135" s="1" t="s">
        <v>253</v>
      </c>
      <c r="B135" s="1">
        <v>60</v>
      </c>
      <c r="C135" s="1">
        <v>21</v>
      </c>
      <c r="D135" s="1">
        <v>40</v>
      </c>
      <c r="E135" s="1">
        <v>23</v>
      </c>
      <c r="F135" s="1">
        <v>20</v>
      </c>
      <c r="G135" s="1">
        <v>21</v>
      </c>
    </row>
    <row r="136" spans="1:7" ht="15" x14ac:dyDescent="0.2">
      <c r="A136" s="1" t="s">
        <v>254</v>
      </c>
      <c r="B136" s="1">
        <v>60</v>
      </c>
      <c r="C136" s="1">
        <v>21</v>
      </c>
      <c r="D136" s="1">
        <v>40</v>
      </c>
      <c r="E136" s="1">
        <v>23</v>
      </c>
      <c r="F136" s="1">
        <v>23</v>
      </c>
      <c r="G136" s="1">
        <v>21</v>
      </c>
    </row>
    <row r="137" spans="1:7" ht="15" x14ac:dyDescent="0.2">
      <c r="A137" s="1" t="s">
        <v>255</v>
      </c>
      <c r="B137" s="1">
        <v>60</v>
      </c>
      <c r="C137" s="1">
        <v>21</v>
      </c>
      <c r="D137" s="1">
        <v>38</v>
      </c>
      <c r="E137" s="1">
        <v>22</v>
      </c>
      <c r="F137" s="1">
        <v>21</v>
      </c>
      <c r="G137" s="1">
        <v>21</v>
      </c>
    </row>
    <row r="138" spans="1:7" ht="15" x14ac:dyDescent="0.2">
      <c r="A138" s="1" t="s">
        <v>256</v>
      </c>
      <c r="B138" s="1">
        <v>60</v>
      </c>
      <c r="C138" s="1">
        <v>21</v>
      </c>
      <c r="D138" s="1">
        <v>39</v>
      </c>
      <c r="E138" s="1">
        <v>24</v>
      </c>
      <c r="F138" s="1">
        <v>21</v>
      </c>
      <c r="G138" s="1">
        <v>21</v>
      </c>
    </row>
    <row r="139" spans="1:7" ht="15" x14ac:dyDescent="0.2">
      <c r="A139" s="1" t="s">
        <v>257</v>
      </c>
      <c r="B139" s="1">
        <v>60</v>
      </c>
      <c r="C139" s="1">
        <v>21</v>
      </c>
      <c r="D139" s="1">
        <v>39</v>
      </c>
      <c r="E139" s="1">
        <v>24</v>
      </c>
      <c r="F139" s="1">
        <v>23</v>
      </c>
      <c r="G139" s="1">
        <v>22</v>
      </c>
    </row>
    <row r="140" spans="1:7" ht="15" x14ac:dyDescent="0.2">
      <c r="A140" s="1" t="s">
        <v>258</v>
      </c>
      <c r="B140" s="1">
        <v>60</v>
      </c>
      <c r="C140" s="1">
        <v>21</v>
      </c>
      <c r="D140" s="1">
        <v>35</v>
      </c>
      <c r="E140" s="1">
        <v>21</v>
      </c>
      <c r="F140" s="1">
        <v>19</v>
      </c>
      <c r="G140" s="1">
        <v>19</v>
      </c>
    </row>
    <row r="141" spans="1:7" ht="15" x14ac:dyDescent="0.2">
      <c r="A141" s="1" t="s">
        <v>259</v>
      </c>
      <c r="B141" s="1">
        <v>60</v>
      </c>
      <c r="C141" s="1">
        <v>21</v>
      </c>
      <c r="D141" s="1">
        <v>38</v>
      </c>
      <c r="E141" s="1">
        <v>22</v>
      </c>
      <c r="F141" s="1">
        <v>22</v>
      </c>
      <c r="G141" s="1">
        <v>20</v>
      </c>
    </row>
    <row r="142" spans="1:7" ht="15" x14ac:dyDescent="0.2">
      <c r="A142" s="1" t="s">
        <v>260</v>
      </c>
      <c r="B142" s="1">
        <v>60</v>
      </c>
      <c r="C142" s="1">
        <v>21</v>
      </c>
      <c r="D142" s="1">
        <v>40</v>
      </c>
      <c r="E142" s="1">
        <v>24</v>
      </c>
      <c r="F142" s="1">
        <v>22</v>
      </c>
      <c r="G142" s="1">
        <v>21</v>
      </c>
    </row>
    <row r="143" spans="1:7" ht="15" x14ac:dyDescent="0.2">
      <c r="A143" s="1" t="s">
        <v>261</v>
      </c>
      <c r="B143" s="1">
        <v>60</v>
      </c>
      <c r="C143" s="1">
        <v>21</v>
      </c>
      <c r="D143" s="1">
        <v>40</v>
      </c>
      <c r="E143" s="1">
        <v>24</v>
      </c>
      <c r="F143" s="1">
        <v>22</v>
      </c>
      <c r="G143" s="1">
        <v>22</v>
      </c>
    </row>
    <row r="144" spans="1:7" ht="15" x14ac:dyDescent="0.2">
      <c r="A144" s="1" t="s">
        <v>262</v>
      </c>
      <c r="B144" s="1">
        <v>60</v>
      </c>
      <c r="C144" s="1">
        <v>21</v>
      </c>
      <c r="D144" s="1">
        <v>35</v>
      </c>
      <c r="E144" s="1">
        <v>21</v>
      </c>
      <c r="F144" s="1">
        <v>20</v>
      </c>
      <c r="G144" s="1">
        <v>17</v>
      </c>
    </row>
    <row r="145" spans="1:7" ht="15" x14ac:dyDescent="0.2">
      <c r="A145" s="1" t="s">
        <v>263</v>
      </c>
      <c r="B145" s="1">
        <v>60</v>
      </c>
      <c r="C145" s="1">
        <v>21</v>
      </c>
      <c r="D145" s="1">
        <v>35</v>
      </c>
      <c r="E145" s="1">
        <v>21</v>
      </c>
      <c r="F145" s="1">
        <v>20</v>
      </c>
      <c r="G145" s="1">
        <v>20</v>
      </c>
    </row>
    <row r="146" spans="1:7" ht="15" x14ac:dyDescent="0.2">
      <c r="A146" s="1" t="s">
        <v>264</v>
      </c>
      <c r="B146" s="1">
        <v>60</v>
      </c>
      <c r="C146" s="1">
        <v>21</v>
      </c>
      <c r="D146" s="1">
        <v>39</v>
      </c>
      <c r="E146" s="1">
        <v>24</v>
      </c>
      <c r="F146" s="1">
        <v>23</v>
      </c>
      <c r="G146" s="1">
        <v>21</v>
      </c>
    </row>
    <row r="147" spans="1:7" ht="15" x14ac:dyDescent="0.2">
      <c r="A147" s="1" t="s">
        <v>265</v>
      </c>
      <c r="B147" s="1">
        <v>61</v>
      </c>
      <c r="C147" s="1">
        <v>11</v>
      </c>
      <c r="D147" s="1">
        <v>35</v>
      </c>
      <c r="E147" s="1">
        <v>21</v>
      </c>
      <c r="F147" s="1">
        <v>20</v>
      </c>
      <c r="G147" s="1">
        <v>20</v>
      </c>
    </row>
    <row r="148" spans="1:7" ht="15" x14ac:dyDescent="0.2">
      <c r="A148" s="1" t="s">
        <v>266</v>
      </c>
      <c r="B148" s="1">
        <v>61</v>
      </c>
      <c r="C148" s="1">
        <v>11</v>
      </c>
      <c r="D148" s="1">
        <v>38</v>
      </c>
      <c r="E148" s="1">
        <v>22</v>
      </c>
      <c r="F148" s="1">
        <v>22</v>
      </c>
      <c r="G148" s="1">
        <v>21</v>
      </c>
    </row>
    <row r="149" spans="1:7" ht="15" x14ac:dyDescent="0.2">
      <c r="A149" s="1" t="s">
        <v>267</v>
      </c>
      <c r="B149" s="1">
        <v>61</v>
      </c>
      <c r="C149" s="1">
        <v>11</v>
      </c>
      <c r="D149" s="1">
        <v>38</v>
      </c>
      <c r="E149" s="1">
        <v>22</v>
      </c>
      <c r="F149" s="1">
        <v>21</v>
      </c>
      <c r="G149" s="1">
        <v>22</v>
      </c>
    </row>
    <row r="150" spans="1:7" ht="15" x14ac:dyDescent="0.2">
      <c r="A150" s="1" t="s">
        <v>268</v>
      </c>
      <c r="B150" s="1">
        <v>61</v>
      </c>
      <c r="C150" s="1">
        <v>11</v>
      </c>
      <c r="D150" s="1">
        <v>37</v>
      </c>
      <c r="E150" s="1">
        <v>22</v>
      </c>
      <c r="F150" s="1">
        <v>19</v>
      </c>
      <c r="G150" s="1">
        <v>20</v>
      </c>
    </row>
    <row r="151" spans="1:7" ht="15" x14ac:dyDescent="0.2">
      <c r="A151" s="1" t="s">
        <v>269</v>
      </c>
      <c r="B151" s="1">
        <v>61</v>
      </c>
      <c r="C151" s="1">
        <v>11</v>
      </c>
      <c r="D151" s="1">
        <v>38</v>
      </c>
      <c r="E151" s="1">
        <v>23</v>
      </c>
      <c r="F151" s="1">
        <v>23</v>
      </c>
      <c r="G151" s="1">
        <v>22</v>
      </c>
    </row>
    <row r="152" spans="1:7" ht="15" x14ac:dyDescent="0.2">
      <c r="A152" s="1" t="s">
        <v>270</v>
      </c>
      <c r="B152" s="1">
        <v>61</v>
      </c>
      <c r="C152" s="1">
        <v>11</v>
      </c>
      <c r="D152" s="1">
        <v>40</v>
      </c>
      <c r="E152" s="1">
        <v>23</v>
      </c>
      <c r="F152" s="1">
        <v>22</v>
      </c>
      <c r="G152" s="1">
        <v>23</v>
      </c>
    </row>
    <row r="153" spans="1:7" ht="15" x14ac:dyDescent="0.2">
      <c r="A153" s="1" t="s">
        <v>271</v>
      </c>
      <c r="B153" s="1">
        <v>61</v>
      </c>
      <c r="C153" s="1">
        <v>11</v>
      </c>
      <c r="D153" s="1">
        <v>36</v>
      </c>
      <c r="E153" s="1">
        <v>22</v>
      </c>
      <c r="F153" s="1">
        <v>21</v>
      </c>
      <c r="G153" s="1">
        <v>22</v>
      </c>
    </row>
    <row r="154" spans="1:7" ht="15" x14ac:dyDescent="0.2">
      <c r="A154" s="1" t="s">
        <v>272</v>
      </c>
      <c r="B154" s="1">
        <v>61</v>
      </c>
      <c r="C154" s="1">
        <v>11</v>
      </c>
      <c r="D154" s="1">
        <v>38</v>
      </c>
      <c r="E154" s="1">
        <v>22</v>
      </c>
      <c r="F154" s="1">
        <v>21</v>
      </c>
      <c r="G154" s="1">
        <v>21</v>
      </c>
    </row>
    <row r="155" spans="1:7" ht="15" x14ac:dyDescent="0.2">
      <c r="A155" s="1" t="s">
        <v>273</v>
      </c>
      <c r="B155" s="1">
        <v>61</v>
      </c>
      <c r="C155" s="1">
        <v>11</v>
      </c>
      <c r="D155" s="1">
        <v>37</v>
      </c>
      <c r="E155" s="1">
        <v>22</v>
      </c>
      <c r="F155" s="1">
        <v>20</v>
      </c>
      <c r="G155" s="1">
        <v>21</v>
      </c>
    </row>
    <row r="156" spans="1:7" ht="15" x14ac:dyDescent="0.2">
      <c r="A156" s="1" t="s">
        <v>274</v>
      </c>
      <c r="B156" s="1">
        <v>61</v>
      </c>
      <c r="C156" s="1">
        <v>11</v>
      </c>
      <c r="D156" s="1">
        <v>35</v>
      </c>
      <c r="E156" s="1">
        <v>21</v>
      </c>
      <c r="F156" s="1">
        <v>19</v>
      </c>
      <c r="G156" s="1">
        <v>21</v>
      </c>
    </row>
    <row r="157" spans="1:7" ht="15" x14ac:dyDescent="0.2">
      <c r="A157" s="1" t="s">
        <v>76</v>
      </c>
      <c r="B157" s="1">
        <v>61</v>
      </c>
      <c r="C157" s="1">
        <v>11</v>
      </c>
      <c r="D157" s="1">
        <v>39</v>
      </c>
      <c r="E157" s="1">
        <v>22</v>
      </c>
      <c r="F157" s="1">
        <v>21</v>
      </c>
      <c r="G157" s="1">
        <v>22</v>
      </c>
    </row>
    <row r="158" spans="1:7" ht="15" x14ac:dyDescent="0.2">
      <c r="A158" s="1" t="s">
        <v>77</v>
      </c>
      <c r="B158" s="1">
        <v>61</v>
      </c>
      <c r="C158" s="1">
        <v>11</v>
      </c>
      <c r="D158" s="1">
        <v>37</v>
      </c>
      <c r="E158" s="1">
        <v>21</v>
      </c>
      <c r="F158" s="1">
        <v>21</v>
      </c>
      <c r="G158" s="1">
        <v>19</v>
      </c>
    </row>
    <row r="159" spans="1:7" ht="15" x14ac:dyDescent="0.2">
      <c r="A159" s="1" t="s">
        <v>78</v>
      </c>
      <c r="B159" s="1">
        <v>61</v>
      </c>
      <c r="C159" s="1">
        <v>11</v>
      </c>
      <c r="D159" s="1">
        <v>33</v>
      </c>
      <c r="E159" s="1">
        <v>20</v>
      </c>
      <c r="F159" s="1">
        <v>19</v>
      </c>
      <c r="G159" s="1">
        <v>20</v>
      </c>
    </row>
    <row r="160" spans="1:7" ht="15" x14ac:dyDescent="0.2">
      <c r="A160" s="1" t="s">
        <v>79</v>
      </c>
      <c r="B160" s="1">
        <v>61</v>
      </c>
      <c r="C160" s="1">
        <v>11</v>
      </c>
      <c r="D160" s="1">
        <v>39</v>
      </c>
      <c r="E160" s="1">
        <v>23</v>
      </c>
      <c r="F160" s="1">
        <v>21</v>
      </c>
      <c r="G160" s="1">
        <v>22</v>
      </c>
    </row>
    <row r="161" spans="1:7" ht="15" x14ac:dyDescent="0.2">
      <c r="A161" s="1" t="s">
        <v>80</v>
      </c>
      <c r="B161" s="1">
        <v>61</v>
      </c>
      <c r="C161" s="1">
        <v>11</v>
      </c>
      <c r="D161" s="1">
        <v>36</v>
      </c>
      <c r="E161" s="1">
        <v>21</v>
      </c>
      <c r="F161" s="1">
        <v>19</v>
      </c>
      <c r="G161" s="1">
        <v>19</v>
      </c>
    </row>
    <row r="162" spans="1:7" ht="15" x14ac:dyDescent="0.2">
      <c r="A162" s="1" t="s">
        <v>81</v>
      </c>
      <c r="B162" s="1">
        <v>61</v>
      </c>
      <c r="C162" s="1">
        <v>11</v>
      </c>
      <c r="D162" s="1">
        <v>39</v>
      </c>
      <c r="E162" s="1">
        <v>23</v>
      </c>
      <c r="F162" s="1">
        <v>23</v>
      </c>
      <c r="G162" s="1">
        <v>21</v>
      </c>
    </row>
    <row r="163" spans="1:7" ht="15" x14ac:dyDescent="0.2">
      <c r="A163" s="1" t="s">
        <v>82</v>
      </c>
      <c r="B163" s="1">
        <v>61</v>
      </c>
      <c r="C163" s="1">
        <v>11</v>
      </c>
      <c r="D163" s="1">
        <v>37</v>
      </c>
      <c r="E163" s="1">
        <v>22</v>
      </c>
      <c r="F163" s="1">
        <v>21</v>
      </c>
      <c r="G163" s="1">
        <v>21</v>
      </c>
    </row>
    <row r="164" spans="1:7" ht="15" x14ac:dyDescent="0.2">
      <c r="A164" s="1" t="s">
        <v>83</v>
      </c>
      <c r="B164" s="1">
        <v>61</v>
      </c>
      <c r="C164" s="1">
        <v>11</v>
      </c>
      <c r="D164" s="1">
        <v>37</v>
      </c>
      <c r="E164" s="1">
        <v>21</v>
      </c>
      <c r="F164" s="1">
        <v>20</v>
      </c>
      <c r="G164" s="1">
        <v>20</v>
      </c>
    </row>
    <row r="165" spans="1:7" ht="15" x14ac:dyDescent="0.2">
      <c r="A165" s="1" t="s">
        <v>84</v>
      </c>
      <c r="B165" s="1">
        <v>61</v>
      </c>
      <c r="C165" s="1">
        <v>11</v>
      </c>
      <c r="D165" s="1">
        <v>39</v>
      </c>
      <c r="E165" s="1">
        <v>23</v>
      </c>
      <c r="F165" s="1">
        <v>22</v>
      </c>
      <c r="G165" s="1">
        <v>23</v>
      </c>
    </row>
    <row r="166" spans="1:7" ht="15" x14ac:dyDescent="0.2">
      <c r="A166" s="1" t="s">
        <v>85</v>
      </c>
      <c r="B166" s="1">
        <v>61</v>
      </c>
      <c r="C166" s="1">
        <v>11</v>
      </c>
      <c r="D166" s="1">
        <v>38</v>
      </c>
      <c r="E166" s="1">
        <v>22</v>
      </c>
      <c r="F166" s="1">
        <v>20</v>
      </c>
      <c r="G166" s="1">
        <v>20</v>
      </c>
    </row>
    <row r="167" spans="1:7" ht="15" x14ac:dyDescent="0.2">
      <c r="A167" s="1" t="s">
        <v>86</v>
      </c>
      <c r="B167" s="1">
        <v>61</v>
      </c>
      <c r="C167" s="1">
        <v>11</v>
      </c>
      <c r="D167" s="1">
        <v>37</v>
      </c>
      <c r="E167" s="1">
        <v>22</v>
      </c>
      <c r="F167" s="1">
        <v>21</v>
      </c>
      <c r="G167" s="1">
        <v>20</v>
      </c>
    </row>
    <row r="168" spans="1:7" ht="15" x14ac:dyDescent="0.2">
      <c r="A168" s="1" t="s">
        <v>510</v>
      </c>
      <c r="B168" s="1">
        <v>61</v>
      </c>
      <c r="C168" s="1">
        <v>11</v>
      </c>
      <c r="D168" s="1">
        <v>36</v>
      </c>
      <c r="E168" s="1">
        <v>21</v>
      </c>
      <c r="F168" s="1">
        <v>21</v>
      </c>
      <c r="G168" s="1">
        <v>22</v>
      </c>
    </row>
    <row r="169" spans="1:7" ht="15" x14ac:dyDescent="0.2">
      <c r="A169" s="1" t="s">
        <v>87</v>
      </c>
      <c r="B169" s="1">
        <v>61</v>
      </c>
      <c r="C169" s="1">
        <v>11</v>
      </c>
      <c r="D169" s="1">
        <v>36</v>
      </c>
      <c r="E169" s="1">
        <v>20</v>
      </c>
      <c r="F169" s="1">
        <v>20</v>
      </c>
      <c r="G169" s="1">
        <v>20</v>
      </c>
    </row>
    <row r="170" spans="1:7" ht="15" x14ac:dyDescent="0.2">
      <c r="A170" s="1" t="s">
        <v>88</v>
      </c>
      <c r="B170" s="1">
        <v>61</v>
      </c>
      <c r="C170" s="1">
        <v>11</v>
      </c>
      <c r="D170" s="1">
        <v>37</v>
      </c>
      <c r="E170" s="1">
        <v>21</v>
      </c>
      <c r="F170" s="1">
        <v>21</v>
      </c>
      <c r="G170" s="1">
        <v>20</v>
      </c>
    </row>
    <row r="171" spans="1:7" ht="15" x14ac:dyDescent="0.2">
      <c r="A171" s="1" t="s">
        <v>289</v>
      </c>
      <c r="B171" s="1">
        <v>61</v>
      </c>
      <c r="C171" s="1">
        <v>11</v>
      </c>
      <c r="D171" s="1">
        <v>37</v>
      </c>
      <c r="E171" s="1">
        <v>21</v>
      </c>
      <c r="F171" s="1">
        <v>21</v>
      </c>
      <c r="G171" s="1">
        <v>22</v>
      </c>
    </row>
    <row r="172" spans="1:7" ht="15" x14ac:dyDescent="0.2">
      <c r="A172" s="1" t="s">
        <v>512</v>
      </c>
      <c r="B172" s="1">
        <v>61</v>
      </c>
      <c r="C172" s="1">
        <v>11</v>
      </c>
      <c r="D172" s="1">
        <v>35</v>
      </c>
      <c r="E172" s="1">
        <v>21</v>
      </c>
      <c r="F172" s="1">
        <v>22</v>
      </c>
      <c r="G172" s="1">
        <v>19</v>
      </c>
    </row>
    <row r="173" spans="1:7" ht="15" x14ac:dyDescent="0.2">
      <c r="A173" s="1" t="s">
        <v>513</v>
      </c>
      <c r="B173" s="1">
        <v>61</v>
      </c>
      <c r="C173" s="1">
        <v>11</v>
      </c>
      <c r="D173" s="1">
        <v>38</v>
      </c>
      <c r="E173" s="1">
        <v>22</v>
      </c>
      <c r="F173" s="1">
        <v>21</v>
      </c>
      <c r="G173" s="1">
        <v>19</v>
      </c>
    </row>
    <row r="174" spans="1:7" ht="15" x14ac:dyDescent="0.2">
      <c r="A174" s="1" t="s">
        <v>290</v>
      </c>
      <c r="B174" s="1">
        <v>61</v>
      </c>
      <c r="C174" s="1">
        <v>11</v>
      </c>
      <c r="D174" s="1">
        <v>36</v>
      </c>
      <c r="E174" s="1">
        <v>21</v>
      </c>
      <c r="F174" s="1">
        <v>20</v>
      </c>
      <c r="G174" s="1">
        <v>18</v>
      </c>
    </row>
    <row r="175" spans="1:7" ht="15" x14ac:dyDescent="0.2">
      <c r="A175" s="1" t="s">
        <v>291</v>
      </c>
      <c r="B175" s="1">
        <v>61</v>
      </c>
      <c r="C175" s="1">
        <v>11</v>
      </c>
      <c r="D175" s="1">
        <v>40</v>
      </c>
      <c r="E175" s="1">
        <v>23</v>
      </c>
      <c r="F175" s="1">
        <v>24</v>
      </c>
      <c r="G175" s="1">
        <v>22</v>
      </c>
    </row>
    <row r="176" spans="1:7" ht="15" x14ac:dyDescent="0.2">
      <c r="A176" s="1" t="s">
        <v>292</v>
      </c>
      <c r="B176" s="1">
        <v>61</v>
      </c>
      <c r="C176" s="1">
        <v>11</v>
      </c>
      <c r="D176" s="1">
        <v>36</v>
      </c>
      <c r="E176" s="1">
        <v>22</v>
      </c>
      <c r="F176" s="1">
        <v>21</v>
      </c>
      <c r="G176" s="1">
        <v>21</v>
      </c>
    </row>
    <row r="177" spans="1:7" ht="15" x14ac:dyDescent="0.2">
      <c r="A177" s="1" t="s">
        <v>293</v>
      </c>
      <c r="B177" s="1">
        <v>61</v>
      </c>
      <c r="C177" s="1">
        <v>11</v>
      </c>
      <c r="D177" s="1">
        <v>38</v>
      </c>
      <c r="E177" s="1">
        <v>22</v>
      </c>
      <c r="F177" s="1">
        <v>22</v>
      </c>
      <c r="G177" s="1">
        <v>21</v>
      </c>
    </row>
    <row r="178" spans="1:7" ht="15" x14ac:dyDescent="0.2">
      <c r="A178" s="1" t="s">
        <v>294</v>
      </c>
      <c r="B178" s="1">
        <v>61</v>
      </c>
      <c r="C178" s="1">
        <v>11</v>
      </c>
      <c r="D178" s="1">
        <v>35</v>
      </c>
      <c r="E178" s="1">
        <v>20</v>
      </c>
      <c r="F178" s="1">
        <v>20</v>
      </c>
      <c r="G178" s="1">
        <v>20</v>
      </c>
    </row>
    <row r="179" spans="1:7" ht="15" x14ac:dyDescent="0.2">
      <c r="A179" s="1" t="s">
        <v>95</v>
      </c>
      <c r="B179" s="1">
        <v>61</v>
      </c>
      <c r="C179" s="1">
        <v>11</v>
      </c>
      <c r="D179" s="1">
        <v>39</v>
      </c>
      <c r="E179" s="1">
        <v>21</v>
      </c>
      <c r="F179" s="1">
        <v>21</v>
      </c>
      <c r="G179" s="1">
        <v>20</v>
      </c>
    </row>
    <row r="180" spans="1:7" ht="15" x14ac:dyDescent="0.2">
      <c r="A180" s="1" t="s">
        <v>96</v>
      </c>
      <c r="B180" s="1">
        <v>61</v>
      </c>
      <c r="C180" s="1">
        <v>11</v>
      </c>
      <c r="D180" s="1">
        <v>37</v>
      </c>
      <c r="E180" s="1">
        <v>22</v>
      </c>
      <c r="F180" s="1">
        <v>21</v>
      </c>
      <c r="G180" s="1">
        <v>20</v>
      </c>
    </row>
    <row r="181" spans="1:7" ht="15" x14ac:dyDescent="0.2">
      <c r="A181" s="1" t="s">
        <v>97</v>
      </c>
      <c r="B181" s="1">
        <v>61</v>
      </c>
      <c r="C181" s="1">
        <v>11</v>
      </c>
      <c r="D181" s="1">
        <v>38</v>
      </c>
      <c r="E181" s="1">
        <v>21</v>
      </c>
      <c r="F181" s="1">
        <v>21</v>
      </c>
      <c r="G181" s="1">
        <v>20</v>
      </c>
    </row>
    <row r="182" spans="1:7" ht="15" x14ac:dyDescent="0.2">
      <c r="A182" s="1" t="s">
        <v>298</v>
      </c>
      <c r="B182" s="1">
        <v>61</v>
      </c>
      <c r="C182" s="1">
        <v>11</v>
      </c>
      <c r="D182" s="1">
        <v>37</v>
      </c>
      <c r="E182" s="1">
        <v>22</v>
      </c>
      <c r="F182" s="1">
        <v>20</v>
      </c>
      <c r="G182" s="1">
        <v>20</v>
      </c>
    </row>
    <row r="183" spans="1:7" ht="15" x14ac:dyDescent="0.2">
      <c r="A183" s="1" t="s">
        <v>506</v>
      </c>
      <c r="B183" s="1">
        <v>61</v>
      </c>
      <c r="C183" s="1">
        <v>11</v>
      </c>
      <c r="D183" s="1">
        <v>37</v>
      </c>
      <c r="E183" s="1">
        <v>21</v>
      </c>
      <c r="F183" s="1">
        <v>20</v>
      </c>
      <c r="G183" s="1">
        <v>20</v>
      </c>
    </row>
    <row r="184" spans="1:7" ht="15" x14ac:dyDescent="0.2">
      <c r="A184" s="1" t="s">
        <v>507</v>
      </c>
      <c r="B184" s="1">
        <v>61</v>
      </c>
      <c r="C184" s="1">
        <v>11</v>
      </c>
      <c r="D184" s="1">
        <v>33</v>
      </c>
      <c r="E184" s="1">
        <v>20</v>
      </c>
      <c r="F184" s="1">
        <v>19</v>
      </c>
      <c r="G184" s="1">
        <v>19</v>
      </c>
    </row>
    <row r="185" spans="1:7" ht="15" x14ac:dyDescent="0.2">
      <c r="A185" s="1" t="s">
        <v>299</v>
      </c>
      <c r="B185" s="1">
        <v>61</v>
      </c>
      <c r="C185" s="1">
        <v>11</v>
      </c>
      <c r="D185" s="1">
        <v>41</v>
      </c>
      <c r="E185" s="1">
        <v>23</v>
      </c>
      <c r="F185" s="1">
        <v>23</v>
      </c>
      <c r="G185" s="1">
        <v>21</v>
      </c>
    </row>
    <row r="186" spans="1:7" ht="15" x14ac:dyDescent="0.2">
      <c r="A186" s="1" t="s">
        <v>300</v>
      </c>
      <c r="B186" s="1">
        <v>61</v>
      </c>
      <c r="C186" s="1">
        <v>11</v>
      </c>
      <c r="D186" s="1">
        <v>40</v>
      </c>
      <c r="E186" s="1">
        <v>23</v>
      </c>
      <c r="F186" s="1">
        <v>21</v>
      </c>
      <c r="G186" s="1">
        <v>21</v>
      </c>
    </row>
    <row r="187" spans="1:7" ht="15" x14ac:dyDescent="0.2">
      <c r="A187" s="1" t="s">
        <v>301</v>
      </c>
      <c r="B187" s="1">
        <v>61</v>
      </c>
      <c r="C187" s="1">
        <v>11</v>
      </c>
      <c r="D187" s="1">
        <v>39</v>
      </c>
      <c r="E187" s="1">
        <v>23</v>
      </c>
      <c r="F187" s="1">
        <v>22</v>
      </c>
      <c r="G187" s="1">
        <v>21</v>
      </c>
    </row>
    <row r="188" spans="1:7" ht="15" x14ac:dyDescent="0.2">
      <c r="A188" s="1" t="s">
        <v>302</v>
      </c>
      <c r="B188" s="1">
        <v>61</v>
      </c>
      <c r="C188" s="1">
        <v>11</v>
      </c>
      <c r="D188" s="1">
        <v>39</v>
      </c>
      <c r="E188" s="1">
        <v>22</v>
      </c>
      <c r="F188" s="1">
        <v>21</v>
      </c>
      <c r="G188" s="1">
        <v>20</v>
      </c>
    </row>
    <row r="189" spans="1:7" ht="15" x14ac:dyDescent="0.2">
      <c r="A189" s="1" t="s">
        <v>303</v>
      </c>
      <c r="B189" s="1">
        <v>61</v>
      </c>
      <c r="C189" s="1">
        <v>11</v>
      </c>
      <c r="D189" s="1">
        <v>40</v>
      </c>
      <c r="E189" s="1">
        <v>24</v>
      </c>
      <c r="F189" s="1">
        <v>23</v>
      </c>
      <c r="G189" s="1">
        <v>22</v>
      </c>
    </row>
    <row r="190" spans="1:7" ht="15" x14ac:dyDescent="0.2">
      <c r="A190" s="1" t="s">
        <v>304</v>
      </c>
      <c r="B190" s="1">
        <v>61</v>
      </c>
      <c r="C190" s="1">
        <v>11</v>
      </c>
      <c r="D190" s="1">
        <v>38</v>
      </c>
      <c r="E190" s="1">
        <v>23</v>
      </c>
      <c r="F190" s="1">
        <v>22</v>
      </c>
      <c r="G190" s="1">
        <v>20</v>
      </c>
    </row>
    <row r="191" spans="1:7" ht="15" x14ac:dyDescent="0.2">
      <c r="A191" s="1" t="s">
        <v>305</v>
      </c>
      <c r="B191" s="1">
        <v>61</v>
      </c>
      <c r="C191" s="1">
        <v>11</v>
      </c>
      <c r="D191" s="1">
        <v>38</v>
      </c>
      <c r="E191" s="1">
        <v>22</v>
      </c>
      <c r="F191" s="1">
        <v>22</v>
      </c>
      <c r="G191" s="1">
        <v>21</v>
      </c>
    </row>
    <row r="192" spans="1:7" ht="15" x14ac:dyDescent="0.2">
      <c r="A192" s="1" t="s">
        <v>515</v>
      </c>
      <c r="B192" s="1">
        <v>61</v>
      </c>
      <c r="C192" s="1">
        <v>11</v>
      </c>
      <c r="D192" s="1">
        <v>37</v>
      </c>
      <c r="E192" s="1">
        <v>22</v>
      </c>
      <c r="F192" s="1">
        <v>20</v>
      </c>
      <c r="G192" s="1">
        <v>21</v>
      </c>
    </row>
    <row r="193" spans="1:7" ht="15" x14ac:dyDescent="0.2">
      <c r="A193" s="1" t="s">
        <v>516</v>
      </c>
      <c r="B193" s="1">
        <v>61</v>
      </c>
      <c r="C193" s="1">
        <v>11</v>
      </c>
      <c r="D193" s="1">
        <v>36</v>
      </c>
      <c r="E193" s="1">
        <v>22</v>
      </c>
      <c r="F193" s="1">
        <v>21</v>
      </c>
      <c r="G193" s="1">
        <v>18</v>
      </c>
    </row>
    <row r="194" spans="1:7" ht="15" x14ac:dyDescent="0.2">
      <c r="A194" s="1" t="s">
        <v>16</v>
      </c>
      <c r="B194" s="1">
        <v>61</v>
      </c>
      <c r="C194" s="1">
        <v>11</v>
      </c>
      <c r="D194" s="1">
        <v>39</v>
      </c>
      <c r="E194" s="1">
        <v>23</v>
      </c>
      <c r="F194" s="1">
        <v>22</v>
      </c>
      <c r="G194" s="1">
        <v>21</v>
      </c>
    </row>
    <row r="195" spans="1:7" ht="15" x14ac:dyDescent="0.2">
      <c r="A195" s="1" t="s">
        <v>17</v>
      </c>
      <c r="B195" s="1">
        <v>61</v>
      </c>
      <c r="C195" s="1">
        <v>11</v>
      </c>
      <c r="D195" s="1">
        <v>36</v>
      </c>
      <c r="E195" s="1">
        <v>21</v>
      </c>
      <c r="F195" s="1">
        <v>21</v>
      </c>
      <c r="G195" s="1">
        <v>20</v>
      </c>
    </row>
    <row r="196" spans="1:7" ht="15" x14ac:dyDescent="0.2">
      <c r="A196" s="1" t="s">
        <v>18</v>
      </c>
      <c r="B196" s="1">
        <v>61</v>
      </c>
      <c r="C196" s="1">
        <v>11</v>
      </c>
      <c r="D196" s="1">
        <v>34</v>
      </c>
      <c r="E196" s="1">
        <v>20</v>
      </c>
      <c r="F196" s="1">
        <v>19</v>
      </c>
      <c r="G196" s="1">
        <v>18</v>
      </c>
    </row>
    <row r="197" spans="1:7" ht="15" x14ac:dyDescent="0.2">
      <c r="A197" s="1" t="s">
        <v>19</v>
      </c>
      <c r="B197" s="1">
        <v>61</v>
      </c>
      <c r="C197" s="1">
        <v>11</v>
      </c>
      <c r="D197" s="1">
        <v>38</v>
      </c>
      <c r="E197" s="1">
        <v>21</v>
      </c>
      <c r="F197" s="1">
        <v>21</v>
      </c>
      <c r="G197" s="1">
        <v>20</v>
      </c>
    </row>
    <row r="198" spans="1:7" ht="15" x14ac:dyDescent="0.2">
      <c r="A198" s="1" t="s">
        <v>20</v>
      </c>
      <c r="B198" s="1">
        <v>61</v>
      </c>
      <c r="C198" s="1">
        <v>11</v>
      </c>
      <c r="D198" s="1">
        <v>36</v>
      </c>
      <c r="E198" s="1">
        <v>22</v>
      </c>
      <c r="F198" s="1">
        <v>20</v>
      </c>
      <c r="G198" s="1">
        <v>18</v>
      </c>
    </row>
    <row r="199" spans="1:7" ht="15" x14ac:dyDescent="0.2">
      <c r="A199" s="1" t="s">
        <v>21</v>
      </c>
      <c r="B199" s="1">
        <v>61</v>
      </c>
      <c r="C199" s="1">
        <v>11</v>
      </c>
      <c r="D199" s="1">
        <v>38</v>
      </c>
      <c r="E199" s="1">
        <v>22</v>
      </c>
      <c r="F199" s="1">
        <v>21</v>
      </c>
      <c r="G199" s="1">
        <v>21</v>
      </c>
    </row>
    <row r="200" spans="1:7" ht="15" x14ac:dyDescent="0.2">
      <c r="A200" s="1" t="s">
        <v>22</v>
      </c>
      <c r="B200" s="1">
        <v>61</v>
      </c>
      <c r="C200" s="1">
        <v>11</v>
      </c>
      <c r="D200" s="1">
        <v>38</v>
      </c>
      <c r="E200" s="1">
        <v>22</v>
      </c>
      <c r="F200" s="1">
        <v>21</v>
      </c>
      <c r="G200" s="1">
        <v>20</v>
      </c>
    </row>
    <row r="201" spans="1:7" ht="15" x14ac:dyDescent="0.2">
      <c r="A201" s="1" t="s">
        <v>23</v>
      </c>
      <c r="B201" s="1">
        <v>61</v>
      </c>
      <c r="C201" s="1">
        <v>11</v>
      </c>
      <c r="D201" s="1">
        <v>36</v>
      </c>
      <c r="E201" s="1">
        <v>21</v>
      </c>
      <c r="F201" s="1">
        <v>20</v>
      </c>
      <c r="G201" s="1">
        <v>19</v>
      </c>
    </row>
    <row r="202" spans="1:7" ht="15" x14ac:dyDescent="0.2">
      <c r="A202" s="1" t="s">
        <v>24</v>
      </c>
      <c r="B202" s="1">
        <v>61</v>
      </c>
      <c r="C202" s="1">
        <v>11</v>
      </c>
      <c r="D202" s="1">
        <v>37</v>
      </c>
      <c r="E202" s="1">
        <v>22</v>
      </c>
      <c r="F202" s="1">
        <v>21</v>
      </c>
      <c r="G202" s="1">
        <v>19</v>
      </c>
    </row>
    <row r="203" spans="1:7" ht="15" x14ac:dyDescent="0.2">
      <c r="A203" s="1" t="s">
        <v>25</v>
      </c>
      <c r="B203" s="1">
        <v>61</v>
      </c>
      <c r="C203" s="1">
        <v>11</v>
      </c>
      <c r="D203" s="1">
        <v>36</v>
      </c>
      <c r="E203" s="1">
        <v>21</v>
      </c>
      <c r="F203" s="1">
        <v>21</v>
      </c>
      <c r="G203" s="1">
        <v>19</v>
      </c>
    </row>
    <row r="204" spans="1:7" ht="15" x14ac:dyDescent="0.2">
      <c r="A204" s="1" t="s">
        <v>146</v>
      </c>
      <c r="B204" s="1">
        <v>67</v>
      </c>
      <c r="C204" s="1">
        <v>11</v>
      </c>
      <c r="D204" s="1">
        <v>38</v>
      </c>
      <c r="E204" s="1">
        <v>22</v>
      </c>
      <c r="F204" s="1">
        <v>22</v>
      </c>
      <c r="G204" s="1">
        <v>22</v>
      </c>
    </row>
    <row r="205" spans="1:7" ht="15" x14ac:dyDescent="0.2">
      <c r="A205" s="1" t="s">
        <v>147</v>
      </c>
      <c r="B205" s="1">
        <v>67</v>
      </c>
      <c r="C205" s="1">
        <v>11</v>
      </c>
      <c r="D205" s="1">
        <v>37</v>
      </c>
      <c r="E205" s="1">
        <v>21</v>
      </c>
      <c r="F205" s="1">
        <v>21</v>
      </c>
      <c r="G205" s="1">
        <v>19</v>
      </c>
    </row>
    <row r="206" spans="1:7" ht="15" x14ac:dyDescent="0.2">
      <c r="A206" s="1" t="s">
        <v>148</v>
      </c>
      <c r="B206" s="1">
        <v>67</v>
      </c>
      <c r="C206" s="1">
        <v>11</v>
      </c>
      <c r="D206" s="1">
        <v>39</v>
      </c>
      <c r="E206" s="1">
        <v>24</v>
      </c>
      <c r="F206" s="1">
        <v>21</v>
      </c>
      <c r="G206" s="1">
        <v>20</v>
      </c>
    </row>
    <row r="207" spans="1:7" ht="15" x14ac:dyDescent="0.2">
      <c r="A207" s="1" t="s">
        <v>149</v>
      </c>
      <c r="B207" s="1">
        <v>67</v>
      </c>
      <c r="C207" s="1">
        <v>11</v>
      </c>
      <c r="D207" s="1">
        <v>38</v>
      </c>
      <c r="E207" s="1">
        <v>23</v>
      </c>
      <c r="F207" s="1">
        <v>21</v>
      </c>
      <c r="G207" s="1">
        <v>21</v>
      </c>
    </row>
    <row r="208" spans="1:7" ht="15" x14ac:dyDescent="0.2">
      <c r="A208" s="1" t="s">
        <v>150</v>
      </c>
      <c r="B208" s="1">
        <v>67</v>
      </c>
      <c r="C208" s="1">
        <v>11</v>
      </c>
      <c r="D208" s="1">
        <v>38</v>
      </c>
      <c r="E208" s="1">
        <v>21</v>
      </c>
      <c r="F208" s="1">
        <v>21</v>
      </c>
      <c r="G208" s="1">
        <v>19</v>
      </c>
    </row>
    <row r="209" spans="1:7" ht="15" x14ac:dyDescent="0.2">
      <c r="A209" s="1" t="s">
        <v>151</v>
      </c>
      <c r="B209" s="1">
        <v>67</v>
      </c>
      <c r="C209" s="1">
        <v>11</v>
      </c>
      <c r="D209" s="1">
        <v>40</v>
      </c>
      <c r="E209" s="1">
        <v>24</v>
      </c>
      <c r="F209" s="1">
        <v>22</v>
      </c>
      <c r="G209" s="1">
        <v>19</v>
      </c>
    </row>
    <row r="210" spans="1:7" ht="15" x14ac:dyDescent="0.2">
      <c r="A210" s="1" t="s">
        <v>152</v>
      </c>
      <c r="B210" s="1">
        <v>67</v>
      </c>
      <c r="C210" s="1">
        <v>11</v>
      </c>
      <c r="D210" s="1">
        <v>38</v>
      </c>
      <c r="E210" s="1">
        <v>22</v>
      </c>
      <c r="F210" s="1">
        <v>21</v>
      </c>
      <c r="G210" s="1">
        <v>20</v>
      </c>
    </row>
    <row r="211" spans="1:7" ht="15" x14ac:dyDescent="0.2">
      <c r="A211" s="1" t="s">
        <v>153</v>
      </c>
      <c r="B211" s="1">
        <v>67</v>
      </c>
      <c r="C211" s="1">
        <v>11</v>
      </c>
      <c r="D211" s="1">
        <v>39</v>
      </c>
      <c r="E211" s="1">
        <v>22</v>
      </c>
      <c r="F211" s="1">
        <v>21</v>
      </c>
      <c r="G211" s="1">
        <v>21</v>
      </c>
    </row>
    <row r="212" spans="1:7" ht="15" x14ac:dyDescent="0.2">
      <c r="A212" s="1" t="s">
        <v>154</v>
      </c>
      <c r="B212" s="1">
        <v>67</v>
      </c>
      <c r="C212" s="1">
        <v>11</v>
      </c>
      <c r="D212" s="1">
        <v>37</v>
      </c>
      <c r="E212" s="1">
        <v>22</v>
      </c>
      <c r="F212" s="1">
        <v>21</v>
      </c>
      <c r="G212" s="1">
        <v>20</v>
      </c>
    </row>
    <row r="213" spans="1:7" ht="15" x14ac:dyDescent="0.2">
      <c r="A213" s="1" t="s">
        <v>155</v>
      </c>
      <c r="B213" s="1">
        <v>67</v>
      </c>
      <c r="C213" s="1">
        <v>11</v>
      </c>
      <c r="D213" s="1">
        <v>39</v>
      </c>
      <c r="E213" s="1">
        <v>22</v>
      </c>
      <c r="F213" s="1">
        <v>22</v>
      </c>
      <c r="G213" s="1">
        <v>20</v>
      </c>
    </row>
    <row r="214" spans="1:7" ht="15" x14ac:dyDescent="0.2">
      <c r="A214" s="1" t="s">
        <v>156</v>
      </c>
      <c r="B214" s="1">
        <v>67</v>
      </c>
      <c r="C214" s="1">
        <v>11</v>
      </c>
      <c r="D214" s="1">
        <v>36</v>
      </c>
      <c r="E214" s="1">
        <v>21</v>
      </c>
      <c r="F214" s="1">
        <v>20</v>
      </c>
      <c r="G214" s="1">
        <v>20</v>
      </c>
    </row>
    <row r="215" spans="1:7" ht="15" x14ac:dyDescent="0.2">
      <c r="A215" s="1" t="s">
        <v>157</v>
      </c>
      <c r="B215" s="1">
        <v>67</v>
      </c>
      <c r="C215" s="1">
        <v>11</v>
      </c>
      <c r="D215" s="1">
        <v>37</v>
      </c>
      <c r="E215" s="1">
        <v>22</v>
      </c>
      <c r="F215" s="1">
        <v>22</v>
      </c>
      <c r="G215" s="1">
        <v>20</v>
      </c>
    </row>
    <row r="216" spans="1:7" ht="15" x14ac:dyDescent="0.2">
      <c r="A216" s="1" t="s">
        <v>158</v>
      </c>
      <c r="B216" s="1">
        <v>67</v>
      </c>
      <c r="C216" s="1">
        <v>11</v>
      </c>
      <c r="D216" s="1">
        <v>37</v>
      </c>
      <c r="E216" s="1">
        <v>21</v>
      </c>
      <c r="F216" s="1">
        <v>20</v>
      </c>
      <c r="G216" s="1">
        <v>19</v>
      </c>
    </row>
    <row r="217" spans="1:7" ht="15" x14ac:dyDescent="0.2">
      <c r="A217" s="1" t="s">
        <v>159</v>
      </c>
      <c r="B217" s="1">
        <v>67</v>
      </c>
      <c r="C217" s="1">
        <v>11</v>
      </c>
      <c r="D217" s="1">
        <v>36</v>
      </c>
      <c r="E217" s="1">
        <v>20</v>
      </c>
      <c r="F217" s="1">
        <v>20</v>
      </c>
      <c r="G217" s="1">
        <v>19</v>
      </c>
    </row>
    <row r="218" spans="1:7" ht="15" x14ac:dyDescent="0.2">
      <c r="A218" s="1" t="s">
        <v>160</v>
      </c>
      <c r="B218" s="1">
        <v>67</v>
      </c>
      <c r="C218" s="1">
        <v>11</v>
      </c>
      <c r="D218" s="1">
        <v>37</v>
      </c>
      <c r="E218" s="1">
        <v>22</v>
      </c>
      <c r="F218" s="1">
        <v>20</v>
      </c>
      <c r="G218" s="1">
        <v>20</v>
      </c>
    </row>
    <row r="219" spans="1:7" ht="15" x14ac:dyDescent="0.2">
      <c r="A219" s="1" t="s">
        <v>161</v>
      </c>
      <c r="B219" s="1">
        <v>67</v>
      </c>
      <c r="C219" s="1">
        <v>11</v>
      </c>
      <c r="D219" s="1">
        <v>39</v>
      </c>
      <c r="E219" s="1">
        <v>23</v>
      </c>
      <c r="F219" s="1">
        <v>22</v>
      </c>
      <c r="G219" s="1">
        <v>20</v>
      </c>
    </row>
    <row r="220" spans="1:7" ht="15" x14ac:dyDescent="0.2">
      <c r="A220" s="1" t="s">
        <v>162</v>
      </c>
      <c r="B220" s="1">
        <v>67</v>
      </c>
      <c r="C220" s="1">
        <v>11</v>
      </c>
      <c r="D220" s="1">
        <v>35</v>
      </c>
      <c r="E220" s="1">
        <v>20</v>
      </c>
      <c r="F220" s="1">
        <v>19</v>
      </c>
      <c r="G220" s="1">
        <v>19</v>
      </c>
    </row>
    <row r="221" spans="1:7" ht="15" x14ac:dyDescent="0.2">
      <c r="A221" s="1" t="s">
        <v>163</v>
      </c>
      <c r="B221" s="1">
        <v>67</v>
      </c>
      <c r="C221" s="1">
        <v>11</v>
      </c>
      <c r="D221" s="1">
        <v>37</v>
      </c>
      <c r="E221" s="1">
        <v>22</v>
      </c>
      <c r="F221" s="1">
        <v>21</v>
      </c>
      <c r="G221" s="1">
        <v>20</v>
      </c>
    </row>
    <row r="222" spans="1:7" ht="15" x14ac:dyDescent="0.2">
      <c r="A222" s="1" t="s">
        <v>164</v>
      </c>
      <c r="B222" s="1">
        <v>67</v>
      </c>
      <c r="C222" s="1">
        <v>11</v>
      </c>
      <c r="D222" s="1">
        <v>37</v>
      </c>
      <c r="E222" s="1">
        <v>22</v>
      </c>
      <c r="F222" s="1">
        <v>21</v>
      </c>
      <c r="G222" s="1">
        <v>20</v>
      </c>
    </row>
    <row r="223" spans="1:7" ht="15" x14ac:dyDescent="0.2">
      <c r="A223" s="1" t="s">
        <v>165</v>
      </c>
      <c r="B223" s="1">
        <v>67</v>
      </c>
      <c r="C223" s="1">
        <v>11</v>
      </c>
      <c r="D223" s="1">
        <v>36</v>
      </c>
      <c r="E223" s="1">
        <v>20</v>
      </c>
      <c r="F223" s="1">
        <v>20</v>
      </c>
      <c r="G223" s="1">
        <v>18</v>
      </c>
    </row>
    <row r="224" spans="1:7" ht="15" x14ac:dyDescent="0.2">
      <c r="A224" s="1" t="s">
        <v>166</v>
      </c>
      <c r="B224" s="1">
        <v>67</v>
      </c>
      <c r="C224" s="1">
        <v>11</v>
      </c>
      <c r="D224" s="1">
        <v>39</v>
      </c>
      <c r="E224" s="1">
        <v>22</v>
      </c>
      <c r="F224" s="1">
        <v>22</v>
      </c>
      <c r="G224" s="1">
        <v>20</v>
      </c>
    </row>
    <row r="225" spans="1:7" ht="15" x14ac:dyDescent="0.2">
      <c r="A225" s="1" t="s">
        <v>167</v>
      </c>
      <c r="B225" s="1">
        <v>67</v>
      </c>
      <c r="C225" s="1">
        <v>11</v>
      </c>
      <c r="D225" s="1">
        <v>37</v>
      </c>
      <c r="E225" s="1">
        <v>22</v>
      </c>
      <c r="F225" s="1">
        <v>23</v>
      </c>
      <c r="G225" s="1">
        <v>22</v>
      </c>
    </row>
    <row r="226" spans="1:7" ht="15" x14ac:dyDescent="0.2">
      <c r="A226" s="1" t="s">
        <v>168</v>
      </c>
      <c r="B226" s="1">
        <v>67</v>
      </c>
      <c r="C226" s="1">
        <v>11</v>
      </c>
      <c r="D226" s="1">
        <v>37</v>
      </c>
      <c r="E226" s="1">
        <v>21</v>
      </c>
      <c r="F226" s="1">
        <v>20</v>
      </c>
      <c r="G226" s="1">
        <v>20</v>
      </c>
    </row>
    <row r="227" spans="1:7" ht="15" x14ac:dyDescent="0.2">
      <c r="A227" s="1" t="s">
        <v>52</v>
      </c>
      <c r="B227" s="1">
        <v>67</v>
      </c>
      <c r="C227" s="1">
        <v>11</v>
      </c>
      <c r="D227" s="1">
        <v>36</v>
      </c>
      <c r="E227" s="1">
        <v>21</v>
      </c>
      <c r="F227" s="1">
        <v>19</v>
      </c>
      <c r="G227" s="1">
        <v>19</v>
      </c>
    </row>
    <row r="228" spans="1:7" ht="15" x14ac:dyDescent="0.2">
      <c r="A228" s="1" t="s">
        <v>53</v>
      </c>
      <c r="B228" s="1">
        <v>67</v>
      </c>
      <c r="C228" s="1">
        <v>11</v>
      </c>
      <c r="D228" s="1">
        <v>41</v>
      </c>
      <c r="E228" s="1">
        <v>23</v>
      </c>
      <c r="F228" s="1">
        <v>22</v>
      </c>
      <c r="G228" s="1">
        <v>20</v>
      </c>
    </row>
    <row r="229" spans="1:7" ht="15" x14ac:dyDescent="0.2">
      <c r="A229" s="1" t="s">
        <v>54</v>
      </c>
      <c r="B229" s="1">
        <v>67</v>
      </c>
      <c r="C229" s="1">
        <v>11</v>
      </c>
      <c r="D229" s="1">
        <v>38</v>
      </c>
      <c r="E229" s="1">
        <v>22</v>
      </c>
      <c r="F229" s="1">
        <v>21</v>
      </c>
      <c r="G229" s="1">
        <v>21</v>
      </c>
    </row>
    <row r="230" spans="1:7" ht="15" x14ac:dyDescent="0.2">
      <c r="A230" s="1" t="s">
        <v>55</v>
      </c>
      <c r="B230" s="1">
        <v>67</v>
      </c>
      <c r="C230" s="1">
        <v>11</v>
      </c>
      <c r="D230" s="1">
        <v>36</v>
      </c>
      <c r="E230" s="1">
        <v>21</v>
      </c>
      <c r="F230" s="1">
        <v>20</v>
      </c>
      <c r="G230" s="1">
        <v>21</v>
      </c>
    </row>
    <row r="231" spans="1:7" ht="15" x14ac:dyDescent="0.2">
      <c r="A231" s="1" t="s">
        <v>56</v>
      </c>
      <c r="B231" s="1">
        <v>67</v>
      </c>
      <c r="C231" s="1">
        <v>11</v>
      </c>
      <c r="D231" s="1">
        <v>36</v>
      </c>
      <c r="E231" s="1">
        <v>21</v>
      </c>
      <c r="F231" s="1">
        <v>20</v>
      </c>
      <c r="G231" s="1">
        <v>20</v>
      </c>
    </row>
    <row r="232" spans="1:7" ht="15" x14ac:dyDescent="0.2">
      <c r="A232" s="1" t="s">
        <v>57</v>
      </c>
      <c r="B232" s="1">
        <v>67</v>
      </c>
      <c r="C232" s="1">
        <v>11</v>
      </c>
      <c r="D232" s="1">
        <v>41</v>
      </c>
      <c r="E232" s="1">
        <v>24</v>
      </c>
      <c r="F232" s="1">
        <v>23</v>
      </c>
      <c r="G232" s="1">
        <v>22</v>
      </c>
    </row>
    <row r="233" spans="1:7" ht="15" x14ac:dyDescent="0.2">
      <c r="A233" s="1" t="s">
        <v>58</v>
      </c>
      <c r="B233" s="1">
        <v>67</v>
      </c>
      <c r="C233" s="1">
        <v>11</v>
      </c>
      <c r="D233" s="1">
        <v>39</v>
      </c>
      <c r="E233" s="1">
        <v>22</v>
      </c>
      <c r="F233" s="1">
        <v>22</v>
      </c>
      <c r="G233" s="1">
        <v>22</v>
      </c>
    </row>
    <row r="234" spans="1:7" ht="15" x14ac:dyDescent="0.2">
      <c r="A234" s="1" t="s">
        <v>59</v>
      </c>
      <c r="B234" s="1">
        <v>67</v>
      </c>
      <c r="C234" s="1">
        <v>11</v>
      </c>
      <c r="D234" s="1">
        <v>38</v>
      </c>
      <c r="E234" s="1">
        <v>21</v>
      </c>
      <c r="F234" s="1">
        <v>21</v>
      </c>
      <c r="G234" s="1">
        <v>20</v>
      </c>
    </row>
    <row r="235" spans="1:7" ht="15" x14ac:dyDescent="0.2">
      <c r="A235" s="1" t="s">
        <v>60</v>
      </c>
      <c r="B235" s="1">
        <v>67</v>
      </c>
      <c r="C235" s="1">
        <v>11</v>
      </c>
      <c r="D235" s="1">
        <v>37</v>
      </c>
      <c r="E235" s="1">
        <v>22</v>
      </c>
      <c r="F235" s="1">
        <v>21</v>
      </c>
      <c r="G235" s="1">
        <v>21</v>
      </c>
    </row>
    <row r="236" spans="1:7" ht="15" x14ac:dyDescent="0.2">
      <c r="A236" s="1" t="s">
        <v>61</v>
      </c>
      <c r="B236" s="1">
        <v>67</v>
      </c>
      <c r="C236" s="1">
        <v>11</v>
      </c>
      <c r="D236" s="1">
        <v>36</v>
      </c>
      <c r="E236" s="1">
        <v>21</v>
      </c>
      <c r="F236" s="1">
        <v>20</v>
      </c>
      <c r="G236" s="1">
        <v>19</v>
      </c>
    </row>
    <row r="237" spans="1:7" ht="15" x14ac:dyDescent="0.2">
      <c r="A237" s="1" t="s">
        <v>62</v>
      </c>
      <c r="B237" s="1">
        <v>67</v>
      </c>
      <c r="C237" s="1">
        <v>11</v>
      </c>
      <c r="D237" s="1">
        <v>35</v>
      </c>
      <c r="E237" s="1">
        <v>20</v>
      </c>
      <c r="F237" s="1">
        <v>19</v>
      </c>
      <c r="G237" s="1">
        <v>19</v>
      </c>
    </row>
    <row r="238" spans="1:7" ht="15" x14ac:dyDescent="0.2">
      <c r="A238" s="1" t="s">
        <v>63</v>
      </c>
      <c r="B238" s="1">
        <v>67</v>
      </c>
      <c r="C238" s="1">
        <v>11</v>
      </c>
      <c r="D238" s="1">
        <v>35</v>
      </c>
      <c r="E238" s="1">
        <v>20</v>
      </c>
      <c r="F238" s="1">
        <v>19</v>
      </c>
      <c r="G238" s="1">
        <v>17</v>
      </c>
    </row>
    <row r="239" spans="1:7" ht="15" x14ac:dyDescent="0.2">
      <c r="A239" s="1" t="s">
        <v>64</v>
      </c>
      <c r="B239" s="1">
        <v>67</v>
      </c>
      <c r="C239" s="1">
        <v>11</v>
      </c>
      <c r="D239" s="1">
        <v>36</v>
      </c>
      <c r="E239" s="1">
        <v>21</v>
      </c>
      <c r="F239" s="1">
        <v>21</v>
      </c>
      <c r="G239" s="1">
        <v>19</v>
      </c>
    </row>
    <row r="240" spans="1:7" ht="15" x14ac:dyDescent="0.2">
      <c r="A240" s="1" t="s">
        <v>65</v>
      </c>
      <c r="B240" s="1">
        <v>67</v>
      </c>
      <c r="C240" s="1">
        <v>11</v>
      </c>
      <c r="D240" s="1">
        <v>36</v>
      </c>
      <c r="E240" s="1">
        <v>21</v>
      </c>
      <c r="F240" s="1">
        <v>20</v>
      </c>
      <c r="G240" s="1">
        <v>20</v>
      </c>
    </row>
    <row r="241" spans="1:7" ht="15" x14ac:dyDescent="0.2">
      <c r="A241" s="1" t="s">
        <v>66</v>
      </c>
      <c r="B241" s="1">
        <v>67</v>
      </c>
      <c r="C241" s="1">
        <v>11</v>
      </c>
      <c r="D241" s="1">
        <v>35</v>
      </c>
      <c r="E241" s="1">
        <v>19</v>
      </c>
      <c r="F241" s="1">
        <v>19</v>
      </c>
      <c r="G241" s="1">
        <v>20</v>
      </c>
    </row>
    <row r="242" spans="1:7" ht="15" x14ac:dyDescent="0.2">
      <c r="A242" s="1" t="s">
        <v>67</v>
      </c>
      <c r="B242" s="1">
        <v>67</v>
      </c>
      <c r="C242" s="1">
        <v>11</v>
      </c>
      <c r="D242" s="1">
        <v>36</v>
      </c>
      <c r="E242" s="1">
        <v>21</v>
      </c>
      <c r="F242" s="1">
        <v>20</v>
      </c>
      <c r="G242" s="1">
        <v>19</v>
      </c>
    </row>
    <row r="243" spans="1:7" ht="15" x14ac:dyDescent="0.2">
      <c r="A243" s="1" t="s">
        <v>68</v>
      </c>
      <c r="B243" s="1">
        <v>67</v>
      </c>
      <c r="C243" s="1">
        <v>11</v>
      </c>
      <c r="D243" s="1">
        <v>37</v>
      </c>
      <c r="E243" s="1">
        <v>22</v>
      </c>
      <c r="F243" s="1">
        <v>22</v>
      </c>
      <c r="G243" s="1">
        <v>20</v>
      </c>
    </row>
    <row r="244" spans="1:7" ht="15" x14ac:dyDescent="0.2">
      <c r="A244" s="1" t="s">
        <v>69</v>
      </c>
      <c r="B244" s="1">
        <v>67</v>
      </c>
      <c r="C244" s="1">
        <v>11</v>
      </c>
      <c r="D244" s="1">
        <v>33</v>
      </c>
      <c r="E244" s="1">
        <v>20</v>
      </c>
      <c r="F244" s="1">
        <v>19</v>
      </c>
      <c r="G244" s="1">
        <v>18</v>
      </c>
    </row>
    <row r="245" spans="1:7" ht="15" x14ac:dyDescent="0.2">
      <c r="A245" s="1" t="s">
        <v>70</v>
      </c>
      <c r="B245" s="1">
        <v>67</v>
      </c>
      <c r="C245" s="1">
        <v>11</v>
      </c>
      <c r="D245" s="1">
        <v>39</v>
      </c>
      <c r="E245" s="1">
        <v>21</v>
      </c>
      <c r="F245" s="1">
        <v>21</v>
      </c>
      <c r="G245" s="1">
        <v>19</v>
      </c>
    </row>
    <row r="246" spans="1:7" ht="15" x14ac:dyDescent="0.2">
      <c r="A246" s="1" t="s">
        <v>71</v>
      </c>
      <c r="B246" s="1">
        <v>67</v>
      </c>
      <c r="C246" s="1">
        <v>11</v>
      </c>
      <c r="D246" s="1">
        <v>36</v>
      </c>
      <c r="E246" s="1">
        <v>21</v>
      </c>
      <c r="F246" s="1">
        <v>20</v>
      </c>
      <c r="G246" s="1">
        <v>19</v>
      </c>
    </row>
    <row r="247" spans="1:7" ht="15" x14ac:dyDescent="0.2">
      <c r="A247" s="1" t="s">
        <v>72</v>
      </c>
      <c r="B247" s="1">
        <v>67</v>
      </c>
      <c r="C247" s="1">
        <v>11</v>
      </c>
      <c r="D247" s="1">
        <v>38</v>
      </c>
      <c r="E247" s="1">
        <v>21</v>
      </c>
      <c r="F247" s="1">
        <v>20</v>
      </c>
      <c r="G247" s="1">
        <v>19</v>
      </c>
    </row>
    <row r="248" spans="1:7" ht="15" x14ac:dyDescent="0.2">
      <c r="A248" s="1" t="s">
        <v>73</v>
      </c>
      <c r="B248" s="1">
        <v>67</v>
      </c>
      <c r="C248" s="1">
        <v>11</v>
      </c>
      <c r="D248" s="1">
        <v>39</v>
      </c>
      <c r="E248" s="1">
        <v>22</v>
      </c>
      <c r="F248" s="1">
        <v>23</v>
      </c>
      <c r="G248" s="1">
        <v>21</v>
      </c>
    </row>
    <row r="249" spans="1:7" ht="15" x14ac:dyDescent="0.2">
      <c r="A249" s="1" t="s">
        <v>74</v>
      </c>
      <c r="B249" s="1">
        <v>67</v>
      </c>
      <c r="C249" s="1">
        <v>11</v>
      </c>
      <c r="D249" s="1">
        <v>38</v>
      </c>
      <c r="E249" s="1">
        <v>23</v>
      </c>
      <c r="F249" s="1">
        <v>23</v>
      </c>
      <c r="G249" s="1">
        <v>20</v>
      </c>
    </row>
    <row r="250" spans="1:7" ht="15" x14ac:dyDescent="0.2">
      <c r="A250" s="1" t="s">
        <v>75</v>
      </c>
      <c r="B250" s="1">
        <v>67</v>
      </c>
      <c r="C250" s="1">
        <v>11</v>
      </c>
      <c r="D250" s="1">
        <v>37</v>
      </c>
      <c r="E250" s="1">
        <v>21</v>
      </c>
      <c r="F250" s="1">
        <v>21</v>
      </c>
      <c r="G250" s="1">
        <v>19</v>
      </c>
    </row>
    <row r="251" spans="1:7" ht="15" x14ac:dyDescent="0.2">
      <c r="A251" s="1" t="s">
        <v>194</v>
      </c>
      <c r="B251" s="1">
        <v>67</v>
      </c>
      <c r="C251" s="1">
        <v>11</v>
      </c>
      <c r="D251" s="1">
        <v>35</v>
      </c>
      <c r="E251" s="1">
        <v>22</v>
      </c>
      <c r="F251" s="1">
        <v>20</v>
      </c>
      <c r="G251" s="1">
        <v>20</v>
      </c>
    </row>
    <row r="252" spans="1:7" ht="15" x14ac:dyDescent="0.2">
      <c r="A252" s="1" t="s">
        <v>195</v>
      </c>
      <c r="B252" s="1">
        <v>67</v>
      </c>
      <c r="C252" s="1">
        <v>11</v>
      </c>
      <c r="D252" s="1">
        <v>39</v>
      </c>
      <c r="E252" s="1">
        <v>23</v>
      </c>
      <c r="F252" s="1">
        <v>22</v>
      </c>
      <c r="G252" s="1">
        <v>20</v>
      </c>
    </row>
    <row r="253" spans="1:7" ht="15" x14ac:dyDescent="0.2">
      <c r="A253" s="1" t="s">
        <v>196</v>
      </c>
      <c r="B253" s="1">
        <v>67</v>
      </c>
      <c r="C253" s="1">
        <v>11</v>
      </c>
      <c r="D253" s="1">
        <v>37</v>
      </c>
      <c r="E253" s="1">
        <v>21</v>
      </c>
      <c r="F253" s="1">
        <v>21</v>
      </c>
      <c r="G253" s="1">
        <v>20</v>
      </c>
    </row>
    <row r="254" spans="1:7" ht="15" x14ac:dyDescent="0.2">
      <c r="A254" s="1" t="s">
        <v>197</v>
      </c>
      <c r="B254" s="1">
        <v>77</v>
      </c>
      <c r="C254" s="1">
        <v>35</v>
      </c>
      <c r="D254" s="1">
        <v>38</v>
      </c>
      <c r="E254" s="1">
        <v>23</v>
      </c>
      <c r="F254" s="1">
        <v>20</v>
      </c>
      <c r="G254" s="1">
        <v>20</v>
      </c>
    </row>
    <row r="255" spans="1:7" ht="15" x14ac:dyDescent="0.2">
      <c r="A255" s="1" t="s">
        <v>198</v>
      </c>
      <c r="B255" s="1">
        <v>77</v>
      </c>
      <c r="C255" s="1">
        <v>35</v>
      </c>
      <c r="D255" s="1">
        <v>37</v>
      </c>
      <c r="E255" s="1">
        <v>22</v>
      </c>
      <c r="F255" s="1">
        <v>19</v>
      </c>
      <c r="G255" s="1">
        <v>19</v>
      </c>
    </row>
    <row r="256" spans="1:7" ht="15" x14ac:dyDescent="0.2">
      <c r="A256" s="1" t="s">
        <v>199</v>
      </c>
      <c r="B256" s="1">
        <v>77</v>
      </c>
      <c r="C256" s="1">
        <v>35</v>
      </c>
      <c r="D256" s="1">
        <v>37</v>
      </c>
      <c r="E256" s="1">
        <v>23</v>
      </c>
      <c r="F256" s="1">
        <v>21</v>
      </c>
      <c r="G256" s="1">
        <v>21</v>
      </c>
    </row>
    <row r="257" spans="1:7" ht="15" x14ac:dyDescent="0.2">
      <c r="A257" s="1" t="s">
        <v>200</v>
      </c>
      <c r="B257" s="1">
        <v>77</v>
      </c>
      <c r="C257" s="1">
        <v>35</v>
      </c>
      <c r="D257" s="1">
        <v>37</v>
      </c>
      <c r="E257" s="1">
        <v>22</v>
      </c>
      <c r="F257" s="1">
        <v>22</v>
      </c>
      <c r="G257" s="1">
        <v>20</v>
      </c>
    </row>
    <row r="258" spans="1:7" ht="15" x14ac:dyDescent="0.2">
      <c r="A258" s="1" t="s">
        <v>201</v>
      </c>
      <c r="B258" s="1">
        <v>77</v>
      </c>
      <c r="C258" s="1">
        <v>35</v>
      </c>
      <c r="D258" s="1">
        <v>34</v>
      </c>
      <c r="E258" s="1">
        <v>20</v>
      </c>
      <c r="F258" s="1">
        <v>19</v>
      </c>
      <c r="G258" s="1">
        <v>18</v>
      </c>
    </row>
    <row r="259" spans="1:7" ht="15" x14ac:dyDescent="0.2">
      <c r="A259" s="1" t="s">
        <v>183</v>
      </c>
      <c r="B259" s="1">
        <v>77</v>
      </c>
      <c r="C259" s="1">
        <v>35</v>
      </c>
      <c r="D259" s="1">
        <v>39</v>
      </c>
      <c r="E259" s="1">
        <v>24</v>
      </c>
      <c r="F259" s="1">
        <v>24</v>
      </c>
      <c r="G259" s="1">
        <v>19</v>
      </c>
    </row>
    <row r="260" spans="1:7" ht="15" x14ac:dyDescent="0.2">
      <c r="A260" s="1" t="s">
        <v>184</v>
      </c>
      <c r="B260" s="1">
        <v>77</v>
      </c>
      <c r="C260" s="1">
        <v>35</v>
      </c>
      <c r="D260" s="1">
        <v>37</v>
      </c>
      <c r="E260" s="1">
        <v>21</v>
      </c>
      <c r="F260" s="1">
        <v>18</v>
      </c>
      <c r="G260" s="1">
        <v>17</v>
      </c>
    </row>
    <row r="261" spans="1:7" ht="15" x14ac:dyDescent="0.2">
      <c r="A261" s="1" t="s">
        <v>185</v>
      </c>
      <c r="B261" s="1">
        <v>77</v>
      </c>
      <c r="C261" s="1">
        <v>35</v>
      </c>
      <c r="D261" s="1">
        <v>39</v>
      </c>
      <c r="E261" s="1">
        <v>23</v>
      </c>
      <c r="F261" s="1">
        <v>21</v>
      </c>
      <c r="G261" s="1">
        <v>19</v>
      </c>
    </row>
    <row r="262" spans="1:7" ht="15" x14ac:dyDescent="0.2">
      <c r="A262" s="1" t="s">
        <v>186</v>
      </c>
      <c r="B262" s="1">
        <v>77</v>
      </c>
      <c r="C262" s="1">
        <v>35</v>
      </c>
      <c r="D262" s="1">
        <v>39</v>
      </c>
      <c r="E262" s="1">
        <v>22</v>
      </c>
      <c r="F262" s="1">
        <v>21</v>
      </c>
      <c r="G262" s="1">
        <v>19</v>
      </c>
    </row>
    <row r="263" spans="1:7" ht="15" x14ac:dyDescent="0.2">
      <c r="A263" s="1" t="s">
        <v>187</v>
      </c>
      <c r="B263" s="1">
        <v>77</v>
      </c>
      <c r="C263" s="1">
        <v>35</v>
      </c>
      <c r="D263" s="1">
        <v>40</v>
      </c>
      <c r="E263" s="1">
        <v>22</v>
      </c>
      <c r="F263" s="1">
        <v>22</v>
      </c>
      <c r="G263" s="1">
        <v>20</v>
      </c>
    </row>
    <row r="264" spans="1:7" ht="15" x14ac:dyDescent="0.2">
      <c r="A264" s="1" t="s">
        <v>188</v>
      </c>
      <c r="B264" s="1">
        <v>77</v>
      </c>
      <c r="C264" s="1">
        <v>35</v>
      </c>
      <c r="D264" s="1">
        <v>39</v>
      </c>
      <c r="E264" s="1">
        <v>23</v>
      </c>
      <c r="F264" s="1">
        <v>21</v>
      </c>
      <c r="G264" s="1">
        <v>20</v>
      </c>
    </row>
    <row r="265" spans="1:7" ht="15" x14ac:dyDescent="0.2">
      <c r="A265" s="1" t="s">
        <v>189</v>
      </c>
      <c r="B265" s="1">
        <v>77</v>
      </c>
      <c r="C265" s="1">
        <v>35</v>
      </c>
      <c r="D265" s="1">
        <v>36</v>
      </c>
      <c r="E265" s="1">
        <v>21</v>
      </c>
      <c r="F265" s="1">
        <v>19</v>
      </c>
      <c r="G265" s="1">
        <v>18</v>
      </c>
    </row>
    <row r="266" spans="1:7" ht="15" x14ac:dyDescent="0.2">
      <c r="A266" s="1" t="s">
        <v>89</v>
      </c>
      <c r="B266" s="1">
        <v>77</v>
      </c>
      <c r="C266" s="1">
        <v>35</v>
      </c>
      <c r="D266" s="1">
        <v>37</v>
      </c>
      <c r="E266" s="1">
        <v>22</v>
      </c>
      <c r="F266" s="1">
        <v>21</v>
      </c>
      <c r="G266" s="1">
        <v>20</v>
      </c>
    </row>
    <row r="267" spans="1:7" ht="15" x14ac:dyDescent="0.2">
      <c r="A267" s="1" t="s">
        <v>90</v>
      </c>
      <c r="B267" s="1">
        <v>77</v>
      </c>
      <c r="C267" s="1">
        <v>35</v>
      </c>
      <c r="D267" s="1">
        <v>38</v>
      </c>
      <c r="E267" s="1">
        <v>22</v>
      </c>
      <c r="F267" s="1">
        <v>20</v>
      </c>
      <c r="G267" s="1">
        <v>19</v>
      </c>
    </row>
    <row r="268" spans="1:7" ht="15" x14ac:dyDescent="0.2">
      <c r="A268" s="1" t="s">
        <v>91</v>
      </c>
      <c r="B268" s="1">
        <v>77</v>
      </c>
      <c r="C268" s="1">
        <v>35</v>
      </c>
      <c r="D268" s="1">
        <v>40</v>
      </c>
      <c r="E268" s="1">
        <v>24</v>
      </c>
      <c r="F268" s="1">
        <v>21</v>
      </c>
      <c r="G268" s="1">
        <v>21</v>
      </c>
    </row>
    <row r="269" spans="1:7" ht="15" x14ac:dyDescent="0.2">
      <c r="A269" s="1" t="s">
        <v>92</v>
      </c>
      <c r="B269" s="1">
        <v>77</v>
      </c>
      <c r="C269" s="1">
        <v>35</v>
      </c>
      <c r="D269" s="1">
        <v>37</v>
      </c>
      <c r="E269" s="1">
        <v>21</v>
      </c>
      <c r="F269" s="1">
        <v>20</v>
      </c>
      <c r="G269" s="1">
        <v>20</v>
      </c>
    </row>
    <row r="270" spans="1:7" ht="15" x14ac:dyDescent="0.2">
      <c r="A270" s="1" t="s">
        <v>193</v>
      </c>
      <c r="B270" s="1">
        <v>77</v>
      </c>
      <c r="C270" s="1">
        <v>35</v>
      </c>
      <c r="D270" s="1">
        <v>36</v>
      </c>
      <c r="E270" s="1">
        <v>20</v>
      </c>
      <c r="F270" s="1">
        <v>19</v>
      </c>
      <c r="G270" s="1">
        <v>18</v>
      </c>
    </row>
    <row r="271" spans="1:7" ht="15" x14ac:dyDescent="0.2">
      <c r="A271" s="1" t="s">
        <v>403</v>
      </c>
      <c r="B271" s="1">
        <v>77</v>
      </c>
      <c r="C271" s="1">
        <v>35</v>
      </c>
      <c r="D271" s="1">
        <v>37</v>
      </c>
      <c r="E271" s="1">
        <v>21</v>
      </c>
      <c r="F271" s="1">
        <v>21</v>
      </c>
      <c r="G271" s="1">
        <v>19</v>
      </c>
    </row>
    <row r="272" spans="1:7" ht="15" x14ac:dyDescent="0.2">
      <c r="A272" s="1" t="s">
        <v>205</v>
      </c>
      <c r="B272" s="1">
        <v>77</v>
      </c>
      <c r="C272" s="1">
        <v>35</v>
      </c>
      <c r="D272" s="1">
        <v>38</v>
      </c>
      <c r="E272" s="1">
        <v>23</v>
      </c>
      <c r="F272" s="1">
        <v>21</v>
      </c>
      <c r="G272" s="1">
        <v>18</v>
      </c>
    </row>
    <row r="273" spans="1:7" ht="15" x14ac:dyDescent="0.2">
      <c r="A273" s="1" t="s">
        <v>206</v>
      </c>
      <c r="B273" s="1">
        <v>77</v>
      </c>
      <c r="C273" s="1">
        <v>35</v>
      </c>
      <c r="D273" s="1">
        <v>36</v>
      </c>
      <c r="E273" s="1">
        <v>22</v>
      </c>
      <c r="F273" s="1">
        <v>21</v>
      </c>
      <c r="G273" s="1">
        <v>17</v>
      </c>
    </row>
    <row r="274" spans="1:7" ht="15" x14ac:dyDescent="0.2">
      <c r="A274" s="1" t="s">
        <v>207</v>
      </c>
      <c r="B274" s="1">
        <v>77</v>
      </c>
      <c r="C274" s="1">
        <v>35</v>
      </c>
      <c r="D274" s="1">
        <v>36</v>
      </c>
      <c r="E274" s="1">
        <v>22</v>
      </c>
      <c r="F274" s="1">
        <v>20</v>
      </c>
      <c r="G274" s="1">
        <v>20</v>
      </c>
    </row>
    <row r="275" spans="1:7" ht="15" x14ac:dyDescent="0.2">
      <c r="A275" s="1" t="s">
        <v>208</v>
      </c>
      <c r="B275" s="1">
        <v>77</v>
      </c>
      <c r="C275" s="1">
        <v>35</v>
      </c>
      <c r="D275" s="1">
        <v>35</v>
      </c>
      <c r="E275" s="1">
        <v>21</v>
      </c>
      <c r="F275" s="1">
        <v>19</v>
      </c>
      <c r="G275" s="1">
        <v>17</v>
      </c>
    </row>
    <row r="276" spans="1:7" ht="15" x14ac:dyDescent="0.2">
      <c r="A276" s="1" t="s">
        <v>209</v>
      </c>
      <c r="B276" s="1">
        <v>77</v>
      </c>
      <c r="C276" s="1">
        <v>35</v>
      </c>
      <c r="D276" s="1">
        <v>36</v>
      </c>
      <c r="E276" s="1">
        <v>21</v>
      </c>
      <c r="F276" s="1">
        <v>20</v>
      </c>
      <c r="G276" s="1">
        <v>19</v>
      </c>
    </row>
    <row r="277" spans="1:7" ht="15" x14ac:dyDescent="0.2">
      <c r="A277" s="1" t="s">
        <v>210</v>
      </c>
      <c r="B277" s="1">
        <v>77</v>
      </c>
      <c r="C277" s="1">
        <v>35</v>
      </c>
      <c r="D277" s="1">
        <v>35</v>
      </c>
      <c r="E277" s="1">
        <v>21</v>
      </c>
      <c r="F277" s="1">
        <v>19</v>
      </c>
      <c r="G277" s="1">
        <v>19</v>
      </c>
    </row>
    <row r="278" spans="1:7" ht="15" x14ac:dyDescent="0.2">
      <c r="A278" s="1" t="s">
        <v>211</v>
      </c>
      <c r="B278" s="1">
        <v>77</v>
      </c>
      <c r="C278" s="1">
        <v>35</v>
      </c>
      <c r="D278" s="1">
        <v>35</v>
      </c>
      <c r="E278" s="1">
        <v>20</v>
      </c>
      <c r="F278" s="1">
        <v>20</v>
      </c>
      <c r="G278" s="1">
        <v>18</v>
      </c>
    </row>
    <row r="279" spans="1:7" ht="15" x14ac:dyDescent="0.2">
      <c r="A279" s="1" t="s">
        <v>212</v>
      </c>
      <c r="B279" s="1">
        <v>77</v>
      </c>
      <c r="C279" s="1">
        <v>35</v>
      </c>
      <c r="D279" s="1">
        <v>39</v>
      </c>
      <c r="E279" s="1">
        <v>22</v>
      </c>
      <c r="F279" s="1">
        <v>20</v>
      </c>
      <c r="G279" s="1">
        <v>20</v>
      </c>
    </row>
    <row r="280" spans="1:7" ht="15" x14ac:dyDescent="0.2">
      <c r="A280" s="1" t="s">
        <v>411</v>
      </c>
      <c r="B280" s="1">
        <v>77</v>
      </c>
      <c r="C280" s="1">
        <v>35</v>
      </c>
      <c r="D280" s="1">
        <v>39</v>
      </c>
      <c r="E280" s="1">
        <v>22</v>
      </c>
      <c r="F280" s="1">
        <v>22</v>
      </c>
      <c r="G280" s="1">
        <v>20</v>
      </c>
    </row>
    <row r="281" spans="1:7" ht="15" x14ac:dyDescent="0.2">
      <c r="A281" s="1" t="s">
        <v>412</v>
      </c>
      <c r="B281" s="1">
        <v>77</v>
      </c>
      <c r="C281" s="1">
        <v>35</v>
      </c>
      <c r="D281" s="1">
        <v>37</v>
      </c>
      <c r="E281" s="1">
        <v>22</v>
      </c>
      <c r="F281" s="1">
        <v>21</v>
      </c>
      <c r="G281" s="1">
        <v>20</v>
      </c>
    </row>
    <row r="282" spans="1:7" ht="15" x14ac:dyDescent="0.2">
      <c r="A282" s="1" t="s">
        <v>413</v>
      </c>
      <c r="B282" s="1">
        <v>77</v>
      </c>
      <c r="C282" s="1">
        <v>35</v>
      </c>
      <c r="D282" s="1">
        <v>37</v>
      </c>
      <c r="E282" s="1">
        <v>22</v>
      </c>
      <c r="F282" s="1">
        <v>20</v>
      </c>
      <c r="G282" s="1">
        <v>20</v>
      </c>
    </row>
    <row r="283" spans="1:7" ht="15" x14ac:dyDescent="0.2">
      <c r="A283" s="1" t="s">
        <v>414</v>
      </c>
      <c r="B283" s="1">
        <v>77</v>
      </c>
      <c r="C283" s="1">
        <v>35</v>
      </c>
      <c r="D283" s="1">
        <v>36</v>
      </c>
      <c r="E283" s="1">
        <v>22</v>
      </c>
      <c r="F283" s="1">
        <v>20</v>
      </c>
      <c r="G283" s="1">
        <v>20</v>
      </c>
    </row>
    <row r="284" spans="1:7" ht="15" x14ac:dyDescent="0.2">
      <c r="A284" s="1" t="s">
        <v>415</v>
      </c>
      <c r="B284" s="1">
        <v>77</v>
      </c>
      <c r="C284" s="1">
        <v>35</v>
      </c>
      <c r="D284" s="1">
        <v>39</v>
      </c>
      <c r="E284" s="1">
        <v>23</v>
      </c>
      <c r="F284" s="1">
        <v>22</v>
      </c>
      <c r="G284" s="1">
        <v>21</v>
      </c>
    </row>
    <row r="285" spans="1:7" ht="15" x14ac:dyDescent="0.2">
      <c r="A285" s="1" t="s">
        <v>416</v>
      </c>
      <c r="B285" s="1">
        <v>77</v>
      </c>
      <c r="C285" s="1">
        <v>35</v>
      </c>
      <c r="D285" s="1">
        <v>36</v>
      </c>
      <c r="E285" s="1">
        <v>22</v>
      </c>
      <c r="F285" s="1">
        <v>22</v>
      </c>
      <c r="G285" s="1">
        <v>19</v>
      </c>
    </row>
    <row r="286" spans="1:7" ht="15" x14ac:dyDescent="0.2">
      <c r="A286" s="1" t="s">
        <v>417</v>
      </c>
      <c r="B286" s="1">
        <v>77</v>
      </c>
      <c r="C286" s="1">
        <v>35</v>
      </c>
      <c r="D286" s="1">
        <v>39</v>
      </c>
      <c r="E286" s="1">
        <v>23</v>
      </c>
      <c r="F286" s="1">
        <v>22</v>
      </c>
      <c r="G286" s="1">
        <v>20</v>
      </c>
    </row>
    <row r="287" spans="1:7" ht="15" x14ac:dyDescent="0.2">
      <c r="A287" s="1" t="s">
        <v>213</v>
      </c>
      <c r="B287" s="1">
        <v>77</v>
      </c>
      <c r="C287" s="1">
        <v>35</v>
      </c>
      <c r="D287" s="1">
        <v>37</v>
      </c>
      <c r="E287" s="1">
        <v>23</v>
      </c>
      <c r="F287" s="1">
        <v>21</v>
      </c>
      <c r="G287" s="1">
        <v>20</v>
      </c>
    </row>
    <row r="288" spans="1:7" ht="15" x14ac:dyDescent="0.2">
      <c r="A288" s="1" t="s">
        <v>214</v>
      </c>
      <c r="B288" s="1">
        <v>77</v>
      </c>
      <c r="C288" s="1">
        <v>35</v>
      </c>
      <c r="D288" s="1">
        <v>36</v>
      </c>
      <c r="E288" s="1">
        <v>21</v>
      </c>
      <c r="F288" s="1">
        <v>20</v>
      </c>
      <c r="G288" s="1">
        <v>20</v>
      </c>
    </row>
    <row r="289" spans="1:7" ht="15" x14ac:dyDescent="0.2">
      <c r="A289" s="1" t="s">
        <v>215</v>
      </c>
      <c r="B289" s="1">
        <v>77</v>
      </c>
      <c r="C289" s="1">
        <v>35</v>
      </c>
      <c r="D289" s="1">
        <v>34</v>
      </c>
      <c r="E289" s="1">
        <v>21</v>
      </c>
      <c r="F289" s="1">
        <v>19</v>
      </c>
      <c r="G289" s="1">
        <v>18</v>
      </c>
    </row>
    <row r="290" spans="1:7" ht="15" x14ac:dyDescent="0.2">
      <c r="A290" s="1" t="s">
        <v>216</v>
      </c>
      <c r="B290" s="1">
        <v>77</v>
      </c>
      <c r="C290" s="1">
        <v>35</v>
      </c>
      <c r="D290" s="1">
        <v>36</v>
      </c>
      <c r="E290" s="1">
        <v>20</v>
      </c>
      <c r="F290" s="1">
        <v>20</v>
      </c>
      <c r="G290" s="1">
        <v>18</v>
      </c>
    </row>
    <row r="291" spans="1:7" ht="15" x14ac:dyDescent="0.2">
      <c r="A291" s="1" t="s">
        <v>217</v>
      </c>
      <c r="B291" s="1">
        <v>77</v>
      </c>
      <c r="C291" s="1">
        <v>35</v>
      </c>
      <c r="D291" s="1">
        <v>38</v>
      </c>
      <c r="E291" s="1">
        <v>22</v>
      </c>
      <c r="F291" s="1">
        <v>22</v>
      </c>
      <c r="G291" s="1">
        <v>21</v>
      </c>
    </row>
    <row r="292" spans="1:7" ht="15" x14ac:dyDescent="0.2">
      <c r="A292" s="1" t="s">
        <v>218</v>
      </c>
      <c r="B292" s="1">
        <v>77</v>
      </c>
      <c r="C292" s="1">
        <v>35</v>
      </c>
      <c r="D292" s="1">
        <v>36</v>
      </c>
      <c r="E292" s="1">
        <v>21</v>
      </c>
      <c r="F292" s="1">
        <v>21</v>
      </c>
      <c r="G292" s="1">
        <v>19</v>
      </c>
    </row>
    <row r="293" spans="1:7" ht="15" x14ac:dyDescent="0.2">
      <c r="A293" s="1" t="s">
        <v>219</v>
      </c>
      <c r="B293" s="1">
        <v>77</v>
      </c>
      <c r="C293" s="1">
        <v>35</v>
      </c>
      <c r="D293" s="1">
        <v>39</v>
      </c>
      <c r="E293" s="1">
        <v>23</v>
      </c>
      <c r="F293" s="1">
        <v>21</v>
      </c>
      <c r="G293" s="1">
        <v>20</v>
      </c>
    </row>
    <row r="294" spans="1:7" ht="15" x14ac:dyDescent="0.2">
      <c r="A294" s="1" t="s">
        <v>426</v>
      </c>
      <c r="B294" s="1">
        <v>77</v>
      </c>
      <c r="C294" s="1">
        <v>35</v>
      </c>
      <c r="D294" s="1">
        <v>40</v>
      </c>
      <c r="E294" s="1">
        <v>24</v>
      </c>
      <c r="F294" s="1">
        <v>22</v>
      </c>
      <c r="G294" s="1">
        <v>21</v>
      </c>
    </row>
    <row r="295" spans="1:7" ht="15" x14ac:dyDescent="0.2">
      <c r="A295" s="1" t="s">
        <v>427</v>
      </c>
      <c r="B295" s="1">
        <v>77</v>
      </c>
      <c r="C295" s="1">
        <v>35</v>
      </c>
      <c r="D295" s="1">
        <v>37</v>
      </c>
      <c r="E295" s="1">
        <v>21</v>
      </c>
      <c r="F295" s="1">
        <v>21</v>
      </c>
      <c r="G295" s="1">
        <v>19</v>
      </c>
    </row>
    <row r="296" spans="1:7" ht="15" x14ac:dyDescent="0.2">
      <c r="A296" s="1" t="s">
        <v>428</v>
      </c>
      <c r="B296" s="1">
        <v>77</v>
      </c>
      <c r="C296" s="1">
        <v>35</v>
      </c>
      <c r="D296" s="1">
        <v>38</v>
      </c>
      <c r="E296" s="1">
        <v>22</v>
      </c>
      <c r="F296" s="1">
        <v>21</v>
      </c>
      <c r="G296" s="1">
        <v>20</v>
      </c>
    </row>
    <row r="297" spans="1:7" ht="15" x14ac:dyDescent="0.2">
      <c r="A297" s="1" t="s">
        <v>429</v>
      </c>
      <c r="B297" s="1">
        <v>77</v>
      </c>
      <c r="C297" s="1">
        <v>35</v>
      </c>
      <c r="D297" s="1">
        <v>38</v>
      </c>
      <c r="E297" s="1">
        <v>22</v>
      </c>
      <c r="F297" s="1">
        <v>21</v>
      </c>
      <c r="G297" s="1">
        <v>20</v>
      </c>
    </row>
    <row r="298" spans="1:7" ht="15" x14ac:dyDescent="0.2">
      <c r="A298" s="1" t="s">
        <v>223</v>
      </c>
      <c r="B298" s="1">
        <v>77</v>
      </c>
      <c r="C298" s="1">
        <v>35</v>
      </c>
      <c r="D298" s="1">
        <v>38</v>
      </c>
      <c r="E298" s="1">
        <v>23</v>
      </c>
      <c r="F298" s="1">
        <v>21</v>
      </c>
      <c r="G298" s="1">
        <v>21</v>
      </c>
    </row>
    <row r="299" spans="1:7" ht="15" x14ac:dyDescent="0.2">
      <c r="A299" s="1" t="s">
        <v>98</v>
      </c>
      <c r="B299" s="1">
        <v>77</v>
      </c>
      <c r="C299" s="1">
        <v>35</v>
      </c>
      <c r="D299" s="1">
        <v>37</v>
      </c>
      <c r="E299" s="1">
        <v>22</v>
      </c>
      <c r="F299" s="1">
        <v>21</v>
      </c>
      <c r="G299" s="1">
        <v>20</v>
      </c>
    </row>
    <row r="300" spans="1:7" ht="15" x14ac:dyDescent="0.2">
      <c r="A300" s="1" t="s">
        <v>306</v>
      </c>
      <c r="B300" s="1">
        <v>77</v>
      </c>
      <c r="C300" s="1">
        <v>35</v>
      </c>
      <c r="D300" s="1">
        <v>35</v>
      </c>
      <c r="E300" s="1">
        <v>20</v>
      </c>
      <c r="F300" s="1">
        <v>20</v>
      </c>
      <c r="G300" s="1">
        <v>18</v>
      </c>
    </row>
    <row r="301" spans="1:7" ht="15" x14ac:dyDescent="0.2">
      <c r="A301" s="1" t="s">
        <v>212</v>
      </c>
      <c r="B301" s="1">
        <v>77</v>
      </c>
      <c r="C301" s="1">
        <v>35</v>
      </c>
      <c r="D301" s="1">
        <v>37</v>
      </c>
      <c r="E301" s="1">
        <v>21</v>
      </c>
      <c r="F301" s="1">
        <v>19</v>
      </c>
      <c r="G301" s="1">
        <v>19</v>
      </c>
    </row>
    <row r="302" spans="1:7" ht="15" x14ac:dyDescent="0.2">
      <c r="A302" s="1" t="s">
        <v>307</v>
      </c>
      <c r="B302" s="1">
        <v>77</v>
      </c>
      <c r="C302" s="1">
        <v>35</v>
      </c>
      <c r="D302" s="1">
        <v>37</v>
      </c>
      <c r="E302" s="1">
        <v>21</v>
      </c>
      <c r="F302" s="1">
        <v>20</v>
      </c>
      <c r="G302" s="1">
        <v>19</v>
      </c>
    </row>
    <row r="303" spans="1:7" ht="15" x14ac:dyDescent="0.2">
      <c r="A303" s="1" t="s">
        <v>308</v>
      </c>
      <c r="B303" s="1">
        <v>77</v>
      </c>
      <c r="C303" s="1">
        <v>35</v>
      </c>
      <c r="D303" s="1">
        <v>37</v>
      </c>
      <c r="E303" s="1">
        <v>22</v>
      </c>
      <c r="F303" s="1">
        <v>20</v>
      </c>
      <c r="G303" s="1">
        <v>20</v>
      </c>
    </row>
    <row r="304" spans="1:7" ht="15" x14ac:dyDescent="0.2">
      <c r="A304" s="1"/>
      <c r="B304" s="1">
        <v>3</v>
      </c>
      <c r="C304" s="1">
        <v>19</v>
      </c>
      <c r="D304" s="2">
        <f>AVERAGE(D2:D52)</f>
        <v>37.372549019607845</v>
      </c>
      <c r="E304" s="2">
        <f>AVERAGE(E2:E52)</f>
        <v>22</v>
      </c>
      <c r="F304" s="2">
        <f>AVERAGE(F2:F52)</f>
        <v>20.823529411764707</v>
      </c>
      <c r="G304" s="2">
        <f>AVERAGE(G2:G52)</f>
        <v>19.431372549019606</v>
      </c>
    </row>
    <row r="305" spans="1:7" ht="15" x14ac:dyDescent="0.2">
      <c r="A305" s="1"/>
      <c r="B305" s="1">
        <v>13</v>
      </c>
      <c r="C305" s="1">
        <v>16</v>
      </c>
      <c r="D305" s="2">
        <f>AVERAGE(D53:D103)</f>
        <v>36.745098039215684</v>
      </c>
      <c r="E305" s="2">
        <f>AVERAGE(E53:E103)</f>
        <v>21.588235294117649</v>
      </c>
      <c r="F305" s="2">
        <f>AVERAGE(F53:F103)</f>
        <v>20.156862745098039</v>
      </c>
      <c r="G305" s="2">
        <f>AVERAGE(G53:G103)</f>
        <v>19.450980392156861</v>
      </c>
    </row>
    <row r="306" spans="1:7" ht="15" x14ac:dyDescent="0.2">
      <c r="A306" s="1"/>
      <c r="B306" s="1">
        <v>60</v>
      </c>
      <c r="C306" s="1">
        <v>21</v>
      </c>
      <c r="D306" s="2">
        <f>AVERAGE(D104:D146)</f>
        <v>37.581395348837212</v>
      </c>
      <c r="E306" s="2">
        <f>AVERAGE(E104:E146)</f>
        <v>22.279069767441861</v>
      </c>
      <c r="F306" s="2">
        <f>AVERAGE(F104:F146)</f>
        <v>20.813953488372093</v>
      </c>
      <c r="G306" s="2">
        <f>AVERAGE(G104:G146)</f>
        <v>20.348837209302324</v>
      </c>
    </row>
    <row r="307" spans="1:7" ht="15" x14ac:dyDescent="0.2">
      <c r="A307" s="1"/>
      <c r="B307" s="1" t="s">
        <v>705</v>
      </c>
      <c r="C307" s="1">
        <v>11</v>
      </c>
      <c r="D307" s="2">
        <f>AVERAGE(D147:D253)</f>
        <v>37.252336448598129</v>
      </c>
      <c r="E307" s="2">
        <f>AVERAGE(E147:E253)</f>
        <v>21.66355140186916</v>
      </c>
      <c r="F307" s="2">
        <f>AVERAGE(F147:F253)</f>
        <v>20.88785046728972</v>
      </c>
      <c r="G307" s="2">
        <f>AVERAGE(G147:G253)</f>
        <v>20.140186915887849</v>
      </c>
    </row>
    <row r="308" spans="1:7" ht="15" x14ac:dyDescent="0.2">
      <c r="A308" s="1"/>
      <c r="B308" s="1">
        <v>77</v>
      </c>
      <c r="C308" s="1">
        <v>35</v>
      </c>
      <c r="D308" s="2">
        <f>AVERAGE(D254:D303)</f>
        <v>37.200000000000003</v>
      </c>
      <c r="E308" s="2">
        <f>AVERAGE(E254:E303)</f>
        <v>21.86</v>
      </c>
      <c r="F308" s="2">
        <f>AVERAGE(F254:F303)</f>
        <v>20.56</v>
      </c>
      <c r="G308" s="2">
        <f>AVERAGE(G254:G303)</f>
        <v>19.36</v>
      </c>
    </row>
  </sheetData>
  <phoneticPr fontId="4" type="noConversion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 Data</vt:lpstr>
      <vt:lpstr>Basic Plot</vt:lpstr>
      <vt:lpstr>Stats</vt:lpstr>
      <vt:lpstr>Simple data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Linden</dc:creator>
  <cp:lastModifiedBy>Syverson, Valerie</cp:lastModifiedBy>
  <dcterms:created xsi:type="dcterms:W3CDTF">2010-09-17T20:15:50Z</dcterms:created>
  <dcterms:modified xsi:type="dcterms:W3CDTF">2011-11-22T01:49:24Z</dcterms:modified>
</cp:coreProperties>
</file>