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5" yWindow="-15" windowWidth="20325" windowHeight="1374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154" i="1" l="1"/>
  <c r="J154" i="1"/>
  <c r="I154" i="1"/>
  <c r="H154" i="1"/>
  <c r="G154" i="1"/>
  <c r="F154" i="1"/>
  <c r="E154" i="1"/>
  <c r="D154" i="1"/>
  <c r="C153" i="1"/>
  <c r="J153" i="1"/>
  <c r="I153" i="1"/>
  <c r="H153" i="1"/>
  <c r="G153" i="1"/>
  <c r="F153" i="1"/>
  <c r="E153" i="1"/>
  <c r="D153" i="1"/>
  <c r="C150" i="1"/>
  <c r="C149" i="1"/>
  <c r="C146" i="1"/>
  <c r="C147" i="1" s="1"/>
  <c r="C145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97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J97" i="1"/>
  <c r="I97" i="1"/>
  <c r="H97" i="1"/>
  <c r="G97" i="1"/>
  <c r="F97" i="1"/>
  <c r="E97" i="1"/>
  <c r="D97" i="1"/>
  <c r="M143" i="1"/>
  <c r="L143" i="1"/>
  <c r="K143" i="1"/>
  <c r="M142" i="1"/>
  <c r="L142" i="1"/>
  <c r="K142" i="1"/>
  <c r="M84" i="1"/>
  <c r="M83" i="1"/>
  <c r="M82" i="1"/>
  <c r="M81" i="1"/>
  <c r="M80" i="1"/>
  <c r="M79" i="1"/>
  <c r="M78" i="1"/>
  <c r="M77" i="1"/>
  <c r="M76" i="1"/>
  <c r="M75" i="1"/>
  <c r="M73" i="1"/>
  <c r="M72" i="1"/>
  <c r="M71" i="1"/>
  <c r="M70" i="1"/>
  <c r="M68" i="1"/>
  <c r="M67" i="1"/>
  <c r="M65" i="1"/>
  <c r="M64" i="1"/>
  <c r="M63" i="1"/>
  <c r="M62" i="1"/>
  <c r="M61" i="1"/>
  <c r="M59" i="1"/>
  <c r="M58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6" i="1"/>
  <c r="M5" i="1"/>
  <c r="M4" i="1"/>
  <c r="M3" i="1"/>
  <c r="I2" i="1"/>
  <c r="J2" i="1"/>
  <c r="L84" i="1"/>
  <c r="L83" i="1"/>
  <c r="L82" i="1"/>
  <c r="L81" i="1"/>
  <c r="L80" i="1"/>
  <c r="L79" i="1"/>
  <c r="L78" i="1"/>
  <c r="L77" i="1"/>
  <c r="L76" i="1"/>
  <c r="L75" i="1"/>
  <c r="L73" i="1"/>
  <c r="L72" i="1"/>
  <c r="L71" i="1"/>
  <c r="L70" i="1"/>
  <c r="L68" i="1"/>
  <c r="L67" i="1"/>
  <c r="L65" i="1"/>
  <c r="L64" i="1"/>
  <c r="L63" i="1"/>
  <c r="L62" i="1"/>
  <c r="L61" i="1"/>
  <c r="L59" i="1"/>
  <c r="L58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6" i="1"/>
  <c r="L5" i="1"/>
  <c r="L4" i="1"/>
  <c r="L3" i="1"/>
  <c r="G2" i="1"/>
  <c r="H2" i="1"/>
  <c r="K84" i="1"/>
  <c r="K83" i="1"/>
  <c r="K82" i="1"/>
  <c r="K81" i="1"/>
  <c r="K80" i="1"/>
  <c r="K79" i="1"/>
  <c r="K78" i="1"/>
  <c r="K77" i="1"/>
  <c r="K76" i="1"/>
  <c r="K75" i="1"/>
  <c r="K73" i="1"/>
  <c r="K72" i="1"/>
  <c r="K71" i="1"/>
  <c r="K70" i="1"/>
  <c r="K68" i="1"/>
  <c r="K67" i="1"/>
  <c r="K65" i="1"/>
  <c r="K64" i="1"/>
  <c r="K63" i="1"/>
  <c r="K62" i="1"/>
  <c r="K61" i="1"/>
  <c r="K59" i="1"/>
  <c r="K58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6" i="1"/>
  <c r="K5" i="1"/>
  <c r="K4" i="1"/>
  <c r="K3" i="1"/>
  <c r="E2" i="1"/>
  <c r="F2" i="1"/>
  <c r="M98" i="1"/>
  <c r="L98" i="1"/>
  <c r="K98" i="1"/>
  <c r="M96" i="1"/>
  <c r="M95" i="1"/>
  <c r="M94" i="1"/>
  <c r="M93" i="1"/>
  <c r="M92" i="1"/>
  <c r="M91" i="1"/>
  <c r="M90" i="1"/>
  <c r="M89" i="1"/>
  <c r="L96" i="1"/>
  <c r="L95" i="1"/>
  <c r="L94" i="1"/>
  <c r="L93" i="1"/>
  <c r="L92" i="1"/>
  <c r="L91" i="1"/>
  <c r="L90" i="1"/>
  <c r="L89" i="1"/>
  <c r="K96" i="1"/>
  <c r="K95" i="1"/>
  <c r="K94" i="1"/>
  <c r="K93" i="1"/>
  <c r="K92" i="1"/>
  <c r="K91" i="1"/>
  <c r="K90" i="1"/>
  <c r="K89" i="1"/>
  <c r="D2" i="1"/>
  <c r="J85" i="1"/>
  <c r="I85" i="1"/>
  <c r="H85" i="1"/>
  <c r="G85" i="1"/>
  <c r="F85" i="1"/>
  <c r="E85" i="1"/>
  <c r="D85" i="1"/>
  <c r="J74" i="1"/>
  <c r="I74" i="1"/>
  <c r="H74" i="1"/>
  <c r="G74" i="1"/>
  <c r="F74" i="1"/>
  <c r="E74" i="1"/>
  <c r="D74" i="1"/>
  <c r="J69" i="1"/>
  <c r="I69" i="1"/>
  <c r="H69" i="1"/>
  <c r="G69" i="1"/>
  <c r="F69" i="1"/>
  <c r="E69" i="1"/>
  <c r="D69" i="1"/>
  <c r="J66" i="1"/>
  <c r="I66" i="1"/>
  <c r="H66" i="1"/>
  <c r="G66" i="1"/>
  <c r="F66" i="1"/>
  <c r="E66" i="1"/>
  <c r="D66" i="1"/>
  <c r="J60" i="1"/>
  <c r="I60" i="1"/>
  <c r="H60" i="1"/>
  <c r="G60" i="1"/>
  <c r="F60" i="1"/>
  <c r="E60" i="1"/>
  <c r="D60" i="1"/>
  <c r="J57" i="1"/>
  <c r="I57" i="1"/>
  <c r="H57" i="1"/>
  <c r="G57" i="1"/>
  <c r="F57" i="1"/>
  <c r="E57" i="1"/>
  <c r="D57" i="1"/>
  <c r="J36" i="1"/>
  <c r="I36" i="1"/>
  <c r="H36" i="1"/>
  <c r="G36" i="1"/>
  <c r="F36" i="1"/>
  <c r="E36" i="1"/>
  <c r="D36" i="1"/>
  <c r="J7" i="1"/>
  <c r="I7" i="1"/>
  <c r="H7" i="1"/>
  <c r="G7" i="1"/>
  <c r="F7" i="1"/>
  <c r="E7" i="1"/>
  <c r="D7" i="1"/>
  <c r="F150" i="1" l="1"/>
  <c r="H150" i="1"/>
  <c r="J150" i="1"/>
  <c r="L97" i="1"/>
  <c r="M153" i="1"/>
  <c r="K153" i="1"/>
  <c r="E155" i="1"/>
  <c r="G155" i="1"/>
  <c r="I155" i="1"/>
  <c r="C155" i="1"/>
  <c r="D150" i="1"/>
  <c r="K2" i="1"/>
  <c r="K150" i="1" s="1"/>
  <c r="E149" i="1"/>
  <c r="L2" i="1"/>
  <c r="L149" i="1" s="1"/>
  <c r="G149" i="1"/>
  <c r="M2" i="1"/>
  <c r="M150" i="1" s="1"/>
  <c r="I149" i="1"/>
  <c r="L154" i="1"/>
  <c r="K97" i="1"/>
  <c r="C151" i="1"/>
  <c r="D155" i="1"/>
  <c r="F155" i="1"/>
  <c r="H155" i="1"/>
  <c r="J155" i="1"/>
  <c r="E145" i="1"/>
  <c r="G145" i="1"/>
  <c r="I145" i="1"/>
  <c r="L145" i="1"/>
  <c r="D146" i="1"/>
  <c r="F146" i="1"/>
  <c r="H146" i="1"/>
  <c r="J146" i="1"/>
  <c r="K146" i="1"/>
  <c r="M146" i="1"/>
  <c r="D149" i="1"/>
  <c r="D151" i="1" s="1"/>
  <c r="F149" i="1"/>
  <c r="F151" i="1" s="1"/>
  <c r="H149" i="1"/>
  <c r="H151" i="1" s="1"/>
  <c r="J149" i="1"/>
  <c r="J151" i="1" s="1"/>
  <c r="K149" i="1"/>
  <c r="K151" i="1" s="1"/>
  <c r="M149" i="1"/>
  <c r="M151" i="1" s="1"/>
  <c r="E150" i="1"/>
  <c r="E151" i="1" s="1"/>
  <c r="G150" i="1"/>
  <c r="G151" i="1" s="1"/>
  <c r="I150" i="1"/>
  <c r="I151" i="1" s="1"/>
  <c r="L150" i="1"/>
  <c r="L151" i="1" s="1"/>
  <c r="L153" i="1"/>
  <c r="L155" i="1" s="1"/>
  <c r="K154" i="1"/>
  <c r="K155" i="1" s="1"/>
  <c r="M154" i="1"/>
  <c r="M155" i="1" s="1"/>
  <c r="D145" i="1"/>
  <c r="F145" i="1"/>
  <c r="H145" i="1"/>
  <c r="J145" i="1"/>
  <c r="K145" i="1"/>
  <c r="M145" i="1"/>
  <c r="E146" i="1"/>
  <c r="E147" i="1" s="1"/>
  <c r="G146" i="1"/>
  <c r="G147" i="1" s="1"/>
  <c r="I146" i="1"/>
  <c r="I147" i="1" s="1"/>
  <c r="L146" i="1"/>
  <c r="L147" i="1" s="1"/>
  <c r="K147" i="1" l="1"/>
  <c r="H147" i="1"/>
  <c r="D147" i="1"/>
  <c r="M147" i="1"/>
  <c r="J147" i="1"/>
  <c r="F147" i="1"/>
</calcChain>
</file>

<file path=xl/sharedStrings.xml><?xml version="1.0" encoding="utf-8"?>
<sst xmlns="http://schemas.openxmlformats.org/spreadsheetml/2006/main" count="148" uniqueCount="118">
  <si>
    <t>B1426</t>
  </si>
  <si>
    <t>B1453</t>
  </si>
  <si>
    <t>B1775</t>
  </si>
  <si>
    <t>B1981</t>
  </si>
  <si>
    <t>B2031</t>
  </si>
  <si>
    <t>B2032</t>
  </si>
  <si>
    <t>B2058</t>
  </si>
  <si>
    <t>B2059</t>
  </si>
  <si>
    <t>B2506</t>
  </si>
  <si>
    <t>B2651</t>
  </si>
  <si>
    <t>B2701</t>
  </si>
  <si>
    <t>B2984</t>
  </si>
  <si>
    <t>B3026</t>
  </si>
  <si>
    <t>B3093</t>
  </si>
  <si>
    <t>B3281</t>
  </si>
  <si>
    <t>B3564</t>
  </si>
  <si>
    <t>B3591</t>
  </si>
  <si>
    <t>B3613</t>
  </si>
  <si>
    <t>B4281</t>
  </si>
  <si>
    <t>B4406</t>
  </si>
  <si>
    <t>B4528</t>
  </si>
  <si>
    <t>B4613</t>
  </si>
  <si>
    <t>B5221</t>
  </si>
  <si>
    <t>B5246</t>
  </si>
  <si>
    <t>B5350</t>
  </si>
  <si>
    <t>B5351</t>
  </si>
  <si>
    <t>B5492</t>
  </si>
  <si>
    <t>B5562</t>
  </si>
  <si>
    <t>B5628</t>
  </si>
  <si>
    <t>B5792</t>
  </si>
  <si>
    <t>B5873</t>
  </si>
  <si>
    <t>B6099</t>
  </si>
  <si>
    <t>B6187</t>
  </si>
  <si>
    <t>B8261</t>
  </si>
  <si>
    <t>B6600</t>
  </si>
  <si>
    <t>B7418</t>
  </si>
  <si>
    <t>B7174</t>
  </si>
  <si>
    <t>B7241</t>
  </si>
  <si>
    <t>B7246</t>
  </si>
  <si>
    <t>B1439</t>
  </si>
  <si>
    <t>B1440</t>
  </si>
  <si>
    <t>B1725</t>
  </si>
  <si>
    <t>B1783</t>
  </si>
  <si>
    <t>B2057</t>
  </si>
  <si>
    <t>B2174</t>
  </si>
  <si>
    <t>B2514</t>
  </si>
  <si>
    <t>B2624</t>
  </si>
  <si>
    <t>B3258</t>
  </si>
  <si>
    <t>B3259</t>
  </si>
  <si>
    <t>B3666</t>
  </si>
  <si>
    <t>B5980</t>
  </si>
  <si>
    <t>B8005</t>
  </si>
  <si>
    <t>B4638</t>
  </si>
  <si>
    <t>B4857</t>
  </si>
  <si>
    <t>B4892</t>
  </si>
  <si>
    <t>B4958</t>
  </si>
  <si>
    <t>B5068</t>
  </si>
  <si>
    <t>B5316</t>
  </si>
  <si>
    <t>B5586</t>
  </si>
  <si>
    <t>F4622</t>
  </si>
  <si>
    <t>D5061</t>
  </si>
  <si>
    <t>B8254</t>
  </si>
  <si>
    <t>B8264</t>
  </si>
  <si>
    <t>B6516</t>
  </si>
  <si>
    <t>B1219</t>
  </si>
  <si>
    <t>B1271</t>
  </si>
  <si>
    <t>B7927</t>
  </si>
  <si>
    <t>B1323</t>
  </si>
  <si>
    <t>B6701</t>
  </si>
  <si>
    <t>B6758</t>
  </si>
  <si>
    <t>B6899</t>
  </si>
  <si>
    <t>B6966</t>
  </si>
  <si>
    <t>B6980</t>
  </si>
  <si>
    <t>B7406</t>
  </si>
  <si>
    <t>Catalog #</t>
  </si>
  <si>
    <t>Pit #</t>
  </si>
  <si>
    <t>Total length</t>
  </si>
  <si>
    <t>Proximal width</t>
  </si>
  <si>
    <t>Proximal depth</t>
  </si>
  <si>
    <t>Midshaft width</t>
  </si>
  <si>
    <t>Midshaft depth</t>
  </si>
  <si>
    <t>Distal width</t>
  </si>
  <si>
    <t>Distal depth</t>
  </si>
  <si>
    <t>Avg-2</t>
  </si>
  <si>
    <t>Avg-3</t>
  </si>
  <si>
    <t>Avg-4</t>
  </si>
  <si>
    <t>Avg-13</t>
  </si>
  <si>
    <t>Avg-16</t>
  </si>
  <si>
    <t>Avg-60</t>
  </si>
  <si>
    <t>Avg-61</t>
  </si>
  <si>
    <t>Avg-67</t>
  </si>
  <si>
    <t>Avg-all</t>
  </si>
  <si>
    <t>all</t>
  </si>
  <si>
    <t>Age</t>
  </si>
  <si>
    <t>Avg-modern</t>
  </si>
  <si>
    <t>Prox area</t>
  </si>
  <si>
    <t>Mid area</t>
  </si>
  <si>
    <t>Dist area</t>
  </si>
  <si>
    <t>Avg-old</t>
  </si>
  <si>
    <t>no</t>
  </si>
  <si>
    <t>Pit</t>
  </si>
  <si>
    <t>Length</t>
  </si>
  <si>
    <t>Prox width</t>
  </si>
  <si>
    <t>Prox depth</t>
  </si>
  <si>
    <t>Mid width</t>
  </si>
  <si>
    <t>Mid depth</t>
  </si>
  <si>
    <t>Dist width</t>
  </si>
  <si>
    <t>Dist depth</t>
  </si>
  <si>
    <t>Age (ka)</t>
  </si>
  <si>
    <t>Modern data</t>
  </si>
  <si>
    <t>?</t>
  </si>
  <si>
    <t>M</t>
  </si>
  <si>
    <t>Mean (all)</t>
  </si>
  <si>
    <t>SD (all)</t>
  </si>
  <si>
    <t>CV (all)</t>
  </si>
  <si>
    <t>MEAN (RLB)</t>
  </si>
  <si>
    <t>Mean (Mod)</t>
  </si>
  <si>
    <t>Dalles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</si>
</sst>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0"/>
      <name val="Arial"/>
    </font>
    <font>
      <i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0" xfId="0" applyNumberFormat="1" applyFill="1"/>
    <xf numFmtId="164" fontId="1" fillId="0" borderId="0" xfId="0" applyNumberFormat="1" applyFont="1" applyFill="1"/>
    <xf numFmtId="164" fontId="2" fillId="0" borderId="0" xfId="0" applyNumberFormat="1" applyFont="1" applyFill="1"/>
    <xf numFmtId="0" fontId="0" fillId="0" borderId="0" xfId="0" applyNumberFormat="1" applyFill="1"/>
    <xf numFmtId="0" fontId="1" fillId="0" borderId="0" xfId="0" applyNumberFormat="1" applyFont="1" applyFill="1"/>
    <xf numFmtId="0" fontId="2" fillId="0" borderId="0" xfId="0" applyNumberFormat="1" applyFont="1" applyFill="1"/>
    <xf numFmtId="164" fontId="0" fillId="2" borderId="0" xfId="0" applyNumberFormat="1" applyFill="1"/>
    <xf numFmtId="0" fontId="0" fillId="2" borderId="0" xfId="0" applyNumberFormat="1" applyFill="1"/>
    <xf numFmtId="0" fontId="1" fillId="2" borderId="0" xfId="0" applyNumberFormat="1" applyFont="1" applyFill="1"/>
    <xf numFmtId="0" fontId="0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Femur cross-sectional areas over time</a:t>
            </a:r>
          </a:p>
        </c:rich>
      </c:tx>
      <c:layout>
        <c:manualLayout>
          <c:xMode val="edge"/>
          <c:yMode val="edge"/>
          <c:x val="0.26171264586329218"/>
          <c:y val="3.002312854441278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1696325108798458E-2"/>
          <c:y val="0.14780617129557061"/>
          <c:w val="0.61066284034768181"/>
          <c:h val="0.67898459938902755"/>
        </c:manualLayout>
      </c:layout>
      <c:scatterChart>
        <c:scatterStyle val="lineMarker"/>
        <c:varyColors val="0"/>
        <c:ser>
          <c:idx val="1"/>
          <c:order val="0"/>
          <c:tx>
            <c:v>Proximal head</c:v>
          </c:tx>
          <c:spPr>
            <a:ln w="28575">
              <a:noFill/>
            </a:ln>
          </c:spPr>
          <c:marker>
            <c:symbol val="square"/>
            <c:size val="1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Sheet1!$C$89:$C$97</c:f>
              <c:numCache>
                <c:formatCode>General</c:formatCode>
                <c:ptCount val="9"/>
                <c:pt idx="1">
                  <c:v>15000</c:v>
                </c:pt>
                <c:pt idx="3">
                  <c:v>14000</c:v>
                </c:pt>
                <c:pt idx="4">
                  <c:v>35000</c:v>
                </c:pt>
                <c:pt idx="5">
                  <c:v>23000</c:v>
                </c:pt>
                <c:pt idx="6">
                  <c:v>12000</c:v>
                </c:pt>
                <c:pt idx="7">
                  <c:v>12000</c:v>
                </c:pt>
                <c:pt idx="8" formatCode="0.0">
                  <c:v>0</c:v>
                </c:pt>
              </c:numCache>
            </c:numRef>
          </c:xVal>
          <c:yVal>
            <c:numRef>
              <c:f>Sheet1!$K$89:$K$97</c:f>
              <c:numCache>
                <c:formatCode>0.0</c:formatCode>
                <c:ptCount val="9"/>
                <c:pt idx="0">
                  <c:v>1086.54</c:v>
                </c:pt>
                <c:pt idx="1">
                  <c:v>1090.0779719387758</c:v>
                </c:pt>
                <c:pt idx="2">
                  <c:v>1067.2329999999999</c:v>
                </c:pt>
                <c:pt idx="3">
                  <c:v>1144.8</c:v>
                </c:pt>
                <c:pt idx="4">
                  <c:v>1060.5252</c:v>
                </c:pt>
                <c:pt idx="5">
                  <c:v>1099.5875000000001</c:v>
                </c:pt>
                <c:pt idx="6">
                  <c:v>1115.3700000000001</c:v>
                </c:pt>
                <c:pt idx="7">
                  <c:v>1022.1862</c:v>
                </c:pt>
                <c:pt idx="8">
                  <c:v>852.34238095238106</c:v>
                </c:pt>
              </c:numCache>
            </c:numRef>
          </c:yVal>
          <c:smooth val="0"/>
        </c:ser>
        <c:ser>
          <c:idx val="2"/>
          <c:order val="1"/>
          <c:tx>
            <c:v>Midshaft</c:v>
          </c:tx>
          <c:spPr>
            <a:ln w="28575">
              <a:noFill/>
            </a:ln>
          </c:spPr>
          <c:marker>
            <c:symbol val="triangle"/>
            <c:size val="10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Sheet1!$C$89:$C$97</c:f>
              <c:numCache>
                <c:formatCode>General</c:formatCode>
                <c:ptCount val="9"/>
                <c:pt idx="1">
                  <c:v>15000</c:v>
                </c:pt>
                <c:pt idx="3">
                  <c:v>14000</c:v>
                </c:pt>
                <c:pt idx="4">
                  <c:v>35000</c:v>
                </c:pt>
                <c:pt idx="5">
                  <c:v>23000</c:v>
                </c:pt>
                <c:pt idx="6">
                  <c:v>12000</c:v>
                </c:pt>
                <c:pt idx="7">
                  <c:v>12000</c:v>
                </c:pt>
                <c:pt idx="8" formatCode="0.0">
                  <c:v>0</c:v>
                </c:pt>
              </c:numCache>
            </c:numRef>
          </c:xVal>
          <c:yVal>
            <c:numRef>
              <c:f>Sheet1!$L$89:$L$97</c:f>
              <c:numCache>
                <c:formatCode>0.0</c:formatCode>
                <c:ptCount val="9"/>
                <c:pt idx="0">
                  <c:v>312.94499999999999</c:v>
                </c:pt>
                <c:pt idx="1">
                  <c:v>310.18454081632655</c:v>
                </c:pt>
                <c:pt idx="2">
                  <c:v>308.9683</c:v>
                </c:pt>
                <c:pt idx="3">
                  <c:v>331.5</c:v>
                </c:pt>
                <c:pt idx="4">
                  <c:v>301.41440000000006</c:v>
                </c:pt>
                <c:pt idx="5">
                  <c:v>286.30249999999995</c:v>
                </c:pt>
                <c:pt idx="6">
                  <c:v>298.39999999999998</c:v>
                </c:pt>
                <c:pt idx="7">
                  <c:v>291.762</c:v>
                </c:pt>
                <c:pt idx="8">
                  <c:v>289.39428571428573</c:v>
                </c:pt>
              </c:numCache>
            </c:numRef>
          </c:yVal>
          <c:smooth val="0"/>
        </c:ser>
        <c:ser>
          <c:idx val="3"/>
          <c:order val="2"/>
          <c:tx>
            <c:v>Distal head</c:v>
          </c:tx>
          <c:spPr>
            <a:ln w="28575">
              <a:noFill/>
            </a:ln>
          </c:spPr>
          <c:marker>
            <c:symbol val="diamond"/>
            <c:size val="10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Sheet1!$C$89:$C$97</c:f>
              <c:numCache>
                <c:formatCode>General</c:formatCode>
                <c:ptCount val="9"/>
                <c:pt idx="1">
                  <c:v>15000</c:v>
                </c:pt>
                <c:pt idx="3">
                  <c:v>14000</c:v>
                </c:pt>
                <c:pt idx="4">
                  <c:v>35000</c:v>
                </c:pt>
                <c:pt idx="5">
                  <c:v>23000</c:v>
                </c:pt>
                <c:pt idx="6">
                  <c:v>12000</c:v>
                </c:pt>
                <c:pt idx="7">
                  <c:v>12000</c:v>
                </c:pt>
                <c:pt idx="8" formatCode="0.0">
                  <c:v>0</c:v>
                </c:pt>
              </c:numCache>
            </c:numRef>
          </c:xVal>
          <c:yVal>
            <c:numRef>
              <c:f>Sheet1!$M$89:$M$97</c:f>
              <c:numCache>
                <c:formatCode>0.0</c:formatCode>
                <c:ptCount val="9"/>
                <c:pt idx="0">
                  <c:v>1133.1599999999999</c:v>
                </c:pt>
                <c:pt idx="1">
                  <c:v>1106.5679591836733</c:v>
                </c:pt>
                <c:pt idx="2">
                  <c:v>1139.255975</c:v>
                </c:pt>
                <c:pt idx="3">
                  <c:v>1206.4499999999998</c:v>
                </c:pt>
                <c:pt idx="4">
                  <c:v>1110.2828</c:v>
                </c:pt>
                <c:pt idx="5">
                  <c:v>1226.79</c:v>
                </c:pt>
                <c:pt idx="6">
                  <c:v>1117.9043749999998</c:v>
                </c:pt>
                <c:pt idx="7">
                  <c:v>1077.7579000000001</c:v>
                </c:pt>
                <c:pt idx="8">
                  <c:v>905.33357142857164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66528"/>
        <c:axId val="38717696"/>
      </c:scatterChart>
      <c:valAx>
        <c:axId val="38566528"/>
        <c:scaling>
          <c:orientation val="maxMin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(bp)</a:t>
                </a:r>
              </a:p>
            </c:rich>
          </c:tx>
          <c:layout>
            <c:manualLayout>
              <c:xMode val="edge"/>
              <c:yMode val="edge"/>
              <c:x val="0.30533142017384091"/>
              <c:y val="0.8983843849058901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8717696"/>
        <c:crosses val="autoZero"/>
        <c:crossBetween val="midCat"/>
      </c:valAx>
      <c:valAx>
        <c:axId val="38717696"/>
        <c:scaling>
          <c:orientation val="minMax"/>
        </c:scaling>
        <c:delete val="0"/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 algn="ctr" rtl="0"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(mm^2)</a:t>
                </a:r>
              </a:p>
            </c:rich>
          </c:tx>
          <c:layout>
            <c:manualLayout>
              <c:xMode val="edge"/>
              <c:yMode val="edge"/>
              <c:x val="0.74475018359862777"/>
              <c:y val="0.42956168532775213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856652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2229467126182543"/>
          <c:y val="0.42725221390125884"/>
          <c:w val="0.16639754644394503"/>
          <c:h val="0.1478061712955706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0" orientation="landscape" horizontalDpi="-4" vertic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Femur length over time</a:t>
            </a:r>
          </a:p>
        </c:rich>
      </c:tx>
      <c:layout>
        <c:manualLayout>
          <c:xMode val="edge"/>
          <c:yMode val="edge"/>
          <c:x val="0.35436949201287549"/>
          <c:y val="3.147699757869249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5016268166382491E-2"/>
          <c:y val="0.17191283292978207"/>
          <c:w val="0.81229901822129447"/>
          <c:h val="0.66101694915254239"/>
        </c:manualLayout>
      </c:layout>
      <c:scatterChart>
        <c:scatterStyle val="lineMarker"/>
        <c:varyColors val="0"/>
        <c:ser>
          <c:idx val="0"/>
          <c:order val="0"/>
          <c:tx>
            <c:v>Rancho La Brea data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Sheet1!$C$2:$C$84</c:f>
              <c:numCache>
                <c:formatCode>General</c:formatCode>
                <c:ptCount val="83"/>
                <c:pt idx="6">
                  <c:v>15000</c:v>
                </c:pt>
                <c:pt idx="7">
                  <c:v>15000</c:v>
                </c:pt>
                <c:pt idx="8">
                  <c:v>15000</c:v>
                </c:pt>
                <c:pt idx="9">
                  <c:v>15000</c:v>
                </c:pt>
                <c:pt idx="10">
                  <c:v>15000</c:v>
                </c:pt>
                <c:pt idx="11">
                  <c:v>15000</c:v>
                </c:pt>
                <c:pt idx="12">
                  <c:v>15000</c:v>
                </c:pt>
                <c:pt idx="13">
                  <c:v>15000</c:v>
                </c:pt>
                <c:pt idx="14">
                  <c:v>15000</c:v>
                </c:pt>
                <c:pt idx="15">
                  <c:v>15000</c:v>
                </c:pt>
                <c:pt idx="16">
                  <c:v>15000</c:v>
                </c:pt>
                <c:pt idx="17">
                  <c:v>15000</c:v>
                </c:pt>
                <c:pt idx="18">
                  <c:v>15000</c:v>
                </c:pt>
                <c:pt idx="19">
                  <c:v>15000</c:v>
                </c:pt>
                <c:pt idx="20">
                  <c:v>15000</c:v>
                </c:pt>
                <c:pt idx="21">
                  <c:v>15000</c:v>
                </c:pt>
                <c:pt idx="22">
                  <c:v>15000</c:v>
                </c:pt>
                <c:pt idx="23">
                  <c:v>15000</c:v>
                </c:pt>
                <c:pt idx="24">
                  <c:v>15000</c:v>
                </c:pt>
                <c:pt idx="25">
                  <c:v>15000</c:v>
                </c:pt>
                <c:pt idx="26">
                  <c:v>15000</c:v>
                </c:pt>
                <c:pt idx="27">
                  <c:v>15000</c:v>
                </c:pt>
                <c:pt idx="28">
                  <c:v>15000</c:v>
                </c:pt>
                <c:pt idx="29">
                  <c:v>15000</c:v>
                </c:pt>
                <c:pt idx="30">
                  <c:v>15000</c:v>
                </c:pt>
                <c:pt idx="31">
                  <c:v>15000</c:v>
                </c:pt>
                <c:pt idx="32">
                  <c:v>15000</c:v>
                </c:pt>
                <c:pt idx="33">
                  <c:v>15000</c:v>
                </c:pt>
                <c:pt idx="34">
                  <c:v>15000</c:v>
                </c:pt>
                <c:pt idx="56">
                  <c:v>14000</c:v>
                </c:pt>
                <c:pt idx="57">
                  <c:v>14000</c:v>
                </c:pt>
                <c:pt idx="58">
                  <c:v>14000</c:v>
                </c:pt>
                <c:pt idx="59">
                  <c:v>35000</c:v>
                </c:pt>
                <c:pt idx="60">
                  <c:v>35000</c:v>
                </c:pt>
                <c:pt idx="61">
                  <c:v>35000</c:v>
                </c:pt>
                <c:pt idx="62">
                  <c:v>35000</c:v>
                </c:pt>
                <c:pt idx="63">
                  <c:v>35000</c:v>
                </c:pt>
                <c:pt idx="64">
                  <c:v>35000</c:v>
                </c:pt>
                <c:pt idx="65">
                  <c:v>23000</c:v>
                </c:pt>
                <c:pt idx="66">
                  <c:v>23000</c:v>
                </c:pt>
                <c:pt idx="67">
                  <c:v>23000</c:v>
                </c:pt>
                <c:pt idx="68">
                  <c:v>12000</c:v>
                </c:pt>
                <c:pt idx="69">
                  <c:v>12000</c:v>
                </c:pt>
                <c:pt idx="70">
                  <c:v>12000</c:v>
                </c:pt>
                <c:pt idx="71">
                  <c:v>12000</c:v>
                </c:pt>
                <c:pt idx="72">
                  <c:v>12000</c:v>
                </c:pt>
                <c:pt idx="73">
                  <c:v>12000</c:v>
                </c:pt>
                <c:pt idx="74">
                  <c:v>12000</c:v>
                </c:pt>
                <c:pt idx="75">
                  <c:v>12000</c:v>
                </c:pt>
                <c:pt idx="76">
                  <c:v>12000</c:v>
                </c:pt>
                <c:pt idx="77">
                  <c:v>12000</c:v>
                </c:pt>
                <c:pt idx="78">
                  <c:v>12000</c:v>
                </c:pt>
                <c:pt idx="79">
                  <c:v>12000</c:v>
                </c:pt>
                <c:pt idx="80">
                  <c:v>12000</c:v>
                </c:pt>
                <c:pt idx="81">
                  <c:v>12000</c:v>
                </c:pt>
                <c:pt idx="82">
                  <c:v>12000</c:v>
                </c:pt>
              </c:numCache>
            </c:numRef>
          </c:xVal>
          <c:yVal>
            <c:numRef>
              <c:f>Sheet1!$D$2:$D$84</c:f>
              <c:numCache>
                <c:formatCode>0.0</c:formatCode>
                <c:ptCount val="83"/>
                <c:pt idx="0">
                  <c:v>142.54533333333333</c:v>
                </c:pt>
                <c:pt idx="1">
                  <c:v>138.9</c:v>
                </c:pt>
                <c:pt idx="2">
                  <c:v>141.80000000000001</c:v>
                </c:pt>
                <c:pt idx="3">
                  <c:v>150.69999999999999</c:v>
                </c:pt>
                <c:pt idx="4">
                  <c:v>147.69999999999999</c:v>
                </c:pt>
                <c:pt idx="5">
                  <c:v>144.77500000000001</c:v>
                </c:pt>
                <c:pt idx="6">
                  <c:v>146.1</c:v>
                </c:pt>
                <c:pt idx="7">
                  <c:v>138</c:v>
                </c:pt>
                <c:pt idx="8">
                  <c:v>147.69999999999999</c:v>
                </c:pt>
                <c:pt idx="9">
                  <c:v>145.1</c:v>
                </c:pt>
                <c:pt idx="10">
                  <c:v>136.9</c:v>
                </c:pt>
                <c:pt idx="11">
                  <c:v>139.1</c:v>
                </c:pt>
                <c:pt idx="12">
                  <c:v>146.1</c:v>
                </c:pt>
                <c:pt idx="13">
                  <c:v>140.5</c:v>
                </c:pt>
                <c:pt idx="14">
                  <c:v>138.1</c:v>
                </c:pt>
                <c:pt idx="15">
                  <c:v>140.6</c:v>
                </c:pt>
                <c:pt idx="16">
                  <c:v>149.30000000000001</c:v>
                </c:pt>
                <c:pt idx="17">
                  <c:v>143.19999999999999</c:v>
                </c:pt>
                <c:pt idx="18">
                  <c:v>145</c:v>
                </c:pt>
                <c:pt idx="19">
                  <c:v>144</c:v>
                </c:pt>
                <c:pt idx="20">
                  <c:v>141.5</c:v>
                </c:pt>
                <c:pt idx="21">
                  <c:v>144.30000000000001</c:v>
                </c:pt>
                <c:pt idx="22">
                  <c:v>142.6</c:v>
                </c:pt>
                <c:pt idx="23">
                  <c:v>153.80000000000001</c:v>
                </c:pt>
                <c:pt idx="24">
                  <c:v>148</c:v>
                </c:pt>
                <c:pt idx="25">
                  <c:v>144.1</c:v>
                </c:pt>
                <c:pt idx="26">
                  <c:v>140.80000000000001</c:v>
                </c:pt>
                <c:pt idx="27">
                  <c:v>146.30000000000001</c:v>
                </c:pt>
                <c:pt idx="28">
                  <c:v>147.19999999999999</c:v>
                </c:pt>
                <c:pt idx="29">
                  <c:v>138.4</c:v>
                </c:pt>
                <c:pt idx="30">
                  <c:v>137.30000000000001</c:v>
                </c:pt>
                <c:pt idx="31">
                  <c:v>145.4</c:v>
                </c:pt>
                <c:pt idx="32">
                  <c:v>145.5</c:v>
                </c:pt>
                <c:pt idx="33">
                  <c:v>140.19999999999999</c:v>
                </c:pt>
                <c:pt idx="34">
                  <c:v>143.39642857142857</c:v>
                </c:pt>
                <c:pt idx="35">
                  <c:v>146.1</c:v>
                </c:pt>
                <c:pt idx="36">
                  <c:v>139.4</c:v>
                </c:pt>
                <c:pt idx="37">
                  <c:v>143.19999999999999</c:v>
                </c:pt>
                <c:pt idx="38">
                  <c:v>144.5</c:v>
                </c:pt>
                <c:pt idx="39">
                  <c:v>140</c:v>
                </c:pt>
                <c:pt idx="40">
                  <c:v>139.6</c:v>
                </c:pt>
                <c:pt idx="41">
                  <c:v>137.80000000000001</c:v>
                </c:pt>
                <c:pt idx="42">
                  <c:v>144.6</c:v>
                </c:pt>
                <c:pt idx="43">
                  <c:v>140.4</c:v>
                </c:pt>
                <c:pt idx="44">
                  <c:v>147.6</c:v>
                </c:pt>
                <c:pt idx="45">
                  <c:v>140.80000000000001</c:v>
                </c:pt>
                <c:pt idx="46">
                  <c:v>140.80000000000001</c:v>
                </c:pt>
                <c:pt idx="47">
                  <c:v>146.69999999999999</c:v>
                </c:pt>
                <c:pt idx="48">
                  <c:v>145.19999999999999</c:v>
                </c:pt>
                <c:pt idx="49">
                  <c:v>149.1</c:v>
                </c:pt>
                <c:pt idx="50">
                  <c:v>147.9</c:v>
                </c:pt>
                <c:pt idx="51">
                  <c:v>142.80000000000001</c:v>
                </c:pt>
                <c:pt idx="52">
                  <c:v>140</c:v>
                </c:pt>
                <c:pt idx="53">
                  <c:v>139</c:v>
                </c:pt>
                <c:pt idx="54">
                  <c:v>130.69999999999999</c:v>
                </c:pt>
                <c:pt idx="55">
                  <c:v>142.31</c:v>
                </c:pt>
                <c:pt idx="56">
                  <c:v>140</c:v>
                </c:pt>
                <c:pt idx="57">
                  <c:v>148.30000000000001</c:v>
                </c:pt>
                <c:pt idx="58">
                  <c:v>144.15</c:v>
                </c:pt>
                <c:pt idx="59">
                  <c:v>142.80000000000001</c:v>
                </c:pt>
                <c:pt idx="60">
                  <c:v>142.80000000000001</c:v>
                </c:pt>
                <c:pt idx="61">
                  <c:v>144.9</c:v>
                </c:pt>
                <c:pt idx="62">
                  <c:v>136.19999999999999</c:v>
                </c:pt>
                <c:pt idx="63">
                  <c:v>132.19999999999999</c:v>
                </c:pt>
                <c:pt idx="64">
                  <c:v>139.78000000000003</c:v>
                </c:pt>
                <c:pt idx="65">
                  <c:v>142.6</c:v>
                </c:pt>
                <c:pt idx="66">
                  <c:v>145.4</c:v>
                </c:pt>
                <c:pt idx="67">
                  <c:v>144</c:v>
                </c:pt>
                <c:pt idx="68">
                  <c:v>147.19999999999999</c:v>
                </c:pt>
                <c:pt idx="69">
                  <c:v>145.5</c:v>
                </c:pt>
                <c:pt idx="70">
                  <c:v>141.80000000000001</c:v>
                </c:pt>
                <c:pt idx="71">
                  <c:v>145</c:v>
                </c:pt>
                <c:pt idx="72">
                  <c:v>144.875</c:v>
                </c:pt>
                <c:pt idx="73">
                  <c:v>144.30000000000001</c:v>
                </c:pt>
                <c:pt idx="74">
                  <c:v>133.69999999999999</c:v>
                </c:pt>
                <c:pt idx="75">
                  <c:v>139</c:v>
                </c:pt>
                <c:pt idx="76">
                  <c:v>144.19999999999999</c:v>
                </c:pt>
                <c:pt idx="77">
                  <c:v>136.6</c:v>
                </c:pt>
                <c:pt idx="78">
                  <c:v>142.80000000000001</c:v>
                </c:pt>
                <c:pt idx="79">
                  <c:v>137.30000000000001</c:v>
                </c:pt>
                <c:pt idx="80">
                  <c:v>137.30000000000001</c:v>
                </c:pt>
                <c:pt idx="81">
                  <c:v>136.30000000000001</c:v>
                </c:pt>
                <c:pt idx="82">
                  <c:v>144.30000000000001</c:v>
                </c:pt>
              </c:numCache>
            </c:numRef>
          </c:yVal>
          <c:smooth val="0"/>
        </c:ser>
        <c:ser>
          <c:idx val="2"/>
          <c:order val="1"/>
          <c:tx>
            <c:v>Pit averages</c:v>
          </c:tx>
          <c:spPr>
            <a:ln w="28575">
              <a:noFill/>
            </a:ln>
          </c:spPr>
          <c:marker>
            <c:symbol val="diamond"/>
            <c:size val="1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Sheet1!$C$89:$C$96</c:f>
              <c:numCache>
                <c:formatCode>General</c:formatCode>
                <c:ptCount val="8"/>
                <c:pt idx="1">
                  <c:v>15000</c:v>
                </c:pt>
                <c:pt idx="3">
                  <c:v>14000</c:v>
                </c:pt>
                <c:pt idx="4">
                  <c:v>35000</c:v>
                </c:pt>
                <c:pt idx="5">
                  <c:v>23000</c:v>
                </c:pt>
                <c:pt idx="6">
                  <c:v>12000</c:v>
                </c:pt>
                <c:pt idx="7">
                  <c:v>12000</c:v>
                </c:pt>
              </c:numCache>
            </c:numRef>
          </c:xVal>
          <c:yVal>
            <c:numRef>
              <c:f>Sheet1!$D$89:$D$96</c:f>
              <c:numCache>
                <c:formatCode>0.0</c:formatCode>
                <c:ptCount val="8"/>
                <c:pt idx="0">
                  <c:v>144.77500000000001</c:v>
                </c:pt>
                <c:pt idx="1">
                  <c:v>143.39642857142857</c:v>
                </c:pt>
                <c:pt idx="2">
                  <c:v>142.31</c:v>
                </c:pt>
                <c:pt idx="3">
                  <c:v>144.15</c:v>
                </c:pt>
                <c:pt idx="4">
                  <c:v>139.78</c:v>
                </c:pt>
                <c:pt idx="5">
                  <c:v>144</c:v>
                </c:pt>
                <c:pt idx="6">
                  <c:v>144.875</c:v>
                </c:pt>
                <c:pt idx="7">
                  <c:v>139.58000000000001</c:v>
                </c:pt>
              </c:numCache>
            </c:numRef>
          </c:yVal>
          <c:smooth val="0"/>
        </c:ser>
        <c:ser>
          <c:idx val="3"/>
          <c:order val="2"/>
          <c:tx>
            <c:v>Modern data</c:v>
          </c:tx>
          <c:spPr>
            <a:ln w="28575">
              <a:noFill/>
            </a:ln>
          </c:spPr>
          <c:marker>
            <c:symbol val="square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0</c:v>
              </c:pt>
            </c:numLit>
          </c:xVal>
          <c:yVal>
            <c:numRef>
              <c:f>Sheet1!$D$100:$D$141</c:f>
              <c:numCache>
                <c:formatCode>0.0</c:formatCode>
                <c:ptCount val="42"/>
                <c:pt idx="0">
                  <c:v>140.19999999999999</c:v>
                </c:pt>
                <c:pt idx="1">
                  <c:v>141.1</c:v>
                </c:pt>
                <c:pt idx="2">
                  <c:v>131.5</c:v>
                </c:pt>
                <c:pt idx="3">
                  <c:v>131.9</c:v>
                </c:pt>
                <c:pt idx="4">
                  <c:v>132.6</c:v>
                </c:pt>
                <c:pt idx="5">
                  <c:v>133.80000000000001</c:v>
                </c:pt>
                <c:pt idx="6">
                  <c:v>134.1</c:v>
                </c:pt>
                <c:pt idx="7">
                  <c:v>133.9</c:v>
                </c:pt>
                <c:pt idx="8">
                  <c:v>135.80000000000001</c:v>
                </c:pt>
                <c:pt idx="9">
                  <c:v>135.4</c:v>
                </c:pt>
                <c:pt idx="10">
                  <c:v>132.30000000000001</c:v>
                </c:pt>
                <c:pt idx="11">
                  <c:v>131.69999999999999</c:v>
                </c:pt>
                <c:pt idx="12">
                  <c:v>138.4</c:v>
                </c:pt>
                <c:pt idx="13">
                  <c:v>139.19999999999999</c:v>
                </c:pt>
                <c:pt idx="14">
                  <c:v>137.80000000000001</c:v>
                </c:pt>
                <c:pt idx="15">
                  <c:v>129.4</c:v>
                </c:pt>
                <c:pt idx="16">
                  <c:v>131.80000000000001</c:v>
                </c:pt>
                <c:pt idx="17">
                  <c:v>131.4</c:v>
                </c:pt>
                <c:pt idx="18" formatCode="General">
                  <c:v>128</c:v>
                </c:pt>
                <c:pt idx="19" formatCode="General">
                  <c:v>131.6</c:v>
                </c:pt>
                <c:pt idx="20" formatCode="General">
                  <c:v>137.4</c:v>
                </c:pt>
                <c:pt idx="21" formatCode="General">
                  <c:v>132.6</c:v>
                </c:pt>
                <c:pt idx="22" formatCode="General">
                  <c:v>130</c:v>
                </c:pt>
                <c:pt idx="23" formatCode="General">
                  <c:v>135</c:v>
                </c:pt>
                <c:pt idx="24" formatCode="General">
                  <c:v>134.6</c:v>
                </c:pt>
                <c:pt idx="25" formatCode="General">
                  <c:v>134.19999999999999</c:v>
                </c:pt>
                <c:pt idx="26" formatCode="General">
                  <c:v>130.19999999999999</c:v>
                </c:pt>
                <c:pt idx="27" formatCode="General">
                  <c:v>30</c:v>
                </c:pt>
                <c:pt idx="28" formatCode="General">
                  <c:v>128.19999999999999</c:v>
                </c:pt>
                <c:pt idx="29" formatCode="General">
                  <c:v>127.9</c:v>
                </c:pt>
                <c:pt idx="30" formatCode="General">
                  <c:v>126.4</c:v>
                </c:pt>
                <c:pt idx="31" formatCode="General">
                  <c:v>127</c:v>
                </c:pt>
                <c:pt idx="32" formatCode="General">
                  <c:v>142.5</c:v>
                </c:pt>
                <c:pt idx="33" formatCode="General">
                  <c:v>142.6</c:v>
                </c:pt>
                <c:pt idx="34" formatCode="General">
                  <c:v>131.1</c:v>
                </c:pt>
                <c:pt idx="35" formatCode="General">
                  <c:v>131.69999999999999</c:v>
                </c:pt>
                <c:pt idx="36" formatCode="General">
                  <c:v>134.5</c:v>
                </c:pt>
                <c:pt idx="37" formatCode="General">
                  <c:v>134.4</c:v>
                </c:pt>
                <c:pt idx="38" formatCode="General">
                  <c:v>128.5</c:v>
                </c:pt>
                <c:pt idx="39" formatCode="General">
                  <c:v>128.6</c:v>
                </c:pt>
                <c:pt idx="40" formatCode="General">
                  <c:v>132</c:v>
                </c:pt>
                <c:pt idx="41" formatCode="General">
                  <c:v>132.19999999999999</c:v>
                </c:pt>
              </c:numCache>
            </c:numRef>
          </c:yVal>
          <c:smooth val="0"/>
        </c:ser>
        <c:ser>
          <c:idx val="1"/>
          <c:order val="3"/>
          <c:tx>
            <c:v>Modern average</c:v>
          </c:tx>
          <c:spPr>
            <a:ln w="28575">
              <a:noFill/>
            </a:ln>
          </c:spPr>
          <c:marker>
            <c:symbol val="square"/>
            <c:size val="11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0</c:v>
              </c:pt>
            </c:numLit>
          </c:xVal>
          <c:yVal>
            <c:numRef>
              <c:f>Sheet1!$D$97</c:f>
              <c:numCache>
                <c:formatCode>0.0</c:formatCode>
                <c:ptCount val="1"/>
                <c:pt idx="0">
                  <c:v>130.79761904761904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76896"/>
        <c:axId val="57609600"/>
      </c:scatterChart>
      <c:valAx>
        <c:axId val="40576896"/>
        <c:scaling>
          <c:orientation val="maxMin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(bp)</a:t>
                </a:r>
              </a:p>
            </c:rich>
          </c:tx>
          <c:layout>
            <c:manualLayout>
              <c:xMode val="edge"/>
              <c:yMode val="edge"/>
              <c:x val="0.40938576017925798"/>
              <c:y val="0.9079903147699758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7609600"/>
        <c:crosses val="autoZero"/>
        <c:crossBetween val="midCat"/>
      </c:valAx>
      <c:valAx>
        <c:axId val="57609600"/>
        <c:scaling>
          <c:orientation val="minMax"/>
          <c:min val="120"/>
        </c:scaling>
        <c:delete val="0"/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 algn="ctr" rtl="0"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Femur length (mm)</a:t>
                </a:r>
              </a:p>
            </c:rich>
          </c:tx>
          <c:layout>
            <c:manualLayout>
              <c:xMode val="edge"/>
              <c:yMode val="edge"/>
              <c:x val="0.93851280989711316"/>
              <c:y val="0.35108958837772397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057689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0" orientation="landscape" horizontalDpi="-4" vertic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Gymnogyps femur size distribution</a:t>
            </a:r>
          </a:p>
        </c:rich>
      </c:tx>
      <c:layout>
        <c:manualLayout>
          <c:xMode val="edge"/>
          <c:yMode val="edge"/>
          <c:x val="0.28038897893030795"/>
          <c:y val="2.914394983768399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748784440842788"/>
          <c:y val="0.13843376172899899"/>
          <c:w val="0.58833063209076175"/>
          <c:h val="0.73406323653666561"/>
        </c:manualLayout>
      </c:layout>
      <c:scatterChart>
        <c:scatterStyle val="lineMarker"/>
        <c:varyColors val="0"/>
        <c:ser>
          <c:idx val="9"/>
          <c:order val="0"/>
          <c:tx>
            <c:v>amplus-prox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Sheet1!$D$2:$D$85</c:f>
              <c:numCache>
                <c:formatCode>0.0</c:formatCode>
                <c:ptCount val="84"/>
                <c:pt idx="0">
                  <c:v>142.54533333333333</c:v>
                </c:pt>
                <c:pt idx="1">
                  <c:v>138.9</c:v>
                </c:pt>
                <c:pt idx="2">
                  <c:v>141.80000000000001</c:v>
                </c:pt>
                <c:pt idx="3">
                  <c:v>150.69999999999999</c:v>
                </c:pt>
                <c:pt idx="4">
                  <c:v>147.69999999999999</c:v>
                </c:pt>
                <c:pt idx="5">
                  <c:v>144.77500000000001</c:v>
                </c:pt>
                <c:pt idx="6">
                  <c:v>146.1</c:v>
                </c:pt>
                <c:pt idx="7">
                  <c:v>138</c:v>
                </c:pt>
                <c:pt idx="8">
                  <c:v>147.69999999999999</c:v>
                </c:pt>
                <c:pt idx="9">
                  <c:v>145.1</c:v>
                </c:pt>
                <c:pt idx="10">
                  <c:v>136.9</c:v>
                </c:pt>
                <c:pt idx="11">
                  <c:v>139.1</c:v>
                </c:pt>
                <c:pt idx="12">
                  <c:v>146.1</c:v>
                </c:pt>
                <c:pt idx="13">
                  <c:v>140.5</c:v>
                </c:pt>
                <c:pt idx="14">
                  <c:v>138.1</c:v>
                </c:pt>
                <c:pt idx="15">
                  <c:v>140.6</c:v>
                </c:pt>
                <c:pt idx="16">
                  <c:v>149.30000000000001</c:v>
                </c:pt>
                <c:pt idx="17">
                  <c:v>143.19999999999999</c:v>
                </c:pt>
                <c:pt idx="18">
                  <c:v>145</c:v>
                </c:pt>
                <c:pt idx="19">
                  <c:v>144</c:v>
                </c:pt>
                <c:pt idx="20">
                  <c:v>141.5</c:v>
                </c:pt>
                <c:pt idx="21">
                  <c:v>144.30000000000001</c:v>
                </c:pt>
                <c:pt idx="22">
                  <c:v>142.6</c:v>
                </c:pt>
                <c:pt idx="23">
                  <c:v>153.80000000000001</c:v>
                </c:pt>
                <c:pt idx="24">
                  <c:v>148</c:v>
                </c:pt>
                <c:pt idx="25">
                  <c:v>144.1</c:v>
                </c:pt>
                <c:pt idx="26">
                  <c:v>140.80000000000001</c:v>
                </c:pt>
                <c:pt idx="27">
                  <c:v>146.30000000000001</c:v>
                </c:pt>
                <c:pt idx="28">
                  <c:v>147.19999999999999</c:v>
                </c:pt>
                <c:pt idx="29">
                  <c:v>138.4</c:v>
                </c:pt>
                <c:pt idx="30">
                  <c:v>137.30000000000001</c:v>
                </c:pt>
                <c:pt idx="31">
                  <c:v>145.4</c:v>
                </c:pt>
                <c:pt idx="32">
                  <c:v>145.5</c:v>
                </c:pt>
                <c:pt idx="33">
                  <c:v>140.19999999999999</c:v>
                </c:pt>
                <c:pt idx="34">
                  <c:v>143.39642857142857</c:v>
                </c:pt>
                <c:pt idx="35">
                  <c:v>146.1</c:v>
                </c:pt>
                <c:pt idx="36">
                  <c:v>139.4</c:v>
                </c:pt>
                <c:pt idx="37">
                  <c:v>143.19999999999999</c:v>
                </c:pt>
                <c:pt idx="38">
                  <c:v>144.5</c:v>
                </c:pt>
                <c:pt idx="39">
                  <c:v>140</c:v>
                </c:pt>
                <c:pt idx="40">
                  <c:v>139.6</c:v>
                </c:pt>
                <c:pt idx="41">
                  <c:v>137.80000000000001</c:v>
                </c:pt>
                <c:pt idx="42">
                  <c:v>144.6</c:v>
                </c:pt>
                <c:pt idx="43">
                  <c:v>140.4</c:v>
                </c:pt>
                <c:pt idx="44">
                  <c:v>147.6</c:v>
                </c:pt>
                <c:pt idx="45">
                  <c:v>140.80000000000001</c:v>
                </c:pt>
                <c:pt idx="46">
                  <c:v>140.80000000000001</c:v>
                </c:pt>
                <c:pt idx="47">
                  <c:v>146.69999999999999</c:v>
                </c:pt>
                <c:pt idx="48">
                  <c:v>145.19999999999999</c:v>
                </c:pt>
                <c:pt idx="49">
                  <c:v>149.1</c:v>
                </c:pt>
                <c:pt idx="50">
                  <c:v>147.9</c:v>
                </c:pt>
                <c:pt idx="51">
                  <c:v>142.80000000000001</c:v>
                </c:pt>
                <c:pt idx="52">
                  <c:v>140</c:v>
                </c:pt>
                <c:pt idx="53">
                  <c:v>139</c:v>
                </c:pt>
                <c:pt idx="54">
                  <c:v>130.69999999999999</c:v>
                </c:pt>
                <c:pt idx="55">
                  <c:v>142.31</c:v>
                </c:pt>
                <c:pt idx="56">
                  <c:v>140</c:v>
                </c:pt>
                <c:pt idx="57">
                  <c:v>148.30000000000001</c:v>
                </c:pt>
                <c:pt idx="58">
                  <c:v>144.15</c:v>
                </c:pt>
                <c:pt idx="59">
                  <c:v>142.80000000000001</c:v>
                </c:pt>
                <c:pt idx="60">
                  <c:v>142.80000000000001</c:v>
                </c:pt>
                <c:pt idx="61">
                  <c:v>144.9</c:v>
                </c:pt>
                <c:pt idx="62">
                  <c:v>136.19999999999999</c:v>
                </c:pt>
                <c:pt idx="63">
                  <c:v>132.19999999999999</c:v>
                </c:pt>
                <c:pt idx="64">
                  <c:v>139.78000000000003</c:v>
                </c:pt>
                <c:pt idx="65">
                  <c:v>142.6</c:v>
                </c:pt>
                <c:pt idx="66">
                  <c:v>145.4</c:v>
                </c:pt>
                <c:pt idx="67">
                  <c:v>144</c:v>
                </c:pt>
                <c:pt idx="68">
                  <c:v>147.19999999999999</c:v>
                </c:pt>
                <c:pt idx="69">
                  <c:v>145.5</c:v>
                </c:pt>
                <c:pt idx="70">
                  <c:v>141.80000000000001</c:v>
                </c:pt>
                <c:pt idx="71">
                  <c:v>145</c:v>
                </c:pt>
                <c:pt idx="72">
                  <c:v>144.875</c:v>
                </c:pt>
                <c:pt idx="73">
                  <c:v>144.30000000000001</c:v>
                </c:pt>
                <c:pt idx="74">
                  <c:v>133.69999999999999</c:v>
                </c:pt>
                <c:pt idx="75">
                  <c:v>139</c:v>
                </c:pt>
                <c:pt idx="76">
                  <c:v>144.19999999999999</c:v>
                </c:pt>
                <c:pt idx="77">
                  <c:v>136.6</c:v>
                </c:pt>
                <c:pt idx="78">
                  <c:v>142.80000000000001</c:v>
                </c:pt>
                <c:pt idx="79">
                  <c:v>137.30000000000001</c:v>
                </c:pt>
                <c:pt idx="80">
                  <c:v>137.30000000000001</c:v>
                </c:pt>
                <c:pt idx="81">
                  <c:v>136.30000000000001</c:v>
                </c:pt>
                <c:pt idx="82">
                  <c:v>144.30000000000001</c:v>
                </c:pt>
                <c:pt idx="83">
                  <c:v>139.57999999999998</c:v>
                </c:pt>
              </c:numCache>
            </c:numRef>
          </c:xVal>
          <c:yVal>
            <c:numRef>
              <c:f>Sheet1!$K$2:$K$85</c:f>
              <c:numCache>
                <c:formatCode>0.0</c:formatCode>
                <c:ptCount val="84"/>
                <c:pt idx="0">
                  <c:v>1075.745388444444</c:v>
                </c:pt>
                <c:pt idx="1">
                  <c:v>1086.1100000000001</c:v>
                </c:pt>
                <c:pt idx="2">
                  <c:v>1008</c:v>
                </c:pt>
                <c:pt idx="3">
                  <c:v>1162.6500000000001</c:v>
                </c:pt>
                <c:pt idx="4">
                  <c:v>1087.7</c:v>
                </c:pt>
                <c:pt idx="6">
                  <c:v>1085</c:v>
                </c:pt>
                <c:pt idx="7">
                  <c:v>991.6</c:v>
                </c:pt>
                <c:pt idx="8">
                  <c:v>1299.6000000000001</c:v>
                </c:pt>
                <c:pt idx="9">
                  <c:v>958.8</c:v>
                </c:pt>
                <c:pt idx="10">
                  <c:v>1064.6999999999998</c:v>
                </c:pt>
                <c:pt idx="11">
                  <c:v>951.5</c:v>
                </c:pt>
                <c:pt idx="12">
                  <c:v>1160.7</c:v>
                </c:pt>
                <c:pt idx="13">
                  <c:v>927.36000000000013</c:v>
                </c:pt>
                <c:pt idx="14">
                  <c:v>1009.3600000000001</c:v>
                </c:pt>
                <c:pt idx="15">
                  <c:v>1099</c:v>
                </c:pt>
                <c:pt idx="16">
                  <c:v>1000.5</c:v>
                </c:pt>
                <c:pt idx="17">
                  <c:v>1110.6600000000001</c:v>
                </c:pt>
                <c:pt idx="18">
                  <c:v>1115.5200000000002</c:v>
                </c:pt>
                <c:pt idx="19">
                  <c:v>1165.18</c:v>
                </c:pt>
                <c:pt idx="20">
                  <c:v>1068.08</c:v>
                </c:pt>
                <c:pt idx="21">
                  <c:v>1235.2</c:v>
                </c:pt>
                <c:pt idx="22">
                  <c:v>1213.4199999999998</c:v>
                </c:pt>
                <c:pt idx="23">
                  <c:v>1198.26</c:v>
                </c:pt>
                <c:pt idx="24">
                  <c:v>1109.82</c:v>
                </c:pt>
                <c:pt idx="25">
                  <c:v>1142.68</c:v>
                </c:pt>
                <c:pt idx="26">
                  <c:v>926.75000000000011</c:v>
                </c:pt>
                <c:pt idx="27">
                  <c:v>1110.72</c:v>
                </c:pt>
                <c:pt idx="28">
                  <c:v>1236.3</c:v>
                </c:pt>
                <c:pt idx="29">
                  <c:v>1063.04</c:v>
                </c:pt>
                <c:pt idx="30">
                  <c:v>989.87999999999988</c:v>
                </c:pt>
                <c:pt idx="31">
                  <c:v>1154.3399999999999</c:v>
                </c:pt>
                <c:pt idx="32">
                  <c:v>1101.4299999999998</c:v>
                </c:pt>
                <c:pt idx="33">
                  <c:v>1050.9599999999998</c:v>
                </c:pt>
                <c:pt idx="35">
                  <c:v>982.59999999999991</c:v>
                </c:pt>
                <c:pt idx="36">
                  <c:v>905.75999999999988</c:v>
                </c:pt>
                <c:pt idx="37">
                  <c:v>1094.72</c:v>
                </c:pt>
                <c:pt idx="38">
                  <c:v>1147.98</c:v>
                </c:pt>
                <c:pt idx="39">
                  <c:v>1015.6499999999999</c:v>
                </c:pt>
                <c:pt idx="40">
                  <c:v>1030.8999999999999</c:v>
                </c:pt>
                <c:pt idx="41">
                  <c:v>1051.18</c:v>
                </c:pt>
                <c:pt idx="42">
                  <c:v>1059.03</c:v>
                </c:pt>
                <c:pt idx="43">
                  <c:v>1076.0600000000002</c:v>
                </c:pt>
                <c:pt idx="44">
                  <c:v>1042.7199999999998</c:v>
                </c:pt>
                <c:pt idx="45">
                  <c:v>1090.2</c:v>
                </c:pt>
                <c:pt idx="46">
                  <c:v>1023.3599999999999</c:v>
                </c:pt>
                <c:pt idx="47">
                  <c:v>1167.0600000000002</c:v>
                </c:pt>
                <c:pt idx="48">
                  <c:v>1181.7400000000002</c:v>
                </c:pt>
                <c:pt idx="49">
                  <c:v>1209</c:v>
                </c:pt>
                <c:pt idx="50">
                  <c:v>1103.1599999999999</c:v>
                </c:pt>
                <c:pt idx="51">
                  <c:v>1220.1799999999998</c:v>
                </c:pt>
                <c:pt idx="52">
                  <c:v>1051.4100000000001</c:v>
                </c:pt>
                <c:pt idx="53">
                  <c:v>1012.77</c:v>
                </c:pt>
                <c:pt idx="54">
                  <c:v>901.15</c:v>
                </c:pt>
                <c:pt idx="56">
                  <c:v>1051.4100000000001</c:v>
                </c:pt>
                <c:pt idx="57">
                  <c:v>1242.0899999999997</c:v>
                </c:pt>
                <c:pt idx="59">
                  <c:v>1044.92</c:v>
                </c:pt>
                <c:pt idx="60">
                  <c:v>943.07999999999993</c:v>
                </c:pt>
                <c:pt idx="61">
                  <c:v>1214.32</c:v>
                </c:pt>
                <c:pt idx="62">
                  <c:v>950.52</c:v>
                </c:pt>
                <c:pt idx="63">
                  <c:v>1150.5</c:v>
                </c:pt>
                <c:pt idx="65">
                  <c:v>1091.8999999999999</c:v>
                </c:pt>
                <c:pt idx="66">
                  <c:v>1107</c:v>
                </c:pt>
                <c:pt idx="68">
                  <c:v>1128.1200000000001</c:v>
                </c:pt>
                <c:pt idx="69">
                  <c:v>1040.73</c:v>
                </c:pt>
                <c:pt idx="70">
                  <c:v>1161.8400000000001</c:v>
                </c:pt>
                <c:pt idx="71">
                  <c:v>1116.5</c:v>
                </c:pt>
                <c:pt idx="73">
                  <c:v>1048.32</c:v>
                </c:pt>
                <c:pt idx="74">
                  <c:v>953.15999999999985</c:v>
                </c:pt>
                <c:pt idx="75">
                  <c:v>1036.03</c:v>
                </c:pt>
                <c:pt idx="76">
                  <c:v>1145.4000000000001</c:v>
                </c:pt>
                <c:pt idx="77">
                  <c:v>1101</c:v>
                </c:pt>
                <c:pt idx="78">
                  <c:v>1043.1000000000001</c:v>
                </c:pt>
                <c:pt idx="79">
                  <c:v>1070.8499999999999</c:v>
                </c:pt>
                <c:pt idx="80">
                  <c:v>971.85</c:v>
                </c:pt>
                <c:pt idx="81">
                  <c:v>926.64</c:v>
                </c:pt>
                <c:pt idx="82">
                  <c:v>924.8</c:v>
                </c:pt>
              </c:numCache>
            </c:numRef>
          </c:yVal>
          <c:smooth val="0"/>
        </c:ser>
        <c:ser>
          <c:idx val="11"/>
          <c:order val="1"/>
          <c:tx>
            <c:v>amplus-dist</c:v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800080"/>
              </a:solidFill>
              <a:ln>
                <a:solidFill>
                  <a:srgbClr val="800080"/>
                </a:solidFill>
                <a:prstDash val="solid"/>
              </a:ln>
            </c:spPr>
          </c:marker>
          <c:xVal>
            <c:numRef>
              <c:f>Sheet1!$D$2:$D$85</c:f>
              <c:numCache>
                <c:formatCode>0.0</c:formatCode>
                <c:ptCount val="84"/>
                <c:pt idx="0">
                  <c:v>142.54533333333333</c:v>
                </c:pt>
                <c:pt idx="1">
                  <c:v>138.9</c:v>
                </c:pt>
                <c:pt idx="2">
                  <c:v>141.80000000000001</c:v>
                </c:pt>
                <c:pt idx="3">
                  <c:v>150.69999999999999</c:v>
                </c:pt>
                <c:pt idx="4">
                  <c:v>147.69999999999999</c:v>
                </c:pt>
                <c:pt idx="5">
                  <c:v>144.77500000000001</c:v>
                </c:pt>
                <c:pt idx="6">
                  <c:v>146.1</c:v>
                </c:pt>
                <c:pt idx="7">
                  <c:v>138</c:v>
                </c:pt>
                <c:pt idx="8">
                  <c:v>147.69999999999999</c:v>
                </c:pt>
                <c:pt idx="9">
                  <c:v>145.1</c:v>
                </c:pt>
                <c:pt idx="10">
                  <c:v>136.9</c:v>
                </c:pt>
                <c:pt idx="11">
                  <c:v>139.1</c:v>
                </c:pt>
                <c:pt idx="12">
                  <c:v>146.1</c:v>
                </c:pt>
                <c:pt idx="13">
                  <c:v>140.5</c:v>
                </c:pt>
                <c:pt idx="14">
                  <c:v>138.1</c:v>
                </c:pt>
                <c:pt idx="15">
                  <c:v>140.6</c:v>
                </c:pt>
                <c:pt idx="16">
                  <c:v>149.30000000000001</c:v>
                </c:pt>
                <c:pt idx="17">
                  <c:v>143.19999999999999</c:v>
                </c:pt>
                <c:pt idx="18">
                  <c:v>145</c:v>
                </c:pt>
                <c:pt idx="19">
                  <c:v>144</c:v>
                </c:pt>
                <c:pt idx="20">
                  <c:v>141.5</c:v>
                </c:pt>
                <c:pt idx="21">
                  <c:v>144.30000000000001</c:v>
                </c:pt>
                <c:pt idx="22">
                  <c:v>142.6</c:v>
                </c:pt>
                <c:pt idx="23">
                  <c:v>153.80000000000001</c:v>
                </c:pt>
                <c:pt idx="24">
                  <c:v>148</c:v>
                </c:pt>
                <c:pt idx="25">
                  <c:v>144.1</c:v>
                </c:pt>
                <c:pt idx="26">
                  <c:v>140.80000000000001</c:v>
                </c:pt>
                <c:pt idx="27">
                  <c:v>146.30000000000001</c:v>
                </c:pt>
                <c:pt idx="28">
                  <c:v>147.19999999999999</c:v>
                </c:pt>
                <c:pt idx="29">
                  <c:v>138.4</c:v>
                </c:pt>
                <c:pt idx="30">
                  <c:v>137.30000000000001</c:v>
                </c:pt>
                <c:pt idx="31">
                  <c:v>145.4</c:v>
                </c:pt>
                <c:pt idx="32">
                  <c:v>145.5</c:v>
                </c:pt>
                <c:pt idx="33">
                  <c:v>140.19999999999999</c:v>
                </c:pt>
                <c:pt idx="34">
                  <c:v>143.39642857142857</c:v>
                </c:pt>
                <c:pt idx="35">
                  <c:v>146.1</c:v>
                </c:pt>
                <c:pt idx="36">
                  <c:v>139.4</c:v>
                </c:pt>
                <c:pt idx="37">
                  <c:v>143.19999999999999</c:v>
                </c:pt>
                <c:pt idx="38">
                  <c:v>144.5</c:v>
                </c:pt>
                <c:pt idx="39">
                  <c:v>140</c:v>
                </c:pt>
                <c:pt idx="40">
                  <c:v>139.6</c:v>
                </c:pt>
                <c:pt idx="41">
                  <c:v>137.80000000000001</c:v>
                </c:pt>
                <c:pt idx="42">
                  <c:v>144.6</c:v>
                </c:pt>
                <c:pt idx="43">
                  <c:v>140.4</c:v>
                </c:pt>
                <c:pt idx="44">
                  <c:v>147.6</c:v>
                </c:pt>
                <c:pt idx="45">
                  <c:v>140.80000000000001</c:v>
                </c:pt>
                <c:pt idx="46">
                  <c:v>140.80000000000001</c:v>
                </c:pt>
                <c:pt idx="47">
                  <c:v>146.69999999999999</c:v>
                </c:pt>
                <c:pt idx="48">
                  <c:v>145.19999999999999</c:v>
                </c:pt>
                <c:pt idx="49">
                  <c:v>149.1</c:v>
                </c:pt>
                <c:pt idx="50">
                  <c:v>147.9</c:v>
                </c:pt>
                <c:pt idx="51">
                  <c:v>142.80000000000001</c:v>
                </c:pt>
                <c:pt idx="52">
                  <c:v>140</c:v>
                </c:pt>
                <c:pt idx="53">
                  <c:v>139</c:v>
                </c:pt>
                <c:pt idx="54">
                  <c:v>130.69999999999999</c:v>
                </c:pt>
                <c:pt idx="55">
                  <c:v>142.31</c:v>
                </c:pt>
                <c:pt idx="56">
                  <c:v>140</c:v>
                </c:pt>
                <c:pt idx="57">
                  <c:v>148.30000000000001</c:v>
                </c:pt>
                <c:pt idx="58">
                  <c:v>144.15</c:v>
                </c:pt>
                <c:pt idx="59">
                  <c:v>142.80000000000001</c:v>
                </c:pt>
                <c:pt idx="60">
                  <c:v>142.80000000000001</c:v>
                </c:pt>
                <c:pt idx="61">
                  <c:v>144.9</c:v>
                </c:pt>
                <c:pt idx="62">
                  <c:v>136.19999999999999</c:v>
                </c:pt>
                <c:pt idx="63">
                  <c:v>132.19999999999999</c:v>
                </c:pt>
                <c:pt idx="64">
                  <c:v>139.78000000000003</c:v>
                </c:pt>
                <c:pt idx="65">
                  <c:v>142.6</c:v>
                </c:pt>
                <c:pt idx="66">
                  <c:v>145.4</c:v>
                </c:pt>
                <c:pt idx="67">
                  <c:v>144</c:v>
                </c:pt>
                <c:pt idx="68">
                  <c:v>147.19999999999999</c:v>
                </c:pt>
                <c:pt idx="69">
                  <c:v>145.5</c:v>
                </c:pt>
                <c:pt idx="70">
                  <c:v>141.80000000000001</c:v>
                </c:pt>
                <c:pt idx="71">
                  <c:v>145</c:v>
                </c:pt>
                <c:pt idx="72">
                  <c:v>144.875</c:v>
                </c:pt>
                <c:pt idx="73">
                  <c:v>144.30000000000001</c:v>
                </c:pt>
                <c:pt idx="74">
                  <c:v>133.69999999999999</c:v>
                </c:pt>
                <c:pt idx="75">
                  <c:v>139</c:v>
                </c:pt>
                <c:pt idx="76">
                  <c:v>144.19999999999999</c:v>
                </c:pt>
                <c:pt idx="77">
                  <c:v>136.6</c:v>
                </c:pt>
                <c:pt idx="78">
                  <c:v>142.80000000000001</c:v>
                </c:pt>
                <c:pt idx="79">
                  <c:v>137.30000000000001</c:v>
                </c:pt>
                <c:pt idx="80">
                  <c:v>137.30000000000001</c:v>
                </c:pt>
                <c:pt idx="81">
                  <c:v>136.30000000000001</c:v>
                </c:pt>
                <c:pt idx="82">
                  <c:v>144.30000000000001</c:v>
                </c:pt>
                <c:pt idx="83">
                  <c:v>139.57999999999998</c:v>
                </c:pt>
              </c:numCache>
            </c:numRef>
          </c:xVal>
          <c:yVal>
            <c:numRef>
              <c:f>Sheet1!$M$2:$M$85</c:f>
              <c:numCache>
                <c:formatCode>0.0</c:formatCode>
                <c:ptCount val="84"/>
                <c:pt idx="0">
                  <c:v>1127.6008088888891</c:v>
                </c:pt>
                <c:pt idx="1">
                  <c:v>1110.2700000000002</c:v>
                </c:pt>
                <c:pt idx="2">
                  <c:v>1081.08</c:v>
                </c:pt>
                <c:pt idx="3">
                  <c:v>1212.9000000000001</c:v>
                </c:pt>
                <c:pt idx="4">
                  <c:v>1128.5999999999999</c:v>
                </c:pt>
                <c:pt idx="6">
                  <c:v>1190.4000000000001</c:v>
                </c:pt>
                <c:pt idx="7">
                  <c:v>1040.5199999999998</c:v>
                </c:pt>
                <c:pt idx="8">
                  <c:v>1349.46</c:v>
                </c:pt>
                <c:pt idx="9">
                  <c:v>1074.48</c:v>
                </c:pt>
                <c:pt idx="10">
                  <c:v>1059</c:v>
                </c:pt>
                <c:pt idx="11">
                  <c:v>1078.1099999999999</c:v>
                </c:pt>
                <c:pt idx="12">
                  <c:v>1168.7</c:v>
                </c:pt>
                <c:pt idx="13">
                  <c:v>1038</c:v>
                </c:pt>
                <c:pt idx="14">
                  <c:v>1067.2199999999998</c:v>
                </c:pt>
                <c:pt idx="15">
                  <c:v>1071.5600000000002</c:v>
                </c:pt>
                <c:pt idx="16">
                  <c:v>1095</c:v>
                </c:pt>
                <c:pt idx="17">
                  <c:v>1195.6600000000001</c:v>
                </c:pt>
                <c:pt idx="18">
                  <c:v>1183.4699999999998</c:v>
                </c:pt>
                <c:pt idx="19">
                  <c:v>1163.52</c:v>
                </c:pt>
                <c:pt idx="20">
                  <c:v>1140.3000000000002</c:v>
                </c:pt>
                <c:pt idx="21">
                  <c:v>1226.1599999999999</c:v>
                </c:pt>
                <c:pt idx="22">
                  <c:v>1075.78</c:v>
                </c:pt>
                <c:pt idx="23">
                  <c:v>1235.2</c:v>
                </c:pt>
                <c:pt idx="24">
                  <c:v>1123.6200000000001</c:v>
                </c:pt>
                <c:pt idx="25">
                  <c:v>1231.75</c:v>
                </c:pt>
                <c:pt idx="26">
                  <c:v>903.04000000000008</c:v>
                </c:pt>
                <c:pt idx="27">
                  <c:v>1180.0100000000002</c:v>
                </c:pt>
                <c:pt idx="28">
                  <c:v>1077.1199999999999</c:v>
                </c:pt>
                <c:pt idx="29">
                  <c:v>1029.5</c:v>
                </c:pt>
                <c:pt idx="30">
                  <c:v>1069.08</c:v>
                </c:pt>
                <c:pt idx="31">
                  <c:v>1285.5399999999997</c:v>
                </c:pt>
                <c:pt idx="32">
                  <c:v>1205.28</c:v>
                </c:pt>
                <c:pt idx="33">
                  <c:v>1079.7</c:v>
                </c:pt>
                <c:pt idx="35">
                  <c:v>1067.9000000000001</c:v>
                </c:pt>
                <c:pt idx="36">
                  <c:v>1133.4399999999998</c:v>
                </c:pt>
                <c:pt idx="37">
                  <c:v>1121.28</c:v>
                </c:pt>
                <c:pt idx="38">
                  <c:v>1185.5999999999999</c:v>
                </c:pt>
                <c:pt idx="39">
                  <c:v>1099.6199999999999</c:v>
                </c:pt>
                <c:pt idx="40">
                  <c:v>1110</c:v>
                </c:pt>
                <c:pt idx="41">
                  <c:v>1089.6200000000001</c:v>
                </c:pt>
                <c:pt idx="42">
                  <c:v>1095</c:v>
                </c:pt>
                <c:pt idx="43">
                  <c:v>1116.9000000000001</c:v>
                </c:pt>
                <c:pt idx="44">
                  <c:v>1248</c:v>
                </c:pt>
                <c:pt idx="45">
                  <c:v>1198.33</c:v>
                </c:pt>
                <c:pt idx="46">
                  <c:v>1059.05</c:v>
                </c:pt>
                <c:pt idx="47">
                  <c:v>1191.92</c:v>
                </c:pt>
                <c:pt idx="48">
                  <c:v>1238.25</c:v>
                </c:pt>
                <c:pt idx="49">
                  <c:v>1282.31</c:v>
                </c:pt>
                <c:pt idx="50">
                  <c:v>1152.9000000000001</c:v>
                </c:pt>
                <c:pt idx="51">
                  <c:v>1227.3999999999999</c:v>
                </c:pt>
                <c:pt idx="52">
                  <c:v>1141.92</c:v>
                </c:pt>
                <c:pt idx="53">
                  <c:v>1060.9599999999998</c:v>
                </c:pt>
                <c:pt idx="54">
                  <c:v>981.75000000000011</c:v>
                </c:pt>
                <c:pt idx="56">
                  <c:v>1165.1000000000001</c:v>
                </c:pt>
                <c:pt idx="57">
                  <c:v>1248</c:v>
                </c:pt>
                <c:pt idx="59">
                  <c:v>1102.6000000000001</c:v>
                </c:pt>
                <c:pt idx="60">
                  <c:v>1149.48</c:v>
                </c:pt>
                <c:pt idx="61">
                  <c:v>1285.76</c:v>
                </c:pt>
                <c:pt idx="62">
                  <c:v>998.9899999999999</c:v>
                </c:pt>
                <c:pt idx="63">
                  <c:v>1025.5</c:v>
                </c:pt>
                <c:pt idx="65">
                  <c:v>1207.77</c:v>
                </c:pt>
                <c:pt idx="66">
                  <c:v>1245.81</c:v>
                </c:pt>
                <c:pt idx="68">
                  <c:v>1158.6599999999999</c:v>
                </c:pt>
                <c:pt idx="69">
                  <c:v>1111.3599999999999</c:v>
                </c:pt>
                <c:pt idx="70">
                  <c:v>1069.45</c:v>
                </c:pt>
                <c:pt idx="71">
                  <c:v>1132.5</c:v>
                </c:pt>
                <c:pt idx="73">
                  <c:v>1073.3799999999999</c:v>
                </c:pt>
                <c:pt idx="74">
                  <c:v>978.67000000000007</c:v>
                </c:pt>
                <c:pt idx="75">
                  <c:v>1066.06</c:v>
                </c:pt>
                <c:pt idx="76">
                  <c:v>1107.68</c:v>
                </c:pt>
                <c:pt idx="77">
                  <c:v>1175.58</c:v>
                </c:pt>
                <c:pt idx="78">
                  <c:v>1050.2</c:v>
                </c:pt>
                <c:pt idx="79">
                  <c:v>1181.8399999999999</c:v>
                </c:pt>
                <c:pt idx="80">
                  <c:v>1074.5</c:v>
                </c:pt>
                <c:pt idx="81">
                  <c:v>996.03</c:v>
                </c:pt>
                <c:pt idx="82">
                  <c:v>1078.7600000000002</c:v>
                </c:pt>
              </c:numCache>
            </c:numRef>
          </c:yVal>
          <c:smooth val="0"/>
        </c:ser>
        <c:ser>
          <c:idx val="0"/>
          <c:order val="2"/>
          <c:tx>
            <c:v>californianus-prox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Sheet1!$D$100:$D$141</c:f>
              <c:numCache>
                <c:formatCode>0.0</c:formatCode>
                <c:ptCount val="42"/>
                <c:pt idx="0">
                  <c:v>140.19999999999999</c:v>
                </c:pt>
                <c:pt idx="1">
                  <c:v>141.1</c:v>
                </c:pt>
                <c:pt idx="2">
                  <c:v>131.5</c:v>
                </c:pt>
                <c:pt idx="3">
                  <c:v>131.9</c:v>
                </c:pt>
                <c:pt idx="4">
                  <c:v>132.6</c:v>
                </c:pt>
                <c:pt idx="5">
                  <c:v>133.80000000000001</c:v>
                </c:pt>
                <c:pt idx="6">
                  <c:v>134.1</c:v>
                </c:pt>
                <c:pt idx="7">
                  <c:v>133.9</c:v>
                </c:pt>
                <c:pt idx="8">
                  <c:v>135.80000000000001</c:v>
                </c:pt>
                <c:pt idx="9">
                  <c:v>135.4</c:v>
                </c:pt>
                <c:pt idx="10">
                  <c:v>132.30000000000001</c:v>
                </c:pt>
                <c:pt idx="11">
                  <c:v>131.69999999999999</c:v>
                </c:pt>
                <c:pt idx="12">
                  <c:v>138.4</c:v>
                </c:pt>
                <c:pt idx="13">
                  <c:v>139.19999999999999</c:v>
                </c:pt>
                <c:pt idx="14">
                  <c:v>137.80000000000001</c:v>
                </c:pt>
                <c:pt idx="15">
                  <c:v>129.4</c:v>
                </c:pt>
                <c:pt idx="16">
                  <c:v>131.80000000000001</c:v>
                </c:pt>
                <c:pt idx="17">
                  <c:v>131.4</c:v>
                </c:pt>
                <c:pt idx="18" formatCode="General">
                  <c:v>128</c:v>
                </c:pt>
                <c:pt idx="19" formatCode="General">
                  <c:v>131.6</c:v>
                </c:pt>
                <c:pt idx="20" formatCode="General">
                  <c:v>137.4</c:v>
                </c:pt>
                <c:pt idx="21" formatCode="General">
                  <c:v>132.6</c:v>
                </c:pt>
                <c:pt idx="22" formatCode="General">
                  <c:v>130</c:v>
                </c:pt>
                <c:pt idx="23" formatCode="General">
                  <c:v>135</c:v>
                </c:pt>
                <c:pt idx="24" formatCode="General">
                  <c:v>134.6</c:v>
                </c:pt>
                <c:pt idx="25" formatCode="General">
                  <c:v>134.19999999999999</c:v>
                </c:pt>
                <c:pt idx="26" formatCode="General">
                  <c:v>130.19999999999999</c:v>
                </c:pt>
                <c:pt idx="27" formatCode="General">
                  <c:v>30</c:v>
                </c:pt>
                <c:pt idx="28" formatCode="General">
                  <c:v>128.19999999999999</c:v>
                </c:pt>
                <c:pt idx="29" formatCode="General">
                  <c:v>127.9</c:v>
                </c:pt>
                <c:pt idx="30" formatCode="General">
                  <c:v>126.4</c:v>
                </c:pt>
                <c:pt idx="31" formatCode="General">
                  <c:v>127</c:v>
                </c:pt>
                <c:pt idx="32" formatCode="General">
                  <c:v>142.5</c:v>
                </c:pt>
                <c:pt idx="33" formatCode="General">
                  <c:v>142.6</c:v>
                </c:pt>
                <c:pt idx="34" formatCode="General">
                  <c:v>131.1</c:v>
                </c:pt>
                <c:pt idx="35" formatCode="General">
                  <c:v>131.69999999999999</c:v>
                </c:pt>
                <c:pt idx="36" formatCode="General">
                  <c:v>134.5</c:v>
                </c:pt>
                <c:pt idx="37" formatCode="General">
                  <c:v>134.4</c:v>
                </c:pt>
                <c:pt idx="38" formatCode="General">
                  <c:v>128.5</c:v>
                </c:pt>
                <c:pt idx="39" formatCode="General">
                  <c:v>128.6</c:v>
                </c:pt>
                <c:pt idx="40" formatCode="General">
                  <c:v>132</c:v>
                </c:pt>
                <c:pt idx="41" formatCode="General">
                  <c:v>132.19999999999999</c:v>
                </c:pt>
              </c:numCache>
            </c:numRef>
          </c:xVal>
          <c:yVal>
            <c:numRef>
              <c:f>Sheet1!$K$100:$K$141</c:f>
              <c:numCache>
                <c:formatCode>0.0</c:formatCode>
                <c:ptCount val="42"/>
                <c:pt idx="0">
                  <c:v>1039.3399999999999</c:v>
                </c:pt>
                <c:pt idx="1">
                  <c:v>995.66999999999985</c:v>
                </c:pt>
                <c:pt idx="2">
                  <c:v>842.34</c:v>
                </c:pt>
                <c:pt idx="3">
                  <c:v>818.72</c:v>
                </c:pt>
                <c:pt idx="4">
                  <c:v>861.12</c:v>
                </c:pt>
                <c:pt idx="5">
                  <c:v>855.25</c:v>
                </c:pt>
                <c:pt idx="6">
                  <c:v>829.92000000000007</c:v>
                </c:pt>
                <c:pt idx="7">
                  <c:v>577.53</c:v>
                </c:pt>
                <c:pt idx="8">
                  <c:v>900.6</c:v>
                </c:pt>
                <c:pt idx="9">
                  <c:v>848</c:v>
                </c:pt>
                <c:pt idx="10">
                  <c:v>884.16</c:v>
                </c:pt>
                <c:pt idx="11">
                  <c:v>862.1099999999999</c:v>
                </c:pt>
                <c:pt idx="12">
                  <c:v>881.59999999999991</c:v>
                </c:pt>
                <c:pt idx="13">
                  <c:v>852.5</c:v>
                </c:pt>
                <c:pt idx="14">
                  <c:v>924.48</c:v>
                </c:pt>
                <c:pt idx="15">
                  <c:v>777.4</c:v>
                </c:pt>
                <c:pt idx="16">
                  <c:v>884.16</c:v>
                </c:pt>
                <c:pt idx="17">
                  <c:v>895.59</c:v>
                </c:pt>
                <c:pt idx="18">
                  <c:v>753.45999999999992</c:v>
                </c:pt>
                <c:pt idx="19">
                  <c:v>750.71999999999991</c:v>
                </c:pt>
                <c:pt idx="20">
                  <c:v>729.74</c:v>
                </c:pt>
                <c:pt idx="21">
                  <c:v>785.88</c:v>
                </c:pt>
                <c:pt idx="22">
                  <c:v>1020.6</c:v>
                </c:pt>
                <c:pt idx="23">
                  <c:v>1007.29</c:v>
                </c:pt>
                <c:pt idx="24">
                  <c:v>855.93</c:v>
                </c:pt>
                <c:pt idx="25">
                  <c:v>921.12</c:v>
                </c:pt>
                <c:pt idx="26">
                  <c:v>810.81</c:v>
                </c:pt>
                <c:pt idx="27">
                  <c:v>777.78000000000009</c:v>
                </c:pt>
                <c:pt idx="28">
                  <c:v>808.64</c:v>
                </c:pt>
                <c:pt idx="29">
                  <c:v>817.93000000000006</c:v>
                </c:pt>
                <c:pt idx="30">
                  <c:v>789.7</c:v>
                </c:pt>
                <c:pt idx="31">
                  <c:v>837</c:v>
                </c:pt>
                <c:pt idx="32">
                  <c:v>938</c:v>
                </c:pt>
                <c:pt idx="33">
                  <c:v>906.53</c:v>
                </c:pt>
                <c:pt idx="34">
                  <c:v>875.16000000000008</c:v>
                </c:pt>
                <c:pt idx="35">
                  <c:v>856.24</c:v>
                </c:pt>
                <c:pt idx="36">
                  <c:v>954.24</c:v>
                </c:pt>
                <c:pt idx="37">
                  <c:v>919.07999999999993</c:v>
                </c:pt>
                <c:pt idx="38">
                  <c:v>763.95999999999992</c:v>
                </c:pt>
                <c:pt idx="39">
                  <c:v>732.44999999999993</c:v>
                </c:pt>
                <c:pt idx="40">
                  <c:v>828.44</c:v>
                </c:pt>
                <c:pt idx="41">
                  <c:v>827.19</c:v>
                </c:pt>
              </c:numCache>
            </c:numRef>
          </c:yVal>
          <c:smooth val="0"/>
        </c:ser>
        <c:ser>
          <c:idx val="1"/>
          <c:order val="3"/>
          <c:tx>
            <c:v>californianus-dist</c:v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Sheet1!$D$100:$D$141</c:f>
              <c:numCache>
                <c:formatCode>0.0</c:formatCode>
                <c:ptCount val="42"/>
                <c:pt idx="0">
                  <c:v>140.19999999999999</c:v>
                </c:pt>
                <c:pt idx="1">
                  <c:v>141.1</c:v>
                </c:pt>
                <c:pt idx="2">
                  <c:v>131.5</c:v>
                </c:pt>
                <c:pt idx="3">
                  <c:v>131.9</c:v>
                </c:pt>
                <c:pt idx="4">
                  <c:v>132.6</c:v>
                </c:pt>
                <c:pt idx="5">
                  <c:v>133.80000000000001</c:v>
                </c:pt>
                <c:pt idx="6">
                  <c:v>134.1</c:v>
                </c:pt>
                <c:pt idx="7">
                  <c:v>133.9</c:v>
                </c:pt>
                <c:pt idx="8">
                  <c:v>135.80000000000001</c:v>
                </c:pt>
                <c:pt idx="9">
                  <c:v>135.4</c:v>
                </c:pt>
                <c:pt idx="10">
                  <c:v>132.30000000000001</c:v>
                </c:pt>
                <c:pt idx="11">
                  <c:v>131.69999999999999</c:v>
                </c:pt>
                <c:pt idx="12">
                  <c:v>138.4</c:v>
                </c:pt>
                <c:pt idx="13">
                  <c:v>139.19999999999999</c:v>
                </c:pt>
                <c:pt idx="14">
                  <c:v>137.80000000000001</c:v>
                </c:pt>
                <c:pt idx="15">
                  <c:v>129.4</c:v>
                </c:pt>
                <c:pt idx="16">
                  <c:v>131.80000000000001</c:v>
                </c:pt>
                <c:pt idx="17">
                  <c:v>131.4</c:v>
                </c:pt>
                <c:pt idx="18" formatCode="General">
                  <c:v>128</c:v>
                </c:pt>
                <c:pt idx="19" formatCode="General">
                  <c:v>131.6</c:v>
                </c:pt>
                <c:pt idx="20" formatCode="General">
                  <c:v>137.4</c:v>
                </c:pt>
                <c:pt idx="21" formatCode="General">
                  <c:v>132.6</c:v>
                </c:pt>
                <c:pt idx="22" formatCode="General">
                  <c:v>130</c:v>
                </c:pt>
                <c:pt idx="23" formatCode="General">
                  <c:v>135</c:v>
                </c:pt>
                <c:pt idx="24" formatCode="General">
                  <c:v>134.6</c:v>
                </c:pt>
                <c:pt idx="25" formatCode="General">
                  <c:v>134.19999999999999</c:v>
                </c:pt>
                <c:pt idx="26" formatCode="General">
                  <c:v>130.19999999999999</c:v>
                </c:pt>
                <c:pt idx="27" formatCode="General">
                  <c:v>30</c:v>
                </c:pt>
                <c:pt idx="28" formatCode="General">
                  <c:v>128.19999999999999</c:v>
                </c:pt>
                <c:pt idx="29" formatCode="General">
                  <c:v>127.9</c:v>
                </c:pt>
                <c:pt idx="30" formatCode="General">
                  <c:v>126.4</c:v>
                </c:pt>
                <c:pt idx="31" formatCode="General">
                  <c:v>127</c:v>
                </c:pt>
                <c:pt idx="32" formatCode="General">
                  <c:v>142.5</c:v>
                </c:pt>
                <c:pt idx="33" formatCode="General">
                  <c:v>142.6</c:v>
                </c:pt>
                <c:pt idx="34" formatCode="General">
                  <c:v>131.1</c:v>
                </c:pt>
                <c:pt idx="35" formatCode="General">
                  <c:v>131.69999999999999</c:v>
                </c:pt>
                <c:pt idx="36" formatCode="General">
                  <c:v>134.5</c:v>
                </c:pt>
                <c:pt idx="37" formatCode="General">
                  <c:v>134.4</c:v>
                </c:pt>
                <c:pt idx="38" formatCode="General">
                  <c:v>128.5</c:v>
                </c:pt>
                <c:pt idx="39" formatCode="General">
                  <c:v>128.6</c:v>
                </c:pt>
                <c:pt idx="40" formatCode="General">
                  <c:v>132</c:v>
                </c:pt>
                <c:pt idx="41" formatCode="General">
                  <c:v>132.19999999999999</c:v>
                </c:pt>
              </c:numCache>
            </c:numRef>
          </c:xVal>
          <c:yVal>
            <c:numRef>
              <c:f>Sheet1!$M$100:$M$141</c:f>
              <c:numCache>
                <c:formatCode>0.0</c:formatCode>
                <c:ptCount val="42"/>
                <c:pt idx="0">
                  <c:v>1064.95</c:v>
                </c:pt>
                <c:pt idx="1">
                  <c:v>1020.3</c:v>
                </c:pt>
                <c:pt idx="2">
                  <c:v>905.75999999999988</c:v>
                </c:pt>
                <c:pt idx="3">
                  <c:v>845.53</c:v>
                </c:pt>
                <c:pt idx="4">
                  <c:v>889.44</c:v>
                </c:pt>
                <c:pt idx="5">
                  <c:v>844.34</c:v>
                </c:pt>
                <c:pt idx="6">
                  <c:v>904.40000000000009</c:v>
                </c:pt>
                <c:pt idx="7">
                  <c:v>915.16</c:v>
                </c:pt>
                <c:pt idx="8">
                  <c:v>914.55000000000007</c:v>
                </c:pt>
                <c:pt idx="9">
                  <c:v>881.75999999999988</c:v>
                </c:pt>
                <c:pt idx="10">
                  <c:v>873.84</c:v>
                </c:pt>
                <c:pt idx="11">
                  <c:v>868.4</c:v>
                </c:pt>
                <c:pt idx="12">
                  <c:v>974.28</c:v>
                </c:pt>
                <c:pt idx="13">
                  <c:v>947.34</c:v>
                </c:pt>
                <c:pt idx="14">
                  <c:v>984.18</c:v>
                </c:pt>
                <c:pt idx="15">
                  <c:v>870.53000000000009</c:v>
                </c:pt>
                <c:pt idx="16">
                  <c:v>896.40000000000009</c:v>
                </c:pt>
                <c:pt idx="17">
                  <c:v>1012.7699999999999</c:v>
                </c:pt>
                <c:pt idx="18">
                  <c:v>830.06</c:v>
                </c:pt>
                <c:pt idx="19">
                  <c:v>852.5</c:v>
                </c:pt>
                <c:pt idx="20">
                  <c:v>983.73</c:v>
                </c:pt>
                <c:pt idx="21">
                  <c:v>884</c:v>
                </c:pt>
                <c:pt idx="22">
                  <c:v>884.93999999999994</c:v>
                </c:pt>
                <c:pt idx="23">
                  <c:v>938.05</c:v>
                </c:pt>
                <c:pt idx="24">
                  <c:v>946.97000000000014</c:v>
                </c:pt>
                <c:pt idx="25">
                  <c:v>945.3</c:v>
                </c:pt>
                <c:pt idx="26">
                  <c:v>901.45999999999992</c:v>
                </c:pt>
                <c:pt idx="27">
                  <c:v>893.08</c:v>
                </c:pt>
                <c:pt idx="28">
                  <c:v>860.94999999999993</c:v>
                </c:pt>
                <c:pt idx="29">
                  <c:v>890.8</c:v>
                </c:pt>
                <c:pt idx="30">
                  <c:v>886.31000000000006</c:v>
                </c:pt>
                <c:pt idx="31">
                  <c:v>890.8</c:v>
                </c:pt>
                <c:pt idx="32">
                  <c:v>961.74</c:v>
                </c:pt>
                <c:pt idx="33">
                  <c:v>645.99</c:v>
                </c:pt>
                <c:pt idx="34">
                  <c:v>923.0200000000001</c:v>
                </c:pt>
                <c:pt idx="35">
                  <c:v>915.16</c:v>
                </c:pt>
                <c:pt idx="36">
                  <c:v>1023.6599999999999</c:v>
                </c:pt>
                <c:pt idx="37">
                  <c:v>991.93</c:v>
                </c:pt>
                <c:pt idx="38">
                  <c:v>825.5</c:v>
                </c:pt>
                <c:pt idx="39">
                  <c:v>805.18</c:v>
                </c:pt>
                <c:pt idx="40">
                  <c:v>879.80000000000007</c:v>
                </c:pt>
                <c:pt idx="41">
                  <c:v>849.15</c:v>
                </c:pt>
              </c:numCache>
            </c:numRef>
          </c:yVal>
          <c:smooth val="0"/>
        </c:ser>
        <c:ser>
          <c:idx val="2"/>
          <c:order val="4"/>
          <c:tx>
            <c:v>amplus-mid</c:v>
          </c:tx>
          <c:spPr>
            <a:ln w="28575">
              <a:noFill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Sheet1!$D$2:$D$85</c:f>
              <c:numCache>
                <c:formatCode>0.0</c:formatCode>
                <c:ptCount val="84"/>
                <c:pt idx="0">
                  <c:v>142.54533333333333</c:v>
                </c:pt>
                <c:pt idx="1">
                  <c:v>138.9</c:v>
                </c:pt>
                <c:pt idx="2">
                  <c:v>141.80000000000001</c:v>
                </c:pt>
                <c:pt idx="3">
                  <c:v>150.69999999999999</c:v>
                </c:pt>
                <c:pt idx="4">
                  <c:v>147.69999999999999</c:v>
                </c:pt>
                <c:pt idx="5">
                  <c:v>144.77500000000001</c:v>
                </c:pt>
                <c:pt idx="6">
                  <c:v>146.1</c:v>
                </c:pt>
                <c:pt idx="7">
                  <c:v>138</c:v>
                </c:pt>
                <c:pt idx="8">
                  <c:v>147.69999999999999</c:v>
                </c:pt>
                <c:pt idx="9">
                  <c:v>145.1</c:v>
                </c:pt>
                <c:pt idx="10">
                  <c:v>136.9</c:v>
                </c:pt>
                <c:pt idx="11">
                  <c:v>139.1</c:v>
                </c:pt>
                <c:pt idx="12">
                  <c:v>146.1</c:v>
                </c:pt>
                <c:pt idx="13">
                  <c:v>140.5</c:v>
                </c:pt>
                <c:pt idx="14">
                  <c:v>138.1</c:v>
                </c:pt>
                <c:pt idx="15">
                  <c:v>140.6</c:v>
                </c:pt>
                <c:pt idx="16">
                  <c:v>149.30000000000001</c:v>
                </c:pt>
                <c:pt idx="17">
                  <c:v>143.19999999999999</c:v>
                </c:pt>
                <c:pt idx="18">
                  <c:v>145</c:v>
                </c:pt>
                <c:pt idx="19">
                  <c:v>144</c:v>
                </c:pt>
                <c:pt idx="20">
                  <c:v>141.5</c:v>
                </c:pt>
                <c:pt idx="21">
                  <c:v>144.30000000000001</c:v>
                </c:pt>
                <c:pt idx="22">
                  <c:v>142.6</c:v>
                </c:pt>
                <c:pt idx="23">
                  <c:v>153.80000000000001</c:v>
                </c:pt>
                <c:pt idx="24">
                  <c:v>148</c:v>
                </c:pt>
                <c:pt idx="25">
                  <c:v>144.1</c:v>
                </c:pt>
                <c:pt idx="26">
                  <c:v>140.80000000000001</c:v>
                </c:pt>
                <c:pt idx="27">
                  <c:v>146.30000000000001</c:v>
                </c:pt>
                <c:pt idx="28">
                  <c:v>147.19999999999999</c:v>
                </c:pt>
                <c:pt idx="29">
                  <c:v>138.4</c:v>
                </c:pt>
                <c:pt idx="30">
                  <c:v>137.30000000000001</c:v>
                </c:pt>
                <c:pt idx="31">
                  <c:v>145.4</c:v>
                </c:pt>
                <c:pt idx="32">
                  <c:v>145.5</c:v>
                </c:pt>
                <c:pt idx="33">
                  <c:v>140.19999999999999</c:v>
                </c:pt>
                <c:pt idx="34">
                  <c:v>143.39642857142857</c:v>
                </c:pt>
                <c:pt idx="35">
                  <c:v>146.1</c:v>
                </c:pt>
                <c:pt idx="36">
                  <c:v>139.4</c:v>
                </c:pt>
                <c:pt idx="37">
                  <c:v>143.19999999999999</c:v>
                </c:pt>
                <c:pt idx="38">
                  <c:v>144.5</c:v>
                </c:pt>
                <c:pt idx="39">
                  <c:v>140</c:v>
                </c:pt>
                <c:pt idx="40">
                  <c:v>139.6</c:v>
                </c:pt>
                <c:pt idx="41">
                  <c:v>137.80000000000001</c:v>
                </c:pt>
                <c:pt idx="42">
                  <c:v>144.6</c:v>
                </c:pt>
                <c:pt idx="43">
                  <c:v>140.4</c:v>
                </c:pt>
                <c:pt idx="44">
                  <c:v>147.6</c:v>
                </c:pt>
                <c:pt idx="45">
                  <c:v>140.80000000000001</c:v>
                </c:pt>
                <c:pt idx="46">
                  <c:v>140.80000000000001</c:v>
                </c:pt>
                <c:pt idx="47">
                  <c:v>146.69999999999999</c:v>
                </c:pt>
                <c:pt idx="48">
                  <c:v>145.19999999999999</c:v>
                </c:pt>
                <c:pt idx="49">
                  <c:v>149.1</c:v>
                </c:pt>
                <c:pt idx="50">
                  <c:v>147.9</c:v>
                </c:pt>
                <c:pt idx="51">
                  <c:v>142.80000000000001</c:v>
                </c:pt>
                <c:pt idx="52">
                  <c:v>140</c:v>
                </c:pt>
                <c:pt idx="53">
                  <c:v>139</c:v>
                </c:pt>
                <c:pt idx="54">
                  <c:v>130.69999999999999</c:v>
                </c:pt>
                <c:pt idx="55">
                  <c:v>142.31</c:v>
                </c:pt>
                <c:pt idx="56">
                  <c:v>140</c:v>
                </c:pt>
                <c:pt idx="57">
                  <c:v>148.30000000000001</c:v>
                </c:pt>
                <c:pt idx="58">
                  <c:v>144.15</c:v>
                </c:pt>
                <c:pt idx="59">
                  <c:v>142.80000000000001</c:v>
                </c:pt>
                <c:pt idx="60">
                  <c:v>142.80000000000001</c:v>
                </c:pt>
                <c:pt idx="61">
                  <c:v>144.9</c:v>
                </c:pt>
                <c:pt idx="62">
                  <c:v>136.19999999999999</c:v>
                </c:pt>
                <c:pt idx="63">
                  <c:v>132.19999999999999</c:v>
                </c:pt>
                <c:pt idx="64">
                  <c:v>139.78000000000003</c:v>
                </c:pt>
                <c:pt idx="65">
                  <c:v>142.6</c:v>
                </c:pt>
                <c:pt idx="66">
                  <c:v>145.4</c:v>
                </c:pt>
                <c:pt idx="67">
                  <c:v>144</c:v>
                </c:pt>
                <c:pt idx="68">
                  <c:v>147.19999999999999</c:v>
                </c:pt>
                <c:pt idx="69">
                  <c:v>145.5</c:v>
                </c:pt>
                <c:pt idx="70">
                  <c:v>141.80000000000001</c:v>
                </c:pt>
                <c:pt idx="71">
                  <c:v>145</c:v>
                </c:pt>
                <c:pt idx="72">
                  <c:v>144.875</c:v>
                </c:pt>
                <c:pt idx="73">
                  <c:v>144.30000000000001</c:v>
                </c:pt>
                <c:pt idx="74">
                  <c:v>133.69999999999999</c:v>
                </c:pt>
                <c:pt idx="75">
                  <c:v>139</c:v>
                </c:pt>
                <c:pt idx="76">
                  <c:v>144.19999999999999</c:v>
                </c:pt>
                <c:pt idx="77">
                  <c:v>136.6</c:v>
                </c:pt>
                <c:pt idx="78">
                  <c:v>142.80000000000001</c:v>
                </c:pt>
                <c:pt idx="79">
                  <c:v>137.30000000000001</c:v>
                </c:pt>
                <c:pt idx="80">
                  <c:v>137.30000000000001</c:v>
                </c:pt>
                <c:pt idx="81">
                  <c:v>136.30000000000001</c:v>
                </c:pt>
                <c:pt idx="82">
                  <c:v>144.30000000000001</c:v>
                </c:pt>
                <c:pt idx="83">
                  <c:v>139.57999999999998</c:v>
                </c:pt>
              </c:numCache>
            </c:numRef>
          </c:xVal>
          <c:yVal>
            <c:numRef>
              <c:f>Sheet1!$L$2:$L$85</c:f>
              <c:numCache>
                <c:formatCode>0.0</c:formatCode>
                <c:ptCount val="84"/>
                <c:pt idx="0">
                  <c:v>306.26172799999995</c:v>
                </c:pt>
                <c:pt idx="1">
                  <c:v>313.24</c:v>
                </c:pt>
                <c:pt idx="2">
                  <c:v>283.2</c:v>
                </c:pt>
                <c:pt idx="3">
                  <c:v>307.70000000000005</c:v>
                </c:pt>
                <c:pt idx="4">
                  <c:v>349.04999999999995</c:v>
                </c:pt>
                <c:pt idx="6">
                  <c:v>316.21999999999997</c:v>
                </c:pt>
                <c:pt idx="7">
                  <c:v>430.90000000000003</c:v>
                </c:pt>
                <c:pt idx="8">
                  <c:v>306.67999999999995</c:v>
                </c:pt>
                <c:pt idx="9">
                  <c:v>299.2</c:v>
                </c:pt>
                <c:pt idx="10">
                  <c:v>263.16000000000003</c:v>
                </c:pt>
                <c:pt idx="11">
                  <c:v>252.45000000000002</c:v>
                </c:pt>
                <c:pt idx="12">
                  <c:v>328.85999999999996</c:v>
                </c:pt>
                <c:pt idx="13">
                  <c:v>290.97000000000003</c:v>
                </c:pt>
                <c:pt idx="14">
                  <c:v>288.3</c:v>
                </c:pt>
                <c:pt idx="15">
                  <c:v>325.37999999999994</c:v>
                </c:pt>
                <c:pt idx="16">
                  <c:v>285.48</c:v>
                </c:pt>
                <c:pt idx="17">
                  <c:v>288.59999999999997</c:v>
                </c:pt>
                <c:pt idx="18">
                  <c:v>313.74</c:v>
                </c:pt>
                <c:pt idx="19">
                  <c:v>315.15000000000003</c:v>
                </c:pt>
                <c:pt idx="20">
                  <c:v>339.29999999999995</c:v>
                </c:pt>
                <c:pt idx="21">
                  <c:v>273.87</c:v>
                </c:pt>
                <c:pt idx="22">
                  <c:v>282.36</c:v>
                </c:pt>
                <c:pt idx="23">
                  <c:v>357.53999999999996</c:v>
                </c:pt>
                <c:pt idx="24">
                  <c:v>319.48</c:v>
                </c:pt>
                <c:pt idx="25">
                  <c:v>294.15000000000003</c:v>
                </c:pt>
                <c:pt idx="26">
                  <c:v>273.34000000000003</c:v>
                </c:pt>
                <c:pt idx="27">
                  <c:v>336.98</c:v>
                </c:pt>
                <c:pt idx="28">
                  <c:v>357.53999999999996</c:v>
                </c:pt>
                <c:pt idx="29">
                  <c:v>271.44</c:v>
                </c:pt>
                <c:pt idx="30">
                  <c:v>303.78000000000003</c:v>
                </c:pt>
                <c:pt idx="31">
                  <c:v>342.78</c:v>
                </c:pt>
                <c:pt idx="32">
                  <c:v>343.37999999999994</c:v>
                </c:pt>
                <c:pt idx="33">
                  <c:v>291.77</c:v>
                </c:pt>
                <c:pt idx="35">
                  <c:v>272.8</c:v>
                </c:pt>
                <c:pt idx="36">
                  <c:v>266.21999999999997</c:v>
                </c:pt>
                <c:pt idx="37">
                  <c:v>309.7</c:v>
                </c:pt>
                <c:pt idx="38">
                  <c:v>283.02000000000004</c:v>
                </c:pt>
                <c:pt idx="39">
                  <c:v>280</c:v>
                </c:pt>
                <c:pt idx="40">
                  <c:v>276.65999999999997</c:v>
                </c:pt>
                <c:pt idx="41">
                  <c:v>286.39999999999998</c:v>
                </c:pt>
                <c:pt idx="42">
                  <c:v>351.19000000000005</c:v>
                </c:pt>
                <c:pt idx="43">
                  <c:v>382.95</c:v>
                </c:pt>
                <c:pt idx="44">
                  <c:v>337.35</c:v>
                </c:pt>
                <c:pt idx="45">
                  <c:v>305.04000000000002</c:v>
                </c:pt>
                <c:pt idx="46">
                  <c:v>301.95</c:v>
                </c:pt>
                <c:pt idx="47">
                  <c:v>339.08000000000004</c:v>
                </c:pt>
                <c:pt idx="48">
                  <c:v>319.77000000000004</c:v>
                </c:pt>
                <c:pt idx="49">
                  <c:v>309.39999999999998</c:v>
                </c:pt>
                <c:pt idx="50">
                  <c:v>327.02000000000004</c:v>
                </c:pt>
                <c:pt idx="51">
                  <c:v>313.5</c:v>
                </c:pt>
                <c:pt idx="52">
                  <c:v>392.92</c:v>
                </c:pt>
                <c:pt idx="53">
                  <c:v>262.95999999999998</c:v>
                </c:pt>
                <c:pt idx="54">
                  <c:v>280.26</c:v>
                </c:pt>
                <c:pt idx="56">
                  <c:v>312.08000000000004</c:v>
                </c:pt>
                <c:pt idx="57">
                  <c:v>351.47999999999996</c:v>
                </c:pt>
                <c:pt idx="59">
                  <c:v>267.32</c:v>
                </c:pt>
                <c:pt idx="60">
                  <c:v>301.55</c:v>
                </c:pt>
                <c:pt idx="61">
                  <c:v>351.14</c:v>
                </c:pt>
                <c:pt idx="62">
                  <c:v>298.8</c:v>
                </c:pt>
                <c:pt idx="63">
                  <c:v>290.64000000000004</c:v>
                </c:pt>
                <c:pt idx="65">
                  <c:v>284.17</c:v>
                </c:pt>
                <c:pt idx="66">
                  <c:v>288.36</c:v>
                </c:pt>
                <c:pt idx="68">
                  <c:v>292.56</c:v>
                </c:pt>
                <c:pt idx="69">
                  <c:v>346.45</c:v>
                </c:pt>
                <c:pt idx="70">
                  <c:v>276.64</c:v>
                </c:pt>
                <c:pt idx="71">
                  <c:v>280</c:v>
                </c:pt>
                <c:pt idx="73">
                  <c:v>318.72000000000003</c:v>
                </c:pt>
                <c:pt idx="74">
                  <c:v>280.26</c:v>
                </c:pt>
                <c:pt idx="75">
                  <c:v>269.7</c:v>
                </c:pt>
                <c:pt idx="76">
                  <c:v>298.92999999999995</c:v>
                </c:pt>
                <c:pt idx="77">
                  <c:v>332.5</c:v>
                </c:pt>
                <c:pt idx="78">
                  <c:v>274.56</c:v>
                </c:pt>
                <c:pt idx="79">
                  <c:v>317.71999999999997</c:v>
                </c:pt>
                <c:pt idx="80">
                  <c:v>284.8</c:v>
                </c:pt>
                <c:pt idx="81">
                  <c:v>251.80999999999997</c:v>
                </c:pt>
                <c:pt idx="82">
                  <c:v>293.02000000000004</c:v>
                </c:pt>
              </c:numCache>
            </c:numRef>
          </c:yVal>
          <c:smooth val="0"/>
        </c:ser>
        <c:ser>
          <c:idx val="3"/>
          <c:order val="5"/>
          <c:tx>
            <c:v>californianus-mid</c:v>
          </c:tx>
          <c:spPr>
            <a:ln w="28575">
              <a:noFill/>
            </a:ln>
          </c:spPr>
          <c:marker>
            <c:symbol val="triangle"/>
            <c:size val="5"/>
            <c:spPr>
              <a:solidFill>
                <a:srgbClr val="FF6600"/>
              </a:solidFill>
              <a:ln>
                <a:solidFill>
                  <a:srgbClr val="FF6600"/>
                </a:solidFill>
                <a:prstDash val="solid"/>
              </a:ln>
            </c:spPr>
          </c:marker>
          <c:xVal>
            <c:numRef>
              <c:f>Sheet1!$D$100:$D$141</c:f>
              <c:numCache>
                <c:formatCode>0.0</c:formatCode>
                <c:ptCount val="42"/>
                <c:pt idx="0">
                  <c:v>140.19999999999999</c:v>
                </c:pt>
                <c:pt idx="1">
                  <c:v>141.1</c:v>
                </c:pt>
                <c:pt idx="2">
                  <c:v>131.5</c:v>
                </c:pt>
                <c:pt idx="3">
                  <c:v>131.9</c:v>
                </c:pt>
                <c:pt idx="4">
                  <c:v>132.6</c:v>
                </c:pt>
                <c:pt idx="5">
                  <c:v>133.80000000000001</c:v>
                </c:pt>
                <c:pt idx="6">
                  <c:v>134.1</c:v>
                </c:pt>
                <c:pt idx="7">
                  <c:v>133.9</c:v>
                </c:pt>
                <c:pt idx="8">
                  <c:v>135.80000000000001</c:v>
                </c:pt>
                <c:pt idx="9">
                  <c:v>135.4</c:v>
                </c:pt>
                <c:pt idx="10">
                  <c:v>132.30000000000001</c:v>
                </c:pt>
                <c:pt idx="11">
                  <c:v>131.69999999999999</c:v>
                </c:pt>
                <c:pt idx="12">
                  <c:v>138.4</c:v>
                </c:pt>
                <c:pt idx="13">
                  <c:v>139.19999999999999</c:v>
                </c:pt>
                <c:pt idx="14">
                  <c:v>137.80000000000001</c:v>
                </c:pt>
                <c:pt idx="15">
                  <c:v>129.4</c:v>
                </c:pt>
                <c:pt idx="16">
                  <c:v>131.80000000000001</c:v>
                </c:pt>
                <c:pt idx="17">
                  <c:v>131.4</c:v>
                </c:pt>
                <c:pt idx="18" formatCode="General">
                  <c:v>128</c:v>
                </c:pt>
                <c:pt idx="19" formatCode="General">
                  <c:v>131.6</c:v>
                </c:pt>
                <c:pt idx="20" formatCode="General">
                  <c:v>137.4</c:v>
                </c:pt>
                <c:pt idx="21" formatCode="General">
                  <c:v>132.6</c:v>
                </c:pt>
                <c:pt idx="22" formatCode="General">
                  <c:v>130</c:v>
                </c:pt>
                <c:pt idx="23" formatCode="General">
                  <c:v>135</c:v>
                </c:pt>
                <c:pt idx="24" formatCode="General">
                  <c:v>134.6</c:v>
                </c:pt>
                <c:pt idx="25" formatCode="General">
                  <c:v>134.19999999999999</c:v>
                </c:pt>
                <c:pt idx="26" formatCode="General">
                  <c:v>130.19999999999999</c:v>
                </c:pt>
                <c:pt idx="27" formatCode="General">
                  <c:v>30</c:v>
                </c:pt>
                <c:pt idx="28" formatCode="General">
                  <c:v>128.19999999999999</c:v>
                </c:pt>
                <c:pt idx="29" formatCode="General">
                  <c:v>127.9</c:v>
                </c:pt>
                <c:pt idx="30" formatCode="General">
                  <c:v>126.4</c:v>
                </c:pt>
                <c:pt idx="31" formatCode="General">
                  <c:v>127</c:v>
                </c:pt>
                <c:pt idx="32" formatCode="General">
                  <c:v>142.5</c:v>
                </c:pt>
                <c:pt idx="33" formatCode="General">
                  <c:v>142.6</c:v>
                </c:pt>
                <c:pt idx="34" formatCode="General">
                  <c:v>131.1</c:v>
                </c:pt>
                <c:pt idx="35" formatCode="General">
                  <c:v>131.69999999999999</c:v>
                </c:pt>
                <c:pt idx="36" formatCode="General">
                  <c:v>134.5</c:v>
                </c:pt>
                <c:pt idx="37" formatCode="General">
                  <c:v>134.4</c:v>
                </c:pt>
                <c:pt idx="38" formatCode="General">
                  <c:v>128.5</c:v>
                </c:pt>
                <c:pt idx="39" formatCode="General">
                  <c:v>128.6</c:v>
                </c:pt>
                <c:pt idx="40" formatCode="General">
                  <c:v>132</c:v>
                </c:pt>
                <c:pt idx="41" formatCode="General">
                  <c:v>132.19999999999999</c:v>
                </c:pt>
              </c:numCache>
            </c:numRef>
          </c:xVal>
          <c:yVal>
            <c:numRef>
              <c:f>Sheet1!$L$100:$L$141</c:f>
              <c:numCache>
                <c:formatCode>0.0</c:formatCode>
                <c:ptCount val="42"/>
                <c:pt idx="0">
                  <c:v>365.15999999999997</c:v>
                </c:pt>
                <c:pt idx="1">
                  <c:v>362.84999999999997</c:v>
                </c:pt>
                <c:pt idx="2">
                  <c:v>275.90000000000003</c:v>
                </c:pt>
                <c:pt idx="3">
                  <c:v>272.58</c:v>
                </c:pt>
                <c:pt idx="4">
                  <c:v>259.5</c:v>
                </c:pt>
                <c:pt idx="5">
                  <c:v>266.42</c:v>
                </c:pt>
                <c:pt idx="6">
                  <c:v>274.82</c:v>
                </c:pt>
                <c:pt idx="7">
                  <c:v>278.45999999999998</c:v>
                </c:pt>
                <c:pt idx="8">
                  <c:v>301.75999999999993</c:v>
                </c:pt>
                <c:pt idx="9">
                  <c:v>254.1</c:v>
                </c:pt>
                <c:pt idx="10">
                  <c:v>308.32</c:v>
                </c:pt>
                <c:pt idx="11">
                  <c:v>315.40000000000003</c:v>
                </c:pt>
                <c:pt idx="12">
                  <c:v>309.39999999999998</c:v>
                </c:pt>
                <c:pt idx="13">
                  <c:v>308.76000000000005</c:v>
                </c:pt>
                <c:pt idx="14">
                  <c:v>301.55</c:v>
                </c:pt>
                <c:pt idx="15">
                  <c:v>266.21999999999997</c:v>
                </c:pt>
                <c:pt idx="16">
                  <c:v>292.56</c:v>
                </c:pt>
                <c:pt idx="17">
                  <c:v>288.36</c:v>
                </c:pt>
                <c:pt idx="18">
                  <c:v>292.37</c:v>
                </c:pt>
                <c:pt idx="19">
                  <c:v>297</c:v>
                </c:pt>
                <c:pt idx="20">
                  <c:v>323.64</c:v>
                </c:pt>
                <c:pt idx="21">
                  <c:v>287.18000000000006</c:v>
                </c:pt>
                <c:pt idx="22">
                  <c:v>351.36</c:v>
                </c:pt>
                <c:pt idx="23">
                  <c:v>351.5</c:v>
                </c:pt>
                <c:pt idx="24">
                  <c:v>291.77</c:v>
                </c:pt>
                <c:pt idx="25">
                  <c:v>291.2</c:v>
                </c:pt>
                <c:pt idx="26">
                  <c:v>250.66000000000003</c:v>
                </c:pt>
                <c:pt idx="27">
                  <c:v>258.57</c:v>
                </c:pt>
                <c:pt idx="28">
                  <c:v>271.89000000000004</c:v>
                </c:pt>
                <c:pt idx="29">
                  <c:v>271.61</c:v>
                </c:pt>
                <c:pt idx="30">
                  <c:v>279.66000000000003</c:v>
                </c:pt>
                <c:pt idx="31">
                  <c:v>278.08000000000004</c:v>
                </c:pt>
                <c:pt idx="32">
                  <c:v>344.96000000000004</c:v>
                </c:pt>
                <c:pt idx="33">
                  <c:v>354.59999999999997</c:v>
                </c:pt>
                <c:pt idx="34">
                  <c:v>272.58</c:v>
                </c:pt>
                <c:pt idx="35">
                  <c:v>271.44</c:v>
                </c:pt>
                <c:pt idx="36">
                  <c:v>326.39999999999998</c:v>
                </c:pt>
                <c:pt idx="37">
                  <c:v>152.88</c:v>
                </c:pt>
                <c:pt idx="38">
                  <c:v>231.46</c:v>
                </c:pt>
                <c:pt idx="39">
                  <c:v>252.17</c:v>
                </c:pt>
                <c:pt idx="40">
                  <c:v>273.34000000000003</c:v>
                </c:pt>
                <c:pt idx="41">
                  <c:v>276.12</c:v>
                </c:pt>
              </c:numCache>
            </c:numRef>
          </c:yVal>
          <c:smooth val="0"/>
        </c:ser>
        <c:ser>
          <c:idx val="4"/>
          <c:order val="6"/>
          <c:tx>
            <c:v>midden-prox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Sheet1!$D$142:$D$143</c:f>
              <c:numCache>
                <c:formatCode>General</c:formatCode>
                <c:ptCount val="2"/>
                <c:pt idx="0">
                  <c:v>139.5</c:v>
                </c:pt>
                <c:pt idx="1">
                  <c:v>135.9</c:v>
                </c:pt>
              </c:numCache>
            </c:numRef>
          </c:xVal>
          <c:yVal>
            <c:numRef>
              <c:f>Sheet1!$K$142:$K$143</c:f>
              <c:numCache>
                <c:formatCode>0.0</c:formatCode>
                <c:ptCount val="2"/>
                <c:pt idx="0">
                  <c:v>1059.1499999999999</c:v>
                </c:pt>
                <c:pt idx="1">
                  <c:v>980.71999999999991</c:v>
                </c:pt>
              </c:numCache>
            </c:numRef>
          </c:yVal>
          <c:smooth val="0"/>
        </c:ser>
        <c:ser>
          <c:idx val="5"/>
          <c:order val="7"/>
          <c:tx>
            <c:v>midden-mid</c:v>
          </c:tx>
          <c:spPr>
            <a:ln w="28575">
              <a:noFill/>
            </a:ln>
          </c:spPr>
          <c:marker>
            <c:symbol val="triangle"/>
            <c:size val="5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Sheet1!$D$142:$D$143</c:f>
              <c:numCache>
                <c:formatCode>General</c:formatCode>
                <c:ptCount val="2"/>
                <c:pt idx="0">
                  <c:v>139.5</c:v>
                </c:pt>
                <c:pt idx="1">
                  <c:v>135.9</c:v>
                </c:pt>
              </c:numCache>
            </c:numRef>
          </c:xVal>
          <c:yVal>
            <c:numRef>
              <c:f>Sheet1!$L$142:$L$143</c:f>
              <c:numCache>
                <c:formatCode>0.0</c:formatCode>
                <c:ptCount val="2"/>
                <c:pt idx="0">
                  <c:v>308.95</c:v>
                </c:pt>
                <c:pt idx="1">
                  <c:v>279.66000000000003</c:v>
                </c:pt>
              </c:numCache>
            </c:numRef>
          </c:yVal>
          <c:smooth val="0"/>
        </c:ser>
        <c:ser>
          <c:idx val="6"/>
          <c:order val="8"/>
          <c:tx>
            <c:v>midden-dist</c:v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Sheet1!$D$142:$D$143</c:f>
              <c:numCache>
                <c:formatCode>General</c:formatCode>
                <c:ptCount val="2"/>
                <c:pt idx="0">
                  <c:v>139.5</c:v>
                </c:pt>
                <c:pt idx="1">
                  <c:v>135.9</c:v>
                </c:pt>
              </c:numCache>
            </c:numRef>
          </c:xVal>
          <c:yVal>
            <c:numRef>
              <c:f>Sheet1!$M$142:$M$143</c:f>
              <c:numCache>
                <c:formatCode>0.0</c:formatCode>
                <c:ptCount val="2"/>
                <c:pt idx="0">
                  <c:v>1094.45</c:v>
                </c:pt>
                <c:pt idx="1">
                  <c:v>1011.92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751296"/>
        <c:axId val="109755008"/>
      </c:scatterChart>
      <c:valAx>
        <c:axId val="109751296"/>
        <c:scaling>
          <c:orientation val="minMax"/>
          <c:min val="120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Femur length (mm)</a:t>
                </a:r>
              </a:p>
            </c:rich>
          </c:tx>
          <c:layout>
            <c:manualLayout>
              <c:xMode val="edge"/>
              <c:yMode val="edge"/>
              <c:x val="0.34035656401944897"/>
              <c:y val="0.928963401076177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9755008"/>
        <c:crosses val="autoZero"/>
        <c:crossBetween val="midCat"/>
      </c:valAx>
      <c:valAx>
        <c:axId val="1097550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Area (mm^2)</a:t>
                </a:r>
              </a:p>
            </c:rich>
          </c:tx>
          <c:layout>
            <c:manualLayout>
              <c:xMode val="edge"/>
              <c:yMode val="edge"/>
              <c:x val="2.7552674230145867E-2"/>
              <c:y val="0.42805176324098371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9751296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6904749543669682"/>
          <c:y val="0.34061992250968631"/>
          <c:w val="0.19611021069692058"/>
          <c:h val="0.3460844043224974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25" b="1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r>
              <a:rPr lang="en-US"/>
              <a:t>Femora</a:t>
            </a:r>
          </a:p>
        </c:rich>
      </c:tx>
      <c:layout>
        <c:manualLayout>
          <c:xMode val="edge"/>
          <c:yMode val="edge"/>
          <c:x val="0.43750074174794812"/>
          <c:y val="2.749145506378708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798637896453682"/>
          <c:y val="0.1254297637285286"/>
          <c:w val="0.57291763800326534"/>
          <c:h val="0.76976074178603848"/>
        </c:manualLayout>
      </c:layout>
      <c:scatterChart>
        <c:scatterStyle val="lineMarker"/>
        <c:varyColors val="0"/>
        <c:ser>
          <c:idx val="0"/>
          <c:order val="0"/>
          <c:tx>
            <c:v>G.amplus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Sheet1!$L$2:$L$56</c:f>
              <c:numCache>
                <c:formatCode>0.0</c:formatCode>
                <c:ptCount val="55"/>
                <c:pt idx="0">
                  <c:v>306.26172799999995</c:v>
                </c:pt>
                <c:pt idx="1">
                  <c:v>313.24</c:v>
                </c:pt>
                <c:pt idx="2">
                  <c:v>283.2</c:v>
                </c:pt>
                <c:pt idx="3">
                  <c:v>307.70000000000005</c:v>
                </c:pt>
                <c:pt idx="4">
                  <c:v>349.04999999999995</c:v>
                </c:pt>
                <c:pt idx="6">
                  <c:v>316.21999999999997</c:v>
                </c:pt>
                <c:pt idx="7">
                  <c:v>430.90000000000003</c:v>
                </c:pt>
                <c:pt idx="8">
                  <c:v>306.67999999999995</c:v>
                </c:pt>
                <c:pt idx="9">
                  <c:v>299.2</c:v>
                </c:pt>
                <c:pt idx="10">
                  <c:v>263.16000000000003</c:v>
                </c:pt>
                <c:pt idx="11">
                  <c:v>252.45000000000002</c:v>
                </c:pt>
                <c:pt idx="12">
                  <c:v>328.85999999999996</c:v>
                </c:pt>
                <c:pt idx="13">
                  <c:v>290.97000000000003</c:v>
                </c:pt>
                <c:pt idx="14">
                  <c:v>288.3</c:v>
                </c:pt>
                <c:pt idx="15">
                  <c:v>325.37999999999994</c:v>
                </c:pt>
                <c:pt idx="16">
                  <c:v>285.48</c:v>
                </c:pt>
                <c:pt idx="17">
                  <c:v>288.59999999999997</c:v>
                </c:pt>
                <c:pt idx="18">
                  <c:v>313.74</c:v>
                </c:pt>
                <c:pt idx="19">
                  <c:v>315.15000000000003</c:v>
                </c:pt>
                <c:pt idx="20">
                  <c:v>339.29999999999995</c:v>
                </c:pt>
                <c:pt idx="21">
                  <c:v>273.87</c:v>
                </c:pt>
                <c:pt idx="22">
                  <c:v>282.36</c:v>
                </c:pt>
                <c:pt idx="23">
                  <c:v>357.53999999999996</c:v>
                </c:pt>
                <c:pt idx="24">
                  <c:v>319.48</c:v>
                </c:pt>
                <c:pt idx="25">
                  <c:v>294.15000000000003</c:v>
                </c:pt>
                <c:pt idx="26">
                  <c:v>273.34000000000003</c:v>
                </c:pt>
                <c:pt idx="27">
                  <c:v>336.98</c:v>
                </c:pt>
                <c:pt idx="28">
                  <c:v>357.53999999999996</c:v>
                </c:pt>
                <c:pt idx="29">
                  <c:v>271.44</c:v>
                </c:pt>
                <c:pt idx="30">
                  <c:v>303.78000000000003</c:v>
                </c:pt>
                <c:pt idx="31">
                  <c:v>342.78</c:v>
                </c:pt>
                <c:pt idx="32">
                  <c:v>343.37999999999994</c:v>
                </c:pt>
                <c:pt idx="33">
                  <c:v>291.77</c:v>
                </c:pt>
                <c:pt idx="35">
                  <c:v>272.8</c:v>
                </c:pt>
                <c:pt idx="36">
                  <c:v>266.21999999999997</c:v>
                </c:pt>
                <c:pt idx="37">
                  <c:v>309.7</c:v>
                </c:pt>
                <c:pt idx="38">
                  <c:v>283.02000000000004</c:v>
                </c:pt>
                <c:pt idx="39">
                  <c:v>280</c:v>
                </c:pt>
                <c:pt idx="40">
                  <c:v>276.65999999999997</c:v>
                </c:pt>
                <c:pt idx="41">
                  <c:v>286.39999999999998</c:v>
                </c:pt>
                <c:pt idx="42">
                  <c:v>351.19000000000005</c:v>
                </c:pt>
                <c:pt idx="43">
                  <c:v>382.95</c:v>
                </c:pt>
                <c:pt idx="44">
                  <c:v>337.35</c:v>
                </c:pt>
                <c:pt idx="45">
                  <c:v>305.04000000000002</c:v>
                </c:pt>
                <c:pt idx="46">
                  <c:v>301.95</c:v>
                </c:pt>
                <c:pt idx="47">
                  <c:v>339.08000000000004</c:v>
                </c:pt>
                <c:pt idx="48">
                  <c:v>319.77000000000004</c:v>
                </c:pt>
                <c:pt idx="49">
                  <c:v>309.39999999999998</c:v>
                </c:pt>
                <c:pt idx="50">
                  <c:v>327.02000000000004</c:v>
                </c:pt>
                <c:pt idx="51">
                  <c:v>313.5</c:v>
                </c:pt>
                <c:pt idx="52">
                  <c:v>392.92</c:v>
                </c:pt>
                <c:pt idx="53">
                  <c:v>262.95999999999998</c:v>
                </c:pt>
                <c:pt idx="54">
                  <c:v>280.26</c:v>
                </c:pt>
              </c:numCache>
            </c:numRef>
          </c:xVal>
          <c:yVal>
            <c:numRef>
              <c:f>Sheet1!$M$2:$M$56</c:f>
              <c:numCache>
                <c:formatCode>0.0</c:formatCode>
                <c:ptCount val="55"/>
                <c:pt idx="0">
                  <c:v>1127.6008088888891</c:v>
                </c:pt>
                <c:pt idx="1">
                  <c:v>1110.2700000000002</c:v>
                </c:pt>
                <c:pt idx="2">
                  <c:v>1081.08</c:v>
                </c:pt>
                <c:pt idx="3">
                  <c:v>1212.9000000000001</c:v>
                </c:pt>
                <c:pt idx="4">
                  <c:v>1128.5999999999999</c:v>
                </c:pt>
                <c:pt idx="6">
                  <c:v>1190.4000000000001</c:v>
                </c:pt>
                <c:pt idx="7">
                  <c:v>1040.5199999999998</c:v>
                </c:pt>
                <c:pt idx="8">
                  <c:v>1349.46</c:v>
                </c:pt>
                <c:pt idx="9">
                  <c:v>1074.48</c:v>
                </c:pt>
                <c:pt idx="10">
                  <c:v>1059</c:v>
                </c:pt>
                <c:pt idx="11">
                  <c:v>1078.1099999999999</c:v>
                </c:pt>
                <c:pt idx="12">
                  <c:v>1168.7</c:v>
                </c:pt>
                <c:pt idx="13">
                  <c:v>1038</c:v>
                </c:pt>
                <c:pt idx="14">
                  <c:v>1067.2199999999998</c:v>
                </c:pt>
                <c:pt idx="15">
                  <c:v>1071.5600000000002</c:v>
                </c:pt>
                <c:pt idx="16">
                  <c:v>1095</c:v>
                </c:pt>
                <c:pt idx="17">
                  <c:v>1195.6600000000001</c:v>
                </c:pt>
                <c:pt idx="18">
                  <c:v>1183.4699999999998</c:v>
                </c:pt>
                <c:pt idx="19">
                  <c:v>1163.52</c:v>
                </c:pt>
                <c:pt idx="20">
                  <c:v>1140.3000000000002</c:v>
                </c:pt>
                <c:pt idx="21">
                  <c:v>1226.1599999999999</c:v>
                </c:pt>
                <c:pt idx="22">
                  <c:v>1075.78</c:v>
                </c:pt>
                <c:pt idx="23">
                  <c:v>1235.2</c:v>
                </c:pt>
                <c:pt idx="24">
                  <c:v>1123.6200000000001</c:v>
                </c:pt>
                <c:pt idx="25">
                  <c:v>1231.75</c:v>
                </c:pt>
                <c:pt idx="26">
                  <c:v>903.04000000000008</c:v>
                </c:pt>
                <c:pt idx="27">
                  <c:v>1180.0100000000002</c:v>
                </c:pt>
                <c:pt idx="28">
                  <c:v>1077.1199999999999</c:v>
                </c:pt>
                <c:pt idx="29">
                  <c:v>1029.5</c:v>
                </c:pt>
                <c:pt idx="30">
                  <c:v>1069.08</c:v>
                </c:pt>
                <c:pt idx="31">
                  <c:v>1285.5399999999997</c:v>
                </c:pt>
                <c:pt idx="32">
                  <c:v>1205.28</c:v>
                </c:pt>
                <c:pt idx="33">
                  <c:v>1079.7</c:v>
                </c:pt>
                <c:pt idx="35">
                  <c:v>1067.9000000000001</c:v>
                </c:pt>
                <c:pt idx="36">
                  <c:v>1133.4399999999998</c:v>
                </c:pt>
                <c:pt idx="37">
                  <c:v>1121.28</c:v>
                </c:pt>
                <c:pt idx="38">
                  <c:v>1185.5999999999999</c:v>
                </c:pt>
                <c:pt idx="39">
                  <c:v>1099.6199999999999</c:v>
                </c:pt>
                <c:pt idx="40">
                  <c:v>1110</c:v>
                </c:pt>
                <c:pt idx="41">
                  <c:v>1089.6200000000001</c:v>
                </c:pt>
                <c:pt idx="42">
                  <c:v>1095</c:v>
                </c:pt>
                <c:pt idx="43">
                  <c:v>1116.9000000000001</c:v>
                </c:pt>
                <c:pt idx="44">
                  <c:v>1248</c:v>
                </c:pt>
                <c:pt idx="45">
                  <c:v>1198.33</c:v>
                </c:pt>
                <c:pt idx="46">
                  <c:v>1059.05</c:v>
                </c:pt>
                <c:pt idx="47">
                  <c:v>1191.92</c:v>
                </c:pt>
                <c:pt idx="48">
                  <c:v>1238.25</c:v>
                </c:pt>
                <c:pt idx="49">
                  <c:v>1282.31</c:v>
                </c:pt>
                <c:pt idx="50">
                  <c:v>1152.9000000000001</c:v>
                </c:pt>
                <c:pt idx="51">
                  <c:v>1227.3999999999999</c:v>
                </c:pt>
                <c:pt idx="52">
                  <c:v>1141.92</c:v>
                </c:pt>
                <c:pt idx="53">
                  <c:v>1060.9599999999998</c:v>
                </c:pt>
                <c:pt idx="54">
                  <c:v>981.75000000000011</c:v>
                </c:pt>
              </c:numCache>
            </c:numRef>
          </c:yVal>
          <c:smooth val="0"/>
        </c:ser>
        <c:ser>
          <c:idx val="1"/>
          <c:order val="1"/>
          <c:tx>
            <c:v>G. californianus</c:v>
          </c:tx>
          <c:spPr>
            <a:ln w="28575">
              <a:noFill/>
            </a:ln>
          </c:spPr>
          <c:marker>
            <c:symbol val="square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Sheet1!$L$100:$L$143</c:f>
              <c:numCache>
                <c:formatCode>0.0</c:formatCode>
                <c:ptCount val="44"/>
                <c:pt idx="0">
                  <c:v>365.15999999999997</c:v>
                </c:pt>
                <c:pt idx="1">
                  <c:v>362.84999999999997</c:v>
                </c:pt>
                <c:pt idx="2">
                  <c:v>275.90000000000003</c:v>
                </c:pt>
                <c:pt idx="3">
                  <c:v>272.58</c:v>
                </c:pt>
                <c:pt idx="4">
                  <c:v>259.5</c:v>
                </c:pt>
                <c:pt idx="5">
                  <c:v>266.42</c:v>
                </c:pt>
                <c:pt idx="6">
                  <c:v>274.82</c:v>
                </c:pt>
                <c:pt idx="7">
                  <c:v>278.45999999999998</c:v>
                </c:pt>
                <c:pt idx="8">
                  <c:v>301.75999999999993</c:v>
                </c:pt>
                <c:pt idx="9">
                  <c:v>254.1</c:v>
                </c:pt>
                <c:pt idx="10">
                  <c:v>308.32</c:v>
                </c:pt>
                <c:pt idx="11">
                  <c:v>315.40000000000003</c:v>
                </c:pt>
                <c:pt idx="12">
                  <c:v>309.39999999999998</c:v>
                </c:pt>
                <c:pt idx="13">
                  <c:v>308.76000000000005</c:v>
                </c:pt>
                <c:pt idx="14">
                  <c:v>301.55</c:v>
                </c:pt>
                <c:pt idx="15">
                  <c:v>266.21999999999997</c:v>
                </c:pt>
                <c:pt idx="16">
                  <c:v>292.56</c:v>
                </c:pt>
                <c:pt idx="17">
                  <c:v>288.36</c:v>
                </c:pt>
                <c:pt idx="18">
                  <c:v>292.37</c:v>
                </c:pt>
                <c:pt idx="19">
                  <c:v>297</c:v>
                </c:pt>
                <c:pt idx="20">
                  <c:v>323.64</c:v>
                </c:pt>
                <c:pt idx="21">
                  <c:v>287.18000000000006</c:v>
                </c:pt>
                <c:pt idx="22">
                  <c:v>351.36</c:v>
                </c:pt>
                <c:pt idx="23">
                  <c:v>351.5</c:v>
                </c:pt>
                <c:pt idx="24">
                  <c:v>291.77</c:v>
                </c:pt>
                <c:pt idx="25">
                  <c:v>291.2</c:v>
                </c:pt>
                <c:pt idx="26">
                  <c:v>250.66000000000003</c:v>
                </c:pt>
                <c:pt idx="27">
                  <c:v>258.57</c:v>
                </c:pt>
                <c:pt idx="28">
                  <c:v>271.89000000000004</c:v>
                </c:pt>
                <c:pt idx="29">
                  <c:v>271.61</c:v>
                </c:pt>
                <c:pt idx="30">
                  <c:v>279.66000000000003</c:v>
                </c:pt>
                <c:pt idx="31">
                  <c:v>278.08000000000004</c:v>
                </c:pt>
                <c:pt idx="32">
                  <c:v>344.96000000000004</c:v>
                </c:pt>
                <c:pt idx="33">
                  <c:v>354.59999999999997</c:v>
                </c:pt>
                <c:pt idx="34">
                  <c:v>272.58</c:v>
                </c:pt>
                <c:pt idx="35">
                  <c:v>271.44</c:v>
                </c:pt>
                <c:pt idx="36">
                  <c:v>326.39999999999998</c:v>
                </c:pt>
                <c:pt idx="37">
                  <c:v>152.88</c:v>
                </c:pt>
                <c:pt idx="38">
                  <c:v>231.46</c:v>
                </c:pt>
                <c:pt idx="39">
                  <c:v>252.17</c:v>
                </c:pt>
                <c:pt idx="40">
                  <c:v>273.34000000000003</c:v>
                </c:pt>
                <c:pt idx="41">
                  <c:v>276.12</c:v>
                </c:pt>
                <c:pt idx="42">
                  <c:v>308.95</c:v>
                </c:pt>
                <c:pt idx="43">
                  <c:v>279.66000000000003</c:v>
                </c:pt>
              </c:numCache>
            </c:numRef>
          </c:xVal>
          <c:yVal>
            <c:numRef>
              <c:f>Sheet1!$M$100:$M$143</c:f>
              <c:numCache>
                <c:formatCode>0.0</c:formatCode>
                <c:ptCount val="44"/>
                <c:pt idx="0">
                  <c:v>1064.95</c:v>
                </c:pt>
                <c:pt idx="1">
                  <c:v>1020.3</c:v>
                </c:pt>
                <c:pt idx="2">
                  <c:v>905.75999999999988</c:v>
                </c:pt>
                <c:pt idx="3">
                  <c:v>845.53</c:v>
                </c:pt>
                <c:pt idx="4">
                  <c:v>889.44</c:v>
                </c:pt>
                <c:pt idx="5">
                  <c:v>844.34</c:v>
                </c:pt>
                <c:pt idx="6">
                  <c:v>904.40000000000009</c:v>
                </c:pt>
                <c:pt idx="7">
                  <c:v>915.16</c:v>
                </c:pt>
                <c:pt idx="8">
                  <c:v>914.55000000000007</c:v>
                </c:pt>
                <c:pt idx="9">
                  <c:v>881.75999999999988</c:v>
                </c:pt>
                <c:pt idx="10">
                  <c:v>873.84</c:v>
                </c:pt>
                <c:pt idx="11">
                  <c:v>868.4</c:v>
                </c:pt>
                <c:pt idx="12">
                  <c:v>974.28</c:v>
                </c:pt>
                <c:pt idx="13">
                  <c:v>947.34</c:v>
                </c:pt>
                <c:pt idx="14">
                  <c:v>984.18</c:v>
                </c:pt>
                <c:pt idx="15">
                  <c:v>870.53000000000009</c:v>
                </c:pt>
                <c:pt idx="16">
                  <c:v>896.40000000000009</c:v>
                </c:pt>
                <c:pt idx="17">
                  <c:v>1012.7699999999999</c:v>
                </c:pt>
                <c:pt idx="18">
                  <c:v>830.06</c:v>
                </c:pt>
                <c:pt idx="19">
                  <c:v>852.5</c:v>
                </c:pt>
                <c:pt idx="20">
                  <c:v>983.73</c:v>
                </c:pt>
                <c:pt idx="21">
                  <c:v>884</c:v>
                </c:pt>
                <c:pt idx="22">
                  <c:v>884.93999999999994</c:v>
                </c:pt>
                <c:pt idx="23">
                  <c:v>938.05</c:v>
                </c:pt>
                <c:pt idx="24">
                  <c:v>946.97000000000014</c:v>
                </c:pt>
                <c:pt idx="25">
                  <c:v>945.3</c:v>
                </c:pt>
                <c:pt idx="26">
                  <c:v>901.45999999999992</c:v>
                </c:pt>
                <c:pt idx="27">
                  <c:v>893.08</c:v>
                </c:pt>
                <c:pt idx="28">
                  <c:v>860.94999999999993</c:v>
                </c:pt>
                <c:pt idx="29">
                  <c:v>890.8</c:v>
                </c:pt>
                <c:pt idx="30">
                  <c:v>886.31000000000006</c:v>
                </c:pt>
                <c:pt idx="31">
                  <c:v>890.8</c:v>
                </c:pt>
                <c:pt idx="32">
                  <c:v>961.74</c:v>
                </c:pt>
                <c:pt idx="33">
                  <c:v>645.99</c:v>
                </c:pt>
                <c:pt idx="34">
                  <c:v>923.0200000000001</c:v>
                </c:pt>
                <c:pt idx="35">
                  <c:v>915.16</c:v>
                </c:pt>
                <c:pt idx="36">
                  <c:v>1023.6599999999999</c:v>
                </c:pt>
                <c:pt idx="37">
                  <c:v>991.93</c:v>
                </c:pt>
                <c:pt idx="38">
                  <c:v>825.5</c:v>
                </c:pt>
                <c:pt idx="39">
                  <c:v>805.18</c:v>
                </c:pt>
                <c:pt idx="40">
                  <c:v>879.80000000000007</c:v>
                </c:pt>
                <c:pt idx="41">
                  <c:v>849.15</c:v>
                </c:pt>
                <c:pt idx="42">
                  <c:v>1094.45</c:v>
                </c:pt>
                <c:pt idx="43">
                  <c:v>1011.92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928192"/>
        <c:axId val="39931264"/>
      </c:scatterChart>
      <c:valAx>
        <c:axId val="39928192"/>
        <c:scaling>
          <c:orientation val="minMax"/>
          <c:min val="200"/>
        </c:scaling>
        <c:delete val="0"/>
        <c:axPos val="b"/>
        <c:title>
          <c:tx>
            <c:rich>
              <a:bodyPr/>
              <a:lstStyle/>
              <a:p>
                <a:pPr>
                  <a:defRPr sz="875" b="1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Midshaft area (sq mm)</a:t>
                </a:r>
              </a:p>
            </c:rich>
          </c:tx>
          <c:layout>
            <c:manualLayout>
              <c:xMode val="edge"/>
              <c:yMode val="edge"/>
              <c:x val="0.30902830171085222"/>
              <c:y val="0.94158233593470775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39931264"/>
        <c:crosses val="autoZero"/>
        <c:crossBetween val="midCat"/>
      </c:valAx>
      <c:valAx>
        <c:axId val="39931264"/>
        <c:scaling>
          <c:orientation val="minMax"/>
          <c:min val="600"/>
        </c:scaling>
        <c:delete val="0"/>
        <c:axPos val="l"/>
        <c:title>
          <c:tx>
            <c:rich>
              <a:bodyPr/>
              <a:lstStyle/>
              <a:p>
                <a:pPr>
                  <a:defRPr sz="875" b="1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Distal area (sq mm)</a:t>
                </a:r>
              </a:p>
            </c:rich>
          </c:tx>
          <c:layout>
            <c:manualLayout>
              <c:xMode val="edge"/>
              <c:yMode val="edge"/>
              <c:x val="2.7777824872885593E-2"/>
              <c:y val="0.391753234658966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3992819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8472355265901805"/>
          <c:y val="0.48110046361627407"/>
          <c:w val="0.20138923032842057"/>
          <c:h val="6.013755795203425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 alignWithMargins="0"/>
    <c:pageMargins b="1" l="0.75" r="0.75" t="1" header="0.5" footer="0.5"/>
    <c:pageSetup paperSize="0" orientation="landscape" horizontalDpi="-4" vertic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586994727592267"/>
          <c:y val="4.7244139898479698E-2"/>
          <c:w val="0.66080843585237259"/>
          <c:h val="0.83267796571070463"/>
        </c:manualLayout>
      </c:layout>
      <c:scatterChart>
        <c:scatterStyle val="lineMarker"/>
        <c:varyColors val="0"/>
        <c:ser>
          <c:idx val="0"/>
          <c:order val="0"/>
          <c:tx>
            <c:v>RLB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Sheet1!$K$2:$K$84</c:f>
              <c:numCache>
                <c:formatCode>0.0</c:formatCode>
                <c:ptCount val="83"/>
                <c:pt idx="0">
                  <c:v>1075.745388444444</c:v>
                </c:pt>
                <c:pt idx="1">
                  <c:v>1086.1100000000001</c:v>
                </c:pt>
                <c:pt idx="2">
                  <c:v>1008</c:v>
                </c:pt>
                <c:pt idx="3">
                  <c:v>1162.6500000000001</c:v>
                </c:pt>
                <c:pt idx="4">
                  <c:v>1087.7</c:v>
                </c:pt>
                <c:pt idx="6">
                  <c:v>1085</c:v>
                </c:pt>
                <c:pt idx="7">
                  <c:v>991.6</c:v>
                </c:pt>
                <c:pt idx="8">
                  <c:v>1299.6000000000001</c:v>
                </c:pt>
                <c:pt idx="9">
                  <c:v>958.8</c:v>
                </c:pt>
                <c:pt idx="10">
                  <c:v>1064.6999999999998</c:v>
                </c:pt>
                <c:pt idx="11">
                  <c:v>951.5</c:v>
                </c:pt>
                <c:pt idx="12">
                  <c:v>1160.7</c:v>
                </c:pt>
                <c:pt idx="13">
                  <c:v>927.36000000000013</c:v>
                </c:pt>
                <c:pt idx="14">
                  <c:v>1009.3600000000001</c:v>
                </c:pt>
                <c:pt idx="15">
                  <c:v>1099</c:v>
                </c:pt>
                <c:pt idx="16">
                  <c:v>1000.5</c:v>
                </c:pt>
                <c:pt idx="17">
                  <c:v>1110.6600000000001</c:v>
                </c:pt>
                <c:pt idx="18">
                  <c:v>1115.5200000000002</c:v>
                </c:pt>
                <c:pt idx="19">
                  <c:v>1165.18</c:v>
                </c:pt>
                <c:pt idx="20">
                  <c:v>1068.08</c:v>
                </c:pt>
                <c:pt idx="21">
                  <c:v>1235.2</c:v>
                </c:pt>
                <c:pt idx="22">
                  <c:v>1213.4199999999998</c:v>
                </c:pt>
                <c:pt idx="23">
                  <c:v>1198.26</c:v>
                </c:pt>
                <c:pt idx="24">
                  <c:v>1109.82</c:v>
                </c:pt>
                <c:pt idx="25">
                  <c:v>1142.68</c:v>
                </c:pt>
                <c:pt idx="26">
                  <c:v>926.75000000000011</c:v>
                </c:pt>
                <c:pt idx="27">
                  <c:v>1110.72</c:v>
                </c:pt>
                <c:pt idx="28">
                  <c:v>1236.3</c:v>
                </c:pt>
                <c:pt idx="29">
                  <c:v>1063.04</c:v>
                </c:pt>
                <c:pt idx="30">
                  <c:v>989.87999999999988</c:v>
                </c:pt>
                <c:pt idx="31">
                  <c:v>1154.3399999999999</c:v>
                </c:pt>
                <c:pt idx="32">
                  <c:v>1101.4299999999998</c:v>
                </c:pt>
                <c:pt idx="33">
                  <c:v>1050.9599999999998</c:v>
                </c:pt>
                <c:pt idx="35">
                  <c:v>982.59999999999991</c:v>
                </c:pt>
                <c:pt idx="36">
                  <c:v>905.75999999999988</c:v>
                </c:pt>
                <c:pt idx="37">
                  <c:v>1094.72</c:v>
                </c:pt>
                <c:pt idx="38">
                  <c:v>1147.98</c:v>
                </c:pt>
                <c:pt idx="39">
                  <c:v>1015.6499999999999</c:v>
                </c:pt>
                <c:pt idx="40">
                  <c:v>1030.8999999999999</c:v>
                </c:pt>
                <c:pt idx="41">
                  <c:v>1051.18</c:v>
                </c:pt>
                <c:pt idx="42">
                  <c:v>1059.03</c:v>
                </c:pt>
                <c:pt idx="43">
                  <c:v>1076.0600000000002</c:v>
                </c:pt>
                <c:pt idx="44">
                  <c:v>1042.7199999999998</c:v>
                </c:pt>
                <c:pt idx="45">
                  <c:v>1090.2</c:v>
                </c:pt>
                <c:pt idx="46">
                  <c:v>1023.3599999999999</c:v>
                </c:pt>
                <c:pt idx="47">
                  <c:v>1167.0600000000002</c:v>
                </c:pt>
                <c:pt idx="48">
                  <c:v>1181.7400000000002</c:v>
                </c:pt>
                <c:pt idx="49">
                  <c:v>1209</c:v>
                </c:pt>
                <c:pt idx="50">
                  <c:v>1103.1599999999999</c:v>
                </c:pt>
                <c:pt idx="51">
                  <c:v>1220.1799999999998</c:v>
                </c:pt>
                <c:pt idx="52">
                  <c:v>1051.4100000000001</c:v>
                </c:pt>
                <c:pt idx="53">
                  <c:v>1012.77</c:v>
                </c:pt>
                <c:pt idx="54">
                  <c:v>901.15</c:v>
                </c:pt>
                <c:pt idx="56">
                  <c:v>1051.4100000000001</c:v>
                </c:pt>
                <c:pt idx="57">
                  <c:v>1242.0899999999997</c:v>
                </c:pt>
                <c:pt idx="59">
                  <c:v>1044.92</c:v>
                </c:pt>
                <c:pt idx="60">
                  <c:v>943.07999999999993</c:v>
                </c:pt>
                <c:pt idx="61">
                  <c:v>1214.32</c:v>
                </c:pt>
                <c:pt idx="62">
                  <c:v>950.52</c:v>
                </c:pt>
                <c:pt idx="63">
                  <c:v>1150.5</c:v>
                </c:pt>
                <c:pt idx="65">
                  <c:v>1091.8999999999999</c:v>
                </c:pt>
                <c:pt idx="66">
                  <c:v>1107</c:v>
                </c:pt>
                <c:pt idx="68">
                  <c:v>1128.1200000000001</c:v>
                </c:pt>
                <c:pt idx="69">
                  <c:v>1040.73</c:v>
                </c:pt>
                <c:pt idx="70">
                  <c:v>1161.8400000000001</c:v>
                </c:pt>
                <c:pt idx="71">
                  <c:v>1116.5</c:v>
                </c:pt>
                <c:pt idx="73">
                  <c:v>1048.32</c:v>
                </c:pt>
                <c:pt idx="74">
                  <c:v>953.15999999999985</c:v>
                </c:pt>
                <c:pt idx="75">
                  <c:v>1036.03</c:v>
                </c:pt>
                <c:pt idx="76">
                  <c:v>1145.4000000000001</c:v>
                </c:pt>
                <c:pt idx="77">
                  <c:v>1101</c:v>
                </c:pt>
                <c:pt idx="78">
                  <c:v>1043.1000000000001</c:v>
                </c:pt>
                <c:pt idx="79">
                  <c:v>1070.8499999999999</c:v>
                </c:pt>
                <c:pt idx="80">
                  <c:v>971.85</c:v>
                </c:pt>
                <c:pt idx="81">
                  <c:v>926.64</c:v>
                </c:pt>
                <c:pt idx="82">
                  <c:v>924.8</c:v>
                </c:pt>
              </c:numCache>
            </c:numRef>
          </c:xVal>
          <c:yVal>
            <c:numRef>
              <c:f>Sheet1!$L$2:$L$84</c:f>
              <c:numCache>
                <c:formatCode>0.0</c:formatCode>
                <c:ptCount val="83"/>
                <c:pt idx="0">
                  <c:v>306.26172799999995</c:v>
                </c:pt>
                <c:pt idx="1">
                  <c:v>313.24</c:v>
                </c:pt>
                <c:pt idx="2">
                  <c:v>283.2</c:v>
                </c:pt>
                <c:pt idx="3">
                  <c:v>307.70000000000005</c:v>
                </c:pt>
                <c:pt idx="4">
                  <c:v>349.04999999999995</c:v>
                </c:pt>
                <c:pt idx="6">
                  <c:v>316.21999999999997</c:v>
                </c:pt>
                <c:pt idx="7">
                  <c:v>430.90000000000003</c:v>
                </c:pt>
                <c:pt idx="8">
                  <c:v>306.67999999999995</c:v>
                </c:pt>
                <c:pt idx="9">
                  <c:v>299.2</c:v>
                </c:pt>
                <c:pt idx="10">
                  <c:v>263.16000000000003</c:v>
                </c:pt>
                <c:pt idx="11">
                  <c:v>252.45000000000002</c:v>
                </c:pt>
                <c:pt idx="12">
                  <c:v>328.85999999999996</c:v>
                </c:pt>
                <c:pt idx="13">
                  <c:v>290.97000000000003</c:v>
                </c:pt>
                <c:pt idx="14">
                  <c:v>288.3</c:v>
                </c:pt>
                <c:pt idx="15">
                  <c:v>325.37999999999994</c:v>
                </c:pt>
                <c:pt idx="16">
                  <c:v>285.48</c:v>
                </c:pt>
                <c:pt idx="17">
                  <c:v>288.59999999999997</c:v>
                </c:pt>
                <c:pt idx="18">
                  <c:v>313.74</c:v>
                </c:pt>
                <c:pt idx="19">
                  <c:v>315.15000000000003</c:v>
                </c:pt>
                <c:pt idx="20">
                  <c:v>339.29999999999995</c:v>
                </c:pt>
                <c:pt idx="21">
                  <c:v>273.87</c:v>
                </c:pt>
                <c:pt idx="22">
                  <c:v>282.36</c:v>
                </c:pt>
                <c:pt idx="23">
                  <c:v>357.53999999999996</c:v>
                </c:pt>
                <c:pt idx="24">
                  <c:v>319.48</c:v>
                </c:pt>
                <c:pt idx="25">
                  <c:v>294.15000000000003</c:v>
                </c:pt>
                <c:pt idx="26">
                  <c:v>273.34000000000003</c:v>
                </c:pt>
                <c:pt idx="27">
                  <c:v>336.98</c:v>
                </c:pt>
                <c:pt idx="28">
                  <c:v>357.53999999999996</c:v>
                </c:pt>
                <c:pt idx="29">
                  <c:v>271.44</c:v>
                </c:pt>
                <c:pt idx="30">
                  <c:v>303.78000000000003</c:v>
                </c:pt>
                <c:pt idx="31">
                  <c:v>342.78</c:v>
                </c:pt>
                <c:pt idx="32">
                  <c:v>343.37999999999994</c:v>
                </c:pt>
                <c:pt idx="33">
                  <c:v>291.77</c:v>
                </c:pt>
                <c:pt idx="35">
                  <c:v>272.8</c:v>
                </c:pt>
                <c:pt idx="36">
                  <c:v>266.21999999999997</c:v>
                </c:pt>
                <c:pt idx="37">
                  <c:v>309.7</c:v>
                </c:pt>
                <c:pt idx="38">
                  <c:v>283.02000000000004</c:v>
                </c:pt>
                <c:pt idx="39">
                  <c:v>280</c:v>
                </c:pt>
                <c:pt idx="40">
                  <c:v>276.65999999999997</c:v>
                </c:pt>
                <c:pt idx="41">
                  <c:v>286.39999999999998</c:v>
                </c:pt>
                <c:pt idx="42">
                  <c:v>351.19000000000005</c:v>
                </c:pt>
                <c:pt idx="43">
                  <c:v>382.95</c:v>
                </c:pt>
                <c:pt idx="44">
                  <c:v>337.35</c:v>
                </c:pt>
                <c:pt idx="45">
                  <c:v>305.04000000000002</c:v>
                </c:pt>
                <c:pt idx="46">
                  <c:v>301.95</c:v>
                </c:pt>
                <c:pt idx="47">
                  <c:v>339.08000000000004</c:v>
                </c:pt>
                <c:pt idx="48">
                  <c:v>319.77000000000004</c:v>
                </c:pt>
                <c:pt idx="49">
                  <c:v>309.39999999999998</c:v>
                </c:pt>
                <c:pt idx="50">
                  <c:v>327.02000000000004</c:v>
                </c:pt>
                <c:pt idx="51">
                  <c:v>313.5</c:v>
                </c:pt>
                <c:pt idx="52">
                  <c:v>392.92</c:v>
                </c:pt>
                <c:pt idx="53">
                  <c:v>262.95999999999998</c:v>
                </c:pt>
                <c:pt idx="54">
                  <c:v>280.26</c:v>
                </c:pt>
                <c:pt idx="56">
                  <c:v>312.08000000000004</c:v>
                </c:pt>
                <c:pt idx="57">
                  <c:v>351.47999999999996</c:v>
                </c:pt>
                <c:pt idx="59">
                  <c:v>267.32</c:v>
                </c:pt>
                <c:pt idx="60">
                  <c:v>301.55</c:v>
                </c:pt>
                <c:pt idx="61">
                  <c:v>351.14</c:v>
                </c:pt>
                <c:pt idx="62">
                  <c:v>298.8</c:v>
                </c:pt>
                <c:pt idx="63">
                  <c:v>290.64000000000004</c:v>
                </c:pt>
                <c:pt idx="65">
                  <c:v>284.17</c:v>
                </c:pt>
                <c:pt idx="66">
                  <c:v>288.36</c:v>
                </c:pt>
                <c:pt idx="68">
                  <c:v>292.56</c:v>
                </c:pt>
                <c:pt idx="69">
                  <c:v>346.45</c:v>
                </c:pt>
                <c:pt idx="70">
                  <c:v>276.64</c:v>
                </c:pt>
                <c:pt idx="71">
                  <c:v>280</c:v>
                </c:pt>
                <c:pt idx="73">
                  <c:v>318.72000000000003</c:v>
                </c:pt>
                <c:pt idx="74">
                  <c:v>280.26</c:v>
                </c:pt>
                <c:pt idx="75">
                  <c:v>269.7</c:v>
                </c:pt>
                <c:pt idx="76">
                  <c:v>298.92999999999995</c:v>
                </c:pt>
                <c:pt idx="77">
                  <c:v>332.5</c:v>
                </c:pt>
                <c:pt idx="78">
                  <c:v>274.56</c:v>
                </c:pt>
                <c:pt idx="79">
                  <c:v>317.71999999999997</c:v>
                </c:pt>
                <c:pt idx="80">
                  <c:v>284.8</c:v>
                </c:pt>
                <c:pt idx="81">
                  <c:v>251.80999999999997</c:v>
                </c:pt>
                <c:pt idx="82">
                  <c:v>293.02000000000004</c:v>
                </c:pt>
              </c:numCache>
            </c:numRef>
          </c:yVal>
          <c:smooth val="0"/>
        </c:ser>
        <c:ser>
          <c:idx val="1"/>
          <c:order val="1"/>
          <c:tx>
            <c:v>Modern</c:v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Sheet1!$K$100:$K$143</c:f>
              <c:numCache>
                <c:formatCode>0.0</c:formatCode>
                <c:ptCount val="44"/>
                <c:pt idx="0">
                  <c:v>1039.3399999999999</c:v>
                </c:pt>
                <c:pt idx="1">
                  <c:v>995.66999999999985</c:v>
                </c:pt>
                <c:pt idx="2">
                  <c:v>842.34</c:v>
                </c:pt>
                <c:pt idx="3">
                  <c:v>818.72</c:v>
                </c:pt>
                <c:pt idx="4">
                  <c:v>861.12</c:v>
                </c:pt>
                <c:pt idx="5">
                  <c:v>855.25</c:v>
                </c:pt>
                <c:pt idx="6">
                  <c:v>829.92000000000007</c:v>
                </c:pt>
                <c:pt idx="7">
                  <c:v>577.53</c:v>
                </c:pt>
                <c:pt idx="8">
                  <c:v>900.6</c:v>
                </c:pt>
                <c:pt idx="9">
                  <c:v>848</c:v>
                </c:pt>
                <c:pt idx="10">
                  <c:v>884.16</c:v>
                </c:pt>
                <c:pt idx="11">
                  <c:v>862.1099999999999</c:v>
                </c:pt>
                <c:pt idx="12">
                  <c:v>881.59999999999991</c:v>
                </c:pt>
                <c:pt idx="13">
                  <c:v>852.5</c:v>
                </c:pt>
                <c:pt idx="14">
                  <c:v>924.48</c:v>
                </c:pt>
                <c:pt idx="15">
                  <c:v>777.4</c:v>
                </c:pt>
                <c:pt idx="16">
                  <c:v>884.16</c:v>
                </c:pt>
                <c:pt idx="17">
                  <c:v>895.59</c:v>
                </c:pt>
                <c:pt idx="18">
                  <c:v>753.45999999999992</c:v>
                </c:pt>
                <c:pt idx="19">
                  <c:v>750.71999999999991</c:v>
                </c:pt>
                <c:pt idx="20">
                  <c:v>729.74</c:v>
                </c:pt>
                <c:pt idx="21">
                  <c:v>785.88</c:v>
                </c:pt>
                <c:pt idx="22">
                  <c:v>1020.6</c:v>
                </c:pt>
                <c:pt idx="23">
                  <c:v>1007.29</c:v>
                </c:pt>
                <c:pt idx="24">
                  <c:v>855.93</c:v>
                </c:pt>
                <c:pt idx="25">
                  <c:v>921.12</c:v>
                </c:pt>
                <c:pt idx="26">
                  <c:v>810.81</c:v>
                </c:pt>
                <c:pt idx="27">
                  <c:v>777.78000000000009</c:v>
                </c:pt>
                <c:pt idx="28">
                  <c:v>808.64</c:v>
                </c:pt>
                <c:pt idx="29">
                  <c:v>817.93000000000006</c:v>
                </c:pt>
                <c:pt idx="30">
                  <c:v>789.7</c:v>
                </c:pt>
                <c:pt idx="31">
                  <c:v>837</c:v>
                </c:pt>
                <c:pt idx="32">
                  <c:v>938</c:v>
                </c:pt>
                <c:pt idx="33">
                  <c:v>906.53</c:v>
                </c:pt>
                <c:pt idx="34">
                  <c:v>875.16000000000008</c:v>
                </c:pt>
                <c:pt idx="35">
                  <c:v>856.24</c:v>
                </c:pt>
                <c:pt idx="36">
                  <c:v>954.24</c:v>
                </c:pt>
                <c:pt idx="37">
                  <c:v>919.07999999999993</c:v>
                </c:pt>
                <c:pt idx="38">
                  <c:v>763.95999999999992</c:v>
                </c:pt>
                <c:pt idx="39">
                  <c:v>732.44999999999993</c:v>
                </c:pt>
                <c:pt idx="40">
                  <c:v>828.44</c:v>
                </c:pt>
                <c:pt idx="41">
                  <c:v>827.19</c:v>
                </c:pt>
                <c:pt idx="42">
                  <c:v>1059.1499999999999</c:v>
                </c:pt>
                <c:pt idx="43">
                  <c:v>980.71999999999991</c:v>
                </c:pt>
              </c:numCache>
            </c:numRef>
          </c:xVal>
          <c:yVal>
            <c:numRef>
              <c:f>Sheet1!$L$100:$L$143</c:f>
              <c:numCache>
                <c:formatCode>0.0</c:formatCode>
                <c:ptCount val="44"/>
                <c:pt idx="0">
                  <c:v>365.15999999999997</c:v>
                </c:pt>
                <c:pt idx="1">
                  <c:v>362.84999999999997</c:v>
                </c:pt>
                <c:pt idx="2">
                  <c:v>275.90000000000003</c:v>
                </c:pt>
                <c:pt idx="3">
                  <c:v>272.58</c:v>
                </c:pt>
                <c:pt idx="4">
                  <c:v>259.5</c:v>
                </c:pt>
                <c:pt idx="5">
                  <c:v>266.42</c:v>
                </c:pt>
                <c:pt idx="6">
                  <c:v>274.82</c:v>
                </c:pt>
                <c:pt idx="7">
                  <c:v>278.45999999999998</c:v>
                </c:pt>
                <c:pt idx="8">
                  <c:v>301.75999999999993</c:v>
                </c:pt>
                <c:pt idx="9">
                  <c:v>254.1</c:v>
                </c:pt>
                <c:pt idx="10">
                  <c:v>308.32</c:v>
                </c:pt>
                <c:pt idx="11">
                  <c:v>315.40000000000003</c:v>
                </c:pt>
                <c:pt idx="12">
                  <c:v>309.39999999999998</c:v>
                </c:pt>
                <c:pt idx="13">
                  <c:v>308.76000000000005</c:v>
                </c:pt>
                <c:pt idx="14">
                  <c:v>301.55</c:v>
                </c:pt>
                <c:pt idx="15">
                  <c:v>266.21999999999997</c:v>
                </c:pt>
                <c:pt idx="16">
                  <c:v>292.56</c:v>
                </c:pt>
                <c:pt idx="17">
                  <c:v>288.36</c:v>
                </c:pt>
                <c:pt idx="18">
                  <c:v>292.37</c:v>
                </c:pt>
                <c:pt idx="19">
                  <c:v>297</c:v>
                </c:pt>
                <c:pt idx="20">
                  <c:v>323.64</c:v>
                </c:pt>
                <c:pt idx="21">
                  <c:v>287.18000000000006</c:v>
                </c:pt>
                <c:pt idx="22">
                  <c:v>351.36</c:v>
                </c:pt>
                <c:pt idx="23">
                  <c:v>351.5</c:v>
                </c:pt>
                <c:pt idx="24">
                  <c:v>291.77</c:v>
                </c:pt>
                <c:pt idx="25">
                  <c:v>291.2</c:v>
                </c:pt>
                <c:pt idx="26">
                  <c:v>250.66000000000003</c:v>
                </c:pt>
                <c:pt idx="27">
                  <c:v>258.57</c:v>
                </c:pt>
                <c:pt idx="28">
                  <c:v>271.89000000000004</c:v>
                </c:pt>
                <c:pt idx="29">
                  <c:v>271.61</c:v>
                </c:pt>
                <c:pt idx="30">
                  <c:v>279.66000000000003</c:v>
                </c:pt>
                <c:pt idx="31">
                  <c:v>278.08000000000004</c:v>
                </c:pt>
                <c:pt idx="32">
                  <c:v>344.96000000000004</c:v>
                </c:pt>
                <c:pt idx="33">
                  <c:v>354.59999999999997</c:v>
                </c:pt>
                <c:pt idx="34">
                  <c:v>272.58</c:v>
                </c:pt>
                <c:pt idx="35">
                  <c:v>271.44</c:v>
                </c:pt>
                <c:pt idx="36">
                  <c:v>326.39999999999998</c:v>
                </c:pt>
                <c:pt idx="37">
                  <c:v>152.88</c:v>
                </c:pt>
                <c:pt idx="38">
                  <c:v>231.46</c:v>
                </c:pt>
                <c:pt idx="39">
                  <c:v>252.17</c:v>
                </c:pt>
                <c:pt idx="40">
                  <c:v>273.34000000000003</c:v>
                </c:pt>
                <c:pt idx="41">
                  <c:v>276.12</c:v>
                </c:pt>
                <c:pt idx="42">
                  <c:v>308.95</c:v>
                </c:pt>
                <c:pt idx="43">
                  <c:v>279.66000000000003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900672"/>
        <c:axId val="39904000"/>
      </c:scatterChart>
      <c:valAx>
        <c:axId val="39900672"/>
        <c:scaling>
          <c:orientation val="minMax"/>
          <c:min val="400"/>
        </c:scaling>
        <c:delete val="0"/>
        <c:axPos val="b"/>
        <c:title>
          <c:tx>
            <c:rich>
              <a:bodyPr/>
              <a:lstStyle/>
              <a:p>
                <a:pPr>
                  <a:defRPr sz="875" b="1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Proximal area (sq mm)</a:t>
                </a:r>
              </a:p>
            </c:rich>
          </c:tx>
          <c:layout>
            <c:manualLayout>
              <c:xMode val="edge"/>
              <c:yMode val="edge"/>
              <c:x val="0.33567662565905099"/>
              <c:y val="0.93307176299497396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39904000"/>
        <c:crosses val="autoZero"/>
        <c:crossBetween val="midCat"/>
      </c:valAx>
      <c:valAx>
        <c:axId val="39904000"/>
        <c:scaling>
          <c:orientation val="minMax"/>
          <c:min val="200"/>
        </c:scaling>
        <c:delete val="0"/>
        <c:axPos val="l"/>
        <c:title>
          <c:tx>
            <c:rich>
              <a:bodyPr/>
              <a:lstStyle/>
              <a:p>
                <a:pPr>
                  <a:defRPr sz="875" b="1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Midshaft area (sq mm)</a:t>
                </a:r>
              </a:p>
            </c:rich>
          </c:tx>
          <c:layout>
            <c:manualLayout>
              <c:xMode val="edge"/>
              <c:yMode val="edge"/>
              <c:x val="2.8119507908611598E-2"/>
              <c:y val="0.30905541516922136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3990067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818980667838308"/>
          <c:y val="0.42913427074452387"/>
          <c:w val="0.11775043936731107"/>
          <c:h val="6.889770401861622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</xdr:colOff>
      <xdr:row>38</xdr:row>
      <xdr:rowOff>95250</xdr:rowOff>
    </xdr:from>
    <xdr:to>
      <xdr:col>10</xdr:col>
      <xdr:colOff>266700</xdr:colOff>
      <xdr:row>65</xdr:row>
      <xdr:rowOff>95250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76200</xdr:colOff>
      <xdr:row>39</xdr:row>
      <xdr:rowOff>47625</xdr:rowOff>
    </xdr:from>
    <xdr:to>
      <xdr:col>21</xdr:col>
      <xdr:colOff>57150</xdr:colOff>
      <xdr:row>65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276225</xdr:colOff>
      <xdr:row>2</xdr:row>
      <xdr:rowOff>76200</xdr:rowOff>
    </xdr:from>
    <xdr:to>
      <xdr:col>10</xdr:col>
      <xdr:colOff>247650</xdr:colOff>
      <xdr:row>36</xdr:row>
      <xdr:rowOff>95250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533400</xdr:colOff>
      <xdr:row>66</xdr:row>
      <xdr:rowOff>133350</xdr:rowOff>
    </xdr:from>
    <xdr:to>
      <xdr:col>21</xdr:col>
      <xdr:colOff>95250</xdr:colOff>
      <xdr:row>103</xdr:row>
      <xdr:rowOff>19050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342900</xdr:colOff>
      <xdr:row>68</xdr:row>
      <xdr:rowOff>114300</xdr:rowOff>
    </xdr:from>
    <xdr:to>
      <xdr:col>9</xdr:col>
      <xdr:colOff>466725</xdr:colOff>
      <xdr:row>100</xdr:row>
      <xdr:rowOff>57150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5"/>
  <sheetViews>
    <sheetView tabSelected="1" zoomScale="50" zoomScaleNormal="50" workbookViewId="0">
      <selection activeCell="B72" sqref="B72"/>
    </sheetView>
  </sheetViews>
  <sheetFormatPr defaultRowHeight="12.75" x14ac:dyDescent="0.2"/>
  <cols>
    <col min="1" max="1" width="11" style="1" customWidth="1"/>
    <col min="2" max="2" width="7" style="4" bestFit="1" customWidth="1"/>
    <col min="3" max="3" width="9.140625" style="4" customWidth="1"/>
    <col min="4" max="4" width="10.42578125" style="1" bestFit="1" customWidth="1"/>
    <col min="5" max="5" width="13.28515625" style="1" bestFit="1" customWidth="1"/>
    <col min="6" max="6" width="13.42578125" style="1" bestFit="1" customWidth="1"/>
    <col min="7" max="7" width="12.85546875" style="1" bestFit="1" customWidth="1"/>
    <col min="8" max="8" width="13.28515625" style="1" bestFit="1" customWidth="1"/>
    <col min="9" max="9" width="10.42578125" style="1" bestFit="1" customWidth="1"/>
    <col min="10" max="10" width="10.85546875" style="1" bestFit="1" customWidth="1"/>
    <col min="11" max="16384" width="9.140625" style="1"/>
  </cols>
  <sheetData>
    <row r="1" spans="1:13" ht="12" customHeight="1" x14ac:dyDescent="0.2">
      <c r="A1" s="1" t="s">
        <v>74</v>
      </c>
      <c r="B1" s="4" t="s">
        <v>75</v>
      </c>
      <c r="C1" s="4" t="s">
        <v>93</v>
      </c>
      <c r="D1" s="1" t="s">
        <v>76</v>
      </c>
      <c r="E1" s="1" t="s">
        <v>77</v>
      </c>
      <c r="F1" s="1" t="s">
        <v>78</v>
      </c>
      <c r="G1" s="1" t="s">
        <v>79</v>
      </c>
      <c r="H1" s="1" t="s">
        <v>80</v>
      </c>
      <c r="I1" s="1" t="s">
        <v>81</v>
      </c>
      <c r="J1" s="1" t="s">
        <v>82</v>
      </c>
      <c r="K1" s="1" t="s">
        <v>95</v>
      </c>
      <c r="L1" s="1" t="s">
        <v>96</v>
      </c>
      <c r="M1" s="1" t="s">
        <v>97</v>
      </c>
    </row>
    <row r="2" spans="1:13" s="2" customFormat="1" x14ac:dyDescent="0.2">
      <c r="A2" s="2" t="s">
        <v>91</v>
      </c>
      <c r="B2" s="5" t="s">
        <v>92</v>
      </c>
      <c r="C2" s="5"/>
      <c r="D2" s="2">
        <f>AVERAGE(D3:D6,D8:D35,D37:D56,D58:D59,D61:D65,D67:D68,D70:D73,D75:D84)</f>
        <v>142.54533333333333</v>
      </c>
      <c r="E2" s="2">
        <f t="shared" ref="E2:J2" si="0">AVERAGE(E3:E6,E8:E35,E37:E56,E58:E59,E61:E65,E67:E68,E70:E73,E75:E84)</f>
        <v>35.089333333333322</v>
      </c>
      <c r="F2" s="2">
        <f t="shared" si="0"/>
        <v>30.65733333333333</v>
      </c>
      <c r="G2" s="2">
        <f t="shared" si="0"/>
        <v>18.642666666666667</v>
      </c>
      <c r="H2" s="2">
        <f t="shared" si="0"/>
        <v>16.427999999999997</v>
      </c>
      <c r="I2" s="2">
        <f t="shared" si="0"/>
        <v>36.886666666666677</v>
      </c>
      <c r="J2" s="2">
        <f t="shared" si="0"/>
        <v>30.569333333333329</v>
      </c>
      <c r="K2" s="1">
        <f>E2*F2</f>
        <v>1075.745388444444</v>
      </c>
      <c r="L2" s="1">
        <f>G2*H2</f>
        <v>306.26172799999995</v>
      </c>
      <c r="M2" s="1">
        <f>I2*J2</f>
        <v>1127.6008088888891</v>
      </c>
    </row>
    <row r="3" spans="1:13" x14ac:dyDescent="0.2">
      <c r="A3" s="1" t="s">
        <v>0</v>
      </c>
      <c r="B3" s="4">
        <v>2</v>
      </c>
      <c r="D3" s="1">
        <v>138.9</v>
      </c>
      <c r="E3" s="1">
        <v>34.700000000000003</v>
      </c>
      <c r="F3" s="1">
        <v>31.3</v>
      </c>
      <c r="G3" s="1">
        <v>19.100000000000001</v>
      </c>
      <c r="H3" s="1">
        <v>16.399999999999999</v>
      </c>
      <c r="I3" s="1">
        <v>35.700000000000003</v>
      </c>
      <c r="J3" s="1">
        <v>31.1</v>
      </c>
      <c r="K3" s="1">
        <f>E3*F3</f>
        <v>1086.1100000000001</v>
      </c>
      <c r="L3" s="1">
        <f>G3*H3</f>
        <v>313.24</v>
      </c>
      <c r="M3" s="1">
        <f>I3*J3</f>
        <v>1110.2700000000002</v>
      </c>
    </row>
    <row r="4" spans="1:13" x14ac:dyDescent="0.2">
      <c r="A4" s="1" t="s">
        <v>39</v>
      </c>
      <c r="B4" s="4">
        <v>2</v>
      </c>
      <c r="D4" s="1">
        <v>141.80000000000001</v>
      </c>
      <c r="E4" s="1">
        <v>33.6</v>
      </c>
      <c r="F4" s="1">
        <v>30</v>
      </c>
      <c r="G4" s="1">
        <v>17.7</v>
      </c>
      <c r="H4" s="1">
        <v>16</v>
      </c>
      <c r="I4" s="1">
        <v>36.4</v>
      </c>
      <c r="J4" s="1">
        <v>29.7</v>
      </c>
      <c r="K4" s="1">
        <f>E4*F4</f>
        <v>1008</v>
      </c>
      <c r="L4" s="1">
        <f>G4*H4</f>
        <v>283.2</v>
      </c>
      <c r="M4" s="1">
        <f>I4*J4</f>
        <v>1081.08</v>
      </c>
    </row>
    <row r="5" spans="1:13" x14ac:dyDescent="0.2">
      <c r="A5" s="1" t="s">
        <v>40</v>
      </c>
      <c r="B5" s="4">
        <v>2</v>
      </c>
      <c r="D5" s="1">
        <v>150.69999999999999</v>
      </c>
      <c r="E5" s="1">
        <v>34.5</v>
      </c>
      <c r="F5" s="1">
        <v>33.700000000000003</v>
      </c>
      <c r="G5" s="1">
        <v>18.100000000000001</v>
      </c>
      <c r="H5" s="1">
        <v>17</v>
      </c>
      <c r="I5" s="1">
        <v>39</v>
      </c>
      <c r="J5" s="1">
        <v>31.1</v>
      </c>
      <c r="K5" s="1">
        <f>E5*F5</f>
        <v>1162.6500000000001</v>
      </c>
      <c r="L5" s="1">
        <f>G5*H5</f>
        <v>307.70000000000005</v>
      </c>
      <c r="M5" s="1">
        <f>I5*J5</f>
        <v>1212.9000000000001</v>
      </c>
    </row>
    <row r="6" spans="1:13" x14ac:dyDescent="0.2">
      <c r="A6" s="1" t="s">
        <v>1</v>
      </c>
      <c r="B6" s="4">
        <v>2</v>
      </c>
      <c r="D6" s="1">
        <v>147.69999999999999</v>
      </c>
      <c r="E6" s="1">
        <v>36.5</v>
      </c>
      <c r="F6" s="1">
        <v>29.8</v>
      </c>
      <c r="G6" s="1">
        <v>19.5</v>
      </c>
      <c r="H6" s="1">
        <v>17.899999999999999</v>
      </c>
      <c r="I6" s="1">
        <v>38</v>
      </c>
      <c r="J6" s="1">
        <v>29.7</v>
      </c>
      <c r="K6" s="1">
        <f>E6*F6</f>
        <v>1087.7</v>
      </c>
      <c r="L6" s="1">
        <f>G6*H6</f>
        <v>349.04999999999995</v>
      </c>
      <c r="M6" s="1">
        <f>I6*J6</f>
        <v>1128.5999999999999</v>
      </c>
    </row>
    <row r="7" spans="1:13" s="2" customFormat="1" x14ac:dyDescent="0.2">
      <c r="A7" s="2" t="s">
        <v>83</v>
      </c>
      <c r="B7" s="5">
        <v>2</v>
      </c>
      <c r="C7" s="5"/>
      <c r="D7" s="2">
        <f t="shared" ref="D7:J7" si="1">AVERAGE(D3:D6)</f>
        <v>144.77500000000001</v>
      </c>
      <c r="E7" s="2">
        <f t="shared" si="1"/>
        <v>34.825000000000003</v>
      </c>
      <c r="F7" s="2">
        <f t="shared" si="1"/>
        <v>31.2</v>
      </c>
      <c r="G7" s="2">
        <f t="shared" si="1"/>
        <v>18.600000000000001</v>
      </c>
      <c r="H7" s="2">
        <f t="shared" si="1"/>
        <v>16.824999999999999</v>
      </c>
      <c r="I7" s="2">
        <f t="shared" si="1"/>
        <v>37.274999999999999</v>
      </c>
      <c r="J7" s="2">
        <f t="shared" si="1"/>
        <v>30.400000000000002</v>
      </c>
      <c r="K7" s="1"/>
      <c r="L7" s="1"/>
      <c r="M7" s="1"/>
    </row>
    <row r="8" spans="1:13" x14ac:dyDescent="0.2">
      <c r="A8" s="1" t="s">
        <v>41</v>
      </c>
      <c r="B8" s="4">
        <v>3</v>
      </c>
      <c r="C8" s="5">
        <v>15000</v>
      </c>
      <c r="D8" s="1">
        <v>146.1</v>
      </c>
      <c r="E8" s="1">
        <v>35</v>
      </c>
      <c r="F8" s="1">
        <v>31</v>
      </c>
      <c r="G8" s="1">
        <v>19.399999999999999</v>
      </c>
      <c r="H8" s="1">
        <v>16.3</v>
      </c>
      <c r="I8" s="1">
        <v>37.200000000000003</v>
      </c>
      <c r="J8" s="1">
        <v>32</v>
      </c>
      <c r="K8" s="1">
        <f>E8*F8</f>
        <v>1085</v>
      </c>
      <c r="L8" s="1">
        <f>G8*H8</f>
        <v>316.21999999999997</v>
      </c>
      <c r="M8" s="1">
        <f>I8*J8</f>
        <v>1190.4000000000001</v>
      </c>
    </row>
    <row r="9" spans="1:13" x14ac:dyDescent="0.2">
      <c r="A9" s="1" t="s">
        <v>2</v>
      </c>
      <c r="B9" s="4">
        <v>3</v>
      </c>
      <c r="C9" s="5">
        <v>15000</v>
      </c>
      <c r="D9" s="1">
        <v>138</v>
      </c>
      <c r="E9" s="1">
        <v>33.5</v>
      </c>
      <c r="F9" s="1">
        <v>29.6</v>
      </c>
      <c r="G9" s="1">
        <v>27.8</v>
      </c>
      <c r="H9" s="1">
        <v>15.5</v>
      </c>
      <c r="I9" s="1">
        <v>34.799999999999997</v>
      </c>
      <c r="J9" s="1">
        <v>29.9</v>
      </c>
      <c r="K9" s="1">
        <f>E9*F9</f>
        <v>991.6</v>
      </c>
      <c r="L9" s="1">
        <f>G9*H9</f>
        <v>430.90000000000003</v>
      </c>
      <c r="M9" s="1">
        <f>I9*J9</f>
        <v>1040.5199999999998</v>
      </c>
    </row>
    <row r="10" spans="1:13" x14ac:dyDescent="0.2">
      <c r="A10" s="1" t="s">
        <v>42</v>
      </c>
      <c r="B10" s="4">
        <v>3</v>
      </c>
      <c r="C10" s="5">
        <v>15000</v>
      </c>
      <c r="D10" s="1">
        <v>147.69999999999999</v>
      </c>
      <c r="E10" s="1">
        <v>36</v>
      </c>
      <c r="F10" s="1">
        <v>36.1</v>
      </c>
      <c r="G10" s="1">
        <v>18.7</v>
      </c>
      <c r="H10" s="1">
        <v>16.399999999999999</v>
      </c>
      <c r="I10" s="1">
        <v>37.799999999999997</v>
      </c>
      <c r="J10" s="1">
        <v>35.700000000000003</v>
      </c>
      <c r="K10" s="1">
        <f>E10*F10</f>
        <v>1299.6000000000001</v>
      </c>
      <c r="L10" s="1">
        <f>G10*H10</f>
        <v>306.67999999999995</v>
      </c>
      <c r="M10" s="1">
        <f>I10*J10</f>
        <v>1349.46</v>
      </c>
    </row>
    <row r="11" spans="1:13" x14ac:dyDescent="0.2">
      <c r="A11" s="1" t="s">
        <v>3</v>
      </c>
      <c r="B11" s="4">
        <v>3</v>
      </c>
      <c r="C11" s="5">
        <v>15000</v>
      </c>
      <c r="D11" s="1">
        <v>145.1</v>
      </c>
      <c r="E11" s="1">
        <v>34</v>
      </c>
      <c r="F11" s="1">
        <v>28.2</v>
      </c>
      <c r="G11" s="1">
        <v>18.7</v>
      </c>
      <c r="H11" s="1">
        <v>16</v>
      </c>
      <c r="I11" s="1">
        <v>36.299999999999997</v>
      </c>
      <c r="J11" s="1">
        <v>29.6</v>
      </c>
      <c r="K11" s="1">
        <f>E11*F11</f>
        <v>958.8</v>
      </c>
      <c r="L11" s="1">
        <f>G11*H11</f>
        <v>299.2</v>
      </c>
      <c r="M11" s="1">
        <f>I11*J11</f>
        <v>1074.48</v>
      </c>
    </row>
    <row r="12" spans="1:13" x14ac:dyDescent="0.2">
      <c r="A12" s="1" t="s">
        <v>4</v>
      </c>
      <c r="B12" s="4">
        <v>3</v>
      </c>
      <c r="C12" s="5">
        <v>15000</v>
      </c>
      <c r="D12" s="1">
        <v>136.9</v>
      </c>
      <c r="E12" s="1">
        <v>33.799999999999997</v>
      </c>
      <c r="F12" s="1">
        <v>31.5</v>
      </c>
      <c r="G12" s="1">
        <v>17.2</v>
      </c>
      <c r="H12" s="1">
        <v>15.3</v>
      </c>
      <c r="I12" s="1">
        <v>35.299999999999997</v>
      </c>
      <c r="J12" s="1">
        <v>30</v>
      </c>
      <c r="K12" s="1">
        <f>E12*F12</f>
        <v>1064.6999999999998</v>
      </c>
      <c r="L12" s="1">
        <f>G12*H12</f>
        <v>263.16000000000003</v>
      </c>
      <c r="M12" s="1">
        <f>I12*J12</f>
        <v>1059</v>
      </c>
    </row>
    <row r="13" spans="1:13" x14ac:dyDescent="0.2">
      <c r="A13" s="1" t="s">
        <v>5</v>
      </c>
      <c r="B13" s="4">
        <v>3</v>
      </c>
      <c r="C13" s="5">
        <v>15000</v>
      </c>
      <c r="D13" s="1">
        <v>139.1</v>
      </c>
      <c r="E13" s="1">
        <v>34.6</v>
      </c>
      <c r="F13" s="1">
        <v>27.5</v>
      </c>
      <c r="G13" s="1">
        <v>16.5</v>
      </c>
      <c r="H13" s="1">
        <v>15.3</v>
      </c>
      <c r="I13" s="1">
        <v>36.299999999999997</v>
      </c>
      <c r="J13" s="1">
        <v>29.7</v>
      </c>
      <c r="K13" s="1">
        <f>E13*F13</f>
        <v>951.5</v>
      </c>
      <c r="L13" s="1">
        <f>G13*H13</f>
        <v>252.45000000000002</v>
      </c>
      <c r="M13" s="1">
        <f>I13*J13</f>
        <v>1078.1099999999999</v>
      </c>
    </row>
    <row r="14" spans="1:13" x14ac:dyDescent="0.2">
      <c r="A14" s="1" t="s">
        <v>43</v>
      </c>
      <c r="B14" s="4">
        <v>3</v>
      </c>
      <c r="C14" s="5">
        <v>15000</v>
      </c>
      <c r="D14" s="1">
        <v>146.1</v>
      </c>
      <c r="E14" s="1">
        <v>36.5</v>
      </c>
      <c r="F14" s="1">
        <v>31.8</v>
      </c>
      <c r="G14" s="1">
        <v>18.899999999999999</v>
      </c>
      <c r="H14" s="1">
        <v>17.399999999999999</v>
      </c>
      <c r="I14" s="1">
        <v>37.700000000000003</v>
      </c>
      <c r="J14" s="1">
        <v>31</v>
      </c>
      <c r="K14" s="1">
        <f>E14*F14</f>
        <v>1160.7</v>
      </c>
      <c r="L14" s="1">
        <f>G14*H14</f>
        <v>328.85999999999996</v>
      </c>
      <c r="M14" s="1">
        <f>I14*J14</f>
        <v>1168.7</v>
      </c>
    </row>
    <row r="15" spans="1:13" x14ac:dyDescent="0.2">
      <c r="A15" s="1" t="s">
        <v>6</v>
      </c>
      <c r="B15" s="4">
        <v>3</v>
      </c>
      <c r="C15" s="5">
        <v>15000</v>
      </c>
      <c r="D15" s="1">
        <v>140.5</v>
      </c>
      <c r="E15" s="1">
        <v>32.200000000000003</v>
      </c>
      <c r="F15" s="1">
        <v>28.8</v>
      </c>
      <c r="G15" s="1">
        <v>18.3</v>
      </c>
      <c r="H15" s="1">
        <v>15.9</v>
      </c>
      <c r="I15" s="1">
        <v>34.6</v>
      </c>
      <c r="J15" s="1">
        <v>30</v>
      </c>
      <c r="K15" s="1">
        <f>E15*F15</f>
        <v>927.36000000000013</v>
      </c>
      <c r="L15" s="1">
        <f>G15*H15</f>
        <v>290.97000000000003</v>
      </c>
      <c r="M15" s="1">
        <f>I15*J15</f>
        <v>1038</v>
      </c>
    </row>
    <row r="16" spans="1:13" x14ac:dyDescent="0.2">
      <c r="A16" s="1" t="s">
        <v>7</v>
      </c>
      <c r="B16" s="4">
        <v>3</v>
      </c>
      <c r="C16" s="5">
        <v>15000</v>
      </c>
      <c r="D16" s="1">
        <v>138.1</v>
      </c>
      <c r="E16" s="1">
        <v>34.1</v>
      </c>
      <c r="F16" s="1">
        <v>29.6</v>
      </c>
      <c r="G16" s="1">
        <v>18.600000000000001</v>
      </c>
      <c r="H16" s="1">
        <v>15.5</v>
      </c>
      <c r="I16" s="1">
        <v>36.299999999999997</v>
      </c>
      <c r="J16" s="1">
        <v>29.4</v>
      </c>
      <c r="K16" s="1">
        <f>E16*F16</f>
        <v>1009.3600000000001</v>
      </c>
      <c r="L16" s="1">
        <f>G16*H16</f>
        <v>288.3</v>
      </c>
      <c r="M16" s="1">
        <f>I16*J16</f>
        <v>1067.2199999999998</v>
      </c>
    </row>
    <row r="17" spans="1:13" x14ac:dyDescent="0.2">
      <c r="A17" s="1" t="s">
        <v>44</v>
      </c>
      <c r="B17" s="4">
        <v>3</v>
      </c>
      <c r="C17" s="5">
        <v>15000</v>
      </c>
      <c r="D17" s="1">
        <v>140.6</v>
      </c>
      <c r="E17" s="1">
        <v>35</v>
      </c>
      <c r="F17" s="1">
        <v>31.4</v>
      </c>
      <c r="G17" s="1">
        <v>18.7</v>
      </c>
      <c r="H17" s="1">
        <v>17.399999999999999</v>
      </c>
      <c r="I17" s="1">
        <v>35.6</v>
      </c>
      <c r="J17" s="1">
        <v>30.1</v>
      </c>
      <c r="K17" s="1">
        <f>E17*F17</f>
        <v>1099</v>
      </c>
      <c r="L17" s="1">
        <f>G17*H17</f>
        <v>325.37999999999994</v>
      </c>
      <c r="M17" s="1">
        <f>I17*J17</f>
        <v>1071.5600000000002</v>
      </c>
    </row>
    <row r="18" spans="1:13" x14ac:dyDescent="0.2">
      <c r="A18" s="1" t="s">
        <v>8</v>
      </c>
      <c r="B18" s="4">
        <v>3</v>
      </c>
      <c r="C18" s="5">
        <v>15000</v>
      </c>
      <c r="D18" s="1">
        <v>149.30000000000001</v>
      </c>
      <c r="E18" s="1">
        <v>34.5</v>
      </c>
      <c r="F18" s="1">
        <v>29</v>
      </c>
      <c r="G18" s="1">
        <v>18.3</v>
      </c>
      <c r="H18" s="1">
        <v>15.6</v>
      </c>
      <c r="I18" s="1">
        <v>36.5</v>
      </c>
      <c r="J18" s="1">
        <v>30</v>
      </c>
      <c r="K18" s="1">
        <f>E18*F18</f>
        <v>1000.5</v>
      </c>
      <c r="L18" s="1">
        <f>G18*H18</f>
        <v>285.48</v>
      </c>
      <c r="M18" s="1">
        <f>I18*J18</f>
        <v>1095</v>
      </c>
    </row>
    <row r="19" spans="1:13" x14ac:dyDescent="0.2">
      <c r="A19" s="1" t="s">
        <v>45</v>
      </c>
      <c r="B19" s="4">
        <v>3</v>
      </c>
      <c r="C19" s="5">
        <v>15000</v>
      </c>
      <c r="D19" s="1">
        <v>143.19999999999999</v>
      </c>
      <c r="E19" s="1">
        <v>34.6</v>
      </c>
      <c r="F19" s="1">
        <v>32.1</v>
      </c>
      <c r="G19" s="1">
        <v>18.5</v>
      </c>
      <c r="H19" s="1">
        <v>15.6</v>
      </c>
      <c r="I19" s="1">
        <v>38.200000000000003</v>
      </c>
      <c r="J19" s="1">
        <v>31.3</v>
      </c>
      <c r="K19" s="1">
        <f>E19*F19</f>
        <v>1110.6600000000001</v>
      </c>
      <c r="L19" s="1">
        <f>G19*H19</f>
        <v>288.59999999999997</v>
      </c>
      <c r="M19" s="1">
        <f>I19*J19</f>
        <v>1195.6600000000001</v>
      </c>
    </row>
    <row r="20" spans="1:13" x14ac:dyDescent="0.2">
      <c r="A20" s="1" t="s">
        <v>46</v>
      </c>
      <c r="B20" s="4">
        <v>3</v>
      </c>
      <c r="C20" s="5">
        <v>15000</v>
      </c>
      <c r="D20" s="1">
        <v>145</v>
      </c>
      <c r="E20" s="1">
        <v>33.200000000000003</v>
      </c>
      <c r="F20" s="1">
        <v>33.6</v>
      </c>
      <c r="G20" s="1">
        <v>18.899999999999999</v>
      </c>
      <c r="H20" s="1">
        <v>16.600000000000001</v>
      </c>
      <c r="I20" s="1">
        <v>38.299999999999997</v>
      </c>
      <c r="J20" s="1">
        <v>30.9</v>
      </c>
      <c r="K20" s="1">
        <f>E20*F20</f>
        <v>1115.5200000000002</v>
      </c>
      <c r="L20" s="1">
        <f>G20*H20</f>
        <v>313.74</v>
      </c>
      <c r="M20" s="1">
        <f>I20*J20</f>
        <v>1183.4699999999998</v>
      </c>
    </row>
    <row r="21" spans="1:13" x14ac:dyDescent="0.2">
      <c r="A21" s="1" t="s">
        <v>9</v>
      </c>
      <c r="B21" s="4">
        <v>3</v>
      </c>
      <c r="C21" s="5">
        <v>15000</v>
      </c>
      <c r="D21" s="1">
        <v>144</v>
      </c>
      <c r="E21" s="1">
        <v>39.1</v>
      </c>
      <c r="F21" s="1">
        <v>29.8</v>
      </c>
      <c r="G21" s="1">
        <v>19.100000000000001</v>
      </c>
      <c r="H21" s="1">
        <v>16.5</v>
      </c>
      <c r="I21" s="1">
        <v>38.4</v>
      </c>
      <c r="J21" s="1">
        <v>30.3</v>
      </c>
      <c r="K21" s="1">
        <f>E21*F21</f>
        <v>1165.18</v>
      </c>
      <c r="L21" s="1">
        <f>G21*H21</f>
        <v>315.15000000000003</v>
      </c>
      <c r="M21" s="1">
        <f>I21*J21</f>
        <v>1163.52</v>
      </c>
    </row>
    <row r="22" spans="1:13" x14ac:dyDescent="0.2">
      <c r="A22" s="1" t="s">
        <v>10</v>
      </c>
      <c r="B22" s="4">
        <v>3</v>
      </c>
      <c r="C22" s="5">
        <v>15000</v>
      </c>
      <c r="D22" s="1">
        <v>141.5</v>
      </c>
      <c r="E22" s="1">
        <v>33.799999999999997</v>
      </c>
      <c r="F22" s="1">
        <v>31.6</v>
      </c>
      <c r="G22" s="1">
        <v>19.5</v>
      </c>
      <c r="H22" s="1">
        <v>17.399999999999999</v>
      </c>
      <c r="I22" s="1">
        <v>36.200000000000003</v>
      </c>
      <c r="J22" s="1">
        <v>31.5</v>
      </c>
      <c r="K22" s="1">
        <f>E22*F22</f>
        <v>1068.08</v>
      </c>
      <c r="L22" s="1">
        <f>G22*H22</f>
        <v>339.29999999999995</v>
      </c>
      <c r="M22" s="1">
        <f>I22*J22</f>
        <v>1140.3000000000002</v>
      </c>
    </row>
    <row r="23" spans="1:13" x14ac:dyDescent="0.2">
      <c r="A23" s="1" t="s">
        <v>11</v>
      </c>
      <c r="B23" s="4">
        <v>3</v>
      </c>
      <c r="C23" s="5">
        <v>15000</v>
      </c>
      <c r="D23" s="1">
        <v>144.30000000000001</v>
      </c>
      <c r="E23" s="1">
        <v>38.6</v>
      </c>
      <c r="F23" s="1">
        <v>32</v>
      </c>
      <c r="G23" s="1">
        <v>17.899999999999999</v>
      </c>
      <c r="H23" s="1">
        <v>15.3</v>
      </c>
      <c r="I23" s="1">
        <v>39.299999999999997</v>
      </c>
      <c r="J23" s="1">
        <v>31.2</v>
      </c>
      <c r="K23" s="1">
        <f>E23*F23</f>
        <v>1235.2</v>
      </c>
      <c r="L23" s="1">
        <f>G23*H23</f>
        <v>273.87</v>
      </c>
      <c r="M23" s="1">
        <f>I23*J23</f>
        <v>1226.1599999999999</v>
      </c>
    </row>
    <row r="24" spans="1:13" x14ac:dyDescent="0.2">
      <c r="A24" s="1" t="s">
        <v>12</v>
      </c>
      <c r="B24" s="4">
        <v>3</v>
      </c>
      <c r="C24" s="5">
        <v>15000</v>
      </c>
      <c r="D24" s="1">
        <v>142.6</v>
      </c>
      <c r="E24" s="1">
        <v>33.799999999999997</v>
      </c>
      <c r="F24" s="1">
        <v>35.9</v>
      </c>
      <c r="G24" s="1">
        <v>18.100000000000001</v>
      </c>
      <c r="H24" s="1">
        <v>15.6</v>
      </c>
      <c r="I24" s="1">
        <v>36.1</v>
      </c>
      <c r="J24" s="1">
        <v>29.8</v>
      </c>
      <c r="K24" s="1">
        <f>E24*F24</f>
        <v>1213.4199999999998</v>
      </c>
      <c r="L24" s="1">
        <f>G24*H24</f>
        <v>282.36</v>
      </c>
      <c r="M24" s="1">
        <f>I24*J24</f>
        <v>1075.78</v>
      </c>
    </row>
    <row r="25" spans="1:13" x14ac:dyDescent="0.2">
      <c r="A25" s="1" t="s">
        <v>13</v>
      </c>
      <c r="B25" s="4">
        <v>3</v>
      </c>
      <c r="C25" s="5">
        <v>15000</v>
      </c>
      <c r="D25" s="1">
        <v>153.80000000000001</v>
      </c>
      <c r="E25" s="1">
        <v>37.799999999999997</v>
      </c>
      <c r="F25" s="1">
        <v>31.7</v>
      </c>
      <c r="G25" s="1">
        <v>20.2</v>
      </c>
      <c r="H25" s="1">
        <v>17.7</v>
      </c>
      <c r="I25" s="1">
        <v>38.6</v>
      </c>
      <c r="J25" s="1">
        <v>32</v>
      </c>
      <c r="K25" s="1">
        <f>E25*F25</f>
        <v>1198.26</v>
      </c>
      <c r="L25" s="1">
        <f>G25*H25</f>
        <v>357.53999999999996</v>
      </c>
      <c r="M25" s="1">
        <f>I25*J25</f>
        <v>1235.2</v>
      </c>
    </row>
    <row r="26" spans="1:13" x14ac:dyDescent="0.2">
      <c r="A26" s="1" t="s">
        <v>47</v>
      </c>
      <c r="B26" s="4">
        <v>3</v>
      </c>
      <c r="C26" s="5">
        <v>15000</v>
      </c>
      <c r="D26" s="1">
        <v>148</v>
      </c>
      <c r="E26" s="1">
        <v>34.9</v>
      </c>
      <c r="F26" s="1">
        <v>31.8</v>
      </c>
      <c r="G26" s="1">
        <v>19.600000000000001</v>
      </c>
      <c r="H26" s="1">
        <v>16.3</v>
      </c>
      <c r="I26" s="1">
        <v>36.6</v>
      </c>
      <c r="J26" s="1">
        <v>30.7</v>
      </c>
      <c r="K26" s="1">
        <f>E26*F26</f>
        <v>1109.82</v>
      </c>
      <c r="L26" s="1">
        <f>G26*H26</f>
        <v>319.48</v>
      </c>
      <c r="M26" s="1">
        <f>I26*J26</f>
        <v>1123.6200000000001</v>
      </c>
    </row>
    <row r="27" spans="1:13" x14ac:dyDescent="0.2">
      <c r="A27" s="1" t="s">
        <v>48</v>
      </c>
      <c r="B27" s="4">
        <v>3</v>
      </c>
      <c r="C27" s="5">
        <v>15000</v>
      </c>
      <c r="D27" s="1">
        <v>144.1</v>
      </c>
      <c r="E27" s="1">
        <v>37.1</v>
      </c>
      <c r="F27" s="1">
        <v>30.8</v>
      </c>
      <c r="G27" s="1">
        <v>18.5</v>
      </c>
      <c r="H27" s="1">
        <v>15.9</v>
      </c>
      <c r="I27" s="1">
        <v>37.9</v>
      </c>
      <c r="J27" s="1">
        <v>32.5</v>
      </c>
      <c r="K27" s="1">
        <f>E27*F27</f>
        <v>1142.68</v>
      </c>
      <c r="L27" s="1">
        <f>G27*H27</f>
        <v>294.15000000000003</v>
      </c>
      <c r="M27" s="1">
        <f>I27*J27</f>
        <v>1231.75</v>
      </c>
    </row>
    <row r="28" spans="1:13" s="7" customFormat="1" x14ac:dyDescent="0.2">
      <c r="A28" s="7" t="s">
        <v>14</v>
      </c>
      <c r="B28" s="8">
        <v>3</v>
      </c>
      <c r="C28" s="9">
        <v>15000</v>
      </c>
      <c r="D28" s="7">
        <v>140.80000000000001</v>
      </c>
      <c r="E28" s="7">
        <v>33.700000000000003</v>
      </c>
      <c r="F28" s="7">
        <v>27.5</v>
      </c>
      <c r="G28" s="7">
        <v>17.3</v>
      </c>
      <c r="H28" s="7">
        <v>15.8</v>
      </c>
      <c r="I28" s="7">
        <v>33.200000000000003</v>
      </c>
      <c r="J28" s="7">
        <v>27.2</v>
      </c>
      <c r="K28" s="7">
        <f>E28*F28</f>
        <v>926.75000000000011</v>
      </c>
      <c r="L28" s="7">
        <f>G28*H28</f>
        <v>273.34000000000003</v>
      </c>
      <c r="M28" s="7">
        <f>I28*J28</f>
        <v>903.04000000000008</v>
      </c>
    </row>
    <row r="29" spans="1:13" x14ac:dyDescent="0.2">
      <c r="A29" s="1" t="s">
        <v>15</v>
      </c>
      <c r="B29" s="4">
        <v>3</v>
      </c>
      <c r="C29" s="5">
        <v>15000</v>
      </c>
      <c r="D29" s="1">
        <v>146.30000000000001</v>
      </c>
      <c r="E29" s="1">
        <v>35.6</v>
      </c>
      <c r="F29" s="1">
        <v>31.2</v>
      </c>
      <c r="G29" s="1">
        <v>20.3</v>
      </c>
      <c r="H29" s="1">
        <v>16.600000000000001</v>
      </c>
      <c r="I29" s="1">
        <v>37.700000000000003</v>
      </c>
      <c r="J29" s="1">
        <v>31.3</v>
      </c>
      <c r="K29" s="1">
        <f>E29*F29</f>
        <v>1110.72</v>
      </c>
      <c r="L29" s="1">
        <f>G29*H29</f>
        <v>336.98</v>
      </c>
      <c r="M29" s="1">
        <f>I29*J29</f>
        <v>1180.0100000000002</v>
      </c>
    </row>
    <row r="30" spans="1:13" x14ac:dyDescent="0.2">
      <c r="A30" s="1" t="s">
        <v>16</v>
      </c>
      <c r="B30" s="4">
        <v>3</v>
      </c>
      <c r="C30" s="5">
        <v>15000</v>
      </c>
      <c r="D30" s="1">
        <v>147.19999999999999</v>
      </c>
      <c r="E30" s="1">
        <v>39</v>
      </c>
      <c r="F30" s="1">
        <v>31.7</v>
      </c>
      <c r="G30" s="1">
        <v>20.2</v>
      </c>
      <c r="H30" s="1">
        <v>17.7</v>
      </c>
      <c r="I30" s="1">
        <v>37.4</v>
      </c>
      <c r="J30" s="1">
        <v>28.8</v>
      </c>
      <c r="K30" s="1">
        <f>E30*F30</f>
        <v>1236.3</v>
      </c>
      <c r="L30" s="1">
        <f>G30*H30</f>
        <v>357.53999999999996</v>
      </c>
      <c r="M30" s="1">
        <f>I30*J30</f>
        <v>1077.1199999999999</v>
      </c>
    </row>
    <row r="31" spans="1:13" x14ac:dyDescent="0.2">
      <c r="A31" s="1" t="s">
        <v>17</v>
      </c>
      <c r="B31" s="4">
        <v>3</v>
      </c>
      <c r="C31" s="5">
        <v>15000</v>
      </c>
      <c r="D31" s="1">
        <v>138.4</v>
      </c>
      <c r="E31" s="1">
        <v>35.200000000000003</v>
      </c>
      <c r="F31" s="1">
        <v>30.2</v>
      </c>
      <c r="G31" s="1">
        <v>17.399999999999999</v>
      </c>
      <c r="H31" s="1">
        <v>15.6</v>
      </c>
      <c r="I31" s="1">
        <v>35.5</v>
      </c>
      <c r="J31" s="1">
        <v>29</v>
      </c>
      <c r="K31" s="1">
        <f>E31*F31</f>
        <v>1063.04</v>
      </c>
      <c r="L31" s="1">
        <f>G31*H31</f>
        <v>271.44</v>
      </c>
      <c r="M31" s="1">
        <f>I31*J31</f>
        <v>1029.5</v>
      </c>
    </row>
    <row r="32" spans="1:13" x14ac:dyDescent="0.2">
      <c r="A32" s="1" t="s">
        <v>49</v>
      </c>
      <c r="B32" s="4">
        <v>3</v>
      </c>
      <c r="C32" s="5">
        <v>15000</v>
      </c>
      <c r="D32" s="1">
        <v>137.30000000000001</v>
      </c>
      <c r="E32" s="1">
        <v>33.9</v>
      </c>
      <c r="F32" s="1">
        <v>29.2</v>
      </c>
      <c r="G32" s="1">
        <v>18.3</v>
      </c>
      <c r="H32" s="1">
        <v>16.600000000000001</v>
      </c>
      <c r="I32" s="1">
        <v>35.4</v>
      </c>
      <c r="J32" s="1">
        <v>30.2</v>
      </c>
      <c r="K32" s="1">
        <f>E32*F32</f>
        <v>989.87999999999988</v>
      </c>
      <c r="L32" s="1">
        <f>G32*H32</f>
        <v>303.78000000000003</v>
      </c>
      <c r="M32" s="1">
        <f>I32*J32</f>
        <v>1069.08</v>
      </c>
    </row>
    <row r="33" spans="1:13" x14ac:dyDescent="0.2">
      <c r="A33" s="1" t="s">
        <v>18</v>
      </c>
      <c r="B33" s="4">
        <v>3</v>
      </c>
      <c r="C33" s="5">
        <v>15000</v>
      </c>
      <c r="D33" s="1">
        <v>145.4</v>
      </c>
      <c r="E33" s="1">
        <v>36.299999999999997</v>
      </c>
      <c r="F33" s="1">
        <v>31.8</v>
      </c>
      <c r="G33" s="1">
        <v>19.7</v>
      </c>
      <c r="H33" s="1">
        <v>17.399999999999999</v>
      </c>
      <c r="I33" s="1">
        <v>39.799999999999997</v>
      </c>
      <c r="J33" s="1">
        <v>32.299999999999997</v>
      </c>
      <c r="K33" s="1">
        <f>E33*F33</f>
        <v>1154.3399999999999</v>
      </c>
      <c r="L33" s="1">
        <f>G33*H33</f>
        <v>342.78</v>
      </c>
      <c r="M33" s="1">
        <f>I33*J33</f>
        <v>1285.5399999999997</v>
      </c>
    </row>
    <row r="34" spans="1:13" x14ac:dyDescent="0.2">
      <c r="A34" s="1" t="s">
        <v>50</v>
      </c>
      <c r="B34" s="4">
        <v>3</v>
      </c>
      <c r="C34" s="5">
        <v>15000</v>
      </c>
      <c r="D34" s="1">
        <v>145.5</v>
      </c>
      <c r="E34" s="1">
        <v>34.1</v>
      </c>
      <c r="F34" s="1">
        <v>32.299999999999997</v>
      </c>
      <c r="G34" s="1">
        <v>19.399999999999999</v>
      </c>
      <c r="H34" s="1">
        <v>17.7</v>
      </c>
      <c r="I34" s="1">
        <v>37.200000000000003</v>
      </c>
      <c r="J34" s="1">
        <v>32.4</v>
      </c>
      <c r="K34" s="1">
        <f>E34*F34</f>
        <v>1101.4299999999998</v>
      </c>
      <c r="L34" s="1">
        <f>G34*H34</f>
        <v>343.37999999999994</v>
      </c>
      <c r="M34" s="1">
        <f>I34*J34</f>
        <v>1205.28</v>
      </c>
    </row>
    <row r="35" spans="1:13" x14ac:dyDescent="0.2">
      <c r="A35" s="1" t="s">
        <v>51</v>
      </c>
      <c r="B35" s="4">
        <v>3</v>
      </c>
      <c r="C35" s="5">
        <v>15000</v>
      </c>
      <c r="D35" s="1">
        <v>140.19999999999999</v>
      </c>
      <c r="E35" s="1">
        <v>34.799999999999997</v>
      </c>
      <c r="F35" s="1">
        <v>30.2</v>
      </c>
      <c r="G35" s="1">
        <v>17.899999999999999</v>
      </c>
      <c r="H35" s="1">
        <v>16.3</v>
      </c>
      <c r="I35" s="1">
        <v>35.4</v>
      </c>
      <c r="J35" s="1">
        <v>30.5</v>
      </c>
      <c r="K35" s="1">
        <f>E35*F35</f>
        <v>1050.9599999999998</v>
      </c>
      <c r="L35" s="1">
        <f>G35*H35</f>
        <v>291.77</v>
      </c>
      <c r="M35" s="1">
        <f>I35*J35</f>
        <v>1079.7</v>
      </c>
    </row>
    <row r="36" spans="1:13" s="2" customFormat="1" x14ac:dyDescent="0.2">
      <c r="A36" s="2" t="s">
        <v>84</v>
      </c>
      <c r="B36" s="5">
        <v>3</v>
      </c>
      <c r="C36" s="5">
        <v>15000</v>
      </c>
      <c r="D36" s="2">
        <f t="shared" ref="D36:J36" si="2">AVERAGE(D8:D35)</f>
        <v>143.39642857142857</v>
      </c>
      <c r="E36" s="2">
        <f t="shared" si="2"/>
        <v>35.167857142857144</v>
      </c>
      <c r="F36" s="2">
        <f t="shared" si="2"/>
        <v>30.996428571428577</v>
      </c>
      <c r="G36" s="2">
        <f t="shared" si="2"/>
        <v>18.99642857142857</v>
      </c>
      <c r="H36" s="2">
        <f t="shared" si="2"/>
        <v>16.328571428571429</v>
      </c>
      <c r="I36" s="2">
        <f t="shared" si="2"/>
        <v>36.771428571428579</v>
      </c>
      <c r="J36" s="2">
        <f t="shared" si="2"/>
        <v>30.689285714285713</v>
      </c>
      <c r="K36" s="1"/>
      <c r="L36" s="1"/>
      <c r="M36" s="1"/>
    </row>
    <row r="37" spans="1:13" x14ac:dyDescent="0.2">
      <c r="A37" s="1" t="s">
        <v>19</v>
      </c>
      <c r="B37" s="4">
        <v>4</v>
      </c>
      <c r="D37" s="1">
        <v>146.1</v>
      </c>
      <c r="E37" s="1">
        <v>34</v>
      </c>
      <c r="F37" s="1">
        <v>28.9</v>
      </c>
      <c r="G37" s="1">
        <v>17.600000000000001</v>
      </c>
      <c r="H37" s="1">
        <v>15.5</v>
      </c>
      <c r="I37" s="1">
        <v>36.200000000000003</v>
      </c>
      <c r="J37" s="1">
        <v>29.5</v>
      </c>
      <c r="K37" s="1">
        <f>E37*F37</f>
        <v>982.59999999999991</v>
      </c>
      <c r="L37" s="1">
        <f>G37*H37</f>
        <v>272.8</v>
      </c>
      <c r="M37" s="1">
        <f>I37*J37</f>
        <v>1067.9000000000001</v>
      </c>
    </row>
    <row r="38" spans="1:13" x14ac:dyDescent="0.2">
      <c r="A38" s="1" t="s">
        <v>20</v>
      </c>
      <c r="B38" s="4">
        <v>4</v>
      </c>
      <c r="D38" s="1">
        <v>139.4</v>
      </c>
      <c r="E38" s="1">
        <v>33.299999999999997</v>
      </c>
      <c r="F38" s="1">
        <v>27.2</v>
      </c>
      <c r="G38" s="1">
        <v>17.399999999999999</v>
      </c>
      <c r="H38" s="1">
        <v>15.3</v>
      </c>
      <c r="I38" s="1">
        <v>36.799999999999997</v>
      </c>
      <c r="J38" s="1">
        <v>30.8</v>
      </c>
      <c r="K38" s="1">
        <f>E38*F38</f>
        <v>905.75999999999988</v>
      </c>
      <c r="L38" s="1">
        <f>G38*H38</f>
        <v>266.21999999999997</v>
      </c>
      <c r="M38" s="1">
        <f>I38*J38</f>
        <v>1133.4399999999998</v>
      </c>
    </row>
    <row r="39" spans="1:13" x14ac:dyDescent="0.2">
      <c r="A39" s="1" t="s">
        <v>21</v>
      </c>
      <c r="B39" s="4">
        <v>4</v>
      </c>
      <c r="D39" s="1">
        <v>143.19999999999999</v>
      </c>
      <c r="E39" s="1">
        <v>35.200000000000003</v>
      </c>
      <c r="F39" s="1">
        <v>31.1</v>
      </c>
      <c r="G39" s="1">
        <v>19</v>
      </c>
      <c r="H39" s="1">
        <v>16.3</v>
      </c>
      <c r="I39" s="1">
        <v>38.4</v>
      </c>
      <c r="J39" s="1">
        <v>29.2</v>
      </c>
      <c r="K39" s="1">
        <f>E39*F39</f>
        <v>1094.72</v>
      </c>
      <c r="L39" s="1">
        <f>G39*H39</f>
        <v>309.7</v>
      </c>
      <c r="M39" s="1">
        <f>I39*J39</f>
        <v>1121.28</v>
      </c>
    </row>
    <row r="40" spans="1:13" x14ac:dyDescent="0.2">
      <c r="A40" s="1" t="s">
        <v>52</v>
      </c>
      <c r="B40" s="4">
        <v>4</v>
      </c>
      <c r="D40" s="1">
        <v>144.5</v>
      </c>
      <c r="E40" s="1">
        <v>36.1</v>
      </c>
      <c r="F40" s="1">
        <v>31.8</v>
      </c>
      <c r="G40" s="1">
        <v>17.8</v>
      </c>
      <c r="H40" s="1">
        <v>15.9</v>
      </c>
      <c r="I40" s="1">
        <v>38</v>
      </c>
      <c r="J40" s="1">
        <v>31.2</v>
      </c>
      <c r="K40" s="1">
        <f>E40*F40</f>
        <v>1147.98</v>
      </c>
      <c r="L40" s="1">
        <f>G40*H40</f>
        <v>283.02000000000004</v>
      </c>
      <c r="M40" s="1">
        <f>I40*J40</f>
        <v>1185.5999999999999</v>
      </c>
    </row>
    <row r="41" spans="1:13" x14ac:dyDescent="0.2">
      <c r="A41" s="1" t="s">
        <v>53</v>
      </c>
      <c r="B41" s="4">
        <v>4</v>
      </c>
      <c r="D41" s="1">
        <v>140</v>
      </c>
      <c r="E41" s="1">
        <v>33.299999999999997</v>
      </c>
      <c r="F41" s="1">
        <v>30.5</v>
      </c>
      <c r="G41" s="1">
        <v>17.5</v>
      </c>
      <c r="H41" s="1">
        <v>16</v>
      </c>
      <c r="I41" s="1">
        <v>36.9</v>
      </c>
      <c r="J41" s="1">
        <v>29.8</v>
      </c>
      <c r="K41" s="1">
        <f>E41*F41</f>
        <v>1015.6499999999999</v>
      </c>
      <c r="L41" s="1">
        <f>G41*H41</f>
        <v>280</v>
      </c>
      <c r="M41" s="1">
        <f>I41*J41</f>
        <v>1099.6199999999999</v>
      </c>
    </row>
    <row r="42" spans="1:13" x14ac:dyDescent="0.2">
      <c r="A42" s="1" t="s">
        <v>53</v>
      </c>
      <c r="B42" s="4">
        <v>4</v>
      </c>
      <c r="D42" s="1">
        <v>139.6</v>
      </c>
      <c r="E42" s="1">
        <v>33.799999999999997</v>
      </c>
      <c r="F42" s="1">
        <v>30.5</v>
      </c>
      <c r="G42" s="1">
        <v>17.399999999999999</v>
      </c>
      <c r="H42" s="1">
        <v>15.9</v>
      </c>
      <c r="I42" s="1">
        <v>37</v>
      </c>
      <c r="J42" s="1">
        <v>30</v>
      </c>
      <c r="K42" s="1">
        <f>E42*F42</f>
        <v>1030.8999999999999</v>
      </c>
      <c r="L42" s="1">
        <f>G42*H42</f>
        <v>276.65999999999997</v>
      </c>
      <c r="M42" s="1">
        <f>I42*J42</f>
        <v>1110</v>
      </c>
    </row>
    <row r="43" spans="1:13" x14ac:dyDescent="0.2">
      <c r="A43" s="1" t="s">
        <v>54</v>
      </c>
      <c r="B43" s="4">
        <v>4</v>
      </c>
      <c r="D43" s="1">
        <v>137.80000000000001</v>
      </c>
      <c r="E43" s="1">
        <v>33.799999999999997</v>
      </c>
      <c r="F43" s="1">
        <v>31.1</v>
      </c>
      <c r="G43" s="1">
        <v>17.899999999999999</v>
      </c>
      <c r="H43" s="1">
        <v>16</v>
      </c>
      <c r="I43" s="1">
        <v>36.200000000000003</v>
      </c>
      <c r="J43" s="1">
        <v>30.1</v>
      </c>
      <c r="K43" s="1">
        <f>E43*F43</f>
        <v>1051.18</v>
      </c>
      <c r="L43" s="1">
        <f>G43*H43</f>
        <v>286.39999999999998</v>
      </c>
      <c r="M43" s="1">
        <f>I43*J43</f>
        <v>1089.6200000000001</v>
      </c>
    </row>
    <row r="44" spans="1:13" x14ac:dyDescent="0.2">
      <c r="A44" s="1" t="s">
        <v>55</v>
      </c>
      <c r="B44" s="4">
        <v>4</v>
      </c>
      <c r="D44" s="1">
        <v>144.6</v>
      </c>
      <c r="E44" s="1">
        <v>36.9</v>
      </c>
      <c r="F44" s="1">
        <v>28.7</v>
      </c>
      <c r="G44" s="1">
        <v>20.3</v>
      </c>
      <c r="H44" s="1">
        <v>17.3</v>
      </c>
      <c r="I44" s="1">
        <v>36.5</v>
      </c>
      <c r="J44" s="1">
        <v>30</v>
      </c>
      <c r="K44" s="1">
        <f>E44*F44</f>
        <v>1059.03</v>
      </c>
      <c r="L44" s="1">
        <f>G44*H44</f>
        <v>351.19000000000005</v>
      </c>
      <c r="M44" s="1">
        <f>I44*J44</f>
        <v>1095</v>
      </c>
    </row>
    <row r="45" spans="1:13" x14ac:dyDescent="0.2">
      <c r="A45" s="1" t="s">
        <v>56</v>
      </c>
      <c r="B45" s="4">
        <v>4</v>
      </c>
      <c r="D45" s="1">
        <v>140.4</v>
      </c>
      <c r="E45" s="1">
        <v>34.6</v>
      </c>
      <c r="F45" s="1">
        <v>31.1</v>
      </c>
      <c r="G45" s="1">
        <v>20.7</v>
      </c>
      <c r="H45" s="1">
        <v>18.5</v>
      </c>
      <c r="I45" s="1">
        <v>36.5</v>
      </c>
      <c r="J45" s="1">
        <v>30.6</v>
      </c>
      <c r="K45" s="1">
        <f>E45*F45</f>
        <v>1076.0600000000002</v>
      </c>
      <c r="L45" s="1">
        <f>G45*H45</f>
        <v>382.95</v>
      </c>
      <c r="M45" s="1">
        <f>I45*J45</f>
        <v>1116.9000000000001</v>
      </c>
    </row>
    <row r="46" spans="1:13" x14ac:dyDescent="0.2">
      <c r="A46" s="1" t="s">
        <v>22</v>
      </c>
      <c r="B46" s="4">
        <v>4</v>
      </c>
      <c r="D46" s="1">
        <v>147.6</v>
      </c>
      <c r="E46" s="1">
        <v>34.299999999999997</v>
      </c>
      <c r="F46" s="1">
        <v>30.4</v>
      </c>
      <c r="G46" s="1">
        <v>19.5</v>
      </c>
      <c r="H46" s="1">
        <v>17.3</v>
      </c>
      <c r="I46" s="1">
        <v>38.4</v>
      </c>
      <c r="J46" s="1">
        <v>32.5</v>
      </c>
      <c r="K46" s="1">
        <f>E46*F46</f>
        <v>1042.7199999999998</v>
      </c>
      <c r="L46" s="1">
        <f>G46*H46</f>
        <v>337.35</v>
      </c>
      <c r="M46" s="1">
        <f>I46*J46</f>
        <v>1248</v>
      </c>
    </row>
    <row r="47" spans="1:13" x14ac:dyDescent="0.2">
      <c r="A47" s="1" t="s">
        <v>23</v>
      </c>
      <c r="B47" s="4">
        <v>4</v>
      </c>
      <c r="D47" s="1">
        <v>140.80000000000001</v>
      </c>
      <c r="E47" s="1">
        <v>34.5</v>
      </c>
      <c r="F47" s="1">
        <v>31.6</v>
      </c>
      <c r="G47" s="1">
        <v>18.600000000000001</v>
      </c>
      <c r="H47" s="1">
        <v>16.399999999999999</v>
      </c>
      <c r="I47" s="1">
        <v>37.1</v>
      </c>
      <c r="J47" s="1">
        <v>32.299999999999997</v>
      </c>
      <c r="K47" s="1">
        <f>E47*F47</f>
        <v>1090.2</v>
      </c>
      <c r="L47" s="1">
        <f>G47*H47</f>
        <v>305.04000000000002</v>
      </c>
      <c r="M47" s="1">
        <f>I47*J47</f>
        <v>1198.33</v>
      </c>
    </row>
    <row r="48" spans="1:13" x14ac:dyDescent="0.2">
      <c r="A48" s="1" t="s">
        <v>57</v>
      </c>
      <c r="B48" s="4">
        <v>4</v>
      </c>
      <c r="D48" s="1">
        <v>140.80000000000001</v>
      </c>
      <c r="E48" s="1">
        <v>32.799999999999997</v>
      </c>
      <c r="F48" s="1">
        <v>31.2</v>
      </c>
      <c r="G48" s="1">
        <v>18.3</v>
      </c>
      <c r="H48" s="1">
        <v>16.5</v>
      </c>
      <c r="I48" s="1">
        <v>35.9</v>
      </c>
      <c r="J48" s="1">
        <v>29.5</v>
      </c>
      <c r="K48" s="1">
        <f>E48*F48</f>
        <v>1023.3599999999999</v>
      </c>
      <c r="L48" s="1">
        <f>G48*H48</f>
        <v>301.95</v>
      </c>
      <c r="M48" s="1">
        <f>I48*J48</f>
        <v>1059.05</v>
      </c>
    </row>
    <row r="49" spans="1:13" x14ac:dyDescent="0.2">
      <c r="A49" s="1" t="s">
        <v>24</v>
      </c>
      <c r="B49" s="4">
        <v>4</v>
      </c>
      <c r="D49" s="1">
        <v>146.69999999999999</v>
      </c>
      <c r="E49" s="1">
        <v>36.700000000000003</v>
      </c>
      <c r="F49" s="1">
        <v>31.8</v>
      </c>
      <c r="G49" s="1">
        <v>19.600000000000001</v>
      </c>
      <c r="H49" s="1">
        <v>17.3</v>
      </c>
      <c r="I49" s="1">
        <v>37.6</v>
      </c>
      <c r="J49" s="1">
        <v>31.7</v>
      </c>
      <c r="K49" s="1">
        <f>E49*F49</f>
        <v>1167.0600000000002</v>
      </c>
      <c r="L49" s="1">
        <f>G49*H49</f>
        <v>339.08000000000004</v>
      </c>
      <c r="M49" s="1">
        <f>I49*J49</f>
        <v>1191.92</v>
      </c>
    </row>
    <row r="50" spans="1:13" x14ac:dyDescent="0.2">
      <c r="A50" s="1" t="s">
        <v>25</v>
      </c>
      <c r="B50" s="4">
        <v>4</v>
      </c>
      <c r="D50" s="1">
        <v>145.19999999999999</v>
      </c>
      <c r="E50" s="1">
        <v>36.700000000000003</v>
      </c>
      <c r="F50" s="1">
        <v>32.200000000000003</v>
      </c>
      <c r="G50" s="1">
        <v>18.7</v>
      </c>
      <c r="H50" s="1">
        <v>17.100000000000001</v>
      </c>
      <c r="I50" s="1">
        <v>38.1</v>
      </c>
      <c r="J50" s="1">
        <v>32.5</v>
      </c>
      <c r="K50" s="1">
        <f>E50*F50</f>
        <v>1181.7400000000002</v>
      </c>
      <c r="L50" s="1">
        <f>G50*H50</f>
        <v>319.77000000000004</v>
      </c>
      <c r="M50" s="1">
        <f>I50*J50</f>
        <v>1238.25</v>
      </c>
    </row>
    <row r="51" spans="1:13" x14ac:dyDescent="0.2">
      <c r="A51" s="1" t="s">
        <v>26</v>
      </c>
      <c r="B51" s="4">
        <v>4</v>
      </c>
      <c r="D51" s="1">
        <v>149.1</v>
      </c>
      <c r="E51" s="1">
        <v>37.200000000000003</v>
      </c>
      <c r="F51" s="1">
        <v>32.5</v>
      </c>
      <c r="G51" s="1">
        <v>18.2</v>
      </c>
      <c r="H51" s="1">
        <v>17</v>
      </c>
      <c r="I51" s="1">
        <v>39.700000000000003</v>
      </c>
      <c r="J51" s="1">
        <v>32.299999999999997</v>
      </c>
      <c r="K51" s="1">
        <f>E51*F51</f>
        <v>1209</v>
      </c>
      <c r="L51" s="1">
        <f>G51*H51</f>
        <v>309.39999999999998</v>
      </c>
      <c r="M51" s="1">
        <f>I51*J51</f>
        <v>1282.31</v>
      </c>
    </row>
    <row r="52" spans="1:13" x14ac:dyDescent="0.2">
      <c r="A52" s="1" t="s">
        <v>27</v>
      </c>
      <c r="B52" s="4">
        <v>4</v>
      </c>
      <c r="D52" s="1">
        <v>147.9</v>
      </c>
      <c r="E52" s="1">
        <v>34.799999999999997</v>
      </c>
      <c r="F52" s="1">
        <v>31.7</v>
      </c>
      <c r="G52" s="1">
        <v>19.7</v>
      </c>
      <c r="H52" s="1">
        <v>16.600000000000001</v>
      </c>
      <c r="I52" s="1">
        <v>36.6</v>
      </c>
      <c r="J52" s="1">
        <v>31.5</v>
      </c>
      <c r="K52" s="1">
        <f>E52*F52</f>
        <v>1103.1599999999999</v>
      </c>
      <c r="L52" s="1">
        <f>G52*H52</f>
        <v>327.02000000000004</v>
      </c>
      <c r="M52" s="1">
        <f>I52*J52</f>
        <v>1152.9000000000001</v>
      </c>
    </row>
    <row r="53" spans="1:13" x14ac:dyDescent="0.2">
      <c r="A53" s="1" t="s">
        <v>58</v>
      </c>
      <c r="B53" s="4">
        <v>4</v>
      </c>
      <c r="D53" s="1">
        <v>142.80000000000001</v>
      </c>
      <c r="E53" s="1">
        <v>36.1</v>
      </c>
      <c r="F53" s="1">
        <v>33.799999999999997</v>
      </c>
      <c r="G53" s="1">
        <v>19</v>
      </c>
      <c r="H53" s="1">
        <v>16.5</v>
      </c>
      <c r="I53" s="1">
        <v>38</v>
      </c>
      <c r="J53" s="1">
        <v>32.299999999999997</v>
      </c>
      <c r="K53" s="1">
        <f>E53*F53</f>
        <v>1220.1799999999998</v>
      </c>
      <c r="L53" s="1">
        <f>G53*H53</f>
        <v>313.5</v>
      </c>
      <c r="M53" s="1">
        <f>I53*J53</f>
        <v>1227.3999999999999</v>
      </c>
    </row>
    <row r="54" spans="1:13" x14ac:dyDescent="0.2">
      <c r="A54" s="1" t="s">
        <v>28</v>
      </c>
      <c r="B54" s="4">
        <v>4</v>
      </c>
      <c r="D54" s="1">
        <v>140</v>
      </c>
      <c r="E54" s="1">
        <v>34.700000000000003</v>
      </c>
      <c r="F54" s="1">
        <v>30.3</v>
      </c>
      <c r="G54" s="1">
        <v>20.9</v>
      </c>
      <c r="H54" s="1">
        <v>18.8</v>
      </c>
      <c r="I54" s="1">
        <v>36.6</v>
      </c>
      <c r="J54" s="1">
        <v>31.2</v>
      </c>
      <c r="K54" s="1">
        <f>E54*F54</f>
        <v>1051.4100000000001</v>
      </c>
      <c r="L54" s="1">
        <f>G54*H54</f>
        <v>392.92</v>
      </c>
      <c r="M54" s="1">
        <f>I54*J54</f>
        <v>1141.92</v>
      </c>
    </row>
    <row r="55" spans="1:13" x14ac:dyDescent="0.2">
      <c r="A55" s="1" t="s">
        <v>29</v>
      </c>
      <c r="B55" s="4">
        <v>4</v>
      </c>
      <c r="D55" s="1">
        <v>139</v>
      </c>
      <c r="E55" s="1">
        <v>34.1</v>
      </c>
      <c r="F55" s="1">
        <v>29.7</v>
      </c>
      <c r="G55" s="1">
        <v>17.3</v>
      </c>
      <c r="H55" s="1">
        <v>15.2</v>
      </c>
      <c r="I55" s="1">
        <v>34.9</v>
      </c>
      <c r="J55" s="1">
        <v>30.4</v>
      </c>
      <c r="K55" s="1">
        <f>E55*F55</f>
        <v>1012.77</v>
      </c>
      <c r="L55" s="1">
        <f>G55*H55</f>
        <v>262.95999999999998</v>
      </c>
      <c r="M55" s="1">
        <f>I55*J55</f>
        <v>1060.9599999999998</v>
      </c>
    </row>
    <row r="56" spans="1:13" x14ac:dyDescent="0.2">
      <c r="A56" s="1" t="s">
        <v>59</v>
      </c>
      <c r="B56" s="4">
        <v>4</v>
      </c>
      <c r="D56" s="1">
        <v>130.69999999999999</v>
      </c>
      <c r="E56" s="1">
        <v>33.5</v>
      </c>
      <c r="F56" s="1">
        <v>26.9</v>
      </c>
      <c r="G56" s="1">
        <v>17.3</v>
      </c>
      <c r="H56" s="1">
        <v>16.2</v>
      </c>
      <c r="I56" s="1">
        <v>35.700000000000003</v>
      </c>
      <c r="J56" s="1">
        <v>27.5</v>
      </c>
      <c r="K56" s="1">
        <f>E56*F56</f>
        <v>901.15</v>
      </c>
      <c r="L56" s="1">
        <f>G56*H56</f>
        <v>280.26</v>
      </c>
      <c r="M56" s="1">
        <f>I56*J56</f>
        <v>981.75000000000011</v>
      </c>
    </row>
    <row r="57" spans="1:13" s="2" customFormat="1" x14ac:dyDescent="0.2">
      <c r="A57" s="2" t="s">
        <v>85</v>
      </c>
      <c r="B57" s="5">
        <v>4</v>
      </c>
      <c r="C57" s="5"/>
      <c r="D57" s="2">
        <f t="shared" ref="D57:J57" si="3">AVERAGE(D37:D56)</f>
        <v>142.31</v>
      </c>
      <c r="E57" s="2">
        <f t="shared" si="3"/>
        <v>34.820000000000007</v>
      </c>
      <c r="F57" s="2">
        <f t="shared" si="3"/>
        <v>30.649999999999995</v>
      </c>
      <c r="G57" s="2">
        <f t="shared" si="3"/>
        <v>18.634999999999998</v>
      </c>
      <c r="H57" s="2">
        <f t="shared" si="3"/>
        <v>16.580000000000002</v>
      </c>
      <c r="I57" s="2">
        <f t="shared" si="3"/>
        <v>37.055000000000007</v>
      </c>
      <c r="J57" s="2">
        <f t="shared" si="3"/>
        <v>30.744999999999997</v>
      </c>
      <c r="K57" s="1"/>
      <c r="L57" s="1"/>
      <c r="M57" s="1"/>
    </row>
    <row r="58" spans="1:13" x14ac:dyDescent="0.2">
      <c r="A58" s="1" t="s">
        <v>30</v>
      </c>
      <c r="B58" s="4">
        <v>13</v>
      </c>
      <c r="C58" s="5">
        <v>14000</v>
      </c>
      <c r="D58" s="1">
        <v>140</v>
      </c>
      <c r="E58" s="1">
        <v>34.700000000000003</v>
      </c>
      <c r="F58" s="1">
        <v>30.3</v>
      </c>
      <c r="G58" s="1">
        <v>18.8</v>
      </c>
      <c r="H58" s="1">
        <v>16.600000000000001</v>
      </c>
      <c r="I58" s="1">
        <v>38.200000000000003</v>
      </c>
      <c r="J58" s="1">
        <v>30.5</v>
      </c>
      <c r="K58" s="1">
        <f>E58*F58</f>
        <v>1051.4100000000001</v>
      </c>
      <c r="L58" s="1">
        <f>G58*H58</f>
        <v>312.08000000000004</v>
      </c>
      <c r="M58" s="1">
        <f>I58*J58</f>
        <v>1165.1000000000001</v>
      </c>
    </row>
    <row r="59" spans="1:13" x14ac:dyDescent="0.2">
      <c r="A59" s="1" t="s">
        <v>60</v>
      </c>
      <c r="B59" s="4">
        <v>13</v>
      </c>
      <c r="C59" s="5">
        <v>14000</v>
      </c>
      <c r="D59" s="1">
        <v>148.30000000000001</v>
      </c>
      <c r="E59" s="1">
        <v>37.299999999999997</v>
      </c>
      <c r="F59" s="1">
        <v>33.299999999999997</v>
      </c>
      <c r="G59" s="1">
        <v>20.2</v>
      </c>
      <c r="H59" s="1">
        <v>17.399999999999999</v>
      </c>
      <c r="I59" s="1">
        <v>38.4</v>
      </c>
      <c r="J59" s="1">
        <v>32.5</v>
      </c>
      <c r="K59" s="1">
        <f>E59*F59</f>
        <v>1242.0899999999997</v>
      </c>
      <c r="L59" s="1">
        <f>G59*H59</f>
        <v>351.47999999999996</v>
      </c>
      <c r="M59" s="1">
        <f>I59*J59</f>
        <v>1248</v>
      </c>
    </row>
    <row r="60" spans="1:13" s="2" customFormat="1" x14ac:dyDescent="0.2">
      <c r="A60" s="2" t="s">
        <v>86</v>
      </c>
      <c r="B60" s="5">
        <v>13</v>
      </c>
      <c r="C60" s="5">
        <v>14000</v>
      </c>
      <c r="D60" s="2">
        <f t="shared" ref="D60:J60" si="4">AVERAGE(D58:D59)</f>
        <v>144.15</v>
      </c>
      <c r="E60" s="2">
        <f t="shared" si="4"/>
        <v>36</v>
      </c>
      <c r="F60" s="2">
        <f t="shared" si="4"/>
        <v>31.799999999999997</v>
      </c>
      <c r="G60" s="2">
        <f t="shared" si="4"/>
        <v>19.5</v>
      </c>
      <c r="H60" s="2">
        <f t="shared" si="4"/>
        <v>17</v>
      </c>
      <c r="I60" s="2">
        <f t="shared" si="4"/>
        <v>38.299999999999997</v>
      </c>
      <c r="J60" s="2">
        <f t="shared" si="4"/>
        <v>31.5</v>
      </c>
      <c r="K60" s="1"/>
      <c r="L60" s="1"/>
      <c r="M60" s="1"/>
    </row>
    <row r="61" spans="1:13" x14ac:dyDescent="0.2">
      <c r="A61" s="1" t="s">
        <v>31</v>
      </c>
      <c r="B61" s="4">
        <v>16</v>
      </c>
      <c r="C61" s="5">
        <v>35000</v>
      </c>
      <c r="D61" s="1">
        <v>142.80000000000001</v>
      </c>
      <c r="E61" s="1">
        <v>34.6</v>
      </c>
      <c r="F61" s="1">
        <v>30.2</v>
      </c>
      <c r="G61" s="1">
        <v>16.399999999999999</v>
      </c>
      <c r="H61" s="1">
        <v>16.3</v>
      </c>
      <c r="I61" s="1">
        <v>37</v>
      </c>
      <c r="J61" s="1">
        <v>29.8</v>
      </c>
      <c r="K61" s="1">
        <f>E61*F61</f>
        <v>1044.92</v>
      </c>
      <c r="L61" s="1">
        <f>G61*H61</f>
        <v>267.32</v>
      </c>
      <c r="M61" s="1">
        <f>I61*J61</f>
        <v>1102.6000000000001</v>
      </c>
    </row>
    <row r="62" spans="1:13" x14ac:dyDescent="0.2">
      <c r="A62" s="1" t="s">
        <v>32</v>
      </c>
      <c r="B62" s="4">
        <v>16</v>
      </c>
      <c r="C62" s="5">
        <v>35000</v>
      </c>
      <c r="D62" s="1">
        <v>142.80000000000001</v>
      </c>
      <c r="E62" s="1">
        <v>34.799999999999997</v>
      </c>
      <c r="F62" s="1">
        <v>27.1</v>
      </c>
      <c r="G62" s="1">
        <v>18.5</v>
      </c>
      <c r="H62" s="1">
        <v>16.3</v>
      </c>
      <c r="I62" s="1">
        <v>37.200000000000003</v>
      </c>
      <c r="J62" s="1">
        <v>30.9</v>
      </c>
      <c r="K62" s="1">
        <f>E62*F62</f>
        <v>943.07999999999993</v>
      </c>
      <c r="L62" s="1">
        <f>G62*H62</f>
        <v>301.55</v>
      </c>
      <c r="M62" s="1">
        <f>I62*J62</f>
        <v>1149.48</v>
      </c>
    </row>
    <row r="63" spans="1:13" x14ac:dyDescent="0.2">
      <c r="A63" s="1" t="s">
        <v>61</v>
      </c>
      <c r="B63" s="4">
        <v>16</v>
      </c>
      <c r="C63" s="5">
        <v>35000</v>
      </c>
      <c r="D63" s="1">
        <v>144.9</v>
      </c>
      <c r="E63" s="1">
        <v>35.299999999999997</v>
      </c>
      <c r="F63" s="1">
        <v>34.4</v>
      </c>
      <c r="G63" s="1">
        <v>19.399999999999999</v>
      </c>
      <c r="H63" s="1">
        <v>18.100000000000001</v>
      </c>
      <c r="I63" s="1">
        <v>39.200000000000003</v>
      </c>
      <c r="J63" s="1">
        <v>32.799999999999997</v>
      </c>
      <c r="K63" s="1">
        <f>E63*F63</f>
        <v>1214.32</v>
      </c>
      <c r="L63" s="1">
        <f>G63*H63</f>
        <v>351.14</v>
      </c>
      <c r="M63" s="1">
        <f>I63*J63</f>
        <v>1285.76</v>
      </c>
    </row>
    <row r="64" spans="1:13" x14ac:dyDescent="0.2">
      <c r="A64" s="1" t="s">
        <v>33</v>
      </c>
      <c r="B64" s="4">
        <v>16</v>
      </c>
      <c r="C64" s="5">
        <v>35000</v>
      </c>
      <c r="D64" s="1">
        <v>136.19999999999999</v>
      </c>
      <c r="E64" s="1">
        <v>35.6</v>
      </c>
      <c r="F64" s="1">
        <v>26.7</v>
      </c>
      <c r="G64" s="1">
        <v>18</v>
      </c>
      <c r="H64" s="1">
        <v>16.600000000000001</v>
      </c>
      <c r="I64" s="1">
        <v>35.299999999999997</v>
      </c>
      <c r="J64" s="1">
        <v>28.3</v>
      </c>
      <c r="K64" s="1">
        <f>E64*F64</f>
        <v>950.52</v>
      </c>
      <c r="L64" s="1">
        <f>G64*H64</f>
        <v>298.8</v>
      </c>
      <c r="M64" s="1">
        <f>I64*J64</f>
        <v>998.9899999999999</v>
      </c>
    </row>
    <row r="65" spans="1:13" x14ac:dyDescent="0.2">
      <c r="A65" s="1" t="s">
        <v>62</v>
      </c>
      <c r="B65" s="4">
        <v>16</v>
      </c>
      <c r="C65" s="5">
        <v>35000</v>
      </c>
      <c r="D65" s="1">
        <v>132.19999999999999</v>
      </c>
      <c r="E65" s="1">
        <v>35.4</v>
      </c>
      <c r="F65" s="1">
        <v>32.5</v>
      </c>
      <c r="G65" s="1">
        <v>17.3</v>
      </c>
      <c r="H65" s="1">
        <v>16.8</v>
      </c>
      <c r="I65" s="1">
        <v>35</v>
      </c>
      <c r="J65" s="1">
        <v>29.3</v>
      </c>
      <c r="K65" s="1">
        <f>E65*F65</f>
        <v>1150.5</v>
      </c>
      <c r="L65" s="1">
        <f>G65*H65</f>
        <v>290.64000000000004</v>
      </c>
      <c r="M65" s="1">
        <f>I65*J65</f>
        <v>1025.5</v>
      </c>
    </row>
    <row r="66" spans="1:13" s="2" customFormat="1" x14ac:dyDescent="0.2">
      <c r="A66" s="2" t="s">
        <v>87</v>
      </c>
      <c r="B66" s="5">
        <v>16</v>
      </c>
      <c r="C66" s="5">
        <v>35000</v>
      </c>
      <c r="D66" s="2">
        <f t="shared" ref="D66:J66" si="5">AVERAGE(D61:D65)</f>
        <v>139.78000000000003</v>
      </c>
      <c r="E66" s="2">
        <f t="shared" si="5"/>
        <v>35.14</v>
      </c>
      <c r="F66" s="2">
        <f t="shared" si="5"/>
        <v>30.179999999999996</v>
      </c>
      <c r="G66" s="2">
        <f t="shared" si="5"/>
        <v>17.919999999999998</v>
      </c>
      <c r="H66" s="2">
        <f t="shared" si="5"/>
        <v>16.82</v>
      </c>
      <c r="I66" s="2">
        <f t="shared" si="5"/>
        <v>36.739999999999995</v>
      </c>
      <c r="J66" s="2">
        <f t="shared" si="5"/>
        <v>30.22</v>
      </c>
      <c r="K66" s="1"/>
      <c r="L66" s="1"/>
      <c r="M66" s="1"/>
    </row>
    <row r="67" spans="1:13" x14ac:dyDescent="0.2">
      <c r="A67" s="1" t="s">
        <v>63</v>
      </c>
      <c r="B67" s="4">
        <v>60</v>
      </c>
      <c r="C67" s="5">
        <v>23000</v>
      </c>
      <c r="D67" s="1">
        <v>142.6</v>
      </c>
      <c r="E67" s="1">
        <v>35.799999999999997</v>
      </c>
      <c r="F67" s="1">
        <v>30.5</v>
      </c>
      <c r="G67" s="1">
        <v>18.100000000000001</v>
      </c>
      <c r="H67" s="1">
        <v>15.7</v>
      </c>
      <c r="I67" s="1">
        <v>38.1</v>
      </c>
      <c r="J67" s="1">
        <v>31.7</v>
      </c>
      <c r="K67" s="1">
        <f>E67*F67</f>
        <v>1091.8999999999999</v>
      </c>
      <c r="L67" s="1">
        <f>G67*H67</f>
        <v>284.17</v>
      </c>
      <c r="M67" s="1">
        <f>I67*J67</f>
        <v>1207.77</v>
      </c>
    </row>
    <row r="68" spans="1:13" x14ac:dyDescent="0.2">
      <c r="A68" s="1" t="s">
        <v>34</v>
      </c>
      <c r="B68" s="4">
        <v>60</v>
      </c>
      <c r="C68" s="5">
        <v>23000</v>
      </c>
      <c r="D68" s="1">
        <v>145.4</v>
      </c>
      <c r="E68" s="1">
        <v>36.9</v>
      </c>
      <c r="F68" s="1">
        <v>30</v>
      </c>
      <c r="G68" s="1">
        <v>17.8</v>
      </c>
      <c r="H68" s="1">
        <v>16.2</v>
      </c>
      <c r="I68" s="1">
        <v>39.299999999999997</v>
      </c>
      <c r="J68" s="1">
        <v>31.7</v>
      </c>
      <c r="K68" s="1">
        <f>E68*F68</f>
        <v>1107</v>
      </c>
      <c r="L68" s="1">
        <f>G68*H68</f>
        <v>288.36</v>
      </c>
      <c r="M68" s="1">
        <f>I68*J68</f>
        <v>1245.81</v>
      </c>
    </row>
    <row r="69" spans="1:13" s="2" customFormat="1" x14ac:dyDescent="0.2">
      <c r="A69" s="2" t="s">
        <v>88</v>
      </c>
      <c r="B69" s="5">
        <v>60</v>
      </c>
      <c r="C69" s="5">
        <v>23000</v>
      </c>
      <c r="D69" s="2">
        <f t="shared" ref="D69:J69" si="6">AVERAGE(D67:D68)</f>
        <v>144</v>
      </c>
      <c r="E69" s="2">
        <f t="shared" si="6"/>
        <v>36.349999999999994</v>
      </c>
      <c r="F69" s="2">
        <f t="shared" si="6"/>
        <v>30.25</v>
      </c>
      <c r="G69" s="2">
        <f t="shared" si="6"/>
        <v>17.950000000000003</v>
      </c>
      <c r="H69" s="2">
        <f t="shared" si="6"/>
        <v>15.95</v>
      </c>
      <c r="I69" s="2">
        <f t="shared" si="6"/>
        <v>38.700000000000003</v>
      </c>
      <c r="J69" s="2">
        <f t="shared" si="6"/>
        <v>31.7</v>
      </c>
      <c r="K69" s="1"/>
      <c r="L69" s="1"/>
      <c r="M69" s="1"/>
    </row>
    <row r="70" spans="1:13" x14ac:dyDescent="0.2">
      <c r="A70" s="1" t="s">
        <v>64</v>
      </c>
      <c r="B70" s="4">
        <v>61</v>
      </c>
      <c r="C70" s="5">
        <v>12000</v>
      </c>
      <c r="D70" s="1">
        <v>147.19999999999999</v>
      </c>
      <c r="E70" s="1">
        <v>35.700000000000003</v>
      </c>
      <c r="F70" s="1">
        <v>31.6</v>
      </c>
      <c r="G70" s="1">
        <v>18.399999999999999</v>
      </c>
      <c r="H70" s="1">
        <v>15.9</v>
      </c>
      <c r="I70" s="1">
        <v>36.9</v>
      </c>
      <c r="J70" s="1">
        <v>31.4</v>
      </c>
      <c r="K70" s="1">
        <f>E70*F70</f>
        <v>1128.1200000000001</v>
      </c>
      <c r="L70" s="1">
        <f>G70*H70</f>
        <v>292.56</v>
      </c>
      <c r="M70" s="1">
        <f>I70*J70</f>
        <v>1158.6599999999999</v>
      </c>
    </row>
    <row r="71" spans="1:13" x14ac:dyDescent="0.2">
      <c r="A71" s="1" t="s">
        <v>65</v>
      </c>
      <c r="B71" s="4">
        <v>61</v>
      </c>
      <c r="C71" s="5">
        <v>12000</v>
      </c>
      <c r="D71" s="1">
        <v>145.5</v>
      </c>
      <c r="E71" s="1">
        <v>33.9</v>
      </c>
      <c r="F71" s="1">
        <v>30.7</v>
      </c>
      <c r="G71" s="1">
        <v>20.5</v>
      </c>
      <c r="H71" s="1">
        <v>16.899999999999999</v>
      </c>
      <c r="I71" s="1">
        <v>36.799999999999997</v>
      </c>
      <c r="J71" s="1">
        <v>30.2</v>
      </c>
      <c r="K71" s="1">
        <f>E71*F71</f>
        <v>1040.73</v>
      </c>
      <c r="L71" s="1">
        <f>G71*H71</f>
        <v>346.45</v>
      </c>
      <c r="M71" s="1">
        <f>I71*J71</f>
        <v>1111.3599999999999</v>
      </c>
    </row>
    <row r="72" spans="1:13" x14ac:dyDescent="0.2">
      <c r="A72" s="1" t="s">
        <v>35</v>
      </c>
      <c r="B72" s="4">
        <v>61</v>
      </c>
      <c r="C72" s="5">
        <v>12000</v>
      </c>
      <c r="D72" s="1">
        <v>141.80000000000001</v>
      </c>
      <c r="E72" s="1">
        <v>41.2</v>
      </c>
      <c r="F72" s="1">
        <v>28.2</v>
      </c>
      <c r="G72" s="1">
        <v>18.2</v>
      </c>
      <c r="H72" s="1">
        <v>15.2</v>
      </c>
      <c r="I72" s="1">
        <v>36.5</v>
      </c>
      <c r="J72" s="1">
        <v>29.3</v>
      </c>
      <c r="K72" s="1">
        <f>E72*F72</f>
        <v>1161.8400000000001</v>
      </c>
      <c r="L72" s="1">
        <f>G72*H72</f>
        <v>276.64</v>
      </c>
      <c r="M72" s="1">
        <f>I72*J72</f>
        <v>1069.45</v>
      </c>
    </row>
    <row r="73" spans="1:13" x14ac:dyDescent="0.2">
      <c r="A73" s="1" t="s">
        <v>66</v>
      </c>
      <c r="B73" s="4">
        <v>61</v>
      </c>
      <c r="C73" s="5">
        <v>12000</v>
      </c>
      <c r="D73" s="1">
        <v>145</v>
      </c>
      <c r="E73" s="1">
        <v>35</v>
      </c>
      <c r="F73" s="1">
        <v>31.9</v>
      </c>
      <c r="G73" s="1">
        <v>17.5</v>
      </c>
      <c r="H73" s="1">
        <v>16</v>
      </c>
      <c r="I73" s="1">
        <v>37.5</v>
      </c>
      <c r="J73" s="1">
        <v>30.2</v>
      </c>
      <c r="K73" s="1">
        <f>E73*F73</f>
        <v>1116.5</v>
      </c>
      <c r="L73" s="1">
        <f>G73*H73</f>
        <v>280</v>
      </c>
      <c r="M73" s="1">
        <f>I73*J73</f>
        <v>1132.5</v>
      </c>
    </row>
    <row r="74" spans="1:13" s="2" customFormat="1" x14ac:dyDescent="0.2">
      <c r="A74" s="2" t="s">
        <v>89</v>
      </c>
      <c r="B74" s="5">
        <v>61</v>
      </c>
      <c r="C74" s="5">
        <v>12000</v>
      </c>
      <c r="D74" s="2">
        <f t="shared" ref="D74:J74" si="7">AVERAGE(D70:D73)</f>
        <v>144.875</v>
      </c>
      <c r="E74" s="2">
        <f t="shared" si="7"/>
        <v>36.450000000000003</v>
      </c>
      <c r="F74" s="2">
        <f t="shared" si="7"/>
        <v>30.6</v>
      </c>
      <c r="G74" s="2">
        <f t="shared" si="7"/>
        <v>18.649999999999999</v>
      </c>
      <c r="H74" s="2">
        <f t="shared" si="7"/>
        <v>16</v>
      </c>
      <c r="I74" s="2">
        <f t="shared" si="7"/>
        <v>36.924999999999997</v>
      </c>
      <c r="J74" s="2">
        <f t="shared" si="7"/>
        <v>30.274999999999999</v>
      </c>
      <c r="K74" s="1"/>
      <c r="L74" s="1"/>
      <c r="M74" s="1"/>
    </row>
    <row r="75" spans="1:13" x14ac:dyDescent="0.2">
      <c r="A75" s="1" t="s">
        <v>67</v>
      </c>
      <c r="B75" s="4">
        <v>67</v>
      </c>
      <c r="C75" s="5">
        <v>12000</v>
      </c>
      <c r="D75" s="1">
        <v>144.30000000000001</v>
      </c>
      <c r="E75" s="1">
        <v>33.6</v>
      </c>
      <c r="F75" s="1">
        <v>31.2</v>
      </c>
      <c r="G75" s="1">
        <v>19.2</v>
      </c>
      <c r="H75" s="1">
        <v>16.600000000000001</v>
      </c>
      <c r="I75" s="1">
        <v>37.4</v>
      </c>
      <c r="J75" s="1">
        <v>28.7</v>
      </c>
      <c r="K75" s="1">
        <f>E75*F75</f>
        <v>1048.32</v>
      </c>
      <c r="L75" s="1">
        <f>G75*H75</f>
        <v>318.72000000000003</v>
      </c>
      <c r="M75" s="1">
        <f>I75*J75</f>
        <v>1073.3799999999999</v>
      </c>
    </row>
    <row r="76" spans="1:13" x14ac:dyDescent="0.2">
      <c r="A76" s="1" t="s">
        <v>68</v>
      </c>
      <c r="B76" s="4">
        <v>67</v>
      </c>
      <c r="C76" s="5">
        <v>12000</v>
      </c>
      <c r="D76" s="1">
        <v>133.69999999999999</v>
      </c>
      <c r="E76" s="1">
        <v>33.799999999999997</v>
      </c>
      <c r="F76" s="1">
        <v>28.2</v>
      </c>
      <c r="G76" s="1">
        <v>17.3</v>
      </c>
      <c r="H76" s="1">
        <v>16.2</v>
      </c>
      <c r="I76" s="1">
        <v>34.1</v>
      </c>
      <c r="J76" s="1">
        <v>28.7</v>
      </c>
      <c r="K76" s="1">
        <f>E76*F76</f>
        <v>953.15999999999985</v>
      </c>
      <c r="L76" s="1">
        <f>G76*H76</f>
        <v>280.26</v>
      </c>
      <c r="M76" s="1">
        <f>I76*J76</f>
        <v>978.67000000000007</v>
      </c>
    </row>
    <row r="77" spans="1:13" x14ac:dyDescent="0.2">
      <c r="A77" s="1" t="s">
        <v>69</v>
      </c>
      <c r="B77" s="4">
        <v>67</v>
      </c>
      <c r="C77" s="5">
        <v>12000</v>
      </c>
      <c r="D77" s="1">
        <v>139</v>
      </c>
      <c r="E77" s="1">
        <v>33.1</v>
      </c>
      <c r="F77" s="1">
        <v>31.3</v>
      </c>
      <c r="G77" s="1">
        <v>17.399999999999999</v>
      </c>
      <c r="H77" s="1">
        <v>15.5</v>
      </c>
      <c r="I77" s="1">
        <v>35.299999999999997</v>
      </c>
      <c r="J77" s="1">
        <v>30.2</v>
      </c>
      <c r="K77" s="1">
        <f>E77*F77</f>
        <v>1036.03</v>
      </c>
      <c r="L77" s="1">
        <f>G77*H77</f>
        <v>269.7</v>
      </c>
      <c r="M77" s="1">
        <f>I77*J77</f>
        <v>1066.06</v>
      </c>
    </row>
    <row r="78" spans="1:13" x14ac:dyDescent="0.2">
      <c r="A78" s="1" t="s">
        <v>70</v>
      </c>
      <c r="B78" s="4">
        <v>67</v>
      </c>
      <c r="C78" s="5">
        <v>12000</v>
      </c>
      <c r="D78" s="1">
        <v>144.19999999999999</v>
      </c>
      <c r="E78" s="1">
        <v>34.5</v>
      </c>
      <c r="F78" s="1">
        <v>33.200000000000003</v>
      </c>
      <c r="G78" s="1">
        <v>17.899999999999999</v>
      </c>
      <c r="H78" s="1">
        <v>16.7</v>
      </c>
      <c r="I78" s="1">
        <v>36.799999999999997</v>
      </c>
      <c r="J78" s="1">
        <v>30.1</v>
      </c>
      <c r="K78" s="1">
        <f>E78*F78</f>
        <v>1145.4000000000001</v>
      </c>
      <c r="L78" s="1">
        <f>G78*H78</f>
        <v>298.92999999999995</v>
      </c>
      <c r="M78" s="1">
        <f>I78*J78</f>
        <v>1107.68</v>
      </c>
    </row>
    <row r="79" spans="1:13" x14ac:dyDescent="0.2">
      <c r="A79" s="1" t="s">
        <v>71</v>
      </c>
      <c r="B79" s="4">
        <v>67</v>
      </c>
      <c r="C79" s="5">
        <v>12000</v>
      </c>
      <c r="D79" s="1">
        <v>136.6</v>
      </c>
      <c r="E79" s="1">
        <v>36.700000000000003</v>
      </c>
      <c r="F79" s="1">
        <v>30</v>
      </c>
      <c r="G79" s="1">
        <v>19</v>
      </c>
      <c r="H79" s="1">
        <v>17.5</v>
      </c>
      <c r="I79" s="1">
        <v>37.799999999999997</v>
      </c>
      <c r="J79" s="1">
        <v>31.1</v>
      </c>
      <c r="K79" s="1">
        <f>E79*F79</f>
        <v>1101</v>
      </c>
      <c r="L79" s="1">
        <f>G79*H79</f>
        <v>332.5</v>
      </c>
      <c r="M79" s="1">
        <f>I79*J79</f>
        <v>1175.58</v>
      </c>
    </row>
    <row r="80" spans="1:13" x14ac:dyDescent="0.2">
      <c r="A80" s="1" t="s">
        <v>72</v>
      </c>
      <c r="B80" s="4">
        <v>67</v>
      </c>
      <c r="C80" s="5">
        <v>12000</v>
      </c>
      <c r="D80" s="1">
        <v>142.80000000000001</v>
      </c>
      <c r="E80" s="1">
        <v>36.6</v>
      </c>
      <c r="F80" s="1">
        <v>28.5</v>
      </c>
      <c r="G80" s="1">
        <v>17.600000000000001</v>
      </c>
      <c r="H80" s="1">
        <v>15.6</v>
      </c>
      <c r="I80" s="1">
        <v>35.6</v>
      </c>
      <c r="J80" s="1">
        <v>29.5</v>
      </c>
      <c r="K80" s="1">
        <f>E80*F80</f>
        <v>1043.1000000000001</v>
      </c>
      <c r="L80" s="1">
        <f>G80*H80</f>
        <v>274.56</v>
      </c>
      <c r="M80" s="1">
        <f>I80*J80</f>
        <v>1050.2</v>
      </c>
    </row>
    <row r="81" spans="1:13" x14ac:dyDescent="0.2">
      <c r="A81" s="1" t="s">
        <v>36</v>
      </c>
      <c r="B81" s="4">
        <v>67</v>
      </c>
      <c r="C81" s="5">
        <v>12000</v>
      </c>
      <c r="D81" s="1">
        <v>137.30000000000001</v>
      </c>
      <c r="E81" s="1">
        <v>36.299999999999997</v>
      </c>
      <c r="F81" s="1">
        <v>29.5</v>
      </c>
      <c r="G81" s="1">
        <v>18.8</v>
      </c>
      <c r="H81" s="1">
        <v>16.899999999999999</v>
      </c>
      <c r="I81" s="1">
        <v>37.4</v>
      </c>
      <c r="J81" s="1">
        <v>31.6</v>
      </c>
      <c r="K81" s="1">
        <f>E81*F81</f>
        <v>1070.8499999999999</v>
      </c>
      <c r="L81" s="1">
        <f>G81*H81</f>
        <v>317.71999999999997</v>
      </c>
      <c r="M81" s="1">
        <f>I81*J81</f>
        <v>1181.8399999999999</v>
      </c>
    </row>
    <row r="82" spans="1:13" x14ac:dyDescent="0.2">
      <c r="A82" s="1" t="s">
        <v>37</v>
      </c>
      <c r="B82" s="4">
        <v>67</v>
      </c>
      <c r="C82" s="5">
        <v>12000</v>
      </c>
      <c r="D82" s="1">
        <v>137.30000000000001</v>
      </c>
      <c r="E82" s="1">
        <v>34.1</v>
      </c>
      <c r="F82" s="1">
        <v>28.5</v>
      </c>
      <c r="G82" s="1">
        <v>17.8</v>
      </c>
      <c r="H82" s="1">
        <v>16</v>
      </c>
      <c r="I82" s="1">
        <v>35</v>
      </c>
      <c r="J82" s="1">
        <v>30.7</v>
      </c>
      <c r="K82" s="1">
        <f>E82*F82</f>
        <v>971.85</v>
      </c>
      <c r="L82" s="1">
        <f>G82*H82</f>
        <v>284.8</v>
      </c>
      <c r="M82" s="1">
        <f>I82*J82</f>
        <v>1074.5</v>
      </c>
    </row>
    <row r="83" spans="1:13" x14ac:dyDescent="0.2">
      <c r="A83" s="1" t="s">
        <v>38</v>
      </c>
      <c r="B83" s="4">
        <v>67</v>
      </c>
      <c r="C83" s="5">
        <v>12000</v>
      </c>
      <c r="D83" s="1">
        <v>136.30000000000001</v>
      </c>
      <c r="E83" s="1">
        <v>32.4</v>
      </c>
      <c r="F83" s="1">
        <v>28.6</v>
      </c>
      <c r="G83" s="1">
        <v>16.899999999999999</v>
      </c>
      <c r="H83" s="1">
        <v>14.9</v>
      </c>
      <c r="I83" s="1">
        <v>35.700000000000003</v>
      </c>
      <c r="J83" s="1">
        <v>27.9</v>
      </c>
      <c r="K83" s="1">
        <f>E83*F83</f>
        <v>926.64</v>
      </c>
      <c r="L83" s="1">
        <f>G83*H83</f>
        <v>251.80999999999997</v>
      </c>
      <c r="M83" s="1">
        <f>I83*J83</f>
        <v>996.03</v>
      </c>
    </row>
    <row r="84" spans="1:13" x14ac:dyDescent="0.2">
      <c r="A84" s="1" t="s">
        <v>73</v>
      </c>
      <c r="B84" s="4">
        <v>67</v>
      </c>
      <c r="C84" s="5">
        <v>12000</v>
      </c>
      <c r="D84" s="1">
        <v>144.30000000000001</v>
      </c>
      <c r="E84" s="1">
        <v>34</v>
      </c>
      <c r="F84" s="1">
        <v>27.2</v>
      </c>
      <c r="G84" s="1">
        <v>18.2</v>
      </c>
      <c r="H84" s="1">
        <v>16.100000000000001</v>
      </c>
      <c r="I84" s="1">
        <v>36.200000000000003</v>
      </c>
      <c r="J84" s="1">
        <v>29.8</v>
      </c>
      <c r="K84" s="1">
        <f>E84*F84</f>
        <v>924.8</v>
      </c>
      <c r="L84" s="1">
        <f>G84*H84</f>
        <v>293.02000000000004</v>
      </c>
      <c r="M84" s="1">
        <f>I84*J84</f>
        <v>1078.7600000000002</v>
      </c>
    </row>
    <row r="85" spans="1:13" s="2" customFormat="1" x14ac:dyDescent="0.2">
      <c r="A85" s="2" t="s">
        <v>90</v>
      </c>
      <c r="B85" s="5">
        <v>67</v>
      </c>
      <c r="C85" s="5">
        <v>12000</v>
      </c>
      <c r="D85" s="2">
        <f t="shared" ref="D85:J85" si="8">AVERAGE(D75:D84)</f>
        <v>139.57999999999998</v>
      </c>
      <c r="E85" s="2">
        <f t="shared" si="8"/>
        <v>34.51</v>
      </c>
      <c r="F85" s="2">
        <f t="shared" si="8"/>
        <v>29.619999999999997</v>
      </c>
      <c r="G85" s="2">
        <f t="shared" si="8"/>
        <v>18.009999999999998</v>
      </c>
      <c r="H85" s="2">
        <f t="shared" si="8"/>
        <v>16.2</v>
      </c>
      <c r="I85" s="2">
        <f t="shared" si="8"/>
        <v>36.129999999999995</v>
      </c>
      <c r="J85" s="2">
        <f t="shared" si="8"/>
        <v>29.829999999999995</v>
      </c>
      <c r="K85" s="1"/>
      <c r="L85" s="1"/>
      <c r="M85" s="1"/>
    </row>
    <row r="86" spans="1:13" s="3" customFormat="1" x14ac:dyDescent="0.2">
      <c r="B86" s="6"/>
      <c r="C86" s="6"/>
    </row>
    <row r="87" spans="1:13" s="3" customFormat="1" x14ac:dyDescent="0.2">
      <c r="B87" s="6"/>
      <c r="C87" s="6"/>
    </row>
    <row r="88" spans="1:13" x14ac:dyDescent="0.2">
      <c r="B88" s="4" t="s">
        <v>100</v>
      </c>
      <c r="C88" s="4" t="s">
        <v>108</v>
      </c>
      <c r="D88" s="1" t="s">
        <v>101</v>
      </c>
      <c r="E88" s="1" t="s">
        <v>102</v>
      </c>
      <c r="F88" s="1" t="s">
        <v>103</v>
      </c>
      <c r="G88" s="1" t="s">
        <v>104</v>
      </c>
      <c r="H88" s="1" t="s">
        <v>105</v>
      </c>
      <c r="I88" s="1" t="s">
        <v>106</v>
      </c>
      <c r="J88" s="1" t="s">
        <v>107</v>
      </c>
      <c r="K88" s="1" t="s">
        <v>95</v>
      </c>
      <c r="L88" s="1" t="s">
        <v>96</v>
      </c>
      <c r="M88" s="1" t="s">
        <v>97</v>
      </c>
    </row>
    <row r="89" spans="1:13" x14ac:dyDescent="0.2">
      <c r="A89" s="1" t="s">
        <v>83</v>
      </c>
      <c r="B89" s="4">
        <v>2</v>
      </c>
      <c r="D89" s="1">
        <v>144.77500000000001</v>
      </c>
      <c r="E89" s="1">
        <v>34.825000000000003</v>
      </c>
      <c r="F89" s="1">
        <v>31.2</v>
      </c>
      <c r="G89" s="1">
        <v>18.600000000000001</v>
      </c>
      <c r="H89" s="1">
        <v>16.824999999999999</v>
      </c>
      <c r="I89" s="1">
        <v>37.274999999999999</v>
      </c>
      <c r="J89" s="1">
        <v>30.4</v>
      </c>
      <c r="K89" s="1">
        <f>E89*F89</f>
        <v>1086.54</v>
      </c>
      <c r="L89" s="1">
        <f>G89*H89</f>
        <v>312.94499999999999</v>
      </c>
      <c r="M89" s="1">
        <f>I89*J89</f>
        <v>1133.1599999999999</v>
      </c>
    </row>
    <row r="90" spans="1:13" x14ac:dyDescent="0.2">
      <c r="A90" s="1" t="s">
        <v>84</v>
      </c>
      <c r="B90" s="4">
        <v>3</v>
      </c>
      <c r="C90" s="4">
        <v>15000</v>
      </c>
      <c r="D90" s="1">
        <v>143.39642857142857</v>
      </c>
      <c r="E90" s="1">
        <v>35.167857142857144</v>
      </c>
      <c r="F90" s="1">
        <v>30.996428571428577</v>
      </c>
      <c r="G90" s="1">
        <v>18.99642857142857</v>
      </c>
      <c r="H90" s="1">
        <v>16.328571428571429</v>
      </c>
      <c r="I90" s="1">
        <v>36.057142857142857</v>
      </c>
      <c r="J90" s="1">
        <v>30.689285714285713</v>
      </c>
      <c r="K90" s="1">
        <f>E90*F90</f>
        <v>1090.0779719387758</v>
      </c>
      <c r="L90" s="1">
        <f>G90*H90</f>
        <v>310.18454081632655</v>
      </c>
      <c r="M90" s="1">
        <f>I90*J90</f>
        <v>1106.5679591836733</v>
      </c>
    </row>
    <row r="91" spans="1:13" x14ac:dyDescent="0.2">
      <c r="A91" s="1" t="s">
        <v>85</v>
      </c>
      <c r="B91" s="4">
        <v>4</v>
      </c>
      <c r="D91" s="1">
        <v>142.31</v>
      </c>
      <c r="E91" s="1">
        <v>34.82</v>
      </c>
      <c r="F91" s="1">
        <v>30.65</v>
      </c>
      <c r="G91" s="1">
        <v>18.635000000000002</v>
      </c>
      <c r="H91" s="1">
        <v>16.579999999999998</v>
      </c>
      <c r="I91" s="1">
        <v>37.055</v>
      </c>
      <c r="J91" s="1">
        <v>30.745000000000001</v>
      </c>
      <c r="K91" s="1">
        <f>E91*F91</f>
        <v>1067.2329999999999</v>
      </c>
      <c r="L91" s="1">
        <f>G91*H91</f>
        <v>308.9683</v>
      </c>
      <c r="M91" s="1">
        <f>I91*J91</f>
        <v>1139.255975</v>
      </c>
    </row>
    <row r="92" spans="1:13" x14ac:dyDescent="0.2">
      <c r="A92" s="1" t="s">
        <v>86</v>
      </c>
      <c r="B92" s="4">
        <v>13</v>
      </c>
      <c r="C92" s="4">
        <v>14000</v>
      </c>
      <c r="D92" s="1">
        <v>144.15</v>
      </c>
      <c r="E92" s="1">
        <v>36</v>
      </c>
      <c r="F92" s="1">
        <v>31.8</v>
      </c>
      <c r="G92" s="1">
        <v>19.5</v>
      </c>
      <c r="H92" s="1">
        <v>17</v>
      </c>
      <c r="I92" s="1">
        <v>38.299999999999997</v>
      </c>
      <c r="J92" s="1">
        <v>31.5</v>
      </c>
      <c r="K92" s="1">
        <f>E92*F92</f>
        <v>1144.8</v>
      </c>
      <c r="L92" s="1">
        <f>G92*H92</f>
        <v>331.5</v>
      </c>
      <c r="M92" s="1">
        <f>I92*J92</f>
        <v>1206.4499999999998</v>
      </c>
    </row>
    <row r="93" spans="1:13" x14ac:dyDescent="0.2">
      <c r="A93" s="1" t="s">
        <v>87</v>
      </c>
      <c r="B93" s="4">
        <v>16</v>
      </c>
      <c r="C93" s="4">
        <v>35000</v>
      </c>
      <c r="D93" s="1">
        <v>139.78</v>
      </c>
      <c r="E93" s="1">
        <v>35.14</v>
      </c>
      <c r="F93" s="1">
        <v>30.18</v>
      </c>
      <c r="G93" s="1">
        <v>17.920000000000002</v>
      </c>
      <c r="H93" s="1">
        <v>16.82</v>
      </c>
      <c r="I93" s="1">
        <v>36.74</v>
      </c>
      <c r="J93" s="1">
        <v>30.22</v>
      </c>
      <c r="K93" s="1">
        <f>E93*F93</f>
        <v>1060.5252</v>
      </c>
      <c r="L93" s="1">
        <f>G93*H93</f>
        <v>301.41440000000006</v>
      </c>
      <c r="M93" s="1">
        <f>I93*J93</f>
        <v>1110.2828</v>
      </c>
    </row>
    <row r="94" spans="1:13" x14ac:dyDescent="0.2">
      <c r="A94" s="1" t="s">
        <v>88</v>
      </c>
      <c r="B94" s="4">
        <v>60</v>
      </c>
      <c r="C94" s="4">
        <v>23000</v>
      </c>
      <c r="D94" s="1">
        <v>144</v>
      </c>
      <c r="E94" s="1">
        <v>36.35</v>
      </c>
      <c r="F94" s="1">
        <v>30.25</v>
      </c>
      <c r="G94" s="1">
        <v>17.95</v>
      </c>
      <c r="H94" s="1">
        <v>15.95</v>
      </c>
      <c r="I94" s="1">
        <v>38.700000000000003</v>
      </c>
      <c r="J94" s="1">
        <v>31.7</v>
      </c>
      <c r="K94" s="1">
        <f>E94*F94</f>
        <v>1099.5875000000001</v>
      </c>
      <c r="L94" s="1">
        <f>G94*H94</f>
        <v>286.30249999999995</v>
      </c>
      <c r="M94" s="1">
        <f>I94*J94</f>
        <v>1226.79</v>
      </c>
    </row>
    <row r="95" spans="1:13" x14ac:dyDescent="0.2">
      <c r="A95" s="1" t="s">
        <v>89</v>
      </c>
      <c r="B95" s="4">
        <v>61</v>
      </c>
      <c r="C95" s="4">
        <v>12000</v>
      </c>
      <c r="D95" s="1">
        <v>144.875</v>
      </c>
      <c r="E95" s="1">
        <v>36.450000000000003</v>
      </c>
      <c r="F95" s="1">
        <v>30.6</v>
      </c>
      <c r="G95" s="1">
        <v>18.649999999999999</v>
      </c>
      <c r="H95" s="1">
        <v>16</v>
      </c>
      <c r="I95" s="1">
        <v>36.924999999999997</v>
      </c>
      <c r="J95" s="1">
        <v>30.274999999999999</v>
      </c>
      <c r="K95" s="1">
        <f>E95*F95</f>
        <v>1115.3700000000001</v>
      </c>
      <c r="L95" s="1">
        <f>G95*H95</f>
        <v>298.39999999999998</v>
      </c>
      <c r="M95" s="1">
        <f>I95*J95</f>
        <v>1117.9043749999998</v>
      </c>
    </row>
    <row r="96" spans="1:13" x14ac:dyDescent="0.2">
      <c r="A96" s="1" t="s">
        <v>90</v>
      </c>
      <c r="B96" s="4">
        <v>67</v>
      </c>
      <c r="C96" s="4">
        <v>12000</v>
      </c>
      <c r="D96" s="1">
        <v>139.58000000000001</v>
      </c>
      <c r="E96" s="1">
        <v>34.51</v>
      </c>
      <c r="F96" s="1">
        <v>29.62</v>
      </c>
      <c r="G96" s="1">
        <v>18.010000000000002</v>
      </c>
      <c r="H96" s="1">
        <v>16.2</v>
      </c>
      <c r="I96" s="1">
        <v>36.130000000000003</v>
      </c>
      <c r="J96" s="1">
        <v>29.83</v>
      </c>
      <c r="K96" s="1">
        <f>E96*F96</f>
        <v>1022.1862</v>
      </c>
      <c r="L96" s="1">
        <f>G96*H96</f>
        <v>291.762</v>
      </c>
      <c r="M96" s="1">
        <f>I96*J96</f>
        <v>1077.7579000000001</v>
      </c>
    </row>
    <row r="97" spans="1:13" x14ac:dyDescent="0.2">
      <c r="A97" s="2" t="s">
        <v>94</v>
      </c>
      <c r="B97" s="5" t="s">
        <v>99</v>
      </c>
      <c r="C97" s="2">
        <v>0</v>
      </c>
      <c r="D97" s="2">
        <f>AVERAGE(D100:D141)</f>
        <v>130.79761904761904</v>
      </c>
      <c r="E97" s="2">
        <f t="shared" ref="E97:M97" si="9">AVERAGE(E100:E141)</f>
        <v>31.883333333333326</v>
      </c>
      <c r="F97" s="2">
        <f t="shared" si="9"/>
        <v>26.809523809523803</v>
      </c>
      <c r="G97" s="2">
        <f t="shared" si="9"/>
        <v>17.764285714285716</v>
      </c>
      <c r="H97" s="2">
        <f t="shared" si="9"/>
        <v>16.259523809523809</v>
      </c>
      <c r="I97" s="2">
        <f t="shared" si="9"/>
        <v>34.071428571428569</v>
      </c>
      <c r="J97" s="2">
        <f t="shared" si="9"/>
        <v>26.561904761904763</v>
      </c>
      <c r="K97" s="2">
        <f>AVERAGE(K100:K141)</f>
        <v>852.34238095238106</v>
      </c>
      <c r="L97" s="2">
        <f t="shared" si="9"/>
        <v>289.39428571428573</v>
      </c>
      <c r="M97" s="2">
        <f t="shared" si="9"/>
        <v>905.33357142857164</v>
      </c>
    </row>
    <row r="98" spans="1:13" s="2" customFormat="1" x14ac:dyDescent="0.2">
      <c r="A98" s="2" t="s">
        <v>98</v>
      </c>
      <c r="B98" s="5" t="s">
        <v>92</v>
      </c>
      <c r="C98" s="5"/>
      <c r="D98" s="2">
        <v>142.54533333333333</v>
      </c>
      <c r="E98" s="2">
        <v>35.089333333333322</v>
      </c>
      <c r="F98" s="2">
        <v>30.65733333333333</v>
      </c>
      <c r="G98" s="2">
        <v>18.642666666666667</v>
      </c>
      <c r="H98" s="2">
        <v>16.427999999999997</v>
      </c>
      <c r="I98" s="2">
        <v>36.619999999999997</v>
      </c>
      <c r="J98" s="2">
        <v>30.569333333333329</v>
      </c>
      <c r="K98" s="2">
        <f>E98*F98</f>
        <v>1075.745388444444</v>
      </c>
      <c r="L98" s="2">
        <f>G98*H98</f>
        <v>306.26172799999995</v>
      </c>
      <c r="M98" s="2">
        <f>I98*J98</f>
        <v>1119.4489866666665</v>
      </c>
    </row>
    <row r="100" spans="1:13" x14ac:dyDescent="0.2">
      <c r="A100" s="1" t="s">
        <v>109</v>
      </c>
      <c r="C100" s="10">
        <v>0</v>
      </c>
      <c r="D100" s="3">
        <v>140.19999999999999</v>
      </c>
      <c r="E100" s="3">
        <v>33.1</v>
      </c>
      <c r="F100" s="3">
        <v>31.4</v>
      </c>
      <c r="G100" s="3">
        <v>20.399999999999999</v>
      </c>
      <c r="H100" s="3">
        <v>17.899999999999999</v>
      </c>
      <c r="I100" s="3">
        <v>36.1</v>
      </c>
      <c r="J100" s="3">
        <v>29.5</v>
      </c>
      <c r="K100" s="3">
        <f>E100*F100</f>
        <v>1039.3399999999999</v>
      </c>
      <c r="L100" s="3">
        <f>G100*H100</f>
        <v>365.15999999999997</v>
      </c>
      <c r="M100" s="3">
        <f>I100*J100</f>
        <v>1064.95</v>
      </c>
    </row>
    <row r="101" spans="1:13" x14ac:dyDescent="0.2">
      <c r="C101" s="10">
        <v>0</v>
      </c>
      <c r="D101" s="3">
        <v>141.1</v>
      </c>
      <c r="E101" s="3">
        <v>33.299999999999997</v>
      </c>
      <c r="F101" s="3">
        <v>29.9</v>
      </c>
      <c r="G101" s="3">
        <v>20.5</v>
      </c>
      <c r="H101" s="3">
        <v>17.7</v>
      </c>
      <c r="I101" s="3">
        <v>35.799999999999997</v>
      </c>
      <c r="J101" s="3">
        <v>28.5</v>
      </c>
      <c r="K101" s="3">
        <f>E101*F101</f>
        <v>995.66999999999985</v>
      </c>
      <c r="L101" s="3">
        <f>G101*H101</f>
        <v>362.84999999999997</v>
      </c>
      <c r="M101" s="3">
        <f>I101*J101</f>
        <v>1020.3</v>
      </c>
    </row>
    <row r="102" spans="1:13" x14ac:dyDescent="0.2">
      <c r="C102" s="10">
        <v>0</v>
      </c>
      <c r="D102" s="3">
        <v>131.5</v>
      </c>
      <c r="E102" s="3">
        <v>30.3</v>
      </c>
      <c r="F102" s="3">
        <v>27.8</v>
      </c>
      <c r="G102" s="3">
        <v>17.8</v>
      </c>
      <c r="H102" s="3">
        <v>15.5</v>
      </c>
      <c r="I102" s="3">
        <v>33.299999999999997</v>
      </c>
      <c r="J102" s="3">
        <v>27.2</v>
      </c>
      <c r="K102" s="3">
        <f>E102*F102</f>
        <v>842.34</v>
      </c>
      <c r="L102" s="3">
        <f>G102*H102</f>
        <v>275.90000000000003</v>
      </c>
      <c r="M102" s="3">
        <f>I102*J102</f>
        <v>905.75999999999988</v>
      </c>
    </row>
    <row r="103" spans="1:13" x14ac:dyDescent="0.2">
      <c r="C103" s="10">
        <v>0</v>
      </c>
      <c r="D103" s="3">
        <v>131.9</v>
      </c>
      <c r="E103" s="3">
        <v>30.1</v>
      </c>
      <c r="F103" s="3">
        <v>27.2</v>
      </c>
      <c r="G103" s="3">
        <v>17.7</v>
      </c>
      <c r="H103" s="3">
        <v>15.4</v>
      </c>
      <c r="I103" s="3">
        <v>32.9</v>
      </c>
      <c r="J103" s="3">
        <v>25.7</v>
      </c>
      <c r="K103" s="3">
        <f>E103*F103</f>
        <v>818.72</v>
      </c>
      <c r="L103" s="3">
        <f>G103*H103</f>
        <v>272.58</v>
      </c>
      <c r="M103" s="3">
        <f>I103*J103</f>
        <v>845.53</v>
      </c>
    </row>
    <row r="104" spans="1:13" x14ac:dyDescent="0.2">
      <c r="C104" s="10">
        <v>0</v>
      </c>
      <c r="D104" s="3">
        <v>132.6</v>
      </c>
      <c r="E104" s="3">
        <v>31.2</v>
      </c>
      <c r="F104" s="3">
        <v>27.6</v>
      </c>
      <c r="G104" s="3">
        <v>17.3</v>
      </c>
      <c r="H104" s="3">
        <v>15</v>
      </c>
      <c r="I104" s="3">
        <v>32.700000000000003</v>
      </c>
      <c r="J104" s="3">
        <v>27.2</v>
      </c>
      <c r="K104" s="3">
        <f>E104*F104</f>
        <v>861.12</v>
      </c>
      <c r="L104" s="3">
        <f>G104*H104</f>
        <v>259.5</v>
      </c>
      <c r="M104" s="3">
        <f>I104*J104</f>
        <v>889.44</v>
      </c>
    </row>
    <row r="105" spans="1:13" x14ac:dyDescent="0.2">
      <c r="C105" s="10">
        <v>0</v>
      </c>
      <c r="D105" s="3">
        <v>133.80000000000001</v>
      </c>
      <c r="E105" s="3">
        <v>31.1</v>
      </c>
      <c r="F105" s="3">
        <v>27.5</v>
      </c>
      <c r="G105" s="3">
        <v>17.3</v>
      </c>
      <c r="H105" s="3">
        <v>15.4</v>
      </c>
      <c r="I105" s="3">
        <v>32.6</v>
      </c>
      <c r="J105" s="3">
        <v>25.9</v>
      </c>
      <c r="K105" s="3">
        <f>E105*F105</f>
        <v>855.25</v>
      </c>
      <c r="L105" s="3">
        <f>G105*H105</f>
        <v>266.42</v>
      </c>
      <c r="M105" s="3">
        <f>I105*J105</f>
        <v>844.34</v>
      </c>
    </row>
    <row r="106" spans="1:13" x14ac:dyDescent="0.2">
      <c r="C106" s="10">
        <v>0</v>
      </c>
      <c r="D106" s="3">
        <v>134.1</v>
      </c>
      <c r="E106" s="3">
        <v>31.2</v>
      </c>
      <c r="F106" s="3">
        <v>26.6</v>
      </c>
      <c r="G106" s="3">
        <v>18.2</v>
      </c>
      <c r="H106" s="3">
        <v>15.1</v>
      </c>
      <c r="I106" s="3">
        <v>34</v>
      </c>
      <c r="J106" s="3">
        <v>26.6</v>
      </c>
      <c r="K106" s="3">
        <f>E106*F106</f>
        <v>829.92000000000007</v>
      </c>
      <c r="L106" s="3">
        <f>G106*H106</f>
        <v>274.82</v>
      </c>
      <c r="M106" s="3">
        <f>I106*J106</f>
        <v>904.40000000000009</v>
      </c>
    </row>
    <row r="107" spans="1:13" x14ac:dyDescent="0.2">
      <c r="C107" s="10">
        <v>0</v>
      </c>
      <c r="D107" s="3">
        <v>133.9</v>
      </c>
      <c r="E107" s="3">
        <v>27.9</v>
      </c>
      <c r="F107" s="3">
        <v>20.7</v>
      </c>
      <c r="G107" s="3">
        <v>18.2</v>
      </c>
      <c r="H107" s="3">
        <v>15.3</v>
      </c>
      <c r="I107" s="3">
        <v>33.4</v>
      </c>
      <c r="J107" s="3">
        <v>27.4</v>
      </c>
      <c r="K107" s="3">
        <f>E107*F107</f>
        <v>577.53</v>
      </c>
      <c r="L107" s="3">
        <f>G107*H107</f>
        <v>278.45999999999998</v>
      </c>
      <c r="M107" s="3">
        <f>I107*J107</f>
        <v>915.16</v>
      </c>
    </row>
    <row r="108" spans="1:13" x14ac:dyDescent="0.2">
      <c r="C108" s="10">
        <v>0</v>
      </c>
      <c r="D108" s="3">
        <v>135.80000000000001</v>
      </c>
      <c r="E108" s="3">
        <v>31.6</v>
      </c>
      <c r="F108" s="3">
        <v>28.5</v>
      </c>
      <c r="G108" s="3">
        <v>18.399999999999999</v>
      </c>
      <c r="H108" s="3">
        <v>16.399999999999999</v>
      </c>
      <c r="I108" s="3">
        <v>33.5</v>
      </c>
      <c r="J108" s="3">
        <v>27.3</v>
      </c>
      <c r="K108" s="3">
        <f>E108*F108</f>
        <v>900.6</v>
      </c>
      <c r="L108" s="3">
        <f>G108*H108</f>
        <v>301.75999999999993</v>
      </c>
      <c r="M108" s="3">
        <f>I108*J108</f>
        <v>914.55000000000007</v>
      </c>
    </row>
    <row r="109" spans="1:13" x14ac:dyDescent="0.2">
      <c r="C109" s="10">
        <v>0</v>
      </c>
      <c r="D109" s="3">
        <v>135.4</v>
      </c>
      <c r="E109" s="3">
        <v>32</v>
      </c>
      <c r="F109" s="3">
        <v>26.5</v>
      </c>
      <c r="G109" s="3">
        <v>15.4</v>
      </c>
      <c r="H109" s="3">
        <v>16.5</v>
      </c>
      <c r="I109" s="3">
        <v>33.4</v>
      </c>
      <c r="J109" s="3">
        <v>26.4</v>
      </c>
      <c r="K109" s="3">
        <f>E109*F109</f>
        <v>848</v>
      </c>
      <c r="L109" s="3">
        <f>G109*H109</f>
        <v>254.1</v>
      </c>
      <c r="M109" s="3">
        <f>I109*J109</f>
        <v>881.75999999999988</v>
      </c>
    </row>
    <row r="110" spans="1:13" x14ac:dyDescent="0.2">
      <c r="C110" s="10">
        <v>0</v>
      </c>
      <c r="D110" s="3">
        <v>132.30000000000001</v>
      </c>
      <c r="E110" s="3">
        <v>30.7</v>
      </c>
      <c r="F110" s="3">
        <v>28.8</v>
      </c>
      <c r="G110" s="3">
        <v>18.8</v>
      </c>
      <c r="H110" s="3">
        <v>16.399999999999999</v>
      </c>
      <c r="I110" s="3">
        <v>33.1</v>
      </c>
      <c r="J110" s="3">
        <v>26.4</v>
      </c>
      <c r="K110" s="3">
        <f>E110*F110</f>
        <v>884.16</v>
      </c>
      <c r="L110" s="3">
        <f>G110*H110</f>
        <v>308.32</v>
      </c>
      <c r="M110" s="3">
        <f>I110*J110</f>
        <v>873.84</v>
      </c>
    </row>
    <row r="111" spans="1:13" x14ac:dyDescent="0.2">
      <c r="C111" s="10">
        <v>0</v>
      </c>
      <c r="D111" s="3">
        <v>131.69999999999999</v>
      </c>
      <c r="E111" s="3">
        <v>30.9</v>
      </c>
      <c r="F111" s="3">
        <v>27.9</v>
      </c>
      <c r="G111" s="3">
        <v>19</v>
      </c>
      <c r="H111" s="3">
        <v>16.600000000000001</v>
      </c>
      <c r="I111" s="3">
        <v>33.4</v>
      </c>
      <c r="J111" s="3">
        <v>26</v>
      </c>
      <c r="K111" s="3">
        <f>E111*F111</f>
        <v>862.1099999999999</v>
      </c>
      <c r="L111" s="3">
        <f>G111*H111</f>
        <v>315.40000000000003</v>
      </c>
      <c r="M111" s="3">
        <f>I111*J111</f>
        <v>868.4</v>
      </c>
    </row>
    <row r="112" spans="1:13" x14ac:dyDescent="0.2">
      <c r="C112" s="10">
        <v>0</v>
      </c>
      <c r="D112" s="3">
        <v>138.4</v>
      </c>
      <c r="E112" s="3">
        <v>30.4</v>
      </c>
      <c r="F112" s="3">
        <v>29</v>
      </c>
      <c r="G112" s="3">
        <v>18.2</v>
      </c>
      <c r="H112" s="3">
        <v>17</v>
      </c>
      <c r="I112" s="3">
        <v>35.299999999999997</v>
      </c>
      <c r="J112" s="3">
        <v>27.6</v>
      </c>
      <c r="K112" s="3">
        <f>E112*F112</f>
        <v>881.59999999999991</v>
      </c>
      <c r="L112" s="3">
        <f>G112*H112</f>
        <v>309.39999999999998</v>
      </c>
      <c r="M112" s="3">
        <f>I112*J112</f>
        <v>974.28</v>
      </c>
    </row>
    <row r="113" spans="1:13" x14ac:dyDescent="0.2">
      <c r="C113" s="10">
        <v>0</v>
      </c>
      <c r="D113" s="3">
        <v>139.19999999999999</v>
      </c>
      <c r="E113" s="3">
        <v>31</v>
      </c>
      <c r="F113" s="3">
        <v>27.5</v>
      </c>
      <c r="G113" s="3">
        <v>18.600000000000001</v>
      </c>
      <c r="H113" s="3">
        <v>16.600000000000001</v>
      </c>
      <c r="I113" s="3">
        <v>34.200000000000003</v>
      </c>
      <c r="J113" s="3">
        <v>27.7</v>
      </c>
      <c r="K113" s="3">
        <f>E113*F113</f>
        <v>852.5</v>
      </c>
      <c r="L113" s="3">
        <f>G113*H113</f>
        <v>308.76000000000005</v>
      </c>
      <c r="M113" s="3">
        <f>I113*J113</f>
        <v>947.34</v>
      </c>
    </row>
    <row r="114" spans="1:13" x14ac:dyDescent="0.2">
      <c r="C114" s="10">
        <v>0</v>
      </c>
      <c r="D114" s="3">
        <v>137.80000000000001</v>
      </c>
      <c r="E114" s="3">
        <v>32.1</v>
      </c>
      <c r="F114" s="3">
        <v>28.8</v>
      </c>
      <c r="G114" s="3">
        <v>18.5</v>
      </c>
      <c r="H114" s="3">
        <v>16.3</v>
      </c>
      <c r="I114" s="3">
        <v>34.9</v>
      </c>
      <c r="J114" s="3">
        <v>28.2</v>
      </c>
      <c r="K114" s="3">
        <f>E114*F114</f>
        <v>924.48</v>
      </c>
      <c r="L114" s="3">
        <f>G114*H114</f>
        <v>301.55</v>
      </c>
      <c r="M114" s="3">
        <f>I114*J114</f>
        <v>984.18</v>
      </c>
    </row>
    <row r="115" spans="1:13" x14ac:dyDescent="0.2">
      <c r="C115" s="10">
        <v>0</v>
      </c>
      <c r="D115" s="3">
        <v>129.4</v>
      </c>
      <c r="E115" s="3">
        <v>29.9</v>
      </c>
      <c r="F115" s="3">
        <v>26</v>
      </c>
      <c r="G115" s="3">
        <v>17.399999999999999</v>
      </c>
      <c r="H115" s="3">
        <v>15.3</v>
      </c>
      <c r="I115" s="3">
        <v>33.1</v>
      </c>
      <c r="J115" s="3">
        <v>26.3</v>
      </c>
      <c r="K115" s="3">
        <f>E115*F115</f>
        <v>777.4</v>
      </c>
      <c r="L115" s="3">
        <f>G115*H115</f>
        <v>266.21999999999997</v>
      </c>
      <c r="M115" s="3">
        <f>I115*J115</f>
        <v>870.53000000000009</v>
      </c>
    </row>
    <row r="116" spans="1:13" x14ac:dyDescent="0.2">
      <c r="C116" s="10">
        <v>0</v>
      </c>
      <c r="D116" s="3">
        <v>131.80000000000001</v>
      </c>
      <c r="E116" s="3">
        <v>30.7</v>
      </c>
      <c r="F116" s="3">
        <v>28.8</v>
      </c>
      <c r="G116" s="3">
        <v>18.399999999999999</v>
      </c>
      <c r="H116" s="3">
        <v>15.9</v>
      </c>
      <c r="I116" s="3">
        <v>33.200000000000003</v>
      </c>
      <c r="J116" s="3">
        <v>27</v>
      </c>
      <c r="K116" s="3">
        <f>E116*F116</f>
        <v>884.16</v>
      </c>
      <c r="L116" s="3">
        <f>G116*H116</f>
        <v>292.56</v>
      </c>
      <c r="M116" s="3">
        <f>I116*J116</f>
        <v>896.40000000000009</v>
      </c>
    </row>
    <row r="117" spans="1:13" x14ac:dyDescent="0.2">
      <c r="C117" s="10">
        <v>0</v>
      </c>
      <c r="D117" s="3">
        <v>131.4</v>
      </c>
      <c r="E117" s="3">
        <v>32.1</v>
      </c>
      <c r="F117" s="3">
        <v>27.9</v>
      </c>
      <c r="G117" s="3">
        <v>17.8</v>
      </c>
      <c r="H117" s="3">
        <v>16.2</v>
      </c>
      <c r="I117" s="3">
        <v>36.299999999999997</v>
      </c>
      <c r="J117" s="3">
        <v>27.9</v>
      </c>
      <c r="K117" s="3">
        <f>E117*F117</f>
        <v>895.59</v>
      </c>
      <c r="L117" s="3">
        <f>G117*H117</f>
        <v>288.36</v>
      </c>
      <c r="M117" s="3">
        <f>I117*J117</f>
        <v>1012.7699999999999</v>
      </c>
    </row>
    <row r="118" spans="1:13" x14ac:dyDescent="0.2">
      <c r="C118" s="10">
        <v>0</v>
      </c>
      <c r="D118">
        <v>128</v>
      </c>
      <c r="E118">
        <v>37.299999999999997</v>
      </c>
      <c r="F118">
        <v>20.2</v>
      </c>
      <c r="G118">
        <v>17.3</v>
      </c>
      <c r="H118">
        <v>16.899999999999999</v>
      </c>
      <c r="I118">
        <v>34.299999999999997</v>
      </c>
      <c r="J118">
        <v>24.2</v>
      </c>
      <c r="K118" s="3">
        <f>E118*F118</f>
        <v>753.45999999999992</v>
      </c>
      <c r="L118" s="3">
        <f>G118*H118</f>
        <v>292.37</v>
      </c>
      <c r="M118" s="3">
        <f>I118*J118</f>
        <v>830.06</v>
      </c>
    </row>
    <row r="119" spans="1:13" x14ac:dyDescent="0.2">
      <c r="C119" s="10">
        <v>0</v>
      </c>
      <c r="D119">
        <v>131.6</v>
      </c>
      <c r="E119">
        <v>36.799999999999997</v>
      </c>
      <c r="F119">
        <v>20.399999999999999</v>
      </c>
      <c r="G119">
        <v>18</v>
      </c>
      <c r="H119">
        <v>16.5</v>
      </c>
      <c r="I119">
        <v>34.1</v>
      </c>
      <c r="J119">
        <v>25</v>
      </c>
      <c r="K119" s="3">
        <f>E119*F119</f>
        <v>750.71999999999991</v>
      </c>
      <c r="L119" s="3">
        <f>G119*H119</f>
        <v>297</v>
      </c>
      <c r="M119" s="3">
        <f>I119*J119</f>
        <v>852.5</v>
      </c>
    </row>
    <row r="120" spans="1:13" x14ac:dyDescent="0.2">
      <c r="C120" s="10">
        <v>0</v>
      </c>
      <c r="D120">
        <v>137.4</v>
      </c>
      <c r="E120">
        <v>34.1</v>
      </c>
      <c r="F120">
        <v>21.4</v>
      </c>
      <c r="G120">
        <v>17.399999999999999</v>
      </c>
      <c r="H120">
        <v>18.600000000000001</v>
      </c>
      <c r="I120">
        <v>36.299999999999997</v>
      </c>
      <c r="J120">
        <v>27.1</v>
      </c>
      <c r="K120" s="3">
        <f>E120*F120</f>
        <v>729.74</v>
      </c>
      <c r="L120" s="3">
        <f>G120*H120</f>
        <v>323.64</v>
      </c>
      <c r="M120" s="3">
        <f>I120*J120</f>
        <v>983.73</v>
      </c>
    </row>
    <row r="121" spans="1:13" x14ac:dyDescent="0.2">
      <c r="C121" s="10">
        <v>0</v>
      </c>
      <c r="D121">
        <v>132.6</v>
      </c>
      <c r="E121">
        <v>35.4</v>
      </c>
      <c r="F121">
        <v>22.2</v>
      </c>
      <c r="G121">
        <v>17.3</v>
      </c>
      <c r="H121">
        <v>16.600000000000001</v>
      </c>
      <c r="I121">
        <v>34</v>
      </c>
      <c r="J121">
        <v>26</v>
      </c>
      <c r="K121" s="3">
        <f>E121*F121</f>
        <v>785.88</v>
      </c>
      <c r="L121" s="3">
        <f>G121*H121</f>
        <v>287.18000000000006</v>
      </c>
      <c r="M121" s="3">
        <f>I121*J121</f>
        <v>884</v>
      </c>
    </row>
    <row r="122" spans="1:13" x14ac:dyDescent="0.2">
      <c r="C122" s="10">
        <v>0</v>
      </c>
      <c r="D122">
        <v>130</v>
      </c>
      <c r="E122">
        <v>42</v>
      </c>
      <c r="F122">
        <v>24.3</v>
      </c>
      <c r="G122">
        <v>19.2</v>
      </c>
      <c r="H122">
        <v>18.3</v>
      </c>
      <c r="I122">
        <v>34.299999999999997</v>
      </c>
      <c r="J122">
        <v>25.8</v>
      </c>
      <c r="K122" s="3">
        <f>E122*F122</f>
        <v>1020.6</v>
      </c>
      <c r="L122" s="3">
        <f>G122*H122</f>
        <v>351.36</v>
      </c>
      <c r="M122" s="3">
        <f>I122*J122</f>
        <v>884.93999999999994</v>
      </c>
    </row>
    <row r="123" spans="1:13" x14ac:dyDescent="0.2">
      <c r="C123" s="10">
        <v>0</v>
      </c>
      <c r="D123">
        <v>135</v>
      </c>
      <c r="E123">
        <v>38.299999999999997</v>
      </c>
      <c r="F123">
        <v>26.3</v>
      </c>
      <c r="G123">
        <v>19</v>
      </c>
      <c r="H123">
        <v>18.5</v>
      </c>
      <c r="I123">
        <v>36.5</v>
      </c>
      <c r="J123">
        <v>25.7</v>
      </c>
      <c r="K123" s="3">
        <f>E123*F123</f>
        <v>1007.29</v>
      </c>
      <c r="L123" s="3">
        <f>G123*H123</f>
        <v>351.5</v>
      </c>
      <c r="M123" s="3">
        <f>I123*J123</f>
        <v>938.05</v>
      </c>
    </row>
    <row r="124" spans="1:13" x14ac:dyDescent="0.2">
      <c r="A124">
        <v>156102</v>
      </c>
      <c r="B124" t="s">
        <v>110</v>
      </c>
      <c r="C124" s="10">
        <v>0</v>
      </c>
      <c r="D124">
        <v>134.6</v>
      </c>
      <c r="E124">
        <v>30.9</v>
      </c>
      <c r="F124">
        <v>27.7</v>
      </c>
      <c r="G124">
        <v>17.899999999999999</v>
      </c>
      <c r="H124">
        <v>16.3</v>
      </c>
      <c r="I124">
        <v>33.700000000000003</v>
      </c>
      <c r="J124">
        <v>28.1</v>
      </c>
      <c r="K124" s="3">
        <f>E124*F124</f>
        <v>855.93</v>
      </c>
      <c r="L124" s="3">
        <f>G124*H124</f>
        <v>291.77</v>
      </c>
      <c r="M124" s="3">
        <f>I124*J124</f>
        <v>946.97000000000014</v>
      </c>
    </row>
    <row r="125" spans="1:13" x14ac:dyDescent="0.2">
      <c r="A125">
        <v>156102</v>
      </c>
      <c r="B125" t="s">
        <v>110</v>
      </c>
      <c r="C125" s="10">
        <v>0</v>
      </c>
      <c r="D125">
        <v>134.19999999999999</v>
      </c>
      <c r="E125">
        <v>30.4</v>
      </c>
      <c r="F125">
        <v>30.3</v>
      </c>
      <c r="G125">
        <v>18.2</v>
      </c>
      <c r="H125">
        <v>16</v>
      </c>
      <c r="I125">
        <v>34.5</v>
      </c>
      <c r="J125">
        <v>27.4</v>
      </c>
      <c r="K125" s="3">
        <f>E125*F125</f>
        <v>921.12</v>
      </c>
      <c r="L125" s="3">
        <f>G125*H125</f>
        <v>291.2</v>
      </c>
      <c r="M125" s="3">
        <f>I125*J125</f>
        <v>945.3</v>
      </c>
    </row>
    <row r="126" spans="1:13" x14ac:dyDescent="0.2">
      <c r="A126">
        <v>23334</v>
      </c>
      <c r="B126" t="s">
        <v>111</v>
      </c>
      <c r="C126" s="10">
        <v>0</v>
      </c>
      <c r="D126">
        <v>130.19999999999999</v>
      </c>
      <c r="E126">
        <v>29.7</v>
      </c>
      <c r="F126">
        <v>27.3</v>
      </c>
      <c r="G126">
        <v>16.600000000000001</v>
      </c>
      <c r="H126">
        <v>15.1</v>
      </c>
      <c r="I126">
        <v>32.9</v>
      </c>
      <c r="J126">
        <v>27.4</v>
      </c>
      <c r="K126" s="3">
        <f>E126*F126</f>
        <v>810.81</v>
      </c>
      <c r="L126" s="3">
        <f>G126*H126</f>
        <v>250.66000000000003</v>
      </c>
      <c r="M126" s="3">
        <f>I126*J126</f>
        <v>901.45999999999992</v>
      </c>
    </row>
    <row r="127" spans="1:13" x14ac:dyDescent="0.2">
      <c r="A127">
        <v>23334</v>
      </c>
      <c r="B127" t="s">
        <v>111</v>
      </c>
      <c r="C127" s="10">
        <v>0</v>
      </c>
      <c r="D127">
        <v>30</v>
      </c>
      <c r="E127">
        <v>29.8</v>
      </c>
      <c r="F127">
        <v>26.1</v>
      </c>
      <c r="G127">
        <v>16.899999999999999</v>
      </c>
      <c r="H127">
        <v>15.3</v>
      </c>
      <c r="I127">
        <v>33.200000000000003</v>
      </c>
      <c r="J127">
        <v>26.9</v>
      </c>
      <c r="K127" s="3">
        <f>E127*F127</f>
        <v>777.78000000000009</v>
      </c>
      <c r="L127" s="3">
        <f>G127*H127</f>
        <v>258.57</v>
      </c>
      <c r="M127" s="3">
        <f>I127*J127</f>
        <v>893.08</v>
      </c>
    </row>
    <row r="128" spans="1:13" x14ac:dyDescent="0.2">
      <c r="A128">
        <v>151087</v>
      </c>
      <c r="B128" t="s">
        <v>110</v>
      </c>
      <c r="C128" s="10">
        <v>0</v>
      </c>
      <c r="D128">
        <v>128.19999999999999</v>
      </c>
      <c r="E128">
        <v>30.4</v>
      </c>
      <c r="F128">
        <v>26.6</v>
      </c>
      <c r="G128">
        <v>17.100000000000001</v>
      </c>
      <c r="H128">
        <v>15.9</v>
      </c>
      <c r="I128">
        <v>33.5</v>
      </c>
      <c r="J128">
        <v>25.7</v>
      </c>
      <c r="K128" s="3">
        <f>E128*F128</f>
        <v>808.64</v>
      </c>
      <c r="L128" s="3">
        <f>G128*H128</f>
        <v>271.89000000000004</v>
      </c>
      <c r="M128" s="3">
        <f>I128*J128</f>
        <v>860.94999999999993</v>
      </c>
    </row>
    <row r="129" spans="1:13" x14ac:dyDescent="0.2">
      <c r="A129">
        <v>151087</v>
      </c>
      <c r="B129" t="s">
        <v>110</v>
      </c>
      <c r="C129" s="10">
        <v>0</v>
      </c>
      <c r="D129">
        <v>127.9</v>
      </c>
      <c r="E129">
        <v>31.1</v>
      </c>
      <c r="F129">
        <v>26.3</v>
      </c>
      <c r="G129">
        <v>17.3</v>
      </c>
      <c r="H129">
        <v>15.7</v>
      </c>
      <c r="I129">
        <v>34</v>
      </c>
      <c r="J129">
        <v>26.2</v>
      </c>
      <c r="K129" s="3">
        <f>E129*F129</f>
        <v>817.93000000000006</v>
      </c>
      <c r="L129" s="3">
        <f>G129*H129</f>
        <v>271.61</v>
      </c>
      <c r="M129" s="3">
        <f>I129*J129</f>
        <v>890.8</v>
      </c>
    </row>
    <row r="130" spans="1:13" x14ac:dyDescent="0.2">
      <c r="A130">
        <v>151086</v>
      </c>
      <c r="B130" t="s">
        <v>110</v>
      </c>
      <c r="C130" s="10">
        <v>0</v>
      </c>
      <c r="D130">
        <v>126.4</v>
      </c>
      <c r="E130">
        <v>29.8</v>
      </c>
      <c r="F130">
        <v>26.5</v>
      </c>
      <c r="G130">
        <v>17.7</v>
      </c>
      <c r="H130">
        <v>15.8</v>
      </c>
      <c r="I130">
        <v>33.700000000000003</v>
      </c>
      <c r="J130">
        <v>26.3</v>
      </c>
      <c r="K130" s="3">
        <f>E130*F130</f>
        <v>789.7</v>
      </c>
      <c r="L130" s="3">
        <f>G130*H130</f>
        <v>279.66000000000003</v>
      </c>
      <c r="M130" s="3">
        <f>I130*J130</f>
        <v>886.31000000000006</v>
      </c>
    </row>
    <row r="131" spans="1:13" x14ac:dyDescent="0.2">
      <c r="A131">
        <v>151086</v>
      </c>
      <c r="B131" t="s">
        <v>110</v>
      </c>
      <c r="C131" s="10">
        <v>0</v>
      </c>
      <c r="D131">
        <v>127</v>
      </c>
      <c r="E131">
        <v>31</v>
      </c>
      <c r="F131">
        <v>27</v>
      </c>
      <c r="G131">
        <v>17.600000000000001</v>
      </c>
      <c r="H131">
        <v>15.8</v>
      </c>
      <c r="I131">
        <v>34</v>
      </c>
      <c r="J131">
        <v>26.2</v>
      </c>
      <c r="K131" s="3">
        <f>E131*F131</f>
        <v>837</v>
      </c>
      <c r="L131" s="3">
        <f>G131*H131</f>
        <v>278.08000000000004</v>
      </c>
      <c r="M131" s="3">
        <f>I131*J131</f>
        <v>890.8</v>
      </c>
    </row>
    <row r="132" spans="1:13" x14ac:dyDescent="0.2">
      <c r="A132">
        <v>23338</v>
      </c>
      <c r="B132" t="s">
        <v>110</v>
      </c>
      <c r="C132" s="10">
        <v>0</v>
      </c>
      <c r="D132">
        <v>142.5</v>
      </c>
      <c r="E132">
        <v>33.5</v>
      </c>
      <c r="F132">
        <v>28</v>
      </c>
      <c r="G132">
        <v>19.600000000000001</v>
      </c>
      <c r="H132">
        <v>17.600000000000001</v>
      </c>
      <c r="I132">
        <v>35.1</v>
      </c>
      <c r="J132">
        <v>27.4</v>
      </c>
      <c r="K132" s="3">
        <f>E132*F132</f>
        <v>938</v>
      </c>
      <c r="L132" s="3">
        <f>G132*H132</f>
        <v>344.96000000000004</v>
      </c>
      <c r="M132" s="3">
        <f>I132*J132</f>
        <v>961.74</v>
      </c>
    </row>
    <row r="133" spans="1:13" x14ac:dyDescent="0.2">
      <c r="A133">
        <v>23338</v>
      </c>
      <c r="B133" t="s">
        <v>110</v>
      </c>
      <c r="C133" s="10">
        <v>0</v>
      </c>
      <c r="D133">
        <v>142.6</v>
      </c>
      <c r="E133">
        <v>33.700000000000003</v>
      </c>
      <c r="F133">
        <v>26.9</v>
      </c>
      <c r="G133">
        <v>19.7</v>
      </c>
      <c r="H133">
        <v>18</v>
      </c>
      <c r="I133">
        <v>35.299999999999997</v>
      </c>
      <c r="J133">
        <v>18.3</v>
      </c>
      <c r="K133" s="3">
        <f>E133*F133</f>
        <v>906.53</v>
      </c>
      <c r="L133" s="3">
        <f>G133*H133</f>
        <v>354.59999999999997</v>
      </c>
      <c r="M133" s="3">
        <f>I133*J133</f>
        <v>645.99</v>
      </c>
    </row>
    <row r="134" spans="1:13" x14ac:dyDescent="0.2">
      <c r="A134">
        <v>44888</v>
      </c>
      <c r="B134" t="s">
        <v>110</v>
      </c>
      <c r="C134" s="10">
        <v>0</v>
      </c>
      <c r="D134">
        <v>131.1</v>
      </c>
      <c r="E134">
        <v>30.6</v>
      </c>
      <c r="F134">
        <v>28.6</v>
      </c>
      <c r="G134">
        <v>17.7</v>
      </c>
      <c r="H134">
        <v>15.4</v>
      </c>
      <c r="I134">
        <v>34.700000000000003</v>
      </c>
      <c r="J134">
        <v>26.6</v>
      </c>
      <c r="K134" s="3">
        <f>E134*F134</f>
        <v>875.16000000000008</v>
      </c>
      <c r="L134" s="3">
        <f>G134*H134</f>
        <v>272.58</v>
      </c>
      <c r="M134" s="3">
        <f>I134*J134</f>
        <v>923.0200000000001</v>
      </c>
    </row>
    <row r="135" spans="1:13" x14ac:dyDescent="0.2">
      <c r="A135">
        <v>44888</v>
      </c>
      <c r="B135" t="s">
        <v>110</v>
      </c>
      <c r="C135" s="10">
        <v>0</v>
      </c>
      <c r="D135">
        <v>131.69999999999999</v>
      </c>
      <c r="E135">
        <v>30.8</v>
      </c>
      <c r="F135">
        <v>27.8</v>
      </c>
      <c r="G135">
        <v>17.399999999999999</v>
      </c>
      <c r="H135">
        <v>15.6</v>
      </c>
      <c r="I135">
        <v>33.4</v>
      </c>
      <c r="J135">
        <v>27.4</v>
      </c>
      <c r="K135" s="3">
        <f>E135*F135</f>
        <v>856.24</v>
      </c>
      <c r="L135" s="3">
        <f>G135*H135</f>
        <v>271.44</v>
      </c>
      <c r="M135" s="3">
        <f>I135*J135</f>
        <v>915.16</v>
      </c>
    </row>
    <row r="136" spans="1:13" x14ac:dyDescent="0.2">
      <c r="A136">
        <v>152997</v>
      </c>
      <c r="B136" t="s">
        <v>110</v>
      </c>
      <c r="C136" s="10">
        <v>0</v>
      </c>
      <c r="D136">
        <v>134.5</v>
      </c>
      <c r="E136">
        <v>33.6</v>
      </c>
      <c r="F136">
        <v>28.4</v>
      </c>
      <c r="G136">
        <v>19.2</v>
      </c>
      <c r="H136">
        <v>17</v>
      </c>
      <c r="I136">
        <v>36.299999999999997</v>
      </c>
      <c r="J136">
        <v>28.2</v>
      </c>
      <c r="K136" s="3">
        <f>E136*F136</f>
        <v>954.24</v>
      </c>
      <c r="L136" s="3">
        <f>G136*H136</f>
        <v>326.39999999999998</v>
      </c>
      <c r="M136" s="3">
        <f>I136*J136</f>
        <v>1023.6599999999999</v>
      </c>
    </row>
    <row r="137" spans="1:13" x14ac:dyDescent="0.2">
      <c r="A137">
        <v>152997</v>
      </c>
      <c r="B137" t="s">
        <v>110</v>
      </c>
      <c r="C137" s="10">
        <v>0</v>
      </c>
      <c r="D137">
        <v>134.4</v>
      </c>
      <c r="E137">
        <v>33.299999999999997</v>
      </c>
      <c r="F137">
        <v>27.6</v>
      </c>
      <c r="G137">
        <v>9.1</v>
      </c>
      <c r="H137">
        <v>16.8</v>
      </c>
      <c r="I137">
        <v>35.299999999999997</v>
      </c>
      <c r="J137">
        <v>28.1</v>
      </c>
      <c r="K137" s="3">
        <f>E137*F137</f>
        <v>919.07999999999993</v>
      </c>
      <c r="L137" s="3">
        <f>G137*H137</f>
        <v>152.88</v>
      </c>
      <c r="M137" s="3">
        <f>I137*J137</f>
        <v>991.93</v>
      </c>
    </row>
    <row r="138" spans="1:13" x14ac:dyDescent="0.2">
      <c r="A138">
        <v>120363</v>
      </c>
      <c r="B138" t="s">
        <v>110</v>
      </c>
      <c r="C138" s="10">
        <v>0</v>
      </c>
      <c r="D138">
        <v>128.5</v>
      </c>
      <c r="E138">
        <v>28.4</v>
      </c>
      <c r="F138">
        <v>26.9</v>
      </c>
      <c r="G138">
        <v>16.3</v>
      </c>
      <c r="H138">
        <v>14.2</v>
      </c>
      <c r="I138">
        <v>32.5</v>
      </c>
      <c r="J138">
        <v>25.4</v>
      </c>
      <c r="K138" s="3">
        <f>E138*F138</f>
        <v>763.95999999999992</v>
      </c>
      <c r="L138" s="3">
        <f>G138*H138</f>
        <v>231.46</v>
      </c>
      <c r="M138" s="3">
        <f>I138*J138</f>
        <v>825.5</v>
      </c>
    </row>
    <row r="139" spans="1:13" x14ac:dyDescent="0.2">
      <c r="A139">
        <v>120363</v>
      </c>
      <c r="B139" t="s">
        <v>110</v>
      </c>
      <c r="C139" s="10">
        <v>0</v>
      </c>
      <c r="D139">
        <v>128.6</v>
      </c>
      <c r="E139">
        <v>28.5</v>
      </c>
      <c r="F139">
        <v>25.7</v>
      </c>
      <c r="G139">
        <v>16.7</v>
      </c>
      <c r="H139">
        <v>15.1</v>
      </c>
      <c r="I139">
        <v>31.7</v>
      </c>
      <c r="J139">
        <v>25.4</v>
      </c>
      <c r="K139" s="3">
        <f>E139*F139</f>
        <v>732.44999999999993</v>
      </c>
      <c r="L139" s="3">
        <f>G139*H139</f>
        <v>252.17</v>
      </c>
      <c r="M139" s="3">
        <f>I139*J139</f>
        <v>805.18</v>
      </c>
    </row>
    <row r="140" spans="1:13" x14ac:dyDescent="0.2">
      <c r="A140">
        <v>131373</v>
      </c>
      <c r="B140" t="s">
        <v>110</v>
      </c>
      <c r="C140" s="10">
        <v>0</v>
      </c>
      <c r="D140">
        <v>132</v>
      </c>
      <c r="E140">
        <v>29.8</v>
      </c>
      <c r="F140">
        <v>27.8</v>
      </c>
      <c r="G140">
        <v>17.3</v>
      </c>
      <c r="H140">
        <v>15.8</v>
      </c>
      <c r="I140">
        <v>33.200000000000003</v>
      </c>
      <c r="J140">
        <v>26.5</v>
      </c>
      <c r="K140" s="3">
        <f>E140*F140</f>
        <v>828.44</v>
      </c>
      <c r="L140" s="3">
        <f>G140*H140</f>
        <v>273.34000000000003</v>
      </c>
      <c r="M140" s="3">
        <f>I140*J140</f>
        <v>879.80000000000007</v>
      </c>
    </row>
    <row r="141" spans="1:13" x14ac:dyDescent="0.2">
      <c r="A141">
        <v>131373</v>
      </c>
      <c r="B141" t="s">
        <v>110</v>
      </c>
      <c r="C141" s="10">
        <v>0</v>
      </c>
      <c r="D141">
        <v>132.19999999999999</v>
      </c>
      <c r="E141">
        <v>30.3</v>
      </c>
      <c r="F141">
        <v>27.3</v>
      </c>
      <c r="G141">
        <v>17.7</v>
      </c>
      <c r="H141">
        <v>15.6</v>
      </c>
      <c r="I141">
        <v>33.299999999999997</v>
      </c>
      <c r="J141">
        <v>25.5</v>
      </c>
      <c r="K141" s="3">
        <f>E141*F141</f>
        <v>827.19</v>
      </c>
      <c r="L141" s="3">
        <f>G141*H141</f>
        <v>276.12</v>
      </c>
      <c r="M141" s="3">
        <f>I141*J141</f>
        <v>849.15</v>
      </c>
    </row>
    <row r="142" spans="1:13" x14ac:dyDescent="0.2">
      <c r="A142">
        <v>133377</v>
      </c>
      <c r="B142" t="s">
        <v>117</v>
      </c>
      <c r="C142" s="10">
        <v>10000</v>
      </c>
      <c r="D142">
        <v>139.5</v>
      </c>
      <c r="E142">
        <v>34.5</v>
      </c>
      <c r="F142">
        <v>30.7</v>
      </c>
      <c r="G142">
        <v>18.5</v>
      </c>
      <c r="H142">
        <v>16.7</v>
      </c>
      <c r="I142">
        <v>37.1</v>
      </c>
      <c r="J142">
        <v>29.5</v>
      </c>
      <c r="K142" s="3">
        <f>E142*F142</f>
        <v>1059.1499999999999</v>
      </c>
      <c r="L142" s="3">
        <f>G142*H142</f>
        <v>308.95</v>
      </c>
      <c r="M142" s="3">
        <f>I142*J142</f>
        <v>1094.45</v>
      </c>
    </row>
    <row r="143" spans="1:13" x14ac:dyDescent="0.2">
      <c r="A143">
        <v>133377</v>
      </c>
      <c r="B143" t="s">
        <v>117</v>
      </c>
      <c r="C143" s="10">
        <v>10000</v>
      </c>
      <c r="D143">
        <v>135.9</v>
      </c>
      <c r="E143">
        <v>32.799999999999997</v>
      </c>
      <c r="F143">
        <v>29.9</v>
      </c>
      <c r="G143">
        <v>17.7</v>
      </c>
      <c r="H143">
        <v>15.8</v>
      </c>
      <c r="I143">
        <v>36.4</v>
      </c>
      <c r="J143">
        <v>27.8</v>
      </c>
      <c r="K143" s="3">
        <f>E143*F143</f>
        <v>980.71999999999991</v>
      </c>
      <c r="L143" s="3">
        <f>G143*H143</f>
        <v>279.66000000000003</v>
      </c>
      <c r="M143" s="3">
        <f>I143*J143</f>
        <v>1011.92</v>
      </c>
    </row>
    <row r="145" spans="1:13" x14ac:dyDescent="0.2">
      <c r="A145" s="1" t="s">
        <v>112</v>
      </c>
      <c r="C145" s="1">
        <f>AVERAGE(C2:C143)</f>
        <v>9990.7407407407409</v>
      </c>
      <c r="D145" s="1">
        <f>AVERAGE(D2:D143)</f>
        <v>138.85087784679087</v>
      </c>
      <c r="E145" s="1">
        <f t="shared" ref="E145:M145" si="10">AVERAGE(E2:E143)</f>
        <v>34.106432712215316</v>
      </c>
      <c r="F145" s="1">
        <f t="shared" si="10"/>
        <v>29.453746721877156</v>
      </c>
      <c r="G145" s="1">
        <f t="shared" si="10"/>
        <v>18.34835127674258</v>
      </c>
      <c r="H145" s="1">
        <f t="shared" si="10"/>
        <v>16.37697584541063</v>
      </c>
      <c r="I145" s="1">
        <f t="shared" si="10"/>
        <v>36.040990338164256</v>
      </c>
      <c r="J145" s="1">
        <f t="shared" si="10"/>
        <v>29.304486542443048</v>
      </c>
      <c r="K145" s="1">
        <f t="shared" si="10"/>
        <v>1001.8764079213848</v>
      </c>
      <c r="L145" s="1">
        <f t="shared" si="10"/>
        <v>300.72272678869712</v>
      </c>
      <c r="M145" s="1">
        <f t="shared" si="10"/>
        <v>1054.2830182782136</v>
      </c>
    </row>
    <row r="146" spans="1:13" x14ac:dyDescent="0.2">
      <c r="A146" s="1" t="s">
        <v>113</v>
      </c>
      <c r="C146" s="1">
        <f>STDEV(C2:C143)</f>
        <v>9781.2479091948389</v>
      </c>
      <c r="D146" s="1">
        <f>STDEV(D2:D143)</f>
        <v>11.028160878980461</v>
      </c>
      <c r="E146" s="1">
        <f t="shared" ref="E146:M146" si="11">STDEV(E2:E143)</f>
        <v>2.475844690105264</v>
      </c>
      <c r="F146" s="1">
        <f t="shared" si="11"/>
        <v>2.6902696626124154</v>
      </c>
      <c r="G146" s="1">
        <f t="shared" si="11"/>
        <v>1.5010475258409839</v>
      </c>
      <c r="H146" s="1">
        <f t="shared" si="11"/>
        <v>0.84875262801426976</v>
      </c>
      <c r="I146" s="1">
        <f t="shared" si="11"/>
        <v>1.8130387730831072</v>
      </c>
      <c r="J146" s="1">
        <f t="shared" si="11"/>
        <v>2.3274605244697915</v>
      </c>
      <c r="K146" s="1">
        <f t="shared" si="11"/>
        <v>135.6953201484346</v>
      </c>
      <c r="L146" s="1">
        <f t="shared" si="11"/>
        <v>34.808839050351722</v>
      </c>
      <c r="M146" s="1">
        <f t="shared" si="11"/>
        <v>130.08052978418226</v>
      </c>
    </row>
    <row r="147" spans="1:13" x14ac:dyDescent="0.2">
      <c r="A147" s="1" t="s">
        <v>114</v>
      </c>
      <c r="C147" s="1">
        <f>100*C146/C145</f>
        <v>97.903130138372802</v>
      </c>
      <c r="D147" s="1">
        <f>100*D146/D145</f>
        <v>7.942449518503599</v>
      </c>
      <c r="E147" s="1">
        <f t="shared" ref="E147:M147" si="12">100*E146/E145</f>
        <v>7.2591722241843639</v>
      </c>
      <c r="F147" s="1">
        <f t="shared" si="12"/>
        <v>9.1338792582682959</v>
      </c>
      <c r="G147" s="1">
        <f t="shared" si="12"/>
        <v>8.1808305454868524</v>
      </c>
      <c r="H147" s="1">
        <f t="shared" si="12"/>
        <v>5.1825968116825321</v>
      </c>
      <c r="I147" s="1">
        <f t="shared" si="12"/>
        <v>5.0304909939260405</v>
      </c>
      <c r="J147" s="1">
        <f t="shared" si="12"/>
        <v>7.9423351134264797</v>
      </c>
      <c r="K147" s="1">
        <f t="shared" si="12"/>
        <v>13.544117725055996</v>
      </c>
      <c r="L147" s="1">
        <f t="shared" si="12"/>
        <v>11.575060994578623</v>
      </c>
      <c r="M147" s="1">
        <f t="shared" si="12"/>
        <v>12.338293183989752</v>
      </c>
    </row>
    <row r="149" spans="1:13" x14ac:dyDescent="0.2">
      <c r="A149" s="1" t="s">
        <v>115</v>
      </c>
      <c r="C149" s="1">
        <f>AVERAGE(C2:C85)</f>
        <v>16631.57894736842</v>
      </c>
      <c r="D149" s="1">
        <f>AVERAGE(D2:D85)</f>
        <v>142.5751400226757</v>
      </c>
      <c r="E149" s="1">
        <f t="shared" ref="E149:M149" si="13">AVERAGE(E2:E85)</f>
        <v>35.119668934240359</v>
      </c>
      <c r="F149" s="1">
        <f t="shared" si="13"/>
        <v>30.65778287981858</v>
      </c>
      <c r="G149" s="1">
        <f t="shared" si="13"/>
        <v>18.63219160997733</v>
      </c>
      <c r="H149" s="1">
        <f t="shared" si="13"/>
        <v>16.431328231292518</v>
      </c>
      <c r="I149" s="1">
        <f t="shared" si="13"/>
        <v>36.92003684807257</v>
      </c>
      <c r="J149" s="1">
        <f t="shared" si="13"/>
        <v>30.578912131519257</v>
      </c>
      <c r="K149" s="1">
        <f t="shared" si="13"/>
        <v>1076.2009919532165</v>
      </c>
      <c r="L149" s="1">
        <f t="shared" si="13"/>
        <v>306.75857536842113</v>
      </c>
      <c r="M149" s="1">
        <f t="shared" si="13"/>
        <v>1128.7297474853799</v>
      </c>
    </row>
    <row r="150" spans="1:13" x14ac:dyDescent="0.2">
      <c r="C150" s="1">
        <f>STDEV(C2:C85)</f>
        <v>6797.1411504800226</v>
      </c>
      <c r="D150" s="1">
        <f>STDEV(D2:D85)</f>
        <v>4.1650598042570524</v>
      </c>
      <c r="E150" s="1">
        <f t="shared" ref="E150:M150" si="14">STDEV(E2:E85)</f>
        <v>1.5700930313308075</v>
      </c>
      <c r="F150" s="1">
        <f t="shared" si="14"/>
        <v>1.8706734126130002</v>
      </c>
      <c r="G150" s="1">
        <f t="shared" si="14"/>
        <v>1.4030030265467406</v>
      </c>
      <c r="H150" s="1">
        <f t="shared" si="14"/>
        <v>0.79232286654410355</v>
      </c>
      <c r="I150" s="1">
        <f t="shared" si="14"/>
        <v>1.3133547565159984</v>
      </c>
      <c r="J150" s="1">
        <f t="shared" si="14"/>
        <v>1.3171963093195878</v>
      </c>
      <c r="K150" s="1">
        <f t="shared" si="14"/>
        <v>90.022602768925751</v>
      </c>
      <c r="L150" s="1">
        <f t="shared" si="14"/>
        <v>33.325746887501545</v>
      </c>
      <c r="M150" s="1">
        <f t="shared" si="14"/>
        <v>82.691970216196054</v>
      </c>
    </row>
    <row r="151" spans="1:13" x14ac:dyDescent="0.2">
      <c r="C151" s="1">
        <f>100*C150/C149</f>
        <v>40.868886664278619</v>
      </c>
      <c r="D151" s="1">
        <f>100*D150/D149</f>
        <v>2.9213085840873978</v>
      </c>
      <c r="E151" s="1">
        <f t="shared" ref="E151:M151" si="15">100*E150/E149</f>
        <v>4.4706942832255052</v>
      </c>
      <c r="F151" s="1">
        <f t="shared" si="15"/>
        <v>6.1017896171625248</v>
      </c>
      <c r="G151" s="1">
        <f t="shared" si="15"/>
        <v>7.529994623903761</v>
      </c>
      <c r="H151" s="1">
        <f t="shared" si="15"/>
        <v>4.8220256779678365</v>
      </c>
      <c r="I151" s="1">
        <f t="shared" si="15"/>
        <v>3.5572953567747123</v>
      </c>
      <c r="J151" s="1">
        <f t="shared" si="15"/>
        <v>4.3075316206618277</v>
      </c>
      <c r="K151" s="1">
        <f t="shared" si="15"/>
        <v>8.3648503803682726</v>
      </c>
      <c r="L151" s="1">
        <f t="shared" si="15"/>
        <v>10.863835460011796</v>
      </c>
      <c r="M151" s="1">
        <f t="shared" si="15"/>
        <v>7.3261088759660904</v>
      </c>
    </row>
    <row r="153" spans="1:13" x14ac:dyDescent="0.2">
      <c r="A153" s="1" t="s">
        <v>116</v>
      </c>
      <c r="C153" s="1">
        <f>AVERAGE(C100:C143)</f>
        <v>454.54545454545456</v>
      </c>
      <c r="D153" s="1">
        <f>AVERAGE(D100:D143)</f>
        <v>131.11136363636362</v>
      </c>
      <c r="E153" s="1">
        <f t="shared" ref="E153:M153" si="16">AVERAGE(E100:E143)</f>
        <v>31.963636363636354</v>
      </c>
      <c r="F153" s="1">
        <f t="shared" si="16"/>
        <v>26.968181818181815</v>
      </c>
      <c r="G153" s="1">
        <f t="shared" si="16"/>
        <v>17.779545454545456</v>
      </c>
      <c r="H153" s="1">
        <f t="shared" si="16"/>
        <v>16.259090909090908</v>
      </c>
      <c r="I153" s="1">
        <f t="shared" si="16"/>
        <v>34.193181818181813</v>
      </c>
      <c r="J153" s="1">
        <f t="shared" si="16"/>
        <v>26.656818181818185</v>
      </c>
      <c r="K153" s="1">
        <f t="shared" si="16"/>
        <v>859.96022727272748</v>
      </c>
      <c r="L153" s="1">
        <f t="shared" si="16"/>
        <v>289.61750000000001</v>
      </c>
      <c r="M153" s="1">
        <f t="shared" si="16"/>
        <v>912.05409090909097</v>
      </c>
    </row>
    <row r="154" spans="1:13" x14ac:dyDescent="0.2">
      <c r="C154" s="1">
        <f>STDEV(C100:C143)</f>
        <v>2107.0705494148547</v>
      </c>
      <c r="D154" s="1">
        <f>STDEV(D100:D143)</f>
        <v>16.126624178654911</v>
      </c>
      <c r="E154" s="1">
        <f t="shared" ref="E154:M154" si="17">STDEV(E100:E143)</f>
        <v>2.7428631204002119</v>
      </c>
      <c r="F154" s="1">
        <f t="shared" si="17"/>
        <v>2.5707453201468797</v>
      </c>
      <c r="G154" s="1">
        <f t="shared" si="17"/>
        <v>1.6804732923369916</v>
      </c>
      <c r="H154" s="1">
        <f t="shared" si="17"/>
        <v>1.0175936461833095</v>
      </c>
      <c r="I154" s="1">
        <f t="shared" si="17"/>
        <v>1.2922663933143346</v>
      </c>
      <c r="J154" s="1">
        <f t="shared" si="17"/>
        <v>1.7140184969929078</v>
      </c>
      <c r="K154" s="1">
        <f t="shared" si="17"/>
        <v>92.479138074577932</v>
      </c>
      <c r="L154" s="1">
        <f t="shared" si="17"/>
        <v>38.308940551296885</v>
      </c>
      <c r="M154" s="1">
        <f t="shared" si="17"/>
        <v>77.06887452197914</v>
      </c>
    </row>
    <row r="155" spans="1:13" x14ac:dyDescent="0.2">
      <c r="C155" s="1">
        <f>100*C154/C153</f>
        <v>463.55552087126802</v>
      </c>
      <c r="D155" s="1">
        <f>100*D154/D153</f>
        <v>12.299943903704627</v>
      </c>
      <c r="E155" s="1">
        <f t="shared" ref="E155:M155" si="18">100*E154/E153</f>
        <v>8.5811986133112459</v>
      </c>
      <c r="F155" s="1">
        <f t="shared" si="18"/>
        <v>9.532512564171812</v>
      </c>
      <c r="G155" s="1">
        <f t="shared" si="18"/>
        <v>9.4517224674456894</v>
      </c>
      <c r="H155" s="1">
        <f t="shared" si="18"/>
        <v>6.258613423548451</v>
      </c>
      <c r="I155" s="1">
        <f t="shared" si="18"/>
        <v>3.7793101565856251</v>
      </c>
      <c r="J155" s="1">
        <f t="shared" si="18"/>
        <v>6.4299440589724561</v>
      </c>
      <c r="K155" s="1">
        <f t="shared" si="18"/>
        <v>10.753885486991148</v>
      </c>
      <c r="L155" s="1">
        <f t="shared" si="18"/>
        <v>13.227426019248453</v>
      </c>
      <c r="M155" s="1">
        <f t="shared" si="18"/>
        <v>8.4500333138312715</v>
      </c>
    </row>
  </sheetData>
  <phoneticPr fontId="0" type="noConversion"/>
  <pageMargins left="0.75" right="0.75" top="1" bottom="1" header="0.5" footer="0.5"/>
  <pageSetup paperSize="0" orientation="portrait" horizontalDpi="4294967292" verticalDpi="429496729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25" zoomScaleNormal="25" workbookViewId="0">
      <selection activeCell="AA60" sqref="AA60"/>
    </sheetView>
  </sheetViews>
  <sheetFormatPr defaultColWidth="8.85546875" defaultRowHeight="12.75" x14ac:dyDescent="0.2"/>
  <sheetData/>
  <phoneticPr fontId="0" type="noConversion"/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Syverson, Valerie</cp:lastModifiedBy>
  <cp:lastPrinted>2008-12-22T23:27:04Z</cp:lastPrinted>
  <dcterms:created xsi:type="dcterms:W3CDTF">1996-10-14T23:33:28Z</dcterms:created>
  <dcterms:modified xsi:type="dcterms:W3CDTF">2011-10-21T18:28:58Z</dcterms:modified>
</cp:coreProperties>
</file>