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1840" windowHeight="137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3" i="1" l="1"/>
  <c r="M85" i="1"/>
  <c r="M86" i="1"/>
  <c r="M83" i="1" s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83" i="1"/>
  <c r="K85" i="1"/>
  <c r="K86" i="1"/>
  <c r="K87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83" i="1"/>
  <c r="I83" i="1"/>
  <c r="H83" i="1"/>
  <c r="G83" i="1"/>
  <c r="F83" i="1"/>
  <c r="E83" i="1"/>
  <c r="D83" i="1"/>
  <c r="M106" i="1"/>
  <c r="L106" i="1"/>
  <c r="K106" i="1"/>
  <c r="M105" i="1"/>
  <c r="K105" i="1"/>
  <c r="I43" i="1"/>
  <c r="H43" i="1"/>
  <c r="G43" i="1"/>
  <c r="F43" i="1"/>
  <c r="E43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82" i="1"/>
  <c r="L82" i="1"/>
  <c r="K82" i="1"/>
  <c r="M74" i="1"/>
  <c r="L74" i="1"/>
  <c r="K74" i="1"/>
  <c r="H73" i="1"/>
  <c r="I73" i="1"/>
  <c r="M73" i="1" s="1"/>
  <c r="F73" i="1"/>
  <c r="G73" i="1"/>
  <c r="L73" i="1"/>
  <c r="D73" i="1"/>
  <c r="E73" i="1"/>
  <c r="K73" i="1" s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H67" i="1"/>
  <c r="I67" i="1"/>
  <c r="M67" i="1" s="1"/>
  <c r="F67" i="1"/>
  <c r="G67" i="1"/>
  <c r="L67" i="1"/>
  <c r="D67" i="1"/>
  <c r="E67" i="1"/>
  <c r="K67" i="1" s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H60" i="1"/>
  <c r="I60" i="1"/>
  <c r="M60" i="1"/>
  <c r="F60" i="1"/>
  <c r="G60" i="1"/>
  <c r="L60" i="1" s="1"/>
  <c r="D60" i="1"/>
  <c r="E60" i="1"/>
  <c r="K60" i="1"/>
  <c r="M59" i="1"/>
  <c r="L59" i="1"/>
  <c r="K59" i="1"/>
  <c r="M58" i="1"/>
  <c r="L58" i="1"/>
  <c r="K58" i="1"/>
  <c r="H57" i="1"/>
  <c r="I57" i="1"/>
  <c r="M57" i="1" s="1"/>
  <c r="F57" i="1"/>
  <c r="G57" i="1"/>
  <c r="L57" i="1"/>
  <c r="D57" i="1"/>
  <c r="E57" i="1"/>
  <c r="K57" i="1" s="1"/>
  <c r="M56" i="1"/>
  <c r="L56" i="1"/>
  <c r="K56" i="1"/>
  <c r="H55" i="1"/>
  <c r="I55" i="1"/>
  <c r="M55" i="1" s="1"/>
  <c r="F55" i="1"/>
  <c r="G55" i="1"/>
  <c r="L55" i="1"/>
  <c r="D55" i="1"/>
  <c r="E55" i="1"/>
  <c r="K55" i="1" s="1"/>
  <c r="M54" i="1"/>
  <c r="L54" i="1"/>
  <c r="K54" i="1"/>
  <c r="M53" i="1"/>
  <c r="L53" i="1"/>
  <c r="K53" i="1"/>
  <c r="H52" i="1"/>
  <c r="I52" i="1"/>
  <c r="M52" i="1"/>
  <c r="F52" i="1"/>
  <c r="G52" i="1"/>
  <c r="L52" i="1" s="1"/>
  <c r="D52" i="1"/>
  <c r="E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D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H2" i="1"/>
  <c r="I2" i="1"/>
  <c r="M2" i="1" s="1"/>
  <c r="F2" i="1"/>
  <c r="G2" i="1"/>
  <c r="L2" i="1"/>
  <c r="D2" i="1"/>
  <c r="E2" i="1"/>
  <c r="K2" i="1" s="1"/>
  <c r="C2" i="1"/>
  <c r="C73" i="1"/>
  <c r="C67" i="1"/>
  <c r="C60" i="1"/>
  <c r="C55" i="1"/>
  <c r="C57" i="1"/>
  <c r="C52" i="1"/>
  <c r="C43" i="1"/>
</calcChain>
</file>

<file path=xl/sharedStrings.xml><?xml version="1.0" encoding="utf-8"?>
<sst xmlns="http://schemas.openxmlformats.org/spreadsheetml/2006/main" count="129" uniqueCount="93">
  <si>
    <t>B1395</t>
  </si>
  <si>
    <t>B1519</t>
  </si>
  <si>
    <t>B1603</t>
  </si>
  <si>
    <t>B1689</t>
  </si>
  <si>
    <t>B1771</t>
  </si>
  <si>
    <t>B1819</t>
  </si>
  <si>
    <t>B1958</t>
  </si>
  <si>
    <t>B2093</t>
  </si>
  <si>
    <t>B2545</t>
  </si>
  <si>
    <t>B2626</t>
  </si>
  <si>
    <t>B2653</t>
  </si>
  <si>
    <t>B2664</t>
  </si>
  <si>
    <t>B3039</t>
  </si>
  <si>
    <t>B3110</t>
  </si>
  <si>
    <t>B3119</t>
  </si>
  <si>
    <t>B3270</t>
  </si>
  <si>
    <t>B3324</t>
  </si>
  <si>
    <t>B3328</t>
  </si>
  <si>
    <t>B3334</t>
  </si>
  <si>
    <t>B3565</t>
  </si>
  <si>
    <t>B3643</t>
  </si>
  <si>
    <t>B3657</t>
  </si>
  <si>
    <t>B3811</t>
  </si>
  <si>
    <t>B3873</t>
  </si>
  <si>
    <t>B4202</t>
  </si>
  <si>
    <t>B4213</t>
  </si>
  <si>
    <t>B4339</t>
  </si>
  <si>
    <t>B5098</t>
  </si>
  <si>
    <t>B5490</t>
  </si>
  <si>
    <t>B5709</t>
  </si>
  <si>
    <t>B5970</t>
  </si>
  <si>
    <t>B6894</t>
  </si>
  <si>
    <t>B6924</t>
  </si>
  <si>
    <t>B7720</t>
  </si>
  <si>
    <t>B1225</t>
  </si>
  <si>
    <t>B1604</t>
  </si>
  <si>
    <t>B1640</t>
  </si>
  <si>
    <t>B1856</t>
  </si>
  <si>
    <t>B1939</t>
  </si>
  <si>
    <t>B2176</t>
  </si>
  <si>
    <t>B2328</t>
  </si>
  <si>
    <t>B2382</t>
  </si>
  <si>
    <t>B2430</t>
  </si>
  <si>
    <t>B3094</t>
  </si>
  <si>
    <t>B3145</t>
  </si>
  <si>
    <t>B3276</t>
  </si>
  <si>
    <t>B3561</t>
  </si>
  <si>
    <t>B4214</t>
  </si>
  <si>
    <t>B4237</t>
  </si>
  <si>
    <t>B4609</t>
  </si>
  <si>
    <t>B4913</t>
  </si>
  <si>
    <t>B4982</t>
  </si>
  <si>
    <t>B5460</t>
  </si>
  <si>
    <t>B5946</t>
  </si>
  <si>
    <t>B6519</t>
  </si>
  <si>
    <t>B6698</t>
  </si>
  <si>
    <t>B7133</t>
  </si>
  <si>
    <t>B7339</t>
  </si>
  <si>
    <t>B7369</t>
  </si>
  <si>
    <t>B7587</t>
  </si>
  <si>
    <t>B7768</t>
  </si>
  <si>
    <t>B7832</t>
  </si>
  <si>
    <t>B7860</t>
  </si>
  <si>
    <t>B8251</t>
  </si>
  <si>
    <t>Catalog #</t>
  </si>
  <si>
    <t>Pit #</t>
  </si>
  <si>
    <t>Total length</t>
  </si>
  <si>
    <t>Proximal width</t>
  </si>
  <si>
    <t>Proximal depth</t>
  </si>
  <si>
    <t>Midshaft width</t>
  </si>
  <si>
    <t>Midshaft depth</t>
  </si>
  <si>
    <t>Distal width</t>
  </si>
  <si>
    <t>Distal depth</t>
  </si>
  <si>
    <t>Avg-3</t>
  </si>
  <si>
    <t>Avg-4</t>
  </si>
  <si>
    <t>Avg-13</t>
  </si>
  <si>
    <t>Avg-16</t>
  </si>
  <si>
    <t>Avg-60</t>
  </si>
  <si>
    <t>Avg-61</t>
  </si>
  <si>
    <t>Avg-67</t>
  </si>
  <si>
    <t>Avg-all</t>
  </si>
  <si>
    <t>all</t>
  </si>
  <si>
    <t>Age</t>
  </si>
  <si>
    <t>Prox area</t>
  </si>
  <si>
    <t>Mid area</t>
  </si>
  <si>
    <t>Dist area</t>
  </si>
  <si>
    <t>Avg-modern</t>
  </si>
  <si>
    <t>Modern data</t>
  </si>
  <si>
    <t>Bi141/86821</t>
  </si>
  <si>
    <t>SBMNH544</t>
  </si>
  <si>
    <t>SBMNH550</t>
  </si>
  <si>
    <t>?</t>
  </si>
  <si>
    <t>AGE???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</si>
</sst>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"/>
    </font>
    <font>
      <sz val="8"/>
      <name val="Arial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ill="1"/>
    <xf numFmtId="164" fontId="0" fillId="0" borderId="0" xfId="0" applyNumberFormat="1" applyFill="1"/>
    <xf numFmtId="0" fontId="2" fillId="0" borderId="0" xfId="0" applyNumberFormat="1" applyFont="1" applyFill="1"/>
    <xf numFmtId="164" fontId="2" fillId="0" borderId="0" xfId="0" applyNumberFormat="1" applyFont="1" applyFill="1"/>
    <xf numFmtId="164" fontId="0" fillId="2" borderId="0" xfId="0" applyNumberFormat="1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Gymnogyps tibiotarsus size distribution</a:t>
            </a:r>
          </a:p>
        </c:rich>
      </c:tx>
      <c:layout>
        <c:manualLayout>
          <c:xMode val="edge"/>
          <c:yMode val="edge"/>
          <c:x val="0.24919133228302659"/>
          <c:y val="3.0701820136504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63129808748307"/>
          <c:y val="0.1600880621403469"/>
          <c:w val="0.59870644769298598"/>
          <c:h val="0.68859796591875244"/>
        </c:manualLayout>
      </c:layout>
      <c:scatterChart>
        <c:scatterStyle val="lineMarker"/>
        <c:varyColors val="0"/>
        <c:ser>
          <c:idx val="0"/>
          <c:order val="0"/>
          <c:tx>
            <c:v>amplus-prox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Sheet1!$C$3:$C$73</c:f>
              <c:numCache>
                <c:formatCode>0.0</c:formatCode>
                <c:ptCount val="71"/>
                <c:pt idx="0">
                  <c:v>224.7</c:v>
                </c:pt>
                <c:pt idx="1">
                  <c:v>216.5</c:v>
                </c:pt>
                <c:pt idx="2">
                  <c:v>220.3</c:v>
                </c:pt>
                <c:pt idx="3">
                  <c:v>219.1</c:v>
                </c:pt>
                <c:pt idx="4">
                  <c:v>234.4</c:v>
                </c:pt>
                <c:pt idx="5">
                  <c:v>223.3</c:v>
                </c:pt>
                <c:pt idx="6">
                  <c:v>223.5</c:v>
                </c:pt>
                <c:pt idx="7">
                  <c:v>233.5</c:v>
                </c:pt>
                <c:pt idx="8">
                  <c:v>223</c:v>
                </c:pt>
                <c:pt idx="9">
                  <c:v>229.3</c:v>
                </c:pt>
                <c:pt idx="10">
                  <c:v>227.8</c:v>
                </c:pt>
                <c:pt idx="11">
                  <c:v>232.5</c:v>
                </c:pt>
                <c:pt idx="12">
                  <c:v>236.1</c:v>
                </c:pt>
                <c:pt idx="13">
                  <c:v>222.2</c:v>
                </c:pt>
                <c:pt idx="14">
                  <c:v>224.9</c:v>
                </c:pt>
                <c:pt idx="15">
                  <c:v>229.1</c:v>
                </c:pt>
                <c:pt idx="16">
                  <c:v>230.1</c:v>
                </c:pt>
                <c:pt idx="17">
                  <c:v>228.3</c:v>
                </c:pt>
                <c:pt idx="18">
                  <c:v>213.6</c:v>
                </c:pt>
                <c:pt idx="19">
                  <c:v>219.3</c:v>
                </c:pt>
                <c:pt idx="20">
                  <c:v>226.2</c:v>
                </c:pt>
                <c:pt idx="21">
                  <c:v>219.8</c:v>
                </c:pt>
                <c:pt idx="22">
                  <c:v>234</c:v>
                </c:pt>
                <c:pt idx="23">
                  <c:v>218.6</c:v>
                </c:pt>
                <c:pt idx="24">
                  <c:v>219.4</c:v>
                </c:pt>
                <c:pt idx="25">
                  <c:v>228.6</c:v>
                </c:pt>
                <c:pt idx="26">
                  <c:v>208.4</c:v>
                </c:pt>
                <c:pt idx="27">
                  <c:v>218.6</c:v>
                </c:pt>
                <c:pt idx="28">
                  <c:v>216.2</c:v>
                </c:pt>
                <c:pt idx="29">
                  <c:v>226</c:v>
                </c:pt>
                <c:pt idx="30">
                  <c:v>220.3</c:v>
                </c:pt>
                <c:pt idx="31">
                  <c:v>221.7</c:v>
                </c:pt>
                <c:pt idx="32">
                  <c:v>220.4</c:v>
                </c:pt>
                <c:pt idx="33">
                  <c:v>229.2</c:v>
                </c:pt>
                <c:pt idx="34">
                  <c:v>218.8</c:v>
                </c:pt>
                <c:pt idx="35">
                  <c:v>224.2</c:v>
                </c:pt>
                <c:pt idx="36">
                  <c:v>224.9</c:v>
                </c:pt>
                <c:pt idx="37">
                  <c:v>230.3</c:v>
                </c:pt>
                <c:pt idx="38">
                  <c:v>218.5</c:v>
                </c:pt>
                <c:pt idx="39">
                  <c:v>213.6</c:v>
                </c:pt>
                <c:pt idx="40">
                  <c:v>223.72999999999996</c:v>
                </c:pt>
                <c:pt idx="41">
                  <c:v>238.8</c:v>
                </c:pt>
                <c:pt idx="42">
                  <c:v>219.7</c:v>
                </c:pt>
                <c:pt idx="43">
                  <c:v>233.4</c:v>
                </c:pt>
                <c:pt idx="44">
                  <c:v>213.5</c:v>
                </c:pt>
                <c:pt idx="45">
                  <c:v>230.7</c:v>
                </c:pt>
                <c:pt idx="46">
                  <c:v>236.5</c:v>
                </c:pt>
                <c:pt idx="47">
                  <c:v>223.5</c:v>
                </c:pt>
                <c:pt idx="48">
                  <c:v>220</c:v>
                </c:pt>
                <c:pt idx="49">
                  <c:v>227.01249999999999</c:v>
                </c:pt>
                <c:pt idx="50">
                  <c:v>213.7</c:v>
                </c:pt>
                <c:pt idx="51">
                  <c:v>213.7</c:v>
                </c:pt>
                <c:pt idx="52">
                  <c:v>213.7</c:v>
                </c:pt>
                <c:pt idx="53">
                  <c:v>211.2</c:v>
                </c:pt>
                <c:pt idx="54">
                  <c:v>211.2</c:v>
                </c:pt>
                <c:pt idx="55">
                  <c:v>217</c:v>
                </c:pt>
                <c:pt idx="56">
                  <c:v>219.9</c:v>
                </c:pt>
                <c:pt idx="57">
                  <c:v>218.45</c:v>
                </c:pt>
                <c:pt idx="58">
                  <c:v>236.5</c:v>
                </c:pt>
                <c:pt idx="59">
                  <c:v>238.5</c:v>
                </c:pt>
                <c:pt idx="60">
                  <c:v>210.2</c:v>
                </c:pt>
                <c:pt idx="61">
                  <c:v>221.2</c:v>
                </c:pt>
                <c:pt idx="62">
                  <c:v>216.8</c:v>
                </c:pt>
                <c:pt idx="63">
                  <c:v>225.3</c:v>
                </c:pt>
                <c:pt idx="64">
                  <c:v>224.75</c:v>
                </c:pt>
                <c:pt idx="65">
                  <c:v>232</c:v>
                </c:pt>
                <c:pt idx="66">
                  <c:v>223.4</c:v>
                </c:pt>
                <c:pt idx="67">
                  <c:v>218.9</c:v>
                </c:pt>
                <c:pt idx="68">
                  <c:v>221.2</c:v>
                </c:pt>
                <c:pt idx="69">
                  <c:v>219.8</c:v>
                </c:pt>
                <c:pt idx="70">
                  <c:v>223.06</c:v>
                </c:pt>
              </c:numCache>
            </c:numRef>
          </c:xVal>
          <c:yVal>
            <c:numRef>
              <c:f>Sheet1!$K$3:$K$73</c:f>
              <c:numCache>
                <c:formatCode>0.0</c:formatCode>
                <c:ptCount val="71"/>
                <c:pt idx="0">
                  <c:v>1116.49</c:v>
                </c:pt>
                <c:pt idx="1">
                  <c:v>1000.3600000000001</c:v>
                </c:pt>
                <c:pt idx="2">
                  <c:v>1047.25</c:v>
                </c:pt>
                <c:pt idx="3">
                  <c:v>916.56000000000006</c:v>
                </c:pt>
                <c:pt idx="4">
                  <c:v>965.25</c:v>
                </c:pt>
                <c:pt idx="5">
                  <c:v>977.88</c:v>
                </c:pt>
                <c:pt idx="6">
                  <c:v>1177.5</c:v>
                </c:pt>
                <c:pt idx="7">
                  <c:v>934.5</c:v>
                </c:pt>
                <c:pt idx="8">
                  <c:v>1020.2600000000001</c:v>
                </c:pt>
                <c:pt idx="9">
                  <c:v>1022.4</c:v>
                </c:pt>
                <c:pt idx="10">
                  <c:v>1292.28</c:v>
                </c:pt>
                <c:pt idx="11">
                  <c:v>1075.1400000000001</c:v>
                </c:pt>
                <c:pt idx="12">
                  <c:v>1093.24</c:v>
                </c:pt>
                <c:pt idx="13">
                  <c:v>1061.45</c:v>
                </c:pt>
                <c:pt idx="14">
                  <c:v>1070.8799999999999</c:v>
                </c:pt>
                <c:pt idx="15">
                  <c:v>1110.72</c:v>
                </c:pt>
                <c:pt idx="16">
                  <c:v>1115.48</c:v>
                </c:pt>
                <c:pt idx="17">
                  <c:v>1061.0600000000002</c:v>
                </c:pt>
                <c:pt idx="18">
                  <c:v>980.98</c:v>
                </c:pt>
                <c:pt idx="19">
                  <c:v>978.19999999999993</c:v>
                </c:pt>
                <c:pt idx="20">
                  <c:v>1083</c:v>
                </c:pt>
                <c:pt idx="21">
                  <c:v>1019.59</c:v>
                </c:pt>
                <c:pt idx="22">
                  <c:v>1137.1199999999999</c:v>
                </c:pt>
                <c:pt idx="23">
                  <c:v>981.54000000000008</c:v>
                </c:pt>
                <c:pt idx="24">
                  <c:v>1032.1200000000001</c:v>
                </c:pt>
                <c:pt idx="25">
                  <c:v>1015</c:v>
                </c:pt>
                <c:pt idx="26">
                  <c:v>1013.7600000000001</c:v>
                </c:pt>
                <c:pt idx="27">
                  <c:v>974.7</c:v>
                </c:pt>
                <c:pt idx="28">
                  <c:v>1131.5</c:v>
                </c:pt>
                <c:pt idx="29">
                  <c:v>1049.07</c:v>
                </c:pt>
                <c:pt idx="30">
                  <c:v>1013.24</c:v>
                </c:pt>
                <c:pt idx="31">
                  <c:v>1087.2</c:v>
                </c:pt>
                <c:pt idx="32">
                  <c:v>1060.02</c:v>
                </c:pt>
                <c:pt idx="33">
                  <c:v>1066.9100000000001</c:v>
                </c:pt>
                <c:pt idx="34">
                  <c:v>854.49</c:v>
                </c:pt>
                <c:pt idx="35">
                  <c:v>1036.5999999999999</c:v>
                </c:pt>
                <c:pt idx="36">
                  <c:v>1108.27</c:v>
                </c:pt>
                <c:pt idx="37">
                  <c:v>1146.24</c:v>
                </c:pt>
                <c:pt idx="38">
                  <c:v>1096.1999999999998</c:v>
                </c:pt>
                <c:pt idx="39">
                  <c:v>957.39</c:v>
                </c:pt>
                <c:pt idx="40">
                  <c:v>1046.4733125</c:v>
                </c:pt>
                <c:pt idx="41">
                  <c:v>1318.1999999999998</c:v>
                </c:pt>
                <c:pt idx="42">
                  <c:v>891.8</c:v>
                </c:pt>
                <c:pt idx="43">
                  <c:v>1157.05</c:v>
                </c:pt>
                <c:pt idx="44">
                  <c:v>1011.75</c:v>
                </c:pt>
                <c:pt idx="45">
                  <c:v>1128.1200000000001</c:v>
                </c:pt>
                <c:pt idx="46">
                  <c:v>1004.2600000000001</c:v>
                </c:pt>
                <c:pt idx="47">
                  <c:v>1089.99</c:v>
                </c:pt>
                <c:pt idx="48">
                  <c:v>994</c:v>
                </c:pt>
                <c:pt idx="49">
                  <c:v>1071.8404687499999</c:v>
                </c:pt>
                <c:pt idx="50">
                  <c:v>844.19999999999993</c:v>
                </c:pt>
                <c:pt idx="51">
                  <c:v>1054.92</c:v>
                </c:pt>
                <c:pt idx="52">
                  <c:v>947.37500000000011</c:v>
                </c:pt>
                <c:pt idx="53">
                  <c:v>947.31000000000006</c:v>
                </c:pt>
                <c:pt idx="54">
                  <c:v>947.31000000000006</c:v>
                </c:pt>
                <c:pt idx="55">
                  <c:v>876.96</c:v>
                </c:pt>
                <c:pt idx="56">
                  <c:v>984.18</c:v>
                </c:pt>
                <c:pt idx="57">
                  <c:v>929.88749999999993</c:v>
                </c:pt>
                <c:pt idx="58">
                  <c:v>1041.33</c:v>
                </c:pt>
                <c:pt idx="59">
                  <c:v>1242.0600000000002</c:v>
                </c:pt>
                <c:pt idx="60">
                  <c:v>1017.24</c:v>
                </c:pt>
                <c:pt idx="61">
                  <c:v>1001.04</c:v>
                </c:pt>
                <c:pt idx="62">
                  <c:v>905.75999999999988</c:v>
                </c:pt>
                <c:pt idx="63">
                  <c:v>1119.01</c:v>
                </c:pt>
                <c:pt idx="64">
                  <c:v>1052.2349999999999</c:v>
                </c:pt>
                <c:pt idx="65">
                  <c:v>1098.6500000000001</c:v>
                </c:pt>
                <c:pt idx="66">
                  <c:v>919.3599999999999</c:v>
                </c:pt>
                <c:pt idx="67">
                  <c:v>929.60000000000014</c:v>
                </c:pt>
                <c:pt idx="68">
                  <c:v>874.8</c:v>
                </c:pt>
                <c:pt idx="69">
                  <c:v>1044.8799999999999</c:v>
                </c:pt>
                <c:pt idx="70">
                  <c:v>971.73119999999994</c:v>
                </c:pt>
              </c:numCache>
            </c:numRef>
          </c:yVal>
          <c:smooth val="0"/>
        </c:ser>
        <c:ser>
          <c:idx val="1"/>
          <c:order val="1"/>
          <c:tx>
            <c:v>amplus-dist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Sheet1!$C$3:$C$73</c:f>
              <c:numCache>
                <c:formatCode>0.0</c:formatCode>
                <c:ptCount val="71"/>
                <c:pt idx="0">
                  <c:v>224.7</c:v>
                </c:pt>
                <c:pt idx="1">
                  <c:v>216.5</c:v>
                </c:pt>
                <c:pt idx="2">
                  <c:v>220.3</c:v>
                </c:pt>
                <c:pt idx="3">
                  <c:v>219.1</c:v>
                </c:pt>
                <c:pt idx="4">
                  <c:v>234.4</c:v>
                </c:pt>
                <c:pt idx="5">
                  <c:v>223.3</c:v>
                </c:pt>
                <c:pt idx="6">
                  <c:v>223.5</c:v>
                </c:pt>
                <c:pt idx="7">
                  <c:v>233.5</c:v>
                </c:pt>
                <c:pt idx="8">
                  <c:v>223</c:v>
                </c:pt>
                <c:pt idx="9">
                  <c:v>229.3</c:v>
                </c:pt>
                <c:pt idx="10">
                  <c:v>227.8</c:v>
                </c:pt>
                <c:pt idx="11">
                  <c:v>232.5</c:v>
                </c:pt>
                <c:pt idx="12">
                  <c:v>236.1</c:v>
                </c:pt>
                <c:pt idx="13">
                  <c:v>222.2</c:v>
                </c:pt>
                <c:pt idx="14">
                  <c:v>224.9</c:v>
                </c:pt>
                <c:pt idx="15">
                  <c:v>229.1</c:v>
                </c:pt>
                <c:pt idx="16">
                  <c:v>230.1</c:v>
                </c:pt>
                <c:pt idx="17">
                  <c:v>228.3</c:v>
                </c:pt>
                <c:pt idx="18">
                  <c:v>213.6</c:v>
                </c:pt>
                <c:pt idx="19">
                  <c:v>219.3</c:v>
                </c:pt>
                <c:pt idx="20">
                  <c:v>226.2</c:v>
                </c:pt>
                <c:pt idx="21">
                  <c:v>219.8</c:v>
                </c:pt>
                <c:pt idx="22">
                  <c:v>234</c:v>
                </c:pt>
                <c:pt idx="23">
                  <c:v>218.6</c:v>
                </c:pt>
                <c:pt idx="24">
                  <c:v>219.4</c:v>
                </c:pt>
                <c:pt idx="25">
                  <c:v>228.6</c:v>
                </c:pt>
                <c:pt idx="26">
                  <c:v>208.4</c:v>
                </c:pt>
                <c:pt idx="27">
                  <c:v>218.6</c:v>
                </c:pt>
                <c:pt idx="28">
                  <c:v>216.2</c:v>
                </c:pt>
                <c:pt idx="29">
                  <c:v>226</c:v>
                </c:pt>
                <c:pt idx="30">
                  <c:v>220.3</c:v>
                </c:pt>
                <c:pt idx="31">
                  <c:v>221.7</c:v>
                </c:pt>
                <c:pt idx="32">
                  <c:v>220.4</c:v>
                </c:pt>
                <c:pt idx="33">
                  <c:v>229.2</c:v>
                </c:pt>
                <c:pt idx="34">
                  <c:v>218.8</c:v>
                </c:pt>
                <c:pt idx="35">
                  <c:v>224.2</c:v>
                </c:pt>
                <c:pt idx="36">
                  <c:v>224.9</c:v>
                </c:pt>
                <c:pt idx="37">
                  <c:v>230.3</c:v>
                </c:pt>
                <c:pt idx="38">
                  <c:v>218.5</c:v>
                </c:pt>
                <c:pt idx="39">
                  <c:v>213.6</c:v>
                </c:pt>
                <c:pt idx="40">
                  <c:v>223.72999999999996</c:v>
                </c:pt>
                <c:pt idx="41">
                  <c:v>238.8</c:v>
                </c:pt>
                <c:pt idx="42">
                  <c:v>219.7</c:v>
                </c:pt>
                <c:pt idx="43">
                  <c:v>233.4</c:v>
                </c:pt>
                <c:pt idx="44">
                  <c:v>213.5</c:v>
                </c:pt>
                <c:pt idx="45">
                  <c:v>230.7</c:v>
                </c:pt>
                <c:pt idx="46">
                  <c:v>236.5</c:v>
                </c:pt>
                <c:pt idx="47">
                  <c:v>223.5</c:v>
                </c:pt>
                <c:pt idx="48">
                  <c:v>220</c:v>
                </c:pt>
                <c:pt idx="49">
                  <c:v>227.01249999999999</c:v>
                </c:pt>
                <c:pt idx="50">
                  <c:v>213.7</c:v>
                </c:pt>
                <c:pt idx="51">
                  <c:v>213.7</c:v>
                </c:pt>
                <c:pt idx="52">
                  <c:v>213.7</c:v>
                </c:pt>
                <c:pt idx="53">
                  <c:v>211.2</c:v>
                </c:pt>
                <c:pt idx="54">
                  <c:v>211.2</c:v>
                </c:pt>
                <c:pt idx="55">
                  <c:v>217</c:v>
                </c:pt>
                <c:pt idx="56">
                  <c:v>219.9</c:v>
                </c:pt>
                <c:pt idx="57">
                  <c:v>218.45</c:v>
                </c:pt>
                <c:pt idx="58">
                  <c:v>236.5</c:v>
                </c:pt>
                <c:pt idx="59">
                  <c:v>238.5</c:v>
                </c:pt>
                <c:pt idx="60">
                  <c:v>210.2</c:v>
                </c:pt>
                <c:pt idx="61">
                  <c:v>221.2</c:v>
                </c:pt>
                <c:pt idx="62">
                  <c:v>216.8</c:v>
                </c:pt>
                <c:pt idx="63">
                  <c:v>225.3</c:v>
                </c:pt>
                <c:pt idx="64">
                  <c:v>224.75</c:v>
                </c:pt>
                <c:pt idx="65">
                  <c:v>232</c:v>
                </c:pt>
                <c:pt idx="66">
                  <c:v>223.4</c:v>
                </c:pt>
                <c:pt idx="67">
                  <c:v>218.9</c:v>
                </c:pt>
                <c:pt idx="68">
                  <c:v>221.2</c:v>
                </c:pt>
                <c:pt idx="69">
                  <c:v>219.8</c:v>
                </c:pt>
                <c:pt idx="70">
                  <c:v>223.06</c:v>
                </c:pt>
              </c:numCache>
            </c:numRef>
          </c:xVal>
          <c:yVal>
            <c:numRef>
              <c:f>Sheet1!$M$3:$M$73</c:f>
              <c:numCache>
                <c:formatCode>0.0</c:formatCode>
                <c:ptCount val="71"/>
                <c:pt idx="0">
                  <c:v>635.03000000000009</c:v>
                </c:pt>
                <c:pt idx="1">
                  <c:v>575</c:v>
                </c:pt>
                <c:pt idx="2">
                  <c:v>575.36</c:v>
                </c:pt>
                <c:pt idx="3">
                  <c:v>535.20000000000005</c:v>
                </c:pt>
                <c:pt idx="4">
                  <c:v>638.88</c:v>
                </c:pt>
                <c:pt idx="5">
                  <c:v>639.45000000000005</c:v>
                </c:pt>
                <c:pt idx="6">
                  <c:v>643.20000000000005</c:v>
                </c:pt>
                <c:pt idx="7">
                  <c:v>585.48</c:v>
                </c:pt>
                <c:pt idx="8">
                  <c:v>600.88</c:v>
                </c:pt>
                <c:pt idx="9">
                  <c:v>554.57999999999993</c:v>
                </c:pt>
                <c:pt idx="10">
                  <c:v>604.66999999999996</c:v>
                </c:pt>
                <c:pt idx="11">
                  <c:v>566.40000000000009</c:v>
                </c:pt>
                <c:pt idx="12">
                  <c:v>680.96</c:v>
                </c:pt>
                <c:pt idx="13">
                  <c:v>578.28</c:v>
                </c:pt>
                <c:pt idx="14">
                  <c:v>612.79000000000008</c:v>
                </c:pt>
                <c:pt idx="15">
                  <c:v>573.29999999999995</c:v>
                </c:pt>
                <c:pt idx="16">
                  <c:v>553.88</c:v>
                </c:pt>
                <c:pt idx="17">
                  <c:v>556.15</c:v>
                </c:pt>
                <c:pt idx="18">
                  <c:v>507.40000000000003</c:v>
                </c:pt>
                <c:pt idx="19">
                  <c:v>568.69999999999993</c:v>
                </c:pt>
                <c:pt idx="20">
                  <c:v>566.35</c:v>
                </c:pt>
                <c:pt idx="21">
                  <c:v>573.04</c:v>
                </c:pt>
                <c:pt idx="22">
                  <c:v>673.09999999999991</c:v>
                </c:pt>
                <c:pt idx="23">
                  <c:v>540</c:v>
                </c:pt>
                <c:pt idx="24">
                  <c:v>577.5</c:v>
                </c:pt>
                <c:pt idx="25">
                  <c:v>566.42999999999995</c:v>
                </c:pt>
                <c:pt idx="26">
                  <c:v>554.04000000000008</c:v>
                </c:pt>
                <c:pt idx="27">
                  <c:v>510.51000000000005</c:v>
                </c:pt>
                <c:pt idx="28">
                  <c:v>549.83999999999992</c:v>
                </c:pt>
                <c:pt idx="29">
                  <c:v>622.29999999999995</c:v>
                </c:pt>
                <c:pt idx="30">
                  <c:v>524.32000000000005</c:v>
                </c:pt>
                <c:pt idx="31">
                  <c:v>595.32000000000005</c:v>
                </c:pt>
                <c:pt idx="32">
                  <c:v>580.65</c:v>
                </c:pt>
                <c:pt idx="33">
                  <c:v>612.5</c:v>
                </c:pt>
                <c:pt idx="34">
                  <c:v>596.9</c:v>
                </c:pt>
                <c:pt idx="35">
                  <c:v>597.38</c:v>
                </c:pt>
                <c:pt idx="36">
                  <c:v>607.19999999999993</c:v>
                </c:pt>
                <c:pt idx="37">
                  <c:v>655.19999999999993</c:v>
                </c:pt>
                <c:pt idx="38">
                  <c:v>595.27</c:v>
                </c:pt>
                <c:pt idx="39">
                  <c:v>555.27</c:v>
                </c:pt>
                <c:pt idx="40">
                  <c:v>585.56280000000015</c:v>
                </c:pt>
                <c:pt idx="41">
                  <c:v>662.16</c:v>
                </c:pt>
                <c:pt idx="42">
                  <c:v>523.6</c:v>
                </c:pt>
                <c:pt idx="43">
                  <c:v>597.59999999999991</c:v>
                </c:pt>
                <c:pt idx="44">
                  <c:v>556.6</c:v>
                </c:pt>
                <c:pt idx="45">
                  <c:v>657.62</c:v>
                </c:pt>
                <c:pt idx="46">
                  <c:v>654.54999999999995</c:v>
                </c:pt>
                <c:pt idx="47">
                  <c:v>605.16000000000008</c:v>
                </c:pt>
                <c:pt idx="48">
                  <c:v>599.04</c:v>
                </c:pt>
                <c:pt idx="49">
                  <c:v>606.59687499999995</c:v>
                </c:pt>
                <c:pt idx="50">
                  <c:v>504.29</c:v>
                </c:pt>
                <c:pt idx="51">
                  <c:v>582.92000000000007</c:v>
                </c:pt>
                <c:pt idx="52">
                  <c:v>543.10500000000002</c:v>
                </c:pt>
                <c:pt idx="53">
                  <c:v>568.4</c:v>
                </c:pt>
                <c:pt idx="54">
                  <c:v>568.4</c:v>
                </c:pt>
                <c:pt idx="55">
                  <c:v>549.9</c:v>
                </c:pt>
                <c:pt idx="56">
                  <c:v>544.91999999999996</c:v>
                </c:pt>
                <c:pt idx="57">
                  <c:v>547.49749999999995</c:v>
                </c:pt>
                <c:pt idx="58">
                  <c:v>683.7</c:v>
                </c:pt>
                <c:pt idx="59">
                  <c:v>672.68000000000006</c:v>
                </c:pt>
                <c:pt idx="60">
                  <c:v>542.64</c:v>
                </c:pt>
                <c:pt idx="61">
                  <c:v>629.19999999999993</c:v>
                </c:pt>
                <c:pt idx="62">
                  <c:v>486.17999999999995</c:v>
                </c:pt>
                <c:pt idx="63">
                  <c:v>617.1</c:v>
                </c:pt>
                <c:pt idx="64">
                  <c:v>603.25416666666661</c:v>
                </c:pt>
                <c:pt idx="65">
                  <c:v>602.14</c:v>
                </c:pt>
                <c:pt idx="66">
                  <c:v>559.43999999999994</c:v>
                </c:pt>
                <c:pt idx="67">
                  <c:v>526.58000000000004</c:v>
                </c:pt>
                <c:pt idx="68">
                  <c:v>557.5</c:v>
                </c:pt>
                <c:pt idx="69">
                  <c:v>621.39</c:v>
                </c:pt>
                <c:pt idx="70">
                  <c:v>573.19199999999989</c:v>
                </c:pt>
              </c:numCache>
            </c:numRef>
          </c:yVal>
          <c:smooth val="0"/>
        </c:ser>
        <c:ser>
          <c:idx val="2"/>
          <c:order val="2"/>
          <c:tx>
            <c:v>amplus-mid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Sheet1!$C$3:$C$73</c:f>
              <c:numCache>
                <c:formatCode>0.0</c:formatCode>
                <c:ptCount val="71"/>
                <c:pt idx="0">
                  <c:v>224.7</c:v>
                </c:pt>
                <c:pt idx="1">
                  <c:v>216.5</c:v>
                </c:pt>
                <c:pt idx="2">
                  <c:v>220.3</c:v>
                </c:pt>
                <c:pt idx="3">
                  <c:v>219.1</c:v>
                </c:pt>
                <c:pt idx="4">
                  <c:v>234.4</c:v>
                </c:pt>
                <c:pt idx="5">
                  <c:v>223.3</c:v>
                </c:pt>
                <c:pt idx="6">
                  <c:v>223.5</c:v>
                </c:pt>
                <c:pt idx="7">
                  <c:v>233.5</c:v>
                </c:pt>
                <c:pt idx="8">
                  <c:v>223</c:v>
                </c:pt>
                <c:pt idx="9">
                  <c:v>229.3</c:v>
                </c:pt>
                <c:pt idx="10">
                  <c:v>227.8</c:v>
                </c:pt>
                <c:pt idx="11">
                  <c:v>232.5</c:v>
                </c:pt>
                <c:pt idx="12">
                  <c:v>236.1</c:v>
                </c:pt>
                <c:pt idx="13">
                  <c:v>222.2</c:v>
                </c:pt>
                <c:pt idx="14">
                  <c:v>224.9</c:v>
                </c:pt>
                <c:pt idx="15">
                  <c:v>229.1</c:v>
                </c:pt>
                <c:pt idx="16">
                  <c:v>230.1</c:v>
                </c:pt>
                <c:pt idx="17">
                  <c:v>228.3</c:v>
                </c:pt>
                <c:pt idx="18">
                  <c:v>213.6</c:v>
                </c:pt>
                <c:pt idx="19">
                  <c:v>219.3</c:v>
                </c:pt>
                <c:pt idx="20">
                  <c:v>226.2</c:v>
                </c:pt>
                <c:pt idx="21">
                  <c:v>219.8</c:v>
                </c:pt>
                <c:pt idx="22">
                  <c:v>234</c:v>
                </c:pt>
                <c:pt idx="23">
                  <c:v>218.6</c:v>
                </c:pt>
                <c:pt idx="24">
                  <c:v>219.4</c:v>
                </c:pt>
                <c:pt idx="25">
                  <c:v>228.6</c:v>
                </c:pt>
                <c:pt idx="26">
                  <c:v>208.4</c:v>
                </c:pt>
                <c:pt idx="27">
                  <c:v>218.6</c:v>
                </c:pt>
                <c:pt idx="28">
                  <c:v>216.2</c:v>
                </c:pt>
                <c:pt idx="29">
                  <c:v>226</c:v>
                </c:pt>
                <c:pt idx="30">
                  <c:v>220.3</c:v>
                </c:pt>
                <c:pt idx="31">
                  <c:v>221.7</c:v>
                </c:pt>
                <c:pt idx="32">
                  <c:v>220.4</c:v>
                </c:pt>
                <c:pt idx="33">
                  <c:v>229.2</c:v>
                </c:pt>
                <c:pt idx="34">
                  <c:v>218.8</c:v>
                </c:pt>
                <c:pt idx="35">
                  <c:v>224.2</c:v>
                </c:pt>
                <c:pt idx="36">
                  <c:v>224.9</c:v>
                </c:pt>
                <c:pt idx="37">
                  <c:v>230.3</c:v>
                </c:pt>
                <c:pt idx="38">
                  <c:v>218.5</c:v>
                </c:pt>
                <c:pt idx="39">
                  <c:v>213.6</c:v>
                </c:pt>
                <c:pt idx="40">
                  <c:v>223.72999999999996</c:v>
                </c:pt>
                <c:pt idx="41">
                  <c:v>238.8</c:v>
                </c:pt>
                <c:pt idx="42">
                  <c:v>219.7</c:v>
                </c:pt>
                <c:pt idx="43">
                  <c:v>233.4</c:v>
                </c:pt>
                <c:pt idx="44">
                  <c:v>213.5</c:v>
                </c:pt>
                <c:pt idx="45">
                  <c:v>230.7</c:v>
                </c:pt>
                <c:pt idx="46">
                  <c:v>236.5</c:v>
                </c:pt>
                <c:pt idx="47">
                  <c:v>223.5</c:v>
                </c:pt>
                <c:pt idx="48">
                  <c:v>220</c:v>
                </c:pt>
                <c:pt idx="49">
                  <c:v>227.01249999999999</c:v>
                </c:pt>
                <c:pt idx="50">
                  <c:v>213.7</c:v>
                </c:pt>
                <c:pt idx="51">
                  <c:v>213.7</c:v>
                </c:pt>
                <c:pt idx="52">
                  <c:v>213.7</c:v>
                </c:pt>
                <c:pt idx="53">
                  <c:v>211.2</c:v>
                </c:pt>
                <c:pt idx="54">
                  <c:v>211.2</c:v>
                </c:pt>
                <c:pt idx="55">
                  <c:v>217</c:v>
                </c:pt>
                <c:pt idx="56">
                  <c:v>219.9</c:v>
                </c:pt>
                <c:pt idx="57">
                  <c:v>218.45</c:v>
                </c:pt>
                <c:pt idx="58">
                  <c:v>236.5</c:v>
                </c:pt>
                <c:pt idx="59">
                  <c:v>238.5</c:v>
                </c:pt>
                <c:pt idx="60">
                  <c:v>210.2</c:v>
                </c:pt>
                <c:pt idx="61">
                  <c:v>221.2</c:v>
                </c:pt>
                <c:pt idx="62">
                  <c:v>216.8</c:v>
                </c:pt>
                <c:pt idx="63">
                  <c:v>225.3</c:v>
                </c:pt>
                <c:pt idx="64">
                  <c:v>224.75</c:v>
                </c:pt>
                <c:pt idx="65">
                  <c:v>232</c:v>
                </c:pt>
                <c:pt idx="66">
                  <c:v>223.4</c:v>
                </c:pt>
                <c:pt idx="67">
                  <c:v>218.9</c:v>
                </c:pt>
                <c:pt idx="68">
                  <c:v>221.2</c:v>
                </c:pt>
                <c:pt idx="69">
                  <c:v>219.8</c:v>
                </c:pt>
                <c:pt idx="70">
                  <c:v>223.06</c:v>
                </c:pt>
              </c:numCache>
            </c:numRef>
          </c:xVal>
          <c:yVal>
            <c:numRef>
              <c:f>Sheet1!$L$3:$L$73</c:f>
              <c:numCache>
                <c:formatCode>0.0</c:formatCode>
                <c:ptCount val="71"/>
                <c:pt idx="0">
                  <c:v>185.42</c:v>
                </c:pt>
                <c:pt idx="1">
                  <c:v>195.92000000000002</c:v>
                </c:pt>
                <c:pt idx="2">
                  <c:v>181.78</c:v>
                </c:pt>
                <c:pt idx="3">
                  <c:v>184.5</c:v>
                </c:pt>
                <c:pt idx="4">
                  <c:v>213.35999999999999</c:v>
                </c:pt>
                <c:pt idx="5">
                  <c:v>197.37</c:v>
                </c:pt>
                <c:pt idx="6">
                  <c:v>197.82</c:v>
                </c:pt>
                <c:pt idx="7">
                  <c:v>224.10000000000002</c:v>
                </c:pt>
                <c:pt idx="8">
                  <c:v>211.20000000000002</c:v>
                </c:pt>
                <c:pt idx="9">
                  <c:v>178.18</c:v>
                </c:pt>
                <c:pt idx="10">
                  <c:v>236.59999999999997</c:v>
                </c:pt>
                <c:pt idx="11">
                  <c:v>202.5</c:v>
                </c:pt>
                <c:pt idx="12">
                  <c:v>227.8</c:v>
                </c:pt>
                <c:pt idx="13">
                  <c:v>200.96</c:v>
                </c:pt>
                <c:pt idx="14">
                  <c:v>201.24</c:v>
                </c:pt>
                <c:pt idx="15">
                  <c:v>210.6</c:v>
                </c:pt>
                <c:pt idx="16">
                  <c:v>203.2</c:v>
                </c:pt>
                <c:pt idx="17">
                  <c:v>211.2</c:v>
                </c:pt>
                <c:pt idx="18">
                  <c:v>200.88</c:v>
                </c:pt>
                <c:pt idx="19">
                  <c:v>180</c:v>
                </c:pt>
                <c:pt idx="20">
                  <c:v>168.48</c:v>
                </c:pt>
                <c:pt idx="21">
                  <c:v>189.42000000000002</c:v>
                </c:pt>
                <c:pt idx="22">
                  <c:v>217.82999999999998</c:v>
                </c:pt>
                <c:pt idx="23">
                  <c:v>170.51999999999998</c:v>
                </c:pt>
                <c:pt idx="24">
                  <c:v>207.69000000000003</c:v>
                </c:pt>
                <c:pt idx="25">
                  <c:v>210.42</c:v>
                </c:pt>
                <c:pt idx="26">
                  <c:v>168.48</c:v>
                </c:pt>
                <c:pt idx="27">
                  <c:v>164.16</c:v>
                </c:pt>
                <c:pt idx="28">
                  <c:v>196.25</c:v>
                </c:pt>
                <c:pt idx="29">
                  <c:v>181.04</c:v>
                </c:pt>
                <c:pt idx="30">
                  <c:v>186.66</c:v>
                </c:pt>
                <c:pt idx="31">
                  <c:v>200.96</c:v>
                </c:pt>
                <c:pt idx="32">
                  <c:v>180.29</c:v>
                </c:pt>
                <c:pt idx="33">
                  <c:v>215.46</c:v>
                </c:pt>
                <c:pt idx="34">
                  <c:v>208.11999999999998</c:v>
                </c:pt>
                <c:pt idx="35">
                  <c:v>183.26000000000002</c:v>
                </c:pt>
                <c:pt idx="36">
                  <c:v>206.36</c:v>
                </c:pt>
                <c:pt idx="37">
                  <c:v>205.73999999999998</c:v>
                </c:pt>
                <c:pt idx="38">
                  <c:v>221.68</c:v>
                </c:pt>
                <c:pt idx="39">
                  <c:v>172.28</c:v>
                </c:pt>
                <c:pt idx="40">
                  <c:v>197.18318749999997</c:v>
                </c:pt>
                <c:pt idx="41">
                  <c:v>238</c:v>
                </c:pt>
                <c:pt idx="42">
                  <c:v>162.06</c:v>
                </c:pt>
                <c:pt idx="43">
                  <c:v>220.43999999999997</c:v>
                </c:pt>
                <c:pt idx="44">
                  <c:v>193.98</c:v>
                </c:pt>
                <c:pt idx="45">
                  <c:v>226.8</c:v>
                </c:pt>
                <c:pt idx="46">
                  <c:v>189.42000000000002</c:v>
                </c:pt>
                <c:pt idx="47">
                  <c:v>197.5</c:v>
                </c:pt>
                <c:pt idx="48">
                  <c:v>197.12</c:v>
                </c:pt>
                <c:pt idx="49">
                  <c:v>202.55812499999996</c:v>
                </c:pt>
                <c:pt idx="50">
                  <c:v>180.18</c:v>
                </c:pt>
                <c:pt idx="51">
                  <c:v>202.5</c:v>
                </c:pt>
                <c:pt idx="52">
                  <c:v>191.18</c:v>
                </c:pt>
                <c:pt idx="53">
                  <c:v>187.54999999999998</c:v>
                </c:pt>
                <c:pt idx="54">
                  <c:v>187.54999999999998</c:v>
                </c:pt>
                <c:pt idx="55">
                  <c:v>174.93</c:v>
                </c:pt>
                <c:pt idx="56">
                  <c:v>213.75000000000003</c:v>
                </c:pt>
                <c:pt idx="57">
                  <c:v>193.98</c:v>
                </c:pt>
                <c:pt idx="58">
                  <c:v>214.13000000000002</c:v>
                </c:pt>
                <c:pt idx="59">
                  <c:v>222.11</c:v>
                </c:pt>
                <c:pt idx="60">
                  <c:v>198.4</c:v>
                </c:pt>
                <c:pt idx="61">
                  <c:v>191.51999999999998</c:v>
                </c:pt>
                <c:pt idx="62">
                  <c:v>169.2</c:v>
                </c:pt>
                <c:pt idx="63">
                  <c:v>190.32</c:v>
                </c:pt>
                <c:pt idx="64">
                  <c:v>197.27333333333331</c:v>
                </c:pt>
                <c:pt idx="65">
                  <c:v>229.67999999999998</c:v>
                </c:pt>
                <c:pt idx="66">
                  <c:v>221.76</c:v>
                </c:pt>
                <c:pt idx="67">
                  <c:v>179.36</c:v>
                </c:pt>
                <c:pt idx="68">
                  <c:v>184.45000000000002</c:v>
                </c:pt>
                <c:pt idx="69">
                  <c:v>188.19000000000003</c:v>
                </c:pt>
                <c:pt idx="70">
                  <c:v>200.17920000000001</c:v>
                </c:pt>
              </c:numCache>
            </c:numRef>
          </c:yVal>
          <c:smooth val="0"/>
        </c:ser>
        <c:ser>
          <c:idx val="3"/>
          <c:order val="3"/>
          <c:tx>
            <c:v>californianus-prox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Sheet1!$C$85:$C$104</c:f>
              <c:numCache>
                <c:formatCode>0.0</c:formatCode>
                <c:ptCount val="20"/>
                <c:pt idx="0">
                  <c:v>211</c:v>
                </c:pt>
                <c:pt idx="1">
                  <c:v>212</c:v>
                </c:pt>
                <c:pt idx="2">
                  <c:v>211.2</c:v>
                </c:pt>
                <c:pt idx="4">
                  <c:v>211.4</c:v>
                </c:pt>
                <c:pt idx="5">
                  <c:v>214.6</c:v>
                </c:pt>
                <c:pt idx="6">
                  <c:v>218</c:v>
                </c:pt>
                <c:pt idx="7">
                  <c:v>219</c:v>
                </c:pt>
                <c:pt idx="8" formatCode="General">
                  <c:v>212.3</c:v>
                </c:pt>
                <c:pt idx="9" formatCode="General">
                  <c:v>211.8</c:v>
                </c:pt>
                <c:pt idx="10" formatCode="General">
                  <c:v>205.3</c:v>
                </c:pt>
                <c:pt idx="11" formatCode="General">
                  <c:v>207.9</c:v>
                </c:pt>
                <c:pt idx="12" formatCode="General">
                  <c:v>210.1</c:v>
                </c:pt>
                <c:pt idx="13" formatCode="General">
                  <c:v>209.2</c:v>
                </c:pt>
                <c:pt idx="14" formatCode="General">
                  <c:v>207.5</c:v>
                </c:pt>
                <c:pt idx="15" formatCode="General">
                  <c:v>206.5</c:v>
                </c:pt>
                <c:pt idx="16" formatCode="General">
                  <c:v>202.1</c:v>
                </c:pt>
                <c:pt idx="17" formatCode="General">
                  <c:v>202.3</c:v>
                </c:pt>
                <c:pt idx="18" formatCode="General">
                  <c:v>208.7</c:v>
                </c:pt>
                <c:pt idx="19" formatCode="General">
                  <c:v>207.6</c:v>
                </c:pt>
              </c:numCache>
            </c:numRef>
          </c:xVal>
          <c:yVal>
            <c:numRef>
              <c:f>Sheet1!$K$85:$K$104</c:f>
              <c:numCache>
                <c:formatCode>0.0</c:formatCode>
                <c:ptCount val="20"/>
                <c:pt idx="0">
                  <c:v>924</c:v>
                </c:pt>
                <c:pt idx="1">
                  <c:v>922.07999999999993</c:v>
                </c:pt>
                <c:pt idx="2">
                  <c:v>920.16</c:v>
                </c:pt>
                <c:pt idx="4">
                  <c:v>1056</c:v>
                </c:pt>
                <c:pt idx="5">
                  <c:v>1110.6999999999998</c:v>
                </c:pt>
                <c:pt idx="6">
                  <c:v>1022</c:v>
                </c:pt>
                <c:pt idx="7">
                  <c:v>1220.7</c:v>
                </c:pt>
                <c:pt idx="8">
                  <c:v>967.25999999999988</c:v>
                </c:pt>
                <c:pt idx="9">
                  <c:v>918.39999999999986</c:v>
                </c:pt>
                <c:pt idx="10">
                  <c:v>892.71000000000015</c:v>
                </c:pt>
                <c:pt idx="11">
                  <c:v>906.93999999999994</c:v>
                </c:pt>
                <c:pt idx="12">
                  <c:v>930.6</c:v>
                </c:pt>
                <c:pt idx="13">
                  <c:v>915.11999999999989</c:v>
                </c:pt>
                <c:pt idx="14">
                  <c:v>903.02</c:v>
                </c:pt>
                <c:pt idx="15">
                  <c:v>906.75</c:v>
                </c:pt>
                <c:pt idx="16">
                  <c:v>814.72</c:v>
                </c:pt>
                <c:pt idx="17">
                  <c:v>788.22</c:v>
                </c:pt>
                <c:pt idx="18">
                  <c:v>873.09</c:v>
                </c:pt>
                <c:pt idx="19">
                  <c:v>874.8</c:v>
                </c:pt>
              </c:numCache>
            </c:numRef>
          </c:yVal>
          <c:smooth val="0"/>
        </c:ser>
        <c:ser>
          <c:idx val="4"/>
          <c:order val="4"/>
          <c:tx>
            <c:v>californianus-dist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Sheet1!$C$85:$C$104</c:f>
              <c:numCache>
                <c:formatCode>0.0</c:formatCode>
                <c:ptCount val="20"/>
                <c:pt idx="0">
                  <c:v>211</c:v>
                </c:pt>
                <c:pt idx="1">
                  <c:v>212</c:v>
                </c:pt>
                <c:pt idx="2">
                  <c:v>211.2</c:v>
                </c:pt>
                <c:pt idx="4">
                  <c:v>211.4</c:v>
                </c:pt>
                <c:pt idx="5">
                  <c:v>214.6</c:v>
                </c:pt>
                <c:pt idx="6">
                  <c:v>218</c:v>
                </c:pt>
                <c:pt idx="7">
                  <c:v>219</c:v>
                </c:pt>
                <c:pt idx="8" formatCode="General">
                  <c:v>212.3</c:v>
                </c:pt>
                <c:pt idx="9" formatCode="General">
                  <c:v>211.8</c:v>
                </c:pt>
                <c:pt idx="10" formatCode="General">
                  <c:v>205.3</c:v>
                </c:pt>
                <c:pt idx="11" formatCode="General">
                  <c:v>207.9</c:v>
                </c:pt>
                <c:pt idx="12" formatCode="General">
                  <c:v>210.1</c:v>
                </c:pt>
                <c:pt idx="13" formatCode="General">
                  <c:v>209.2</c:v>
                </c:pt>
                <c:pt idx="14" formatCode="General">
                  <c:v>207.5</c:v>
                </c:pt>
                <c:pt idx="15" formatCode="General">
                  <c:v>206.5</c:v>
                </c:pt>
                <c:pt idx="16" formatCode="General">
                  <c:v>202.1</c:v>
                </c:pt>
                <c:pt idx="17" formatCode="General">
                  <c:v>202.3</c:v>
                </c:pt>
                <c:pt idx="18" formatCode="General">
                  <c:v>208.7</c:v>
                </c:pt>
                <c:pt idx="19" formatCode="General">
                  <c:v>207.6</c:v>
                </c:pt>
              </c:numCache>
            </c:numRef>
          </c:xVal>
          <c:yVal>
            <c:numRef>
              <c:f>Sheet1!$M$85:$M$104</c:f>
              <c:numCache>
                <c:formatCode>0.0</c:formatCode>
                <c:ptCount val="20"/>
                <c:pt idx="0">
                  <c:v>477.41999999999996</c:v>
                </c:pt>
                <c:pt idx="1">
                  <c:v>462.09</c:v>
                </c:pt>
                <c:pt idx="2">
                  <c:v>490.2</c:v>
                </c:pt>
                <c:pt idx="3">
                  <c:v>486.00000000000006</c:v>
                </c:pt>
                <c:pt idx="4">
                  <c:v>517</c:v>
                </c:pt>
                <c:pt idx="5">
                  <c:v>483</c:v>
                </c:pt>
                <c:pt idx="6">
                  <c:v>875</c:v>
                </c:pt>
                <c:pt idx="7">
                  <c:v>586.07999999999993</c:v>
                </c:pt>
                <c:pt idx="8">
                  <c:v>481.79999999999995</c:v>
                </c:pt>
                <c:pt idx="9">
                  <c:v>526.69999999999993</c:v>
                </c:pt>
                <c:pt idx="10">
                  <c:v>453.32999999999993</c:v>
                </c:pt>
                <c:pt idx="11">
                  <c:v>451.14</c:v>
                </c:pt>
                <c:pt idx="12">
                  <c:v>482.79</c:v>
                </c:pt>
                <c:pt idx="13">
                  <c:v>500.32</c:v>
                </c:pt>
                <c:pt idx="14">
                  <c:v>512.6</c:v>
                </c:pt>
                <c:pt idx="15">
                  <c:v>519.4799999999999</c:v>
                </c:pt>
                <c:pt idx="16">
                  <c:v>455.4</c:v>
                </c:pt>
                <c:pt idx="17">
                  <c:v>459.9</c:v>
                </c:pt>
                <c:pt idx="18">
                  <c:v>449.08000000000004</c:v>
                </c:pt>
                <c:pt idx="19">
                  <c:v>453.05</c:v>
                </c:pt>
              </c:numCache>
            </c:numRef>
          </c:yVal>
          <c:smooth val="0"/>
        </c:ser>
        <c:ser>
          <c:idx val="5"/>
          <c:order val="5"/>
          <c:tx>
            <c:v>californianus-mid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Sheet1!$C$85:$C$104</c:f>
              <c:numCache>
                <c:formatCode>0.0</c:formatCode>
                <c:ptCount val="20"/>
                <c:pt idx="0">
                  <c:v>211</c:v>
                </c:pt>
                <c:pt idx="1">
                  <c:v>212</c:v>
                </c:pt>
                <c:pt idx="2">
                  <c:v>211.2</c:v>
                </c:pt>
                <c:pt idx="4">
                  <c:v>211.4</c:v>
                </c:pt>
                <c:pt idx="5">
                  <c:v>214.6</c:v>
                </c:pt>
                <c:pt idx="6">
                  <c:v>218</c:v>
                </c:pt>
                <c:pt idx="7">
                  <c:v>219</c:v>
                </c:pt>
                <c:pt idx="8" formatCode="General">
                  <c:v>212.3</c:v>
                </c:pt>
                <c:pt idx="9" formatCode="General">
                  <c:v>211.8</c:v>
                </c:pt>
                <c:pt idx="10" formatCode="General">
                  <c:v>205.3</c:v>
                </c:pt>
                <c:pt idx="11" formatCode="General">
                  <c:v>207.9</c:v>
                </c:pt>
                <c:pt idx="12" formatCode="General">
                  <c:v>210.1</c:v>
                </c:pt>
                <c:pt idx="13" formatCode="General">
                  <c:v>209.2</c:v>
                </c:pt>
                <c:pt idx="14" formatCode="General">
                  <c:v>207.5</c:v>
                </c:pt>
                <c:pt idx="15" formatCode="General">
                  <c:v>206.5</c:v>
                </c:pt>
                <c:pt idx="16" formatCode="General">
                  <c:v>202.1</c:v>
                </c:pt>
                <c:pt idx="17" formatCode="General">
                  <c:v>202.3</c:v>
                </c:pt>
                <c:pt idx="18" formatCode="General">
                  <c:v>208.7</c:v>
                </c:pt>
                <c:pt idx="19" formatCode="General">
                  <c:v>207.6</c:v>
                </c:pt>
              </c:numCache>
            </c:numRef>
          </c:xVal>
          <c:yVal>
            <c:numRef>
              <c:f>Sheet1!$L$85:$L$104</c:f>
              <c:numCache>
                <c:formatCode>0.0</c:formatCode>
                <c:ptCount val="20"/>
                <c:pt idx="0">
                  <c:v>164.98000000000002</c:v>
                </c:pt>
                <c:pt idx="1">
                  <c:v>159.33000000000001</c:v>
                </c:pt>
                <c:pt idx="2">
                  <c:v>154.29</c:v>
                </c:pt>
                <c:pt idx="3">
                  <c:v>152.76000000000002</c:v>
                </c:pt>
                <c:pt idx="4">
                  <c:v>171.60000000000002</c:v>
                </c:pt>
                <c:pt idx="5">
                  <c:v>176.39999999999998</c:v>
                </c:pt>
                <c:pt idx="6">
                  <c:v>197.6</c:v>
                </c:pt>
                <c:pt idx="7">
                  <c:v>198.9</c:v>
                </c:pt>
                <c:pt idx="8">
                  <c:v>180.56</c:v>
                </c:pt>
                <c:pt idx="9">
                  <c:v>178.8</c:v>
                </c:pt>
                <c:pt idx="10">
                  <c:v>168.74</c:v>
                </c:pt>
                <c:pt idx="11">
                  <c:v>166.6</c:v>
                </c:pt>
                <c:pt idx="12">
                  <c:v>165.6</c:v>
                </c:pt>
                <c:pt idx="13">
                  <c:v>166.75</c:v>
                </c:pt>
                <c:pt idx="14">
                  <c:v>153.69</c:v>
                </c:pt>
                <c:pt idx="15">
                  <c:v>158.4</c:v>
                </c:pt>
                <c:pt idx="16">
                  <c:v>143.85</c:v>
                </c:pt>
                <c:pt idx="17">
                  <c:v>142.79999999999998</c:v>
                </c:pt>
                <c:pt idx="18">
                  <c:v>159.33000000000001</c:v>
                </c:pt>
                <c:pt idx="19">
                  <c:v>161.59000000000003</c:v>
                </c:pt>
              </c:numCache>
            </c:numRef>
          </c:yVal>
          <c:smooth val="0"/>
        </c:ser>
        <c:ser>
          <c:idx val="6"/>
          <c:order val="6"/>
          <c:tx>
            <c:v>midden-prox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Sheet1!$C$106</c:f>
              <c:numCache>
                <c:formatCode>General</c:formatCode>
                <c:ptCount val="1"/>
                <c:pt idx="0">
                  <c:v>206.9</c:v>
                </c:pt>
              </c:numCache>
            </c:numRef>
          </c:xVal>
          <c:yVal>
            <c:numRef>
              <c:f>Sheet1!$K$106</c:f>
              <c:numCache>
                <c:formatCode>0.0</c:formatCode>
                <c:ptCount val="1"/>
                <c:pt idx="0">
                  <c:v>840.56000000000006</c:v>
                </c:pt>
              </c:numCache>
            </c:numRef>
          </c:yVal>
          <c:smooth val="0"/>
        </c:ser>
        <c:ser>
          <c:idx val="7"/>
          <c:order val="7"/>
          <c:tx>
            <c:v>midden-mid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Sheet1!$C$106</c:f>
              <c:numCache>
                <c:formatCode>General</c:formatCode>
                <c:ptCount val="1"/>
                <c:pt idx="0">
                  <c:v>206.9</c:v>
                </c:pt>
              </c:numCache>
            </c:numRef>
          </c:xVal>
          <c:yVal>
            <c:numRef>
              <c:f>Sheet1!$L$106</c:f>
              <c:numCache>
                <c:formatCode>0.0</c:formatCode>
                <c:ptCount val="1"/>
                <c:pt idx="0">
                  <c:v>177.92000000000002</c:v>
                </c:pt>
              </c:numCache>
            </c:numRef>
          </c:yVal>
          <c:smooth val="0"/>
        </c:ser>
        <c:ser>
          <c:idx val="8"/>
          <c:order val="8"/>
          <c:tx>
            <c:v>midden-dist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Sheet1!$C$106</c:f>
              <c:numCache>
                <c:formatCode>General</c:formatCode>
                <c:ptCount val="1"/>
                <c:pt idx="0">
                  <c:v>206.9</c:v>
                </c:pt>
              </c:numCache>
            </c:numRef>
          </c:xVal>
          <c:yVal>
            <c:numRef>
              <c:f>Sheet1!$M$106</c:f>
              <c:numCache>
                <c:formatCode>0.0</c:formatCode>
                <c:ptCount val="1"/>
                <c:pt idx="0">
                  <c:v>509.22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4432"/>
        <c:axId val="92373376"/>
      </c:scatterChart>
      <c:valAx>
        <c:axId val="92354432"/>
        <c:scaling>
          <c:orientation val="minMax"/>
          <c:max val="25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Length (mm)</a:t>
                </a:r>
              </a:p>
            </c:rich>
          </c:tx>
          <c:layout>
            <c:manualLayout>
              <c:xMode val="edge"/>
              <c:yMode val="edge"/>
              <c:x val="0.37702324949315064"/>
              <c:y val="0.9166686297899315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373376"/>
        <c:crosses val="autoZero"/>
        <c:crossBetween val="midCat"/>
      </c:valAx>
      <c:valAx>
        <c:axId val="9237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Area (mm^2)</a:t>
                </a:r>
              </a:p>
            </c:rich>
          </c:tx>
          <c:layout>
            <c:manualLayout>
              <c:xMode val="edge"/>
              <c:yMode val="edge"/>
              <c:x val="2.589000854888588E-2"/>
              <c:y val="0.4122815846902084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354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126338627532466"/>
          <c:y val="0.2960532656020114"/>
          <c:w val="0.19579318965094947"/>
          <c:h val="0.41666755899542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Gymnogyps tibiotarsus age averages</a:t>
            </a:r>
          </a:p>
        </c:rich>
      </c:tx>
      <c:layout>
        <c:manualLayout>
          <c:xMode val="edge"/>
          <c:yMode val="edge"/>
          <c:x val="0.26537258762608029"/>
          <c:y val="3.5369774919614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16268166382491E-2"/>
          <c:y val="0.21543408360128619"/>
          <c:w val="0.62621458177617717"/>
          <c:h val="0.56270096463022512"/>
        </c:manualLayout>
      </c:layout>
      <c:scatterChart>
        <c:scatterStyle val="lineMarker"/>
        <c:varyColors val="0"/>
        <c:ser>
          <c:idx val="0"/>
          <c:order val="0"/>
          <c:tx>
            <c:v>Proximal head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Sheet1!$J$75:$J$83</c:f>
              <c:numCache>
                <c:formatCode>General</c:formatCode>
                <c:ptCount val="9"/>
                <c:pt idx="2">
                  <c:v>14000</c:v>
                </c:pt>
                <c:pt idx="3">
                  <c:v>35000</c:v>
                </c:pt>
                <c:pt idx="4">
                  <c:v>23000</c:v>
                </c:pt>
                <c:pt idx="5">
                  <c:v>12000</c:v>
                </c:pt>
                <c:pt idx="6">
                  <c:v>12000</c:v>
                </c:pt>
                <c:pt idx="8">
                  <c:v>0</c:v>
                </c:pt>
              </c:numCache>
            </c:numRef>
          </c:xVal>
          <c:yVal>
            <c:numRef>
              <c:f>Sheet1!$K$75:$K$83</c:f>
              <c:numCache>
                <c:formatCode>0.0</c:formatCode>
                <c:ptCount val="9"/>
                <c:pt idx="0">
                  <c:v>1046.4733125</c:v>
                </c:pt>
                <c:pt idx="1">
                  <c:v>1071.8404687499999</c:v>
                </c:pt>
                <c:pt idx="2">
                  <c:v>947.37500000000011</c:v>
                </c:pt>
                <c:pt idx="3">
                  <c:v>947.31000000000006</c:v>
                </c:pt>
                <c:pt idx="4">
                  <c:v>929.88749999999993</c:v>
                </c:pt>
                <c:pt idx="5">
                  <c:v>1052.2349999999999</c:v>
                </c:pt>
                <c:pt idx="6">
                  <c:v>971.73120000000006</c:v>
                </c:pt>
                <c:pt idx="7">
                  <c:v>1035.8146948242188</c:v>
                </c:pt>
                <c:pt idx="8">
                  <c:v>940.38263157894744</c:v>
                </c:pt>
              </c:numCache>
            </c:numRef>
          </c:yVal>
          <c:smooth val="0"/>
        </c:ser>
        <c:ser>
          <c:idx val="1"/>
          <c:order val="1"/>
          <c:tx>
            <c:v>Midshaft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Sheet1!$J$75:$J$83</c:f>
              <c:numCache>
                <c:formatCode>General</c:formatCode>
                <c:ptCount val="9"/>
                <c:pt idx="2">
                  <c:v>14000</c:v>
                </c:pt>
                <c:pt idx="3">
                  <c:v>35000</c:v>
                </c:pt>
                <c:pt idx="4">
                  <c:v>23000</c:v>
                </c:pt>
                <c:pt idx="5">
                  <c:v>12000</c:v>
                </c:pt>
                <c:pt idx="6">
                  <c:v>12000</c:v>
                </c:pt>
                <c:pt idx="8">
                  <c:v>0</c:v>
                </c:pt>
              </c:numCache>
            </c:numRef>
          </c:xVal>
          <c:yVal>
            <c:numRef>
              <c:f>Sheet1!$L$75:$L$83</c:f>
              <c:numCache>
                <c:formatCode>0.0</c:formatCode>
                <c:ptCount val="9"/>
                <c:pt idx="0">
                  <c:v>197.18318749999997</c:v>
                </c:pt>
                <c:pt idx="1">
                  <c:v>202.55812499999999</c:v>
                </c:pt>
                <c:pt idx="2">
                  <c:v>191.18</c:v>
                </c:pt>
                <c:pt idx="3">
                  <c:v>187.54999999999998</c:v>
                </c:pt>
                <c:pt idx="4">
                  <c:v>193.98</c:v>
                </c:pt>
                <c:pt idx="5">
                  <c:v>197.27333333333331</c:v>
                </c:pt>
                <c:pt idx="6">
                  <c:v>200.17920000000001</c:v>
                </c:pt>
                <c:pt idx="7">
                  <c:v>197.6630859375</c:v>
                </c:pt>
                <c:pt idx="8">
                  <c:v>166.1285</c:v>
                </c:pt>
              </c:numCache>
            </c:numRef>
          </c:yVal>
          <c:smooth val="0"/>
        </c:ser>
        <c:ser>
          <c:idx val="2"/>
          <c:order val="2"/>
          <c:tx>
            <c:v>Distal head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Sheet1!$J$75:$J$83</c:f>
              <c:numCache>
                <c:formatCode>General</c:formatCode>
                <c:ptCount val="9"/>
                <c:pt idx="2">
                  <c:v>14000</c:v>
                </c:pt>
                <c:pt idx="3">
                  <c:v>35000</c:v>
                </c:pt>
                <c:pt idx="4">
                  <c:v>23000</c:v>
                </c:pt>
                <c:pt idx="5">
                  <c:v>12000</c:v>
                </c:pt>
                <c:pt idx="6">
                  <c:v>12000</c:v>
                </c:pt>
                <c:pt idx="8">
                  <c:v>0</c:v>
                </c:pt>
              </c:numCache>
            </c:numRef>
          </c:xVal>
          <c:yVal>
            <c:numRef>
              <c:f>Sheet1!$M$75:$M$83</c:f>
              <c:numCache>
                <c:formatCode>0.0</c:formatCode>
                <c:ptCount val="9"/>
                <c:pt idx="0">
                  <c:v>585.56280000000015</c:v>
                </c:pt>
                <c:pt idx="1">
                  <c:v>606.59687499999995</c:v>
                </c:pt>
                <c:pt idx="2">
                  <c:v>543.10500000000002</c:v>
                </c:pt>
                <c:pt idx="3">
                  <c:v>568.4</c:v>
                </c:pt>
                <c:pt idx="4">
                  <c:v>547.49749999999995</c:v>
                </c:pt>
                <c:pt idx="5">
                  <c:v>603.25416666666661</c:v>
                </c:pt>
                <c:pt idx="6">
                  <c:v>573.19200000000001</c:v>
                </c:pt>
                <c:pt idx="7">
                  <c:v>586.05864257812493</c:v>
                </c:pt>
                <c:pt idx="8">
                  <c:v>506.11899999999997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99488"/>
        <c:axId val="92406144"/>
      </c:scatterChart>
      <c:valAx>
        <c:axId val="9239948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Age (bp)</a:t>
                </a:r>
              </a:p>
            </c:rich>
          </c:tx>
          <c:layout>
            <c:manualLayout>
              <c:xMode val="edge"/>
              <c:yMode val="edge"/>
              <c:x val="0.32200698132676814"/>
              <c:y val="0.877813504823151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06144"/>
        <c:crosses val="autoZero"/>
        <c:crossBetween val="midCat"/>
      </c:valAx>
      <c:valAx>
        <c:axId val="92406144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Area (mm^2)</a:t>
                </a:r>
              </a:p>
            </c:rich>
          </c:tx>
          <c:layout>
            <c:manualLayout>
              <c:xMode val="edge"/>
              <c:yMode val="edge"/>
              <c:x val="0.76375525219213347"/>
              <c:y val="0.3601286173633440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399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38964589282126"/>
          <c:y val="0.39549839228295819"/>
          <c:w val="0.16666693003345284"/>
          <c:h val="0.20578778135048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Tibiotarsi</a:t>
            </a:r>
          </a:p>
        </c:rich>
      </c:tx>
      <c:layout>
        <c:manualLayout>
          <c:xMode val="edge"/>
          <c:yMode val="edge"/>
          <c:x val="0.4332813368338348"/>
          <c:y val="3.08642595491326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84816894390892E-2"/>
          <c:y val="0.14197559392601017"/>
          <c:w val="0.81318743652147252"/>
          <c:h val="0.73251175996608142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Sheet2!$C$1:$C$75</c:f>
              <c:numCache>
                <c:formatCode>General</c:formatCode>
                <c:ptCount val="75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15000</c:v>
                </c:pt>
                <c:pt idx="11">
                  <c:v>15000</c:v>
                </c:pt>
                <c:pt idx="12">
                  <c:v>15000</c:v>
                </c:pt>
                <c:pt idx="13">
                  <c:v>15000</c:v>
                </c:pt>
                <c:pt idx="14">
                  <c:v>15000</c:v>
                </c:pt>
                <c:pt idx="15">
                  <c:v>15000</c:v>
                </c:pt>
                <c:pt idx="16">
                  <c:v>15000</c:v>
                </c:pt>
                <c:pt idx="17">
                  <c:v>15000</c:v>
                </c:pt>
                <c:pt idx="18">
                  <c:v>15000</c:v>
                </c:pt>
                <c:pt idx="19">
                  <c:v>15000</c:v>
                </c:pt>
                <c:pt idx="20">
                  <c:v>15000</c:v>
                </c:pt>
                <c:pt idx="21">
                  <c:v>15000</c:v>
                </c:pt>
                <c:pt idx="22">
                  <c:v>15000</c:v>
                </c:pt>
                <c:pt idx="23">
                  <c:v>15000</c:v>
                </c:pt>
                <c:pt idx="24">
                  <c:v>15000</c:v>
                </c:pt>
                <c:pt idx="25">
                  <c:v>15000</c:v>
                </c:pt>
                <c:pt idx="26">
                  <c:v>15000</c:v>
                </c:pt>
                <c:pt idx="27">
                  <c:v>15000</c:v>
                </c:pt>
                <c:pt idx="28">
                  <c:v>15000</c:v>
                </c:pt>
                <c:pt idx="29">
                  <c:v>15000</c:v>
                </c:pt>
                <c:pt idx="30">
                  <c:v>15000</c:v>
                </c:pt>
                <c:pt idx="31">
                  <c:v>15000</c:v>
                </c:pt>
                <c:pt idx="32">
                  <c:v>15000</c:v>
                </c:pt>
                <c:pt idx="33">
                  <c:v>15000</c:v>
                </c:pt>
                <c:pt idx="34">
                  <c:v>15000</c:v>
                </c:pt>
                <c:pt idx="35">
                  <c:v>15000</c:v>
                </c:pt>
                <c:pt idx="36">
                  <c:v>15000</c:v>
                </c:pt>
                <c:pt idx="37">
                  <c:v>15000</c:v>
                </c:pt>
                <c:pt idx="38">
                  <c:v>15000</c:v>
                </c:pt>
                <c:pt idx="39">
                  <c:v>15000</c:v>
                </c:pt>
                <c:pt idx="40">
                  <c:v>14000</c:v>
                </c:pt>
                <c:pt idx="41">
                  <c:v>14000</c:v>
                </c:pt>
                <c:pt idx="42">
                  <c:v>35000</c:v>
                </c:pt>
                <c:pt idx="43">
                  <c:v>23000</c:v>
                </c:pt>
                <c:pt idx="44">
                  <c:v>23000</c:v>
                </c:pt>
                <c:pt idx="45">
                  <c:v>12000</c:v>
                </c:pt>
                <c:pt idx="46">
                  <c:v>12000</c:v>
                </c:pt>
                <c:pt idx="47">
                  <c:v>12000</c:v>
                </c:pt>
                <c:pt idx="48">
                  <c:v>12000</c:v>
                </c:pt>
                <c:pt idx="49">
                  <c:v>12000</c:v>
                </c:pt>
                <c:pt idx="50">
                  <c:v>12000</c:v>
                </c:pt>
                <c:pt idx="51">
                  <c:v>12000</c:v>
                </c:pt>
                <c:pt idx="52">
                  <c:v>12000</c:v>
                </c:pt>
                <c:pt idx="53">
                  <c:v>12000</c:v>
                </c:pt>
                <c:pt idx="54">
                  <c:v>12000</c:v>
                </c:pt>
                <c:pt idx="55">
                  <c:v>12000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xVal>
          <c:yVal>
            <c:numRef>
              <c:f>Sheet2!$D$1:$D$75</c:f>
              <c:numCache>
                <c:formatCode>0.0</c:formatCode>
                <c:ptCount val="75"/>
                <c:pt idx="0">
                  <c:v>224.7</c:v>
                </c:pt>
                <c:pt idx="1">
                  <c:v>216.5</c:v>
                </c:pt>
                <c:pt idx="2">
                  <c:v>220.3</c:v>
                </c:pt>
                <c:pt idx="3">
                  <c:v>219.1</c:v>
                </c:pt>
                <c:pt idx="4">
                  <c:v>234.4</c:v>
                </c:pt>
                <c:pt idx="5">
                  <c:v>223.3</c:v>
                </c:pt>
                <c:pt idx="6">
                  <c:v>223.5</c:v>
                </c:pt>
                <c:pt idx="7">
                  <c:v>233.5</c:v>
                </c:pt>
                <c:pt idx="8">
                  <c:v>223</c:v>
                </c:pt>
                <c:pt idx="9">
                  <c:v>229.3</c:v>
                </c:pt>
                <c:pt idx="10">
                  <c:v>227.8</c:v>
                </c:pt>
                <c:pt idx="11">
                  <c:v>232.5</c:v>
                </c:pt>
                <c:pt idx="12">
                  <c:v>236.1</c:v>
                </c:pt>
                <c:pt idx="13">
                  <c:v>222.2</c:v>
                </c:pt>
                <c:pt idx="14">
                  <c:v>224.9</c:v>
                </c:pt>
                <c:pt idx="15">
                  <c:v>229.1</c:v>
                </c:pt>
                <c:pt idx="16">
                  <c:v>230.1</c:v>
                </c:pt>
                <c:pt idx="17">
                  <c:v>228.3</c:v>
                </c:pt>
                <c:pt idx="18">
                  <c:v>213.6</c:v>
                </c:pt>
                <c:pt idx="19">
                  <c:v>219.3</c:v>
                </c:pt>
                <c:pt idx="20">
                  <c:v>226.2</c:v>
                </c:pt>
                <c:pt idx="21">
                  <c:v>219.8</c:v>
                </c:pt>
                <c:pt idx="22">
                  <c:v>234</c:v>
                </c:pt>
                <c:pt idx="23">
                  <c:v>218.6</c:v>
                </c:pt>
                <c:pt idx="24">
                  <c:v>219.4</c:v>
                </c:pt>
                <c:pt idx="25">
                  <c:v>228.6</c:v>
                </c:pt>
                <c:pt idx="26">
                  <c:v>208.4</c:v>
                </c:pt>
                <c:pt idx="27">
                  <c:v>218.6</c:v>
                </c:pt>
                <c:pt idx="28">
                  <c:v>216.2</c:v>
                </c:pt>
                <c:pt idx="29">
                  <c:v>226</c:v>
                </c:pt>
                <c:pt idx="30">
                  <c:v>220.3</c:v>
                </c:pt>
                <c:pt idx="31">
                  <c:v>221.7</c:v>
                </c:pt>
                <c:pt idx="32">
                  <c:v>220.4</c:v>
                </c:pt>
                <c:pt idx="33">
                  <c:v>229.2</c:v>
                </c:pt>
                <c:pt idx="34">
                  <c:v>218.8</c:v>
                </c:pt>
                <c:pt idx="35">
                  <c:v>224.2</c:v>
                </c:pt>
                <c:pt idx="36">
                  <c:v>224.9</c:v>
                </c:pt>
                <c:pt idx="37">
                  <c:v>230.3</c:v>
                </c:pt>
                <c:pt idx="38">
                  <c:v>218.5</c:v>
                </c:pt>
                <c:pt idx="39">
                  <c:v>213.6</c:v>
                </c:pt>
                <c:pt idx="40">
                  <c:v>213.7</c:v>
                </c:pt>
                <c:pt idx="41">
                  <c:v>213.7</c:v>
                </c:pt>
                <c:pt idx="42">
                  <c:v>211.2</c:v>
                </c:pt>
                <c:pt idx="43">
                  <c:v>217</c:v>
                </c:pt>
                <c:pt idx="44">
                  <c:v>219.9</c:v>
                </c:pt>
                <c:pt idx="45">
                  <c:v>236.5</c:v>
                </c:pt>
                <c:pt idx="46">
                  <c:v>238.5</c:v>
                </c:pt>
                <c:pt idx="47">
                  <c:v>210.2</c:v>
                </c:pt>
                <c:pt idx="48">
                  <c:v>221.2</c:v>
                </c:pt>
                <c:pt idx="49">
                  <c:v>216.8</c:v>
                </c:pt>
                <c:pt idx="50">
                  <c:v>225.3</c:v>
                </c:pt>
                <c:pt idx="51">
                  <c:v>232</c:v>
                </c:pt>
                <c:pt idx="52">
                  <c:v>223.4</c:v>
                </c:pt>
                <c:pt idx="53">
                  <c:v>218.9</c:v>
                </c:pt>
                <c:pt idx="54">
                  <c:v>221.2</c:v>
                </c:pt>
                <c:pt idx="55">
                  <c:v>219.8</c:v>
                </c:pt>
                <c:pt idx="56">
                  <c:v>211</c:v>
                </c:pt>
                <c:pt idx="57">
                  <c:v>212</c:v>
                </c:pt>
                <c:pt idx="58">
                  <c:v>211.2</c:v>
                </c:pt>
                <c:pt idx="59">
                  <c:v>211.4</c:v>
                </c:pt>
                <c:pt idx="60">
                  <c:v>214.6</c:v>
                </c:pt>
                <c:pt idx="61">
                  <c:v>218</c:v>
                </c:pt>
                <c:pt idx="62">
                  <c:v>219</c:v>
                </c:pt>
                <c:pt idx="63" formatCode="General">
                  <c:v>212.3</c:v>
                </c:pt>
                <c:pt idx="64" formatCode="General">
                  <c:v>211.8</c:v>
                </c:pt>
                <c:pt idx="65" formatCode="General">
                  <c:v>205.3</c:v>
                </c:pt>
                <c:pt idx="66" formatCode="General">
                  <c:v>207.9</c:v>
                </c:pt>
                <c:pt idx="67" formatCode="General">
                  <c:v>210.1</c:v>
                </c:pt>
                <c:pt idx="68" formatCode="General">
                  <c:v>209.2</c:v>
                </c:pt>
                <c:pt idx="69" formatCode="General">
                  <c:v>207.5</c:v>
                </c:pt>
                <c:pt idx="70" formatCode="General">
                  <c:v>206.5</c:v>
                </c:pt>
                <c:pt idx="71" formatCode="General">
                  <c:v>202.1</c:v>
                </c:pt>
                <c:pt idx="72" formatCode="General">
                  <c:v>202.3</c:v>
                </c:pt>
                <c:pt idx="73" formatCode="General">
                  <c:v>208.7</c:v>
                </c:pt>
                <c:pt idx="74" formatCode="General">
                  <c:v>207.6</c:v>
                </c:pt>
              </c:numCache>
            </c:numRef>
          </c:yVal>
          <c:smooth val="0"/>
        </c:ser>
        <c:ser>
          <c:idx val="1"/>
          <c:order val="1"/>
          <c:tx>
            <c:v>Averages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Sheet2!$C$76:$C$80</c:f>
              <c:numCache>
                <c:formatCode>General</c:formatCode>
                <c:ptCount val="5"/>
                <c:pt idx="0">
                  <c:v>15000</c:v>
                </c:pt>
                <c:pt idx="1">
                  <c:v>14000</c:v>
                </c:pt>
                <c:pt idx="2">
                  <c:v>35000</c:v>
                </c:pt>
                <c:pt idx="3">
                  <c:v>23000</c:v>
                </c:pt>
                <c:pt idx="4">
                  <c:v>12000</c:v>
                </c:pt>
              </c:numCache>
            </c:numRef>
          </c:xVal>
          <c:yVal>
            <c:numRef>
              <c:f>Sheet2!$D$76:$D$80</c:f>
              <c:numCache>
                <c:formatCode>General</c:formatCode>
                <c:ptCount val="5"/>
                <c:pt idx="0">
                  <c:v>223.7</c:v>
                </c:pt>
                <c:pt idx="1">
                  <c:v>213.7</c:v>
                </c:pt>
                <c:pt idx="2">
                  <c:v>211.2</c:v>
                </c:pt>
                <c:pt idx="3">
                  <c:v>218.5</c:v>
                </c:pt>
                <c:pt idx="4">
                  <c:v>224.8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28160"/>
        <c:axId val="92438912"/>
      </c:scatterChart>
      <c:valAx>
        <c:axId val="9242816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Time (years bp)</a:t>
                </a:r>
              </a:p>
            </c:rich>
          </c:tx>
          <c:layout>
            <c:manualLayout>
              <c:xMode val="edge"/>
              <c:yMode val="edge"/>
              <c:x val="0.37676637985550848"/>
              <c:y val="0.930043021080530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92438912"/>
        <c:crosses val="autoZero"/>
        <c:crossBetween val="midCat"/>
      </c:valAx>
      <c:valAx>
        <c:axId val="92438912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Length (mm)</a:t>
                </a:r>
              </a:p>
            </c:rich>
          </c:tx>
          <c:layout>
            <c:manualLayout>
              <c:xMode val="edge"/>
              <c:yMode val="edge"/>
              <c:x val="0.94662552938696509"/>
              <c:y val="0.4135810779583774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924281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0</xdr:row>
      <xdr:rowOff>85725</xdr:rowOff>
    </xdr:from>
    <xdr:to>
      <xdr:col>22</xdr:col>
      <xdr:colOff>561975</xdr:colOff>
      <xdr:row>27</xdr:row>
      <xdr:rowOff>57150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28</xdr:row>
      <xdr:rowOff>38100</xdr:rowOff>
    </xdr:from>
    <xdr:to>
      <xdr:col>22</xdr:col>
      <xdr:colOff>581025</xdr:colOff>
      <xdr:row>46</xdr:row>
      <xdr:rowOff>85725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52</xdr:row>
      <xdr:rowOff>57150</xdr:rowOff>
    </xdr:from>
    <xdr:to>
      <xdr:col>15</xdr:col>
      <xdr:colOff>238125</xdr:colOff>
      <xdr:row>80</xdr:row>
      <xdr:rowOff>152400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34" workbookViewId="0">
      <selection activeCell="B75" sqref="B75:C81"/>
    </sheetView>
  </sheetViews>
  <sheetFormatPr defaultRowHeight="12.75" x14ac:dyDescent="0.2"/>
  <cols>
    <col min="1" max="1" width="10.28515625" style="6" customWidth="1"/>
    <col min="2" max="2" width="4.85546875" style="6" customWidth="1"/>
    <col min="3" max="3" width="10.42578125" style="6" bestFit="1" customWidth="1"/>
    <col min="4" max="4" width="13.28515625" style="6" bestFit="1" customWidth="1"/>
    <col min="5" max="5" width="13.42578125" style="6" bestFit="1" customWidth="1"/>
    <col min="6" max="6" width="12.85546875" style="6" bestFit="1" customWidth="1"/>
    <col min="7" max="7" width="13.28515625" style="6" bestFit="1" customWidth="1"/>
    <col min="8" max="8" width="10.42578125" style="6" bestFit="1" customWidth="1"/>
    <col min="9" max="9" width="10.85546875" style="6" bestFit="1" customWidth="1"/>
    <col min="10" max="10" width="9.140625" style="1" customWidth="1"/>
    <col min="11" max="16384" width="9.140625" style="6"/>
  </cols>
  <sheetData>
    <row r="1" spans="1:13" x14ac:dyDescent="0.2">
      <c r="A1" s="6" t="s">
        <v>64</v>
      </c>
      <c r="B1" s="6" t="s">
        <v>65</v>
      </c>
      <c r="C1" s="6" t="s">
        <v>66</v>
      </c>
      <c r="D1" s="6" t="s">
        <v>67</v>
      </c>
      <c r="E1" s="6" t="s">
        <v>68</v>
      </c>
      <c r="F1" s="6" t="s">
        <v>69</v>
      </c>
      <c r="G1" s="6" t="s">
        <v>70</v>
      </c>
      <c r="H1" s="6" t="s">
        <v>71</v>
      </c>
      <c r="I1" s="6" t="s">
        <v>72</v>
      </c>
      <c r="J1" s="1" t="s">
        <v>82</v>
      </c>
      <c r="K1" s="2" t="s">
        <v>83</v>
      </c>
      <c r="L1" s="2" t="s">
        <v>84</v>
      </c>
      <c r="M1" s="2" t="s">
        <v>85</v>
      </c>
    </row>
    <row r="2" spans="1:13" s="7" customFormat="1" x14ac:dyDescent="0.2">
      <c r="A2" s="7" t="s">
        <v>80</v>
      </c>
      <c r="B2" s="7" t="s">
        <v>81</v>
      </c>
      <c r="C2" s="4">
        <f>AVERAGE(C3:C42,C44:C51,C53:C54,C56,C58:C59,C61:C66,C68:C72)</f>
        <v>223.50937500000001</v>
      </c>
      <c r="D2" s="4">
        <f t="shared" ref="D2:I2" si="0">AVERAGE(D3:D42,D44:D51,D53:D54,D56,D58:D59,D61:D66,D68:D72)</f>
        <v>35.376562500000013</v>
      </c>
      <c r="E2" s="4">
        <f t="shared" si="0"/>
        <v>29.279687499999998</v>
      </c>
      <c r="F2" s="4">
        <f t="shared" si="0"/>
        <v>15.734375</v>
      </c>
      <c r="G2" s="4">
        <f t="shared" si="0"/>
        <v>12.5625</v>
      </c>
      <c r="H2" s="4">
        <f t="shared" si="0"/>
        <v>24.796875000000007</v>
      </c>
      <c r="I2" s="4">
        <f t="shared" si="0"/>
        <v>23.634374999999995</v>
      </c>
      <c r="J2" s="3"/>
      <c r="K2" s="2">
        <f>D2*E2</f>
        <v>1035.814694824219</v>
      </c>
      <c r="L2" s="2">
        <f>F2*G2</f>
        <v>197.6630859375</v>
      </c>
      <c r="M2" s="2">
        <f>H2*I2</f>
        <v>586.05864257812505</v>
      </c>
    </row>
    <row r="3" spans="1:13" x14ac:dyDescent="0.2">
      <c r="A3" s="6" t="s">
        <v>1</v>
      </c>
      <c r="B3" s="6">
        <v>3</v>
      </c>
      <c r="C3" s="2">
        <v>224.7</v>
      </c>
      <c r="D3" s="2">
        <v>35.9</v>
      </c>
      <c r="E3" s="2">
        <v>31.1</v>
      </c>
      <c r="F3" s="2">
        <v>14.6</v>
      </c>
      <c r="G3" s="2">
        <v>12.7</v>
      </c>
      <c r="H3" s="2">
        <v>25.1</v>
      </c>
      <c r="I3" s="2">
        <v>25.3</v>
      </c>
      <c r="K3" s="2">
        <f t="shared" ref="K3:K66" si="1">D3*E3</f>
        <v>1116.49</v>
      </c>
      <c r="L3" s="2">
        <f t="shared" ref="L3:L66" si="2">F3*G3</f>
        <v>185.42</v>
      </c>
      <c r="M3" s="2">
        <f t="shared" ref="M3:M66" si="3">H3*I3</f>
        <v>635.03000000000009</v>
      </c>
    </row>
    <row r="4" spans="1:13" x14ac:dyDescent="0.2">
      <c r="A4" s="6" t="s">
        <v>2</v>
      </c>
      <c r="B4" s="6">
        <v>3</v>
      </c>
      <c r="C4" s="2">
        <v>216.5</v>
      </c>
      <c r="D4" s="2">
        <v>35.6</v>
      </c>
      <c r="E4" s="2">
        <v>28.1</v>
      </c>
      <c r="F4" s="2">
        <v>15.8</v>
      </c>
      <c r="G4" s="2">
        <v>12.4</v>
      </c>
      <c r="H4" s="2">
        <v>25</v>
      </c>
      <c r="I4" s="2">
        <v>23</v>
      </c>
      <c r="K4" s="2">
        <f t="shared" si="1"/>
        <v>1000.3600000000001</v>
      </c>
      <c r="L4" s="2">
        <f t="shared" si="2"/>
        <v>195.92000000000002</v>
      </c>
      <c r="M4" s="2">
        <f t="shared" si="3"/>
        <v>575</v>
      </c>
    </row>
    <row r="5" spans="1:13" x14ac:dyDescent="0.2">
      <c r="A5" s="6" t="s">
        <v>35</v>
      </c>
      <c r="B5" s="6">
        <v>3</v>
      </c>
      <c r="C5" s="2">
        <v>220.3</v>
      </c>
      <c r="D5" s="2">
        <v>35.5</v>
      </c>
      <c r="E5" s="2">
        <v>29.5</v>
      </c>
      <c r="F5" s="2">
        <v>14.9</v>
      </c>
      <c r="G5" s="2">
        <v>12.2</v>
      </c>
      <c r="H5" s="2">
        <v>24.8</v>
      </c>
      <c r="I5" s="2">
        <v>23.2</v>
      </c>
      <c r="K5" s="2">
        <f t="shared" si="1"/>
        <v>1047.25</v>
      </c>
      <c r="L5" s="2">
        <f t="shared" si="2"/>
        <v>181.78</v>
      </c>
      <c r="M5" s="2">
        <f t="shared" si="3"/>
        <v>575.36</v>
      </c>
    </row>
    <row r="6" spans="1:13" x14ac:dyDescent="0.2">
      <c r="A6" s="6" t="s">
        <v>36</v>
      </c>
      <c r="B6" s="6">
        <v>3</v>
      </c>
      <c r="C6" s="2">
        <v>219.1</v>
      </c>
      <c r="D6" s="2">
        <v>34.200000000000003</v>
      </c>
      <c r="E6" s="2">
        <v>26.8</v>
      </c>
      <c r="F6" s="2">
        <v>15</v>
      </c>
      <c r="G6" s="2">
        <v>12.3</v>
      </c>
      <c r="H6" s="2">
        <v>24</v>
      </c>
      <c r="I6" s="2">
        <v>22.3</v>
      </c>
      <c r="K6" s="2">
        <f t="shared" si="1"/>
        <v>916.56000000000006</v>
      </c>
      <c r="L6" s="2">
        <f t="shared" si="2"/>
        <v>184.5</v>
      </c>
      <c r="M6" s="2">
        <f t="shared" si="3"/>
        <v>535.20000000000005</v>
      </c>
    </row>
    <row r="7" spans="1:13" x14ac:dyDescent="0.2">
      <c r="A7" s="6" t="s">
        <v>3</v>
      </c>
      <c r="B7" s="6">
        <v>3</v>
      </c>
      <c r="C7" s="2">
        <v>234.4</v>
      </c>
      <c r="D7" s="2">
        <v>35.1</v>
      </c>
      <c r="E7" s="2">
        <v>27.5</v>
      </c>
      <c r="F7" s="2">
        <v>16.8</v>
      </c>
      <c r="G7" s="2">
        <v>12.7</v>
      </c>
      <c r="H7" s="2">
        <v>26.4</v>
      </c>
      <c r="I7" s="2">
        <v>24.2</v>
      </c>
      <c r="K7" s="2">
        <f t="shared" si="1"/>
        <v>965.25</v>
      </c>
      <c r="L7" s="2">
        <f t="shared" si="2"/>
        <v>213.35999999999999</v>
      </c>
      <c r="M7" s="2">
        <f t="shared" si="3"/>
        <v>638.88</v>
      </c>
    </row>
    <row r="8" spans="1:13" x14ac:dyDescent="0.2">
      <c r="A8" s="6" t="s">
        <v>4</v>
      </c>
      <c r="B8" s="6">
        <v>3</v>
      </c>
      <c r="C8" s="2">
        <v>223.3</v>
      </c>
      <c r="D8" s="2">
        <v>34.799999999999997</v>
      </c>
      <c r="E8" s="2">
        <v>28.1</v>
      </c>
      <c r="F8" s="2">
        <v>15.3</v>
      </c>
      <c r="G8" s="2">
        <v>12.9</v>
      </c>
      <c r="H8" s="2">
        <v>26.1</v>
      </c>
      <c r="I8" s="2">
        <v>24.5</v>
      </c>
      <c r="K8" s="2">
        <f t="shared" si="1"/>
        <v>977.88</v>
      </c>
      <c r="L8" s="2">
        <f t="shared" si="2"/>
        <v>197.37</v>
      </c>
      <c r="M8" s="2">
        <f t="shared" si="3"/>
        <v>639.45000000000005</v>
      </c>
    </row>
    <row r="9" spans="1:13" x14ac:dyDescent="0.2">
      <c r="A9" s="6" t="s">
        <v>5</v>
      </c>
      <c r="B9" s="6">
        <v>3</v>
      </c>
      <c r="C9" s="2">
        <v>223.5</v>
      </c>
      <c r="D9" s="2">
        <v>37.5</v>
      </c>
      <c r="E9" s="2">
        <v>31.4</v>
      </c>
      <c r="F9" s="2">
        <v>15.7</v>
      </c>
      <c r="G9" s="2">
        <v>12.6</v>
      </c>
      <c r="H9" s="2">
        <v>26.8</v>
      </c>
      <c r="I9" s="2">
        <v>24</v>
      </c>
      <c r="K9" s="2">
        <f t="shared" si="1"/>
        <v>1177.5</v>
      </c>
      <c r="L9" s="2">
        <f t="shared" si="2"/>
        <v>197.82</v>
      </c>
      <c r="M9" s="2">
        <f t="shared" si="3"/>
        <v>643.20000000000005</v>
      </c>
    </row>
    <row r="10" spans="1:13" x14ac:dyDescent="0.2">
      <c r="A10" s="6" t="s">
        <v>37</v>
      </c>
      <c r="B10" s="6">
        <v>3</v>
      </c>
      <c r="C10" s="2">
        <v>233.5</v>
      </c>
      <c r="D10" s="2">
        <v>35</v>
      </c>
      <c r="E10" s="2">
        <v>26.7</v>
      </c>
      <c r="F10" s="2">
        <v>16.600000000000001</v>
      </c>
      <c r="G10" s="2">
        <v>13.5</v>
      </c>
      <c r="H10" s="2">
        <v>24.6</v>
      </c>
      <c r="I10" s="2">
        <v>23.8</v>
      </c>
      <c r="K10" s="2">
        <f t="shared" si="1"/>
        <v>934.5</v>
      </c>
      <c r="L10" s="2">
        <f t="shared" si="2"/>
        <v>224.10000000000002</v>
      </c>
      <c r="M10" s="2">
        <f t="shared" si="3"/>
        <v>585.48</v>
      </c>
    </row>
    <row r="11" spans="1:13" x14ac:dyDescent="0.2">
      <c r="A11" s="6" t="s">
        <v>38</v>
      </c>
      <c r="B11" s="6">
        <v>3</v>
      </c>
      <c r="C11" s="2">
        <v>223</v>
      </c>
      <c r="D11" s="2">
        <v>36.700000000000003</v>
      </c>
      <c r="E11" s="2">
        <v>27.8</v>
      </c>
      <c r="F11" s="2">
        <v>16.5</v>
      </c>
      <c r="G11" s="2">
        <v>12.8</v>
      </c>
      <c r="H11" s="2">
        <v>25.9</v>
      </c>
      <c r="I11" s="2">
        <v>23.2</v>
      </c>
      <c r="K11" s="2">
        <f t="shared" si="1"/>
        <v>1020.2600000000001</v>
      </c>
      <c r="L11" s="2">
        <f t="shared" si="2"/>
        <v>211.20000000000002</v>
      </c>
      <c r="M11" s="2">
        <f t="shared" si="3"/>
        <v>600.88</v>
      </c>
    </row>
    <row r="12" spans="1:13" x14ac:dyDescent="0.2">
      <c r="A12" s="6" t="s">
        <v>6</v>
      </c>
      <c r="B12" s="6">
        <v>3</v>
      </c>
      <c r="C12" s="2">
        <v>229.3</v>
      </c>
      <c r="D12" s="2">
        <v>35.5</v>
      </c>
      <c r="E12" s="2">
        <v>28.8</v>
      </c>
      <c r="F12" s="2">
        <v>15.1</v>
      </c>
      <c r="G12" s="2">
        <v>11.8</v>
      </c>
      <c r="H12" s="2">
        <v>23.7</v>
      </c>
      <c r="I12" s="2">
        <v>23.4</v>
      </c>
      <c r="K12" s="2">
        <f t="shared" si="1"/>
        <v>1022.4</v>
      </c>
      <c r="L12" s="2">
        <f t="shared" si="2"/>
        <v>178.18</v>
      </c>
      <c r="M12" s="2">
        <f t="shared" si="3"/>
        <v>554.57999999999993</v>
      </c>
    </row>
    <row r="13" spans="1:13" x14ac:dyDescent="0.2">
      <c r="A13" s="6" t="s">
        <v>7</v>
      </c>
      <c r="B13" s="6">
        <v>3</v>
      </c>
      <c r="C13" s="2">
        <v>227.8</v>
      </c>
      <c r="D13" s="2">
        <v>36.299999999999997</v>
      </c>
      <c r="E13" s="2">
        <v>35.6</v>
      </c>
      <c r="F13" s="2">
        <v>16.899999999999999</v>
      </c>
      <c r="G13" s="2">
        <v>14</v>
      </c>
      <c r="H13" s="2">
        <v>25.3</v>
      </c>
      <c r="I13" s="2">
        <v>23.9</v>
      </c>
      <c r="K13" s="2">
        <f t="shared" si="1"/>
        <v>1292.28</v>
      </c>
      <c r="L13" s="2">
        <f t="shared" si="2"/>
        <v>236.59999999999997</v>
      </c>
      <c r="M13" s="2">
        <f t="shared" si="3"/>
        <v>604.66999999999996</v>
      </c>
    </row>
    <row r="14" spans="1:13" x14ac:dyDescent="0.2">
      <c r="A14" s="6" t="s">
        <v>39</v>
      </c>
      <c r="B14" s="6">
        <v>3</v>
      </c>
      <c r="C14" s="2">
        <v>232.5</v>
      </c>
      <c r="D14" s="2">
        <v>36.200000000000003</v>
      </c>
      <c r="E14" s="2">
        <v>29.7</v>
      </c>
      <c r="F14" s="2">
        <v>16.2</v>
      </c>
      <c r="G14" s="2">
        <v>12.5</v>
      </c>
      <c r="H14" s="2">
        <v>23.6</v>
      </c>
      <c r="I14" s="2">
        <v>24</v>
      </c>
      <c r="K14" s="2">
        <f t="shared" si="1"/>
        <v>1075.1400000000001</v>
      </c>
      <c r="L14" s="2">
        <f t="shared" si="2"/>
        <v>202.5</v>
      </c>
      <c r="M14" s="2">
        <f t="shared" si="3"/>
        <v>566.40000000000009</v>
      </c>
    </row>
    <row r="15" spans="1:13" x14ac:dyDescent="0.2">
      <c r="A15" s="6" t="s">
        <v>40</v>
      </c>
      <c r="B15" s="6">
        <v>3</v>
      </c>
      <c r="C15" s="2">
        <v>236.1</v>
      </c>
      <c r="D15" s="2">
        <v>36.200000000000003</v>
      </c>
      <c r="E15" s="2">
        <v>30.2</v>
      </c>
      <c r="F15" s="2">
        <v>17</v>
      </c>
      <c r="G15" s="2">
        <v>13.4</v>
      </c>
      <c r="H15" s="2">
        <v>26.6</v>
      </c>
      <c r="I15" s="2">
        <v>25.6</v>
      </c>
      <c r="K15" s="2">
        <f t="shared" si="1"/>
        <v>1093.24</v>
      </c>
      <c r="L15" s="2">
        <f t="shared" si="2"/>
        <v>227.8</v>
      </c>
      <c r="M15" s="2">
        <f t="shared" si="3"/>
        <v>680.96</v>
      </c>
    </row>
    <row r="16" spans="1:13" x14ac:dyDescent="0.2">
      <c r="A16" s="6" t="s">
        <v>41</v>
      </c>
      <c r="B16" s="6">
        <v>3</v>
      </c>
      <c r="C16" s="2">
        <v>222.2</v>
      </c>
      <c r="D16" s="2">
        <v>35.5</v>
      </c>
      <c r="E16" s="2">
        <v>29.9</v>
      </c>
      <c r="F16" s="2">
        <v>15.7</v>
      </c>
      <c r="G16" s="2">
        <v>12.8</v>
      </c>
      <c r="H16" s="2">
        <v>23.7</v>
      </c>
      <c r="I16" s="2">
        <v>24.4</v>
      </c>
      <c r="K16" s="2">
        <f t="shared" si="1"/>
        <v>1061.45</v>
      </c>
      <c r="L16" s="2">
        <f t="shared" si="2"/>
        <v>200.96</v>
      </c>
      <c r="M16" s="2">
        <f t="shared" si="3"/>
        <v>578.28</v>
      </c>
    </row>
    <row r="17" spans="1:13" x14ac:dyDescent="0.2">
      <c r="A17" s="6" t="s">
        <v>42</v>
      </c>
      <c r="B17" s="6">
        <v>3</v>
      </c>
      <c r="C17" s="2">
        <v>224.9</v>
      </c>
      <c r="D17" s="2">
        <v>36.799999999999997</v>
      </c>
      <c r="E17" s="2">
        <v>29.1</v>
      </c>
      <c r="F17" s="2">
        <v>15.6</v>
      </c>
      <c r="G17" s="2">
        <v>12.9</v>
      </c>
      <c r="H17" s="2">
        <v>26.3</v>
      </c>
      <c r="I17" s="2">
        <v>23.3</v>
      </c>
      <c r="K17" s="2">
        <f t="shared" si="1"/>
        <v>1070.8799999999999</v>
      </c>
      <c r="L17" s="2">
        <f t="shared" si="2"/>
        <v>201.24</v>
      </c>
      <c r="M17" s="2">
        <f t="shared" si="3"/>
        <v>612.79000000000008</v>
      </c>
    </row>
    <row r="18" spans="1:13" x14ac:dyDescent="0.2">
      <c r="A18" s="6" t="s">
        <v>8</v>
      </c>
      <c r="B18" s="6">
        <v>3</v>
      </c>
      <c r="C18" s="2">
        <v>229.1</v>
      </c>
      <c r="D18" s="2">
        <v>35.6</v>
      </c>
      <c r="E18" s="2">
        <v>31.2</v>
      </c>
      <c r="F18" s="2">
        <v>16.2</v>
      </c>
      <c r="G18" s="2">
        <v>13</v>
      </c>
      <c r="H18" s="2">
        <v>23.4</v>
      </c>
      <c r="I18" s="2">
        <v>24.5</v>
      </c>
      <c r="K18" s="2">
        <f t="shared" si="1"/>
        <v>1110.72</v>
      </c>
      <c r="L18" s="2">
        <f t="shared" si="2"/>
        <v>210.6</v>
      </c>
      <c r="M18" s="2">
        <f t="shared" si="3"/>
        <v>573.29999999999995</v>
      </c>
    </row>
    <row r="19" spans="1:13" x14ac:dyDescent="0.2">
      <c r="A19" s="6" t="s">
        <v>9</v>
      </c>
      <c r="B19" s="6">
        <v>3</v>
      </c>
      <c r="C19" s="2">
        <v>230.1</v>
      </c>
      <c r="D19" s="2">
        <v>35.299999999999997</v>
      </c>
      <c r="E19" s="2">
        <v>31.6</v>
      </c>
      <c r="F19" s="2">
        <v>16</v>
      </c>
      <c r="G19" s="2">
        <v>12.7</v>
      </c>
      <c r="H19" s="2">
        <v>24.4</v>
      </c>
      <c r="I19" s="2">
        <v>22.7</v>
      </c>
      <c r="K19" s="2">
        <f t="shared" si="1"/>
        <v>1115.48</v>
      </c>
      <c r="L19" s="2">
        <f t="shared" si="2"/>
        <v>203.2</v>
      </c>
      <c r="M19" s="2">
        <f t="shared" si="3"/>
        <v>553.88</v>
      </c>
    </row>
    <row r="20" spans="1:13" x14ac:dyDescent="0.2">
      <c r="A20" s="6" t="s">
        <v>10</v>
      </c>
      <c r="B20" s="6">
        <v>3</v>
      </c>
      <c r="C20" s="2">
        <v>228.3</v>
      </c>
      <c r="D20" s="2">
        <v>37.1</v>
      </c>
      <c r="E20" s="2">
        <v>28.6</v>
      </c>
      <c r="F20" s="2">
        <v>16</v>
      </c>
      <c r="G20" s="2">
        <v>13.2</v>
      </c>
      <c r="H20" s="2">
        <v>24.5</v>
      </c>
      <c r="I20" s="2">
        <v>22.7</v>
      </c>
      <c r="K20" s="2">
        <f t="shared" si="1"/>
        <v>1061.0600000000002</v>
      </c>
      <c r="L20" s="2">
        <f t="shared" si="2"/>
        <v>211.2</v>
      </c>
      <c r="M20" s="2">
        <f t="shared" si="3"/>
        <v>556.15</v>
      </c>
    </row>
    <row r="21" spans="1:13" x14ac:dyDescent="0.2">
      <c r="A21" s="6" t="s">
        <v>11</v>
      </c>
      <c r="B21" s="6">
        <v>3</v>
      </c>
      <c r="C21" s="2">
        <v>213.6</v>
      </c>
      <c r="D21" s="2">
        <v>34.299999999999997</v>
      </c>
      <c r="E21" s="2">
        <v>28.6</v>
      </c>
      <c r="F21" s="2">
        <v>16.2</v>
      </c>
      <c r="G21" s="2">
        <v>12.4</v>
      </c>
      <c r="H21" s="2">
        <v>23.6</v>
      </c>
      <c r="I21" s="2">
        <v>21.5</v>
      </c>
      <c r="K21" s="2">
        <f t="shared" si="1"/>
        <v>980.98</v>
      </c>
      <c r="L21" s="2">
        <f t="shared" si="2"/>
        <v>200.88</v>
      </c>
      <c r="M21" s="2">
        <f t="shared" si="3"/>
        <v>507.40000000000003</v>
      </c>
    </row>
    <row r="22" spans="1:13" x14ac:dyDescent="0.2">
      <c r="A22" s="6" t="s">
        <v>12</v>
      </c>
      <c r="B22" s="6">
        <v>3</v>
      </c>
      <c r="C22" s="2">
        <v>219.3</v>
      </c>
      <c r="D22" s="2">
        <v>33.5</v>
      </c>
      <c r="E22" s="2">
        <v>29.2</v>
      </c>
      <c r="F22" s="2">
        <v>15</v>
      </c>
      <c r="G22" s="2">
        <v>12</v>
      </c>
      <c r="H22" s="2">
        <v>24.2</v>
      </c>
      <c r="I22" s="2">
        <v>23.5</v>
      </c>
      <c r="K22" s="2">
        <f t="shared" si="1"/>
        <v>978.19999999999993</v>
      </c>
      <c r="L22" s="2">
        <f t="shared" si="2"/>
        <v>180</v>
      </c>
      <c r="M22" s="2">
        <f t="shared" si="3"/>
        <v>568.69999999999993</v>
      </c>
    </row>
    <row r="23" spans="1:13" x14ac:dyDescent="0.2">
      <c r="A23" s="6" t="s">
        <v>43</v>
      </c>
      <c r="B23" s="6">
        <v>3</v>
      </c>
      <c r="C23" s="2">
        <v>226.2</v>
      </c>
      <c r="D23" s="2">
        <v>36.1</v>
      </c>
      <c r="E23" s="2">
        <v>30</v>
      </c>
      <c r="F23" s="2">
        <v>14.4</v>
      </c>
      <c r="G23" s="2">
        <v>11.7</v>
      </c>
      <c r="H23" s="2">
        <v>24.1</v>
      </c>
      <c r="I23" s="2">
        <v>23.5</v>
      </c>
      <c r="K23" s="2">
        <f t="shared" si="1"/>
        <v>1083</v>
      </c>
      <c r="L23" s="2">
        <f t="shared" si="2"/>
        <v>168.48</v>
      </c>
      <c r="M23" s="2">
        <f t="shared" si="3"/>
        <v>566.35</v>
      </c>
    </row>
    <row r="24" spans="1:13" x14ac:dyDescent="0.2">
      <c r="A24" s="6" t="s">
        <v>13</v>
      </c>
      <c r="B24" s="6">
        <v>3</v>
      </c>
      <c r="C24" s="2">
        <v>219.8</v>
      </c>
      <c r="D24" s="2">
        <v>34.1</v>
      </c>
      <c r="E24" s="2">
        <v>29.9</v>
      </c>
      <c r="F24" s="2">
        <v>15.4</v>
      </c>
      <c r="G24" s="2">
        <v>12.3</v>
      </c>
      <c r="H24" s="2">
        <v>24.7</v>
      </c>
      <c r="I24" s="2">
        <v>23.2</v>
      </c>
      <c r="K24" s="2">
        <f t="shared" si="1"/>
        <v>1019.59</v>
      </c>
      <c r="L24" s="2">
        <f t="shared" si="2"/>
        <v>189.42000000000002</v>
      </c>
      <c r="M24" s="2">
        <f t="shared" si="3"/>
        <v>573.04</v>
      </c>
    </row>
    <row r="25" spans="1:13" x14ac:dyDescent="0.2">
      <c r="A25" s="6" t="s">
        <v>14</v>
      </c>
      <c r="B25" s="6">
        <v>3</v>
      </c>
      <c r="C25" s="2">
        <v>234</v>
      </c>
      <c r="D25" s="2">
        <v>36.799999999999997</v>
      </c>
      <c r="E25" s="2">
        <v>30.9</v>
      </c>
      <c r="F25" s="2">
        <v>15.9</v>
      </c>
      <c r="G25" s="2">
        <v>13.7</v>
      </c>
      <c r="H25" s="2">
        <v>26.5</v>
      </c>
      <c r="I25" s="2">
        <v>25.4</v>
      </c>
      <c r="K25" s="2">
        <f t="shared" si="1"/>
        <v>1137.1199999999999</v>
      </c>
      <c r="L25" s="2">
        <f t="shared" si="2"/>
        <v>217.82999999999998</v>
      </c>
      <c r="M25" s="2">
        <f t="shared" si="3"/>
        <v>673.09999999999991</v>
      </c>
    </row>
    <row r="26" spans="1:13" x14ac:dyDescent="0.2">
      <c r="A26" s="6" t="s">
        <v>44</v>
      </c>
      <c r="B26" s="6">
        <v>3</v>
      </c>
      <c r="C26" s="2">
        <v>218.6</v>
      </c>
      <c r="D26" s="2">
        <v>34.200000000000003</v>
      </c>
      <c r="E26" s="2">
        <v>28.7</v>
      </c>
      <c r="F26" s="2">
        <v>14.7</v>
      </c>
      <c r="G26" s="2">
        <v>11.6</v>
      </c>
      <c r="H26" s="2">
        <v>24</v>
      </c>
      <c r="I26" s="2">
        <v>22.5</v>
      </c>
      <c r="K26" s="2">
        <f t="shared" si="1"/>
        <v>981.54000000000008</v>
      </c>
      <c r="L26" s="2">
        <f t="shared" si="2"/>
        <v>170.51999999999998</v>
      </c>
      <c r="M26" s="2">
        <f t="shared" si="3"/>
        <v>540</v>
      </c>
    </row>
    <row r="27" spans="1:13" x14ac:dyDescent="0.2">
      <c r="A27" s="6" t="s">
        <v>15</v>
      </c>
      <c r="B27" s="6">
        <v>3</v>
      </c>
      <c r="C27" s="2">
        <v>219.4</v>
      </c>
      <c r="D27" s="2">
        <v>36.6</v>
      </c>
      <c r="E27" s="2">
        <v>28.2</v>
      </c>
      <c r="F27" s="2">
        <v>16.100000000000001</v>
      </c>
      <c r="G27" s="2">
        <v>12.9</v>
      </c>
      <c r="H27" s="2">
        <v>25</v>
      </c>
      <c r="I27" s="2">
        <v>23.1</v>
      </c>
      <c r="K27" s="2">
        <f t="shared" si="1"/>
        <v>1032.1200000000001</v>
      </c>
      <c r="L27" s="2">
        <f t="shared" si="2"/>
        <v>207.69000000000003</v>
      </c>
      <c r="M27" s="2">
        <f t="shared" si="3"/>
        <v>577.5</v>
      </c>
    </row>
    <row r="28" spans="1:13" x14ac:dyDescent="0.2">
      <c r="A28" s="6" t="s">
        <v>45</v>
      </c>
      <c r="B28" s="6">
        <v>3</v>
      </c>
      <c r="C28" s="2">
        <v>228.6</v>
      </c>
      <c r="D28" s="2">
        <v>35</v>
      </c>
      <c r="E28" s="2">
        <v>29</v>
      </c>
      <c r="F28" s="2">
        <v>16.7</v>
      </c>
      <c r="G28" s="2">
        <v>12.6</v>
      </c>
      <c r="H28" s="2">
        <v>23.7</v>
      </c>
      <c r="I28" s="2">
        <v>23.9</v>
      </c>
      <c r="K28" s="2">
        <f t="shared" si="1"/>
        <v>1015</v>
      </c>
      <c r="L28" s="2">
        <f t="shared" si="2"/>
        <v>210.42</v>
      </c>
      <c r="M28" s="2">
        <f t="shared" si="3"/>
        <v>566.42999999999995</v>
      </c>
    </row>
    <row r="29" spans="1:13" x14ac:dyDescent="0.2">
      <c r="A29" s="6" t="s">
        <v>16</v>
      </c>
      <c r="B29" s="6">
        <v>3</v>
      </c>
      <c r="C29" s="2">
        <v>208.4</v>
      </c>
      <c r="D29" s="2">
        <v>35.200000000000003</v>
      </c>
      <c r="E29" s="2">
        <v>28.8</v>
      </c>
      <c r="F29" s="2">
        <v>14.4</v>
      </c>
      <c r="G29" s="2">
        <v>11.7</v>
      </c>
      <c r="H29" s="2">
        <v>24.3</v>
      </c>
      <c r="I29" s="2">
        <v>22.8</v>
      </c>
      <c r="K29" s="2">
        <f t="shared" si="1"/>
        <v>1013.7600000000001</v>
      </c>
      <c r="L29" s="2">
        <f t="shared" si="2"/>
        <v>168.48</v>
      </c>
      <c r="M29" s="2">
        <f t="shared" si="3"/>
        <v>554.04000000000008</v>
      </c>
    </row>
    <row r="30" spans="1:13" x14ac:dyDescent="0.2">
      <c r="A30" s="6" t="s">
        <v>17</v>
      </c>
      <c r="B30" s="6">
        <v>3</v>
      </c>
      <c r="C30" s="2">
        <v>218.6</v>
      </c>
      <c r="D30" s="2">
        <v>34.200000000000003</v>
      </c>
      <c r="E30" s="2">
        <v>28.5</v>
      </c>
      <c r="F30" s="2">
        <v>14.4</v>
      </c>
      <c r="G30" s="2">
        <v>11.4</v>
      </c>
      <c r="H30" s="2">
        <v>23.1</v>
      </c>
      <c r="I30" s="2">
        <v>22.1</v>
      </c>
      <c r="K30" s="2">
        <f t="shared" si="1"/>
        <v>974.7</v>
      </c>
      <c r="L30" s="2">
        <f t="shared" si="2"/>
        <v>164.16</v>
      </c>
      <c r="M30" s="2">
        <f t="shared" si="3"/>
        <v>510.51000000000005</v>
      </c>
    </row>
    <row r="31" spans="1:13" x14ac:dyDescent="0.2">
      <c r="A31" s="6" t="s">
        <v>18</v>
      </c>
      <c r="B31" s="6">
        <v>3</v>
      </c>
      <c r="C31" s="2">
        <v>216.2</v>
      </c>
      <c r="D31" s="2">
        <v>36.5</v>
      </c>
      <c r="E31" s="2">
        <v>31</v>
      </c>
      <c r="F31" s="2">
        <v>15.7</v>
      </c>
      <c r="G31" s="2">
        <v>12.5</v>
      </c>
      <c r="H31" s="2">
        <v>23.2</v>
      </c>
      <c r="I31" s="2">
        <v>23.7</v>
      </c>
      <c r="K31" s="2">
        <f t="shared" si="1"/>
        <v>1131.5</v>
      </c>
      <c r="L31" s="2">
        <f t="shared" si="2"/>
        <v>196.25</v>
      </c>
      <c r="M31" s="2">
        <f t="shared" si="3"/>
        <v>549.83999999999992</v>
      </c>
    </row>
    <row r="32" spans="1:13" x14ac:dyDescent="0.2">
      <c r="A32" s="6" t="s">
        <v>46</v>
      </c>
      <c r="B32" s="6">
        <v>3</v>
      </c>
      <c r="C32" s="2">
        <v>226</v>
      </c>
      <c r="D32" s="2">
        <v>36.299999999999997</v>
      </c>
      <c r="E32" s="2">
        <v>28.9</v>
      </c>
      <c r="F32" s="2">
        <v>14.6</v>
      </c>
      <c r="G32" s="2">
        <v>12.4</v>
      </c>
      <c r="H32" s="2">
        <v>25.4</v>
      </c>
      <c r="I32" s="2">
        <v>24.5</v>
      </c>
      <c r="K32" s="2">
        <f t="shared" si="1"/>
        <v>1049.07</v>
      </c>
      <c r="L32" s="2">
        <f t="shared" si="2"/>
        <v>181.04</v>
      </c>
      <c r="M32" s="2">
        <f t="shared" si="3"/>
        <v>622.29999999999995</v>
      </c>
    </row>
    <row r="33" spans="1:13" x14ac:dyDescent="0.2">
      <c r="A33" s="6" t="s">
        <v>19</v>
      </c>
      <c r="B33" s="6">
        <v>3</v>
      </c>
      <c r="C33" s="2">
        <v>220.3</v>
      </c>
      <c r="D33" s="2">
        <v>34.700000000000003</v>
      </c>
      <c r="E33" s="2">
        <v>29.2</v>
      </c>
      <c r="F33" s="2">
        <v>15.3</v>
      </c>
      <c r="G33" s="2">
        <v>12.2</v>
      </c>
      <c r="H33" s="2">
        <v>23.2</v>
      </c>
      <c r="I33" s="2">
        <v>22.6</v>
      </c>
      <c r="K33" s="2">
        <f t="shared" si="1"/>
        <v>1013.24</v>
      </c>
      <c r="L33" s="2">
        <f t="shared" si="2"/>
        <v>186.66</v>
      </c>
      <c r="M33" s="2">
        <f t="shared" si="3"/>
        <v>524.32000000000005</v>
      </c>
    </row>
    <row r="34" spans="1:13" x14ac:dyDescent="0.2">
      <c r="A34" s="6" t="s">
        <v>20</v>
      </c>
      <c r="B34" s="6">
        <v>3</v>
      </c>
      <c r="C34" s="2">
        <v>221.7</v>
      </c>
      <c r="D34" s="2">
        <v>36</v>
      </c>
      <c r="E34" s="2">
        <v>30.2</v>
      </c>
      <c r="F34" s="2">
        <v>15.7</v>
      </c>
      <c r="G34" s="2">
        <v>12.8</v>
      </c>
      <c r="H34" s="2">
        <v>24.2</v>
      </c>
      <c r="I34" s="2">
        <v>24.6</v>
      </c>
      <c r="K34" s="2">
        <f t="shared" si="1"/>
        <v>1087.2</v>
      </c>
      <c r="L34" s="2">
        <f t="shared" si="2"/>
        <v>200.96</v>
      </c>
      <c r="M34" s="2">
        <f t="shared" si="3"/>
        <v>595.32000000000005</v>
      </c>
    </row>
    <row r="35" spans="1:13" x14ac:dyDescent="0.2">
      <c r="A35" s="6" t="s">
        <v>21</v>
      </c>
      <c r="B35" s="6">
        <v>3</v>
      </c>
      <c r="C35" s="2">
        <v>220.4</v>
      </c>
      <c r="D35" s="2">
        <v>35.1</v>
      </c>
      <c r="E35" s="2">
        <v>30.2</v>
      </c>
      <c r="F35" s="2">
        <v>14.9</v>
      </c>
      <c r="G35" s="2">
        <v>12.1</v>
      </c>
      <c r="H35" s="2">
        <v>24.5</v>
      </c>
      <c r="I35" s="2">
        <v>23.7</v>
      </c>
      <c r="K35" s="2">
        <f t="shared" si="1"/>
        <v>1060.02</v>
      </c>
      <c r="L35" s="2">
        <f t="shared" si="2"/>
        <v>180.29</v>
      </c>
      <c r="M35" s="2">
        <f t="shared" si="3"/>
        <v>580.65</v>
      </c>
    </row>
    <row r="36" spans="1:13" x14ac:dyDescent="0.2">
      <c r="A36" s="6" t="s">
        <v>22</v>
      </c>
      <c r="B36" s="6">
        <v>3</v>
      </c>
      <c r="C36" s="2">
        <v>229.2</v>
      </c>
      <c r="D36" s="2">
        <v>37.700000000000003</v>
      </c>
      <c r="E36" s="2">
        <v>28.3</v>
      </c>
      <c r="F36" s="2">
        <v>16.2</v>
      </c>
      <c r="G36" s="2">
        <v>13.3</v>
      </c>
      <c r="H36" s="2">
        <v>25</v>
      </c>
      <c r="I36" s="2">
        <v>24.5</v>
      </c>
      <c r="K36" s="2">
        <f t="shared" si="1"/>
        <v>1066.9100000000001</v>
      </c>
      <c r="L36" s="2">
        <f t="shared" si="2"/>
        <v>215.46</v>
      </c>
      <c r="M36" s="2">
        <f t="shared" si="3"/>
        <v>612.5</v>
      </c>
    </row>
    <row r="37" spans="1:13" x14ac:dyDescent="0.2">
      <c r="A37" s="6" t="s">
        <v>23</v>
      </c>
      <c r="B37" s="6">
        <v>3</v>
      </c>
      <c r="C37" s="2">
        <v>218.8</v>
      </c>
      <c r="D37" s="2">
        <v>31.3</v>
      </c>
      <c r="E37" s="2">
        <v>27.3</v>
      </c>
      <c r="F37" s="2">
        <v>17.2</v>
      </c>
      <c r="G37" s="2">
        <v>12.1</v>
      </c>
      <c r="H37" s="2">
        <v>25.4</v>
      </c>
      <c r="I37" s="2">
        <v>23.5</v>
      </c>
      <c r="K37" s="2">
        <f t="shared" si="1"/>
        <v>854.49</v>
      </c>
      <c r="L37" s="2">
        <f t="shared" si="2"/>
        <v>208.11999999999998</v>
      </c>
      <c r="M37" s="2">
        <f t="shared" si="3"/>
        <v>596.9</v>
      </c>
    </row>
    <row r="38" spans="1:13" x14ac:dyDescent="0.2">
      <c r="A38" s="6" t="s">
        <v>24</v>
      </c>
      <c r="B38" s="6">
        <v>3</v>
      </c>
      <c r="C38" s="2">
        <v>224.2</v>
      </c>
      <c r="D38" s="2">
        <v>35.5</v>
      </c>
      <c r="E38" s="2">
        <v>29.2</v>
      </c>
      <c r="F38" s="2">
        <v>15.4</v>
      </c>
      <c r="G38" s="2">
        <v>11.9</v>
      </c>
      <c r="H38" s="2">
        <v>25.1</v>
      </c>
      <c r="I38" s="2">
        <v>23.8</v>
      </c>
      <c r="K38" s="2">
        <f t="shared" si="1"/>
        <v>1036.5999999999999</v>
      </c>
      <c r="L38" s="2">
        <f t="shared" si="2"/>
        <v>183.26000000000002</v>
      </c>
      <c r="M38" s="2">
        <f t="shared" si="3"/>
        <v>597.38</v>
      </c>
    </row>
    <row r="39" spans="1:13" x14ac:dyDescent="0.2">
      <c r="A39" s="6" t="s">
        <v>25</v>
      </c>
      <c r="B39" s="6">
        <v>3</v>
      </c>
      <c r="C39" s="2">
        <v>224.9</v>
      </c>
      <c r="D39" s="2">
        <v>36.1</v>
      </c>
      <c r="E39" s="2">
        <v>30.7</v>
      </c>
      <c r="F39" s="2">
        <v>15.4</v>
      </c>
      <c r="G39" s="2">
        <v>13.4</v>
      </c>
      <c r="H39" s="2">
        <v>26.4</v>
      </c>
      <c r="I39" s="2">
        <v>23</v>
      </c>
      <c r="K39" s="2">
        <f t="shared" si="1"/>
        <v>1108.27</v>
      </c>
      <c r="L39" s="2">
        <f t="shared" si="2"/>
        <v>206.36</v>
      </c>
      <c r="M39" s="2">
        <f t="shared" si="3"/>
        <v>607.19999999999993</v>
      </c>
    </row>
    <row r="40" spans="1:13" x14ac:dyDescent="0.2">
      <c r="A40" s="6" t="s">
        <v>47</v>
      </c>
      <c r="B40" s="6">
        <v>3</v>
      </c>
      <c r="C40" s="2">
        <v>230.3</v>
      </c>
      <c r="D40" s="2">
        <v>39.799999999999997</v>
      </c>
      <c r="E40" s="2">
        <v>28.8</v>
      </c>
      <c r="F40" s="2">
        <v>16.2</v>
      </c>
      <c r="G40" s="2">
        <v>12.7</v>
      </c>
      <c r="H40" s="2">
        <v>26</v>
      </c>
      <c r="I40" s="2">
        <v>25.2</v>
      </c>
      <c r="K40" s="2">
        <f t="shared" si="1"/>
        <v>1146.24</v>
      </c>
      <c r="L40" s="2">
        <f t="shared" si="2"/>
        <v>205.73999999999998</v>
      </c>
      <c r="M40" s="2">
        <f t="shared" si="3"/>
        <v>655.19999999999993</v>
      </c>
    </row>
    <row r="41" spans="1:13" x14ac:dyDescent="0.2">
      <c r="A41" s="6" t="s">
        <v>48</v>
      </c>
      <c r="B41" s="6">
        <v>3</v>
      </c>
      <c r="C41" s="2">
        <v>218.5</v>
      </c>
      <c r="D41" s="2">
        <v>37.799999999999997</v>
      </c>
      <c r="E41" s="2">
        <v>29</v>
      </c>
      <c r="F41" s="2">
        <v>16.3</v>
      </c>
      <c r="G41" s="2">
        <v>13.6</v>
      </c>
      <c r="H41" s="2">
        <v>24.1</v>
      </c>
      <c r="I41" s="2">
        <v>24.7</v>
      </c>
      <c r="K41" s="2">
        <f t="shared" si="1"/>
        <v>1096.1999999999998</v>
      </c>
      <c r="L41" s="2">
        <f t="shared" si="2"/>
        <v>221.68</v>
      </c>
      <c r="M41" s="2">
        <f t="shared" si="3"/>
        <v>595.27</v>
      </c>
    </row>
    <row r="42" spans="1:13" x14ac:dyDescent="0.2">
      <c r="A42" s="6" t="s">
        <v>26</v>
      </c>
      <c r="B42" s="6">
        <v>3</v>
      </c>
      <c r="C42" s="2">
        <v>213.6</v>
      </c>
      <c r="D42" s="2">
        <v>32.9</v>
      </c>
      <c r="E42" s="2">
        <v>29.1</v>
      </c>
      <c r="F42" s="2">
        <v>14.6</v>
      </c>
      <c r="G42" s="2">
        <v>11.8</v>
      </c>
      <c r="H42" s="2">
        <v>24.9</v>
      </c>
      <c r="I42" s="2">
        <v>22.3</v>
      </c>
      <c r="K42" s="2">
        <f t="shared" si="1"/>
        <v>957.39</v>
      </c>
      <c r="L42" s="2">
        <f t="shared" si="2"/>
        <v>172.28</v>
      </c>
      <c r="M42" s="2">
        <f t="shared" si="3"/>
        <v>555.27</v>
      </c>
    </row>
    <row r="43" spans="1:13" s="7" customFormat="1" x14ac:dyDescent="0.2">
      <c r="A43" s="7" t="s">
        <v>73</v>
      </c>
      <c r="B43" s="7">
        <v>3</v>
      </c>
      <c r="C43" s="4">
        <f t="shared" ref="C43:I43" si="4">AVERAGE(C3:C42)</f>
        <v>223.72999999999996</v>
      </c>
      <c r="D43" s="4">
        <f t="shared" si="4"/>
        <v>35.612499999999997</v>
      </c>
      <c r="E43" s="4">
        <f t="shared" si="4"/>
        <v>29.385000000000002</v>
      </c>
      <c r="F43" s="4">
        <f t="shared" si="4"/>
        <v>15.664999999999997</v>
      </c>
      <c r="G43" s="4">
        <f t="shared" si="4"/>
        <v>12.5875</v>
      </c>
      <c r="H43" s="4">
        <f t="shared" si="4"/>
        <v>24.770000000000003</v>
      </c>
      <c r="I43" s="4">
        <f t="shared" si="4"/>
        <v>23.640000000000004</v>
      </c>
      <c r="J43" s="3"/>
      <c r="K43" s="4">
        <f t="shared" si="1"/>
        <v>1046.4733125</v>
      </c>
      <c r="L43" s="4">
        <f t="shared" si="2"/>
        <v>197.18318749999997</v>
      </c>
      <c r="M43" s="4">
        <f t="shared" si="3"/>
        <v>585.56280000000015</v>
      </c>
    </row>
    <row r="44" spans="1:13" x14ac:dyDescent="0.2">
      <c r="A44" s="6" t="s">
        <v>0</v>
      </c>
      <c r="B44" s="6">
        <v>4</v>
      </c>
      <c r="C44" s="2">
        <v>238.8</v>
      </c>
      <c r="D44" s="2">
        <v>39</v>
      </c>
      <c r="E44" s="2">
        <v>33.799999999999997</v>
      </c>
      <c r="F44" s="2">
        <v>17.5</v>
      </c>
      <c r="G44" s="2">
        <v>13.6</v>
      </c>
      <c r="H44" s="2">
        <v>26.7</v>
      </c>
      <c r="I44" s="2">
        <v>24.8</v>
      </c>
      <c r="K44" s="2">
        <f t="shared" si="1"/>
        <v>1318.1999999999998</v>
      </c>
      <c r="L44" s="2">
        <f t="shared" si="2"/>
        <v>238</v>
      </c>
      <c r="M44" s="2">
        <f t="shared" si="3"/>
        <v>662.16</v>
      </c>
    </row>
    <row r="45" spans="1:13" x14ac:dyDescent="0.2">
      <c r="A45" s="6" t="s">
        <v>49</v>
      </c>
      <c r="B45" s="6">
        <v>4</v>
      </c>
      <c r="C45" s="2">
        <v>219.7</v>
      </c>
      <c r="D45" s="2">
        <v>34.299999999999997</v>
      </c>
      <c r="E45" s="2">
        <v>26</v>
      </c>
      <c r="F45" s="2">
        <v>14.6</v>
      </c>
      <c r="G45" s="2">
        <v>11.1</v>
      </c>
      <c r="H45" s="2">
        <v>23.8</v>
      </c>
      <c r="I45" s="2">
        <v>22</v>
      </c>
      <c r="K45" s="2">
        <f t="shared" si="1"/>
        <v>891.8</v>
      </c>
      <c r="L45" s="2">
        <f t="shared" si="2"/>
        <v>162.06</v>
      </c>
      <c r="M45" s="2">
        <f t="shared" si="3"/>
        <v>523.6</v>
      </c>
    </row>
    <row r="46" spans="1:13" x14ac:dyDescent="0.2">
      <c r="A46" s="6" t="s">
        <v>50</v>
      </c>
      <c r="B46" s="6">
        <v>4</v>
      </c>
      <c r="C46" s="2">
        <v>233.4</v>
      </c>
      <c r="D46" s="2">
        <v>36.5</v>
      </c>
      <c r="E46" s="2">
        <v>31.7</v>
      </c>
      <c r="F46" s="2">
        <v>16.7</v>
      </c>
      <c r="G46" s="2">
        <v>13.2</v>
      </c>
      <c r="H46" s="2">
        <v>24.9</v>
      </c>
      <c r="I46" s="2">
        <v>24</v>
      </c>
      <c r="K46" s="2">
        <f t="shared" si="1"/>
        <v>1157.05</v>
      </c>
      <c r="L46" s="2">
        <f t="shared" si="2"/>
        <v>220.43999999999997</v>
      </c>
      <c r="M46" s="2">
        <f t="shared" si="3"/>
        <v>597.59999999999991</v>
      </c>
    </row>
    <row r="47" spans="1:13" x14ac:dyDescent="0.2">
      <c r="A47" s="6" t="s">
        <v>51</v>
      </c>
      <c r="B47" s="6">
        <v>4</v>
      </c>
      <c r="C47" s="2">
        <v>213.5</v>
      </c>
      <c r="D47" s="2">
        <v>35.5</v>
      </c>
      <c r="E47" s="2">
        <v>28.5</v>
      </c>
      <c r="F47" s="2">
        <v>15.9</v>
      </c>
      <c r="G47" s="2">
        <v>12.2</v>
      </c>
      <c r="H47" s="2">
        <v>24.2</v>
      </c>
      <c r="I47" s="2">
        <v>23</v>
      </c>
      <c r="K47" s="2">
        <f t="shared" si="1"/>
        <v>1011.75</v>
      </c>
      <c r="L47" s="2">
        <f t="shared" si="2"/>
        <v>193.98</v>
      </c>
      <c r="M47" s="2">
        <f t="shared" si="3"/>
        <v>556.6</v>
      </c>
    </row>
    <row r="48" spans="1:13" x14ac:dyDescent="0.2">
      <c r="A48" s="6" t="s">
        <v>27</v>
      </c>
      <c r="B48" s="6">
        <v>4</v>
      </c>
      <c r="C48" s="2">
        <v>230.7</v>
      </c>
      <c r="D48" s="2">
        <v>35.700000000000003</v>
      </c>
      <c r="E48" s="2">
        <v>31.6</v>
      </c>
      <c r="F48" s="2">
        <v>16.8</v>
      </c>
      <c r="G48" s="2">
        <v>13.5</v>
      </c>
      <c r="H48" s="2">
        <v>25.1</v>
      </c>
      <c r="I48" s="2">
        <v>26.2</v>
      </c>
      <c r="K48" s="2">
        <f t="shared" si="1"/>
        <v>1128.1200000000001</v>
      </c>
      <c r="L48" s="2">
        <f t="shared" si="2"/>
        <v>226.8</v>
      </c>
      <c r="M48" s="2">
        <f t="shared" si="3"/>
        <v>657.62</v>
      </c>
    </row>
    <row r="49" spans="1:13" x14ac:dyDescent="0.2">
      <c r="A49" s="6" t="s">
        <v>52</v>
      </c>
      <c r="B49" s="6">
        <v>4</v>
      </c>
      <c r="C49" s="2">
        <v>236.5</v>
      </c>
      <c r="D49" s="2">
        <v>33.700000000000003</v>
      </c>
      <c r="E49" s="2">
        <v>29.8</v>
      </c>
      <c r="F49" s="2">
        <v>15.4</v>
      </c>
      <c r="G49" s="2">
        <v>12.3</v>
      </c>
      <c r="H49" s="2">
        <v>24.7</v>
      </c>
      <c r="I49" s="2">
        <v>26.5</v>
      </c>
      <c r="K49" s="2">
        <f t="shared" si="1"/>
        <v>1004.2600000000001</v>
      </c>
      <c r="L49" s="2">
        <f t="shared" si="2"/>
        <v>189.42000000000002</v>
      </c>
      <c r="M49" s="2">
        <f t="shared" si="3"/>
        <v>654.54999999999995</v>
      </c>
    </row>
    <row r="50" spans="1:13" x14ac:dyDescent="0.2">
      <c r="A50" s="6" t="s">
        <v>28</v>
      </c>
      <c r="B50" s="6">
        <v>4</v>
      </c>
      <c r="C50" s="2">
        <v>223.5</v>
      </c>
      <c r="D50" s="2">
        <v>36.700000000000003</v>
      </c>
      <c r="E50" s="2">
        <v>29.7</v>
      </c>
      <c r="F50" s="2">
        <v>15.8</v>
      </c>
      <c r="G50" s="2">
        <v>12.5</v>
      </c>
      <c r="H50" s="2">
        <v>24.6</v>
      </c>
      <c r="I50" s="2">
        <v>24.6</v>
      </c>
      <c r="K50" s="2">
        <f t="shared" si="1"/>
        <v>1089.99</v>
      </c>
      <c r="L50" s="2">
        <f t="shared" si="2"/>
        <v>197.5</v>
      </c>
      <c r="M50" s="2">
        <f t="shared" si="3"/>
        <v>605.16000000000008</v>
      </c>
    </row>
    <row r="51" spans="1:13" x14ac:dyDescent="0.2">
      <c r="A51" s="6" t="s">
        <v>29</v>
      </c>
      <c r="B51" s="6">
        <v>4</v>
      </c>
      <c r="C51" s="2">
        <v>220</v>
      </c>
      <c r="D51" s="2">
        <v>35.5</v>
      </c>
      <c r="E51" s="2">
        <v>28</v>
      </c>
      <c r="F51" s="2">
        <v>15.4</v>
      </c>
      <c r="G51" s="2">
        <v>12.8</v>
      </c>
      <c r="H51" s="2">
        <v>25.6</v>
      </c>
      <c r="I51" s="2">
        <v>23.4</v>
      </c>
      <c r="K51" s="2">
        <f t="shared" si="1"/>
        <v>994</v>
      </c>
      <c r="L51" s="2">
        <f t="shared" si="2"/>
        <v>197.12</v>
      </c>
      <c r="M51" s="2">
        <f t="shared" si="3"/>
        <v>599.04</v>
      </c>
    </row>
    <row r="52" spans="1:13" s="7" customFormat="1" x14ac:dyDescent="0.2">
      <c r="A52" s="7" t="s">
        <v>74</v>
      </c>
      <c r="B52" s="7">
        <v>4</v>
      </c>
      <c r="C52" s="4">
        <f t="shared" ref="C52:I52" si="5">AVERAGE(C44:C51)</f>
        <v>227.01249999999999</v>
      </c>
      <c r="D52" s="4">
        <f t="shared" si="5"/>
        <v>35.862499999999997</v>
      </c>
      <c r="E52" s="4">
        <f t="shared" si="5"/>
        <v>29.887499999999999</v>
      </c>
      <c r="F52" s="4">
        <f t="shared" si="5"/>
        <v>16.012499999999999</v>
      </c>
      <c r="G52" s="4">
        <f t="shared" si="5"/>
        <v>12.649999999999999</v>
      </c>
      <c r="H52" s="4">
        <f t="shared" si="5"/>
        <v>24.95</v>
      </c>
      <c r="I52" s="4">
        <f t="shared" si="5"/>
        <v>24.3125</v>
      </c>
      <c r="J52" s="3"/>
      <c r="K52" s="2">
        <f t="shared" si="1"/>
        <v>1071.8404687499999</v>
      </c>
      <c r="L52" s="2">
        <f t="shared" si="2"/>
        <v>202.55812499999996</v>
      </c>
      <c r="M52" s="2">
        <f t="shared" si="3"/>
        <v>606.59687499999995</v>
      </c>
    </row>
    <row r="53" spans="1:13" x14ac:dyDescent="0.2">
      <c r="A53" s="6" t="s">
        <v>53</v>
      </c>
      <c r="B53" s="6">
        <v>13</v>
      </c>
      <c r="C53" s="2">
        <v>213.7</v>
      </c>
      <c r="D53" s="2">
        <v>33.5</v>
      </c>
      <c r="E53" s="2">
        <v>25.2</v>
      </c>
      <c r="F53" s="2">
        <v>15.4</v>
      </c>
      <c r="G53" s="2">
        <v>11.7</v>
      </c>
      <c r="H53" s="2">
        <v>23.9</v>
      </c>
      <c r="I53" s="2">
        <v>21.1</v>
      </c>
      <c r="K53" s="2">
        <f t="shared" si="1"/>
        <v>844.19999999999993</v>
      </c>
      <c r="L53" s="2">
        <f t="shared" si="2"/>
        <v>180.18</v>
      </c>
      <c r="M53" s="2">
        <f t="shared" si="3"/>
        <v>504.29</v>
      </c>
    </row>
    <row r="54" spans="1:13" x14ac:dyDescent="0.2">
      <c r="A54" s="6" t="s">
        <v>30</v>
      </c>
      <c r="B54" s="6">
        <v>13</v>
      </c>
      <c r="C54" s="2">
        <v>213.7</v>
      </c>
      <c r="D54" s="2">
        <v>35.4</v>
      </c>
      <c r="E54" s="2">
        <v>29.8</v>
      </c>
      <c r="F54" s="2">
        <v>16.2</v>
      </c>
      <c r="G54" s="2">
        <v>12.5</v>
      </c>
      <c r="H54" s="2">
        <v>24.7</v>
      </c>
      <c r="I54" s="2">
        <v>23.6</v>
      </c>
      <c r="K54" s="2">
        <f t="shared" si="1"/>
        <v>1054.92</v>
      </c>
      <c r="L54" s="2">
        <f t="shared" si="2"/>
        <v>202.5</v>
      </c>
      <c r="M54" s="2">
        <f t="shared" si="3"/>
        <v>582.92000000000007</v>
      </c>
    </row>
    <row r="55" spans="1:13" s="7" customFormat="1" x14ac:dyDescent="0.2">
      <c r="A55" s="7" t="s">
        <v>75</v>
      </c>
      <c r="B55" s="7">
        <v>13</v>
      </c>
      <c r="C55" s="4">
        <f t="shared" ref="C55:I55" si="6">AVERAGE(C53:C54)</f>
        <v>213.7</v>
      </c>
      <c r="D55" s="4">
        <f t="shared" si="6"/>
        <v>34.450000000000003</v>
      </c>
      <c r="E55" s="4">
        <f t="shared" si="6"/>
        <v>27.5</v>
      </c>
      <c r="F55" s="4">
        <f t="shared" si="6"/>
        <v>15.8</v>
      </c>
      <c r="G55" s="4">
        <f t="shared" si="6"/>
        <v>12.1</v>
      </c>
      <c r="H55" s="4">
        <f t="shared" si="6"/>
        <v>24.299999999999997</v>
      </c>
      <c r="I55" s="4">
        <f t="shared" si="6"/>
        <v>22.35</v>
      </c>
      <c r="J55" s="3"/>
      <c r="K55" s="2">
        <f t="shared" si="1"/>
        <v>947.37500000000011</v>
      </c>
      <c r="L55" s="2">
        <f t="shared" si="2"/>
        <v>191.18</v>
      </c>
      <c r="M55" s="2">
        <f t="shared" si="3"/>
        <v>543.10500000000002</v>
      </c>
    </row>
    <row r="56" spans="1:13" x14ac:dyDescent="0.2">
      <c r="A56" s="6" t="s">
        <v>63</v>
      </c>
      <c r="B56" s="6">
        <v>16</v>
      </c>
      <c r="C56" s="2">
        <v>211.2</v>
      </c>
      <c r="D56" s="2">
        <v>34.700000000000003</v>
      </c>
      <c r="E56" s="2">
        <v>27.3</v>
      </c>
      <c r="F56" s="2">
        <v>15.5</v>
      </c>
      <c r="G56" s="2">
        <v>12.1</v>
      </c>
      <c r="H56" s="2">
        <v>24.5</v>
      </c>
      <c r="I56" s="2">
        <v>23.2</v>
      </c>
      <c r="K56" s="2">
        <f t="shared" si="1"/>
        <v>947.31000000000006</v>
      </c>
      <c r="L56" s="2">
        <f t="shared" si="2"/>
        <v>187.54999999999998</v>
      </c>
      <c r="M56" s="2">
        <f t="shared" si="3"/>
        <v>568.4</v>
      </c>
    </row>
    <row r="57" spans="1:13" s="7" customFormat="1" x14ac:dyDescent="0.2">
      <c r="A57" s="7" t="s">
        <v>76</v>
      </c>
      <c r="B57" s="7">
        <v>16</v>
      </c>
      <c r="C57" s="4">
        <f>AVERAGE(C56)</f>
        <v>211.2</v>
      </c>
      <c r="D57" s="4">
        <f t="shared" ref="D57:I57" si="7">AVERAGE(D56)</f>
        <v>34.700000000000003</v>
      </c>
      <c r="E57" s="4">
        <f t="shared" si="7"/>
        <v>27.3</v>
      </c>
      <c r="F57" s="4">
        <f t="shared" si="7"/>
        <v>15.5</v>
      </c>
      <c r="G57" s="4">
        <f t="shared" si="7"/>
        <v>12.1</v>
      </c>
      <c r="H57" s="4">
        <f t="shared" si="7"/>
        <v>24.5</v>
      </c>
      <c r="I57" s="4">
        <f t="shared" si="7"/>
        <v>23.2</v>
      </c>
      <c r="J57" s="3"/>
      <c r="K57" s="2">
        <f t="shared" si="1"/>
        <v>947.31000000000006</v>
      </c>
      <c r="L57" s="2">
        <f t="shared" si="2"/>
        <v>187.54999999999998</v>
      </c>
      <c r="M57" s="2">
        <f t="shared" si="3"/>
        <v>568.4</v>
      </c>
    </row>
    <row r="58" spans="1:13" x14ac:dyDescent="0.2">
      <c r="A58" s="6" t="s">
        <v>54</v>
      </c>
      <c r="B58" s="6">
        <v>60</v>
      </c>
      <c r="C58" s="2">
        <v>217</v>
      </c>
      <c r="D58" s="2">
        <v>33.6</v>
      </c>
      <c r="E58" s="2">
        <v>26.1</v>
      </c>
      <c r="F58" s="2">
        <v>14.7</v>
      </c>
      <c r="G58" s="2">
        <v>11.9</v>
      </c>
      <c r="H58" s="2">
        <v>23.4</v>
      </c>
      <c r="I58" s="2">
        <v>23.5</v>
      </c>
      <c r="K58" s="2">
        <f t="shared" si="1"/>
        <v>876.96</v>
      </c>
      <c r="L58" s="2">
        <f t="shared" si="2"/>
        <v>174.93</v>
      </c>
      <c r="M58" s="2">
        <f t="shared" si="3"/>
        <v>549.9</v>
      </c>
    </row>
    <row r="59" spans="1:13" x14ac:dyDescent="0.2">
      <c r="A59" s="6" t="s">
        <v>55</v>
      </c>
      <c r="B59" s="6">
        <v>60</v>
      </c>
      <c r="C59" s="2">
        <v>219.9</v>
      </c>
      <c r="D59" s="2">
        <v>34.9</v>
      </c>
      <c r="E59" s="2">
        <v>28.2</v>
      </c>
      <c r="F59" s="2">
        <v>17.100000000000001</v>
      </c>
      <c r="G59" s="2">
        <v>12.5</v>
      </c>
      <c r="H59" s="2">
        <v>23.9</v>
      </c>
      <c r="I59" s="2">
        <v>22.8</v>
      </c>
      <c r="K59" s="2">
        <f t="shared" si="1"/>
        <v>984.18</v>
      </c>
      <c r="L59" s="2">
        <f t="shared" si="2"/>
        <v>213.75000000000003</v>
      </c>
      <c r="M59" s="2">
        <f t="shared" si="3"/>
        <v>544.91999999999996</v>
      </c>
    </row>
    <row r="60" spans="1:13" s="7" customFormat="1" x14ac:dyDescent="0.2">
      <c r="A60" s="7" t="s">
        <v>77</v>
      </c>
      <c r="B60" s="7">
        <v>60</v>
      </c>
      <c r="C60" s="4">
        <f t="shared" ref="C60:I60" si="8">AVERAGE(C58:C59)</f>
        <v>218.45</v>
      </c>
      <c r="D60" s="4">
        <f t="shared" si="8"/>
        <v>34.25</v>
      </c>
      <c r="E60" s="4">
        <f t="shared" si="8"/>
        <v>27.15</v>
      </c>
      <c r="F60" s="4">
        <f t="shared" si="8"/>
        <v>15.9</v>
      </c>
      <c r="G60" s="4">
        <f t="shared" si="8"/>
        <v>12.2</v>
      </c>
      <c r="H60" s="4">
        <f t="shared" si="8"/>
        <v>23.65</v>
      </c>
      <c r="I60" s="4">
        <f t="shared" si="8"/>
        <v>23.15</v>
      </c>
      <c r="J60" s="3"/>
      <c r="K60" s="2">
        <f t="shared" si="1"/>
        <v>929.88749999999993</v>
      </c>
      <c r="L60" s="2">
        <f t="shared" si="2"/>
        <v>193.98</v>
      </c>
      <c r="M60" s="2">
        <f t="shared" si="3"/>
        <v>547.49749999999995</v>
      </c>
    </row>
    <row r="61" spans="1:13" x14ac:dyDescent="0.2">
      <c r="A61" s="6" t="s">
        <v>34</v>
      </c>
      <c r="B61" s="6">
        <v>61</v>
      </c>
      <c r="C61" s="2">
        <v>236.5</v>
      </c>
      <c r="D61" s="2">
        <v>33.700000000000003</v>
      </c>
      <c r="E61" s="2">
        <v>30.9</v>
      </c>
      <c r="F61" s="2">
        <v>16.100000000000001</v>
      </c>
      <c r="G61" s="2">
        <v>13.3</v>
      </c>
      <c r="H61" s="2">
        <v>26.5</v>
      </c>
      <c r="I61" s="2">
        <v>25.8</v>
      </c>
      <c r="K61" s="2">
        <f t="shared" si="1"/>
        <v>1041.33</v>
      </c>
      <c r="L61" s="2">
        <f t="shared" si="2"/>
        <v>214.13000000000002</v>
      </c>
      <c r="M61" s="2">
        <f t="shared" si="3"/>
        <v>683.7</v>
      </c>
    </row>
    <row r="62" spans="1:13" x14ac:dyDescent="0.2">
      <c r="A62" s="6" t="s">
        <v>59</v>
      </c>
      <c r="B62" s="6">
        <v>61</v>
      </c>
      <c r="C62" s="2">
        <v>238.5</v>
      </c>
      <c r="D62" s="2">
        <v>38.1</v>
      </c>
      <c r="E62" s="2">
        <v>32.6</v>
      </c>
      <c r="F62" s="2">
        <v>16.7</v>
      </c>
      <c r="G62" s="2">
        <v>13.3</v>
      </c>
      <c r="H62" s="2">
        <v>26.8</v>
      </c>
      <c r="I62" s="2">
        <v>25.1</v>
      </c>
      <c r="K62" s="2">
        <f t="shared" si="1"/>
        <v>1242.0600000000002</v>
      </c>
      <c r="L62" s="2">
        <f t="shared" si="2"/>
        <v>222.11</v>
      </c>
      <c r="M62" s="2">
        <f t="shared" si="3"/>
        <v>672.68000000000006</v>
      </c>
    </row>
    <row r="63" spans="1:13" x14ac:dyDescent="0.2">
      <c r="A63" s="6" t="s">
        <v>33</v>
      </c>
      <c r="B63" s="6">
        <v>61</v>
      </c>
      <c r="C63" s="2">
        <v>210.2</v>
      </c>
      <c r="D63" s="2">
        <v>34.6</v>
      </c>
      <c r="E63" s="2">
        <v>29.4</v>
      </c>
      <c r="F63" s="2">
        <v>15.5</v>
      </c>
      <c r="G63" s="2">
        <v>12.8</v>
      </c>
      <c r="H63" s="2">
        <v>23.8</v>
      </c>
      <c r="I63" s="2">
        <v>22.8</v>
      </c>
      <c r="K63" s="2">
        <f t="shared" si="1"/>
        <v>1017.24</v>
      </c>
      <c r="L63" s="2">
        <f t="shared" si="2"/>
        <v>198.4</v>
      </c>
      <c r="M63" s="2">
        <f t="shared" si="3"/>
        <v>542.64</v>
      </c>
    </row>
    <row r="64" spans="1:13" x14ac:dyDescent="0.2">
      <c r="A64" s="6" t="s">
        <v>60</v>
      </c>
      <c r="B64" s="6">
        <v>61</v>
      </c>
      <c r="C64" s="2">
        <v>221.2</v>
      </c>
      <c r="D64" s="2">
        <v>34.4</v>
      </c>
      <c r="E64" s="2">
        <v>29.1</v>
      </c>
      <c r="F64" s="2">
        <v>15.2</v>
      </c>
      <c r="G64" s="2">
        <v>12.6</v>
      </c>
      <c r="H64" s="2">
        <v>26</v>
      </c>
      <c r="I64" s="2">
        <v>24.2</v>
      </c>
      <c r="K64" s="2">
        <f t="shared" si="1"/>
        <v>1001.04</v>
      </c>
      <c r="L64" s="2">
        <f t="shared" si="2"/>
        <v>191.51999999999998</v>
      </c>
      <c r="M64" s="2">
        <f t="shared" si="3"/>
        <v>629.19999999999993</v>
      </c>
    </row>
    <row r="65" spans="1:13" x14ac:dyDescent="0.2">
      <c r="A65" s="6" t="s">
        <v>61</v>
      </c>
      <c r="B65" s="6">
        <v>61</v>
      </c>
      <c r="C65" s="2">
        <v>216.8</v>
      </c>
      <c r="D65" s="2">
        <v>33.299999999999997</v>
      </c>
      <c r="E65" s="2">
        <v>27.2</v>
      </c>
      <c r="F65" s="2">
        <v>14.1</v>
      </c>
      <c r="G65" s="2">
        <v>12</v>
      </c>
      <c r="H65" s="2">
        <v>21.9</v>
      </c>
      <c r="I65" s="2">
        <v>22.2</v>
      </c>
      <c r="K65" s="2">
        <f t="shared" si="1"/>
        <v>905.75999999999988</v>
      </c>
      <c r="L65" s="2">
        <f t="shared" si="2"/>
        <v>169.2</v>
      </c>
      <c r="M65" s="2">
        <f t="shared" si="3"/>
        <v>486.17999999999995</v>
      </c>
    </row>
    <row r="66" spans="1:13" x14ac:dyDescent="0.2">
      <c r="A66" s="6" t="s">
        <v>62</v>
      </c>
      <c r="B66" s="6">
        <v>61</v>
      </c>
      <c r="C66" s="2">
        <v>225.3</v>
      </c>
      <c r="D66" s="2">
        <v>35.299999999999997</v>
      </c>
      <c r="E66" s="2">
        <v>31.7</v>
      </c>
      <c r="F66" s="2">
        <v>15.6</v>
      </c>
      <c r="G66" s="2">
        <v>12.2</v>
      </c>
      <c r="H66" s="2">
        <v>25.5</v>
      </c>
      <c r="I66" s="2">
        <v>24.2</v>
      </c>
      <c r="K66" s="2">
        <f t="shared" si="1"/>
        <v>1119.01</v>
      </c>
      <c r="L66" s="2">
        <f t="shared" si="2"/>
        <v>190.32</v>
      </c>
      <c r="M66" s="2">
        <f t="shared" si="3"/>
        <v>617.1</v>
      </c>
    </row>
    <row r="67" spans="1:13" s="7" customFormat="1" x14ac:dyDescent="0.2">
      <c r="A67" s="7" t="s">
        <v>78</v>
      </c>
      <c r="B67" s="7">
        <v>61</v>
      </c>
      <c r="C67" s="4">
        <f t="shared" ref="C67:I67" si="9">AVERAGE(C61:C66)</f>
        <v>224.75</v>
      </c>
      <c r="D67" s="4">
        <f t="shared" si="9"/>
        <v>34.900000000000006</v>
      </c>
      <c r="E67" s="4">
        <f t="shared" si="9"/>
        <v>30.149999999999995</v>
      </c>
      <c r="F67" s="4">
        <f t="shared" si="9"/>
        <v>15.533333333333331</v>
      </c>
      <c r="G67" s="4">
        <f t="shared" si="9"/>
        <v>12.700000000000001</v>
      </c>
      <c r="H67" s="4">
        <f t="shared" si="9"/>
        <v>25.083333333333332</v>
      </c>
      <c r="I67" s="4">
        <f t="shared" si="9"/>
        <v>24.05</v>
      </c>
      <c r="J67" s="3"/>
      <c r="K67" s="2">
        <f t="shared" ref="K67:K81" si="10">D67*E67</f>
        <v>1052.2349999999999</v>
      </c>
      <c r="L67" s="2">
        <f t="shared" ref="L67:L81" si="11">F67*G67</f>
        <v>197.27333333333331</v>
      </c>
      <c r="M67" s="2">
        <f t="shared" ref="M67:M81" si="12">H67*I67</f>
        <v>603.25416666666661</v>
      </c>
    </row>
    <row r="68" spans="1:13" x14ac:dyDescent="0.2">
      <c r="A68" s="6" t="s">
        <v>31</v>
      </c>
      <c r="B68" s="6">
        <v>67</v>
      </c>
      <c r="C68" s="2">
        <v>232</v>
      </c>
      <c r="D68" s="2">
        <v>36.5</v>
      </c>
      <c r="E68" s="2">
        <v>30.1</v>
      </c>
      <c r="F68" s="2">
        <v>17.399999999999999</v>
      </c>
      <c r="G68" s="2">
        <v>13.2</v>
      </c>
      <c r="H68" s="2">
        <v>25.3</v>
      </c>
      <c r="I68" s="2">
        <v>23.8</v>
      </c>
      <c r="K68" s="2">
        <f t="shared" si="10"/>
        <v>1098.6500000000001</v>
      </c>
      <c r="L68" s="2">
        <f t="shared" si="11"/>
        <v>229.67999999999998</v>
      </c>
      <c r="M68" s="2">
        <f t="shared" si="12"/>
        <v>602.14</v>
      </c>
    </row>
    <row r="69" spans="1:13" x14ac:dyDescent="0.2">
      <c r="A69" s="6" t="s">
        <v>32</v>
      </c>
      <c r="B69" s="6">
        <v>67</v>
      </c>
      <c r="C69" s="2">
        <v>223.4</v>
      </c>
      <c r="D69" s="2">
        <v>33.799999999999997</v>
      </c>
      <c r="E69" s="2">
        <v>27.2</v>
      </c>
      <c r="F69" s="2">
        <v>16.8</v>
      </c>
      <c r="G69" s="2">
        <v>13.2</v>
      </c>
      <c r="H69" s="2">
        <v>25.2</v>
      </c>
      <c r="I69" s="2">
        <v>22.2</v>
      </c>
      <c r="K69" s="2">
        <f t="shared" si="10"/>
        <v>919.3599999999999</v>
      </c>
      <c r="L69" s="2">
        <f t="shared" si="11"/>
        <v>221.76</v>
      </c>
      <c r="M69" s="2">
        <f t="shared" si="12"/>
        <v>559.43999999999994</v>
      </c>
    </row>
    <row r="70" spans="1:13" x14ac:dyDescent="0.2">
      <c r="A70" s="6" t="s">
        <v>56</v>
      </c>
      <c r="B70" s="6">
        <v>67</v>
      </c>
      <c r="C70" s="2">
        <v>218.9</v>
      </c>
      <c r="D70" s="2">
        <v>33.200000000000003</v>
      </c>
      <c r="E70" s="2">
        <v>28</v>
      </c>
      <c r="F70" s="2">
        <v>15.2</v>
      </c>
      <c r="G70" s="2">
        <v>11.8</v>
      </c>
      <c r="H70" s="2">
        <v>23.3</v>
      </c>
      <c r="I70" s="2">
        <v>22.6</v>
      </c>
      <c r="K70" s="2">
        <f t="shared" si="10"/>
        <v>929.60000000000014</v>
      </c>
      <c r="L70" s="2">
        <f t="shared" si="11"/>
        <v>179.36</v>
      </c>
      <c r="M70" s="2">
        <f t="shared" si="12"/>
        <v>526.58000000000004</v>
      </c>
    </row>
    <row r="71" spans="1:13" x14ac:dyDescent="0.2">
      <c r="A71" s="6" t="s">
        <v>57</v>
      </c>
      <c r="B71" s="6">
        <v>67</v>
      </c>
      <c r="C71" s="2">
        <v>221.2</v>
      </c>
      <c r="D71" s="2">
        <v>32.4</v>
      </c>
      <c r="E71" s="2">
        <v>27</v>
      </c>
      <c r="F71" s="2">
        <v>15.5</v>
      </c>
      <c r="G71" s="2">
        <v>11.9</v>
      </c>
      <c r="H71" s="2">
        <v>25</v>
      </c>
      <c r="I71" s="2">
        <v>22.3</v>
      </c>
      <c r="K71" s="2">
        <f t="shared" si="10"/>
        <v>874.8</v>
      </c>
      <c r="L71" s="2">
        <f t="shared" si="11"/>
        <v>184.45000000000002</v>
      </c>
      <c r="M71" s="2">
        <f t="shared" si="12"/>
        <v>557.5</v>
      </c>
    </row>
    <row r="72" spans="1:13" x14ac:dyDescent="0.2">
      <c r="A72" s="6" t="s">
        <v>58</v>
      </c>
      <c r="B72" s="6">
        <v>67</v>
      </c>
      <c r="C72" s="2">
        <v>219.8</v>
      </c>
      <c r="D72" s="2">
        <v>35.299999999999997</v>
      </c>
      <c r="E72" s="2">
        <v>29.6</v>
      </c>
      <c r="F72" s="2">
        <v>15.3</v>
      </c>
      <c r="G72" s="2">
        <v>12.3</v>
      </c>
      <c r="H72" s="2">
        <v>26.9</v>
      </c>
      <c r="I72" s="2">
        <v>23.1</v>
      </c>
      <c r="K72" s="2">
        <f t="shared" si="10"/>
        <v>1044.8799999999999</v>
      </c>
      <c r="L72" s="2">
        <f t="shared" si="11"/>
        <v>188.19000000000003</v>
      </c>
      <c r="M72" s="2">
        <f t="shared" si="12"/>
        <v>621.39</v>
      </c>
    </row>
    <row r="73" spans="1:13" s="7" customFormat="1" x14ac:dyDescent="0.2">
      <c r="A73" s="7" t="s">
        <v>79</v>
      </c>
      <c r="B73" s="7">
        <v>67</v>
      </c>
      <c r="C73" s="4">
        <f t="shared" ref="C73:I73" si="13">AVERAGE(C68:C72)</f>
        <v>223.06</v>
      </c>
      <c r="D73" s="4">
        <f t="shared" si="13"/>
        <v>34.239999999999995</v>
      </c>
      <c r="E73" s="4">
        <f t="shared" si="13"/>
        <v>28.380000000000003</v>
      </c>
      <c r="F73" s="4">
        <f t="shared" si="13"/>
        <v>16.04</v>
      </c>
      <c r="G73" s="4">
        <f t="shared" si="13"/>
        <v>12.48</v>
      </c>
      <c r="H73" s="4">
        <f t="shared" si="13"/>
        <v>25.139999999999997</v>
      </c>
      <c r="I73" s="4">
        <f t="shared" si="13"/>
        <v>22.8</v>
      </c>
      <c r="J73" s="3"/>
      <c r="K73" s="2">
        <f t="shared" si="10"/>
        <v>971.73119999999994</v>
      </c>
      <c r="L73" s="2">
        <f t="shared" si="11"/>
        <v>200.17920000000001</v>
      </c>
      <c r="M73" s="2">
        <f t="shared" si="12"/>
        <v>573.19199999999989</v>
      </c>
    </row>
    <row r="74" spans="1:13" x14ac:dyDescent="0.2">
      <c r="C74" s="2"/>
      <c r="D74" s="2"/>
      <c r="E74" s="2"/>
      <c r="F74" s="2"/>
      <c r="G74" s="2"/>
      <c r="H74" s="2"/>
      <c r="I74" s="2"/>
      <c r="K74" s="2">
        <f t="shared" si="10"/>
        <v>0</v>
      </c>
      <c r="L74" s="2">
        <f t="shared" si="11"/>
        <v>0</v>
      </c>
      <c r="M74" s="2">
        <f t="shared" si="12"/>
        <v>0</v>
      </c>
    </row>
    <row r="75" spans="1:13" x14ac:dyDescent="0.2">
      <c r="A75" s="6" t="s">
        <v>73</v>
      </c>
      <c r="B75" s="6">
        <v>3</v>
      </c>
      <c r="C75" s="2">
        <v>223.73</v>
      </c>
      <c r="D75" s="2">
        <v>35.612499999999997</v>
      </c>
      <c r="E75" s="2">
        <v>29.385000000000002</v>
      </c>
      <c r="F75" s="2">
        <v>15.664999999999999</v>
      </c>
      <c r="G75" s="2">
        <v>12.5875</v>
      </c>
      <c r="H75" s="2">
        <v>24.77</v>
      </c>
      <c r="I75" s="2">
        <v>23.64</v>
      </c>
      <c r="K75" s="2">
        <v>1046.4733125</v>
      </c>
      <c r="L75" s="2">
        <v>197.18318749999997</v>
      </c>
      <c r="M75" s="2">
        <v>585.56280000000015</v>
      </c>
    </row>
    <row r="76" spans="1:13" x14ac:dyDescent="0.2">
      <c r="A76" s="6" t="s">
        <v>74</v>
      </c>
      <c r="B76" s="6">
        <v>4</v>
      </c>
      <c r="C76" s="2">
        <v>227.01249999999999</v>
      </c>
      <c r="D76" s="2">
        <v>35.862499999999997</v>
      </c>
      <c r="E76" s="2">
        <v>29.887499999999999</v>
      </c>
      <c r="F76" s="2">
        <v>16.012499999999999</v>
      </c>
      <c r="G76" s="2">
        <v>12.65</v>
      </c>
      <c r="H76" s="2">
        <v>24.95</v>
      </c>
      <c r="I76" s="2">
        <v>24.3125</v>
      </c>
      <c r="K76" s="2">
        <f t="shared" si="10"/>
        <v>1071.8404687499999</v>
      </c>
      <c r="L76" s="2">
        <f t="shared" si="11"/>
        <v>202.55812499999999</v>
      </c>
      <c r="M76" s="2">
        <f t="shared" si="12"/>
        <v>606.59687499999995</v>
      </c>
    </row>
    <row r="77" spans="1:13" x14ac:dyDescent="0.2">
      <c r="A77" s="6" t="s">
        <v>75</v>
      </c>
      <c r="B77" s="6">
        <v>13</v>
      </c>
      <c r="C77" s="2">
        <v>213.7</v>
      </c>
      <c r="D77" s="2">
        <v>34.450000000000003</v>
      </c>
      <c r="E77" s="2">
        <v>27.5</v>
      </c>
      <c r="F77" s="2">
        <v>15.8</v>
      </c>
      <c r="G77" s="2">
        <v>12.1</v>
      </c>
      <c r="H77" s="2">
        <v>24.3</v>
      </c>
      <c r="I77" s="2">
        <v>22.35</v>
      </c>
      <c r="J77" s="1">
        <v>14000</v>
      </c>
      <c r="K77" s="2">
        <f t="shared" si="10"/>
        <v>947.37500000000011</v>
      </c>
      <c r="L77" s="2">
        <f t="shared" si="11"/>
        <v>191.18</v>
      </c>
      <c r="M77" s="2">
        <f t="shared" si="12"/>
        <v>543.10500000000002</v>
      </c>
    </row>
    <row r="78" spans="1:13" x14ac:dyDescent="0.2">
      <c r="A78" s="6" t="s">
        <v>76</v>
      </c>
      <c r="B78" s="6">
        <v>16</v>
      </c>
      <c r="C78" s="2">
        <v>211.2</v>
      </c>
      <c r="D78" s="2">
        <v>34.700000000000003</v>
      </c>
      <c r="E78" s="2">
        <v>27.3</v>
      </c>
      <c r="F78" s="2">
        <v>15.5</v>
      </c>
      <c r="G78" s="2">
        <v>12.1</v>
      </c>
      <c r="H78" s="2">
        <v>24.5</v>
      </c>
      <c r="I78" s="2">
        <v>23.2</v>
      </c>
      <c r="J78" s="1">
        <v>35000</v>
      </c>
      <c r="K78" s="2">
        <f t="shared" si="10"/>
        <v>947.31000000000006</v>
      </c>
      <c r="L78" s="2">
        <f t="shared" si="11"/>
        <v>187.54999999999998</v>
      </c>
      <c r="M78" s="2">
        <f t="shared" si="12"/>
        <v>568.4</v>
      </c>
    </row>
    <row r="79" spans="1:13" x14ac:dyDescent="0.2">
      <c r="A79" s="6" t="s">
        <v>77</v>
      </c>
      <c r="B79" s="6">
        <v>60</v>
      </c>
      <c r="C79" s="2">
        <v>218.45</v>
      </c>
      <c r="D79" s="2">
        <v>34.25</v>
      </c>
      <c r="E79" s="2">
        <v>27.15</v>
      </c>
      <c r="F79" s="2">
        <v>15.9</v>
      </c>
      <c r="G79" s="2">
        <v>12.2</v>
      </c>
      <c r="H79" s="2">
        <v>23.65</v>
      </c>
      <c r="I79" s="2">
        <v>23.15</v>
      </c>
      <c r="J79" s="1">
        <v>23000</v>
      </c>
      <c r="K79" s="2">
        <f t="shared" si="10"/>
        <v>929.88749999999993</v>
      </c>
      <c r="L79" s="2">
        <f t="shared" si="11"/>
        <v>193.98</v>
      </c>
      <c r="M79" s="2">
        <f t="shared" si="12"/>
        <v>547.49749999999995</v>
      </c>
    </row>
    <row r="80" spans="1:13" x14ac:dyDescent="0.2">
      <c r="A80" s="6" t="s">
        <v>78</v>
      </c>
      <c r="B80" s="6">
        <v>61</v>
      </c>
      <c r="C80" s="2">
        <v>224.75</v>
      </c>
      <c r="D80" s="2">
        <v>34.9</v>
      </c>
      <c r="E80" s="2">
        <v>30.15</v>
      </c>
      <c r="F80" s="2">
        <v>15.533333333333331</v>
      </c>
      <c r="G80" s="2">
        <v>12.7</v>
      </c>
      <c r="H80" s="2">
        <v>25.083333333333332</v>
      </c>
      <c r="I80" s="2">
        <v>24.05</v>
      </c>
      <c r="J80" s="1">
        <v>12000</v>
      </c>
      <c r="K80" s="2">
        <f t="shared" si="10"/>
        <v>1052.2349999999999</v>
      </c>
      <c r="L80" s="2">
        <f t="shared" si="11"/>
        <v>197.27333333333331</v>
      </c>
      <c r="M80" s="2">
        <f t="shared" si="12"/>
        <v>603.25416666666661</v>
      </c>
    </row>
    <row r="81" spans="1:13" x14ac:dyDescent="0.2">
      <c r="A81" s="6" t="s">
        <v>79</v>
      </c>
      <c r="B81" s="6">
        <v>67</v>
      </c>
      <c r="C81" s="2">
        <v>223.06</v>
      </c>
      <c r="D81" s="2">
        <v>34.24</v>
      </c>
      <c r="E81" s="2">
        <v>28.38</v>
      </c>
      <c r="F81" s="2">
        <v>16.04</v>
      </c>
      <c r="G81" s="2">
        <v>12.48</v>
      </c>
      <c r="H81" s="2">
        <v>25.14</v>
      </c>
      <c r="I81" s="2">
        <v>22.8</v>
      </c>
      <c r="J81" s="1">
        <v>12000</v>
      </c>
      <c r="K81" s="2">
        <f t="shared" si="10"/>
        <v>971.73120000000006</v>
      </c>
      <c r="L81" s="2">
        <f t="shared" si="11"/>
        <v>200.17920000000001</v>
      </c>
      <c r="M81" s="2">
        <f t="shared" si="12"/>
        <v>573.19200000000001</v>
      </c>
    </row>
    <row r="82" spans="1:13" s="7" customFormat="1" x14ac:dyDescent="0.2">
      <c r="A82" s="7" t="s">
        <v>80</v>
      </c>
      <c r="B82" s="7" t="s">
        <v>81</v>
      </c>
      <c r="C82" s="4">
        <v>223.50937500000001</v>
      </c>
      <c r="D82" s="4">
        <v>35.376562499999999</v>
      </c>
      <c r="E82" s="4">
        <v>29.279687500000001</v>
      </c>
      <c r="F82" s="4">
        <v>15.734375</v>
      </c>
      <c r="G82" s="4">
        <v>12.5625</v>
      </c>
      <c r="H82" s="4">
        <v>24.796875</v>
      </c>
      <c r="I82" s="4">
        <v>23.634374999999999</v>
      </c>
      <c r="J82" s="3"/>
      <c r="K82" s="4">
        <f>D82*E82</f>
        <v>1035.8146948242188</v>
      </c>
      <c r="L82" s="4">
        <f>F82*G82</f>
        <v>197.6630859375</v>
      </c>
      <c r="M82" s="4">
        <f>H82*I82</f>
        <v>586.05864257812493</v>
      </c>
    </row>
    <row r="83" spans="1:13" s="7" customFormat="1" x14ac:dyDescent="0.2">
      <c r="A83" s="7" t="s">
        <v>86</v>
      </c>
      <c r="C83" s="4">
        <f>AVERAGE(C85:C104)</f>
        <v>209.92105263157893</v>
      </c>
      <c r="D83" s="4">
        <f t="shared" ref="D83:M83" si="14">AVERAGE(D85:D104)</f>
        <v>33.689473684210533</v>
      </c>
      <c r="E83" s="4">
        <f t="shared" si="14"/>
        <v>27.857894736842102</v>
      </c>
      <c r="F83" s="4">
        <f t="shared" si="14"/>
        <v>14.330000000000004</v>
      </c>
      <c r="G83" s="4">
        <f t="shared" si="14"/>
        <v>11.575000000000001</v>
      </c>
      <c r="H83" s="4">
        <f t="shared" si="14"/>
        <v>22.805</v>
      </c>
      <c r="I83" s="4">
        <f t="shared" si="14"/>
        <v>22.114999999999998</v>
      </c>
      <c r="J83" s="3">
        <v>0</v>
      </c>
      <c r="K83" s="4">
        <f t="shared" si="14"/>
        <v>940.38263157894744</v>
      </c>
      <c r="L83" s="4">
        <f t="shared" si="14"/>
        <v>166.1285</v>
      </c>
      <c r="M83" s="4">
        <f t="shared" si="14"/>
        <v>506.11899999999997</v>
      </c>
    </row>
    <row r="84" spans="1:13" x14ac:dyDescent="0.2">
      <c r="A84" s="6" t="s">
        <v>87</v>
      </c>
    </row>
    <row r="85" spans="1:13" x14ac:dyDescent="0.2">
      <c r="A85" s="6" t="s">
        <v>88</v>
      </c>
      <c r="C85" s="2">
        <v>211</v>
      </c>
      <c r="D85" s="2">
        <v>33.6</v>
      </c>
      <c r="E85" s="2">
        <v>27.5</v>
      </c>
      <c r="F85" s="2">
        <v>14.6</v>
      </c>
      <c r="G85" s="2">
        <v>11.3</v>
      </c>
      <c r="H85" s="2">
        <v>21.8</v>
      </c>
      <c r="I85" s="2">
        <v>21.9</v>
      </c>
      <c r="J85" s="2"/>
      <c r="K85" s="2">
        <f t="shared" ref="K85:K92" si="15">D85*E85</f>
        <v>924</v>
      </c>
      <c r="L85" s="2">
        <f t="shared" ref="L85:L92" si="16">F85*G85</f>
        <v>164.98000000000002</v>
      </c>
      <c r="M85" s="2">
        <f t="shared" ref="M85:M92" si="17">H85*I85</f>
        <v>477.41999999999996</v>
      </c>
    </row>
    <row r="86" spans="1:13" x14ac:dyDescent="0.2">
      <c r="A86" s="6" t="s">
        <v>88</v>
      </c>
      <c r="C86" s="2">
        <v>212</v>
      </c>
      <c r="D86" s="2">
        <v>33.9</v>
      </c>
      <c r="E86" s="2">
        <v>27.2</v>
      </c>
      <c r="F86" s="2">
        <v>14.1</v>
      </c>
      <c r="G86" s="2">
        <v>11.3</v>
      </c>
      <c r="H86" s="2">
        <v>21.1</v>
      </c>
      <c r="I86" s="2">
        <v>21.9</v>
      </c>
      <c r="J86" s="2"/>
      <c r="K86" s="2">
        <f t="shared" si="15"/>
        <v>922.07999999999993</v>
      </c>
      <c r="L86" s="2">
        <f t="shared" si="16"/>
        <v>159.33000000000001</v>
      </c>
      <c r="M86" s="2">
        <f t="shared" si="17"/>
        <v>462.09</v>
      </c>
    </row>
    <row r="87" spans="1:13" x14ac:dyDescent="0.2">
      <c r="A87" s="6">
        <v>101811</v>
      </c>
      <c r="C87" s="2">
        <v>211.2</v>
      </c>
      <c r="D87" s="2">
        <v>32.4</v>
      </c>
      <c r="E87" s="2">
        <v>28.4</v>
      </c>
      <c r="F87" s="2">
        <v>13.9</v>
      </c>
      <c r="G87" s="2">
        <v>11.1</v>
      </c>
      <c r="H87" s="2">
        <v>22.8</v>
      </c>
      <c r="I87" s="2">
        <v>21.5</v>
      </c>
      <c r="J87" s="2"/>
      <c r="K87" s="2">
        <f t="shared" si="15"/>
        <v>920.16</v>
      </c>
      <c r="L87" s="2">
        <f t="shared" si="16"/>
        <v>154.29</v>
      </c>
      <c r="M87" s="2">
        <f t="shared" si="17"/>
        <v>490.2</v>
      </c>
    </row>
    <row r="88" spans="1:13" x14ac:dyDescent="0.2">
      <c r="A88" s="6">
        <v>101811</v>
      </c>
      <c r="C88" s="2"/>
      <c r="D88" s="2"/>
      <c r="E88" s="2"/>
      <c r="F88" s="2">
        <v>13.4</v>
      </c>
      <c r="G88" s="2">
        <v>11.4</v>
      </c>
      <c r="H88" s="2">
        <v>22.5</v>
      </c>
      <c r="I88" s="2">
        <v>21.6</v>
      </c>
      <c r="J88" s="2"/>
      <c r="K88" s="2"/>
      <c r="L88" s="2">
        <f t="shared" si="16"/>
        <v>152.76000000000002</v>
      </c>
      <c r="M88" s="2">
        <f t="shared" si="17"/>
        <v>486.00000000000006</v>
      </c>
    </row>
    <row r="89" spans="1:13" x14ac:dyDescent="0.2">
      <c r="A89" s="6" t="s">
        <v>89</v>
      </c>
      <c r="C89" s="2">
        <v>211.4</v>
      </c>
      <c r="D89" s="2">
        <v>38.4</v>
      </c>
      <c r="E89" s="2">
        <v>27.5</v>
      </c>
      <c r="F89" s="2">
        <v>14.3</v>
      </c>
      <c r="G89" s="2">
        <v>12</v>
      </c>
      <c r="H89" s="2">
        <v>23.5</v>
      </c>
      <c r="I89" s="2">
        <v>22</v>
      </c>
      <c r="J89" s="2"/>
      <c r="K89" s="2">
        <f t="shared" si="15"/>
        <v>1056</v>
      </c>
      <c r="L89" s="2">
        <f t="shared" si="16"/>
        <v>171.60000000000002</v>
      </c>
      <c r="M89" s="2">
        <f t="shared" si="17"/>
        <v>517</v>
      </c>
    </row>
    <row r="90" spans="1:13" x14ac:dyDescent="0.2">
      <c r="A90" s="6" t="s">
        <v>89</v>
      </c>
      <c r="C90" s="2">
        <v>214.6</v>
      </c>
      <c r="D90" s="2">
        <v>38.299999999999997</v>
      </c>
      <c r="E90" s="2">
        <v>29</v>
      </c>
      <c r="F90" s="2">
        <v>14.7</v>
      </c>
      <c r="G90" s="2">
        <v>12</v>
      </c>
      <c r="H90" s="2">
        <v>23</v>
      </c>
      <c r="I90" s="2">
        <v>21</v>
      </c>
      <c r="J90" s="2"/>
      <c r="K90" s="2">
        <f t="shared" si="15"/>
        <v>1110.6999999999998</v>
      </c>
      <c r="L90" s="2">
        <f t="shared" si="16"/>
        <v>176.39999999999998</v>
      </c>
      <c r="M90" s="2">
        <f t="shared" si="17"/>
        <v>483</v>
      </c>
    </row>
    <row r="91" spans="1:13" x14ac:dyDescent="0.2">
      <c r="A91" s="6" t="s">
        <v>90</v>
      </c>
      <c r="C91" s="2">
        <v>218</v>
      </c>
      <c r="D91" s="2">
        <v>35</v>
      </c>
      <c r="E91" s="2">
        <v>29.2</v>
      </c>
      <c r="F91" s="2">
        <v>15.2</v>
      </c>
      <c r="G91" s="2">
        <v>13</v>
      </c>
      <c r="H91" s="2">
        <v>25</v>
      </c>
      <c r="I91" s="5">
        <v>35</v>
      </c>
      <c r="J91" s="2"/>
      <c r="K91" s="2">
        <f t="shared" si="15"/>
        <v>1022</v>
      </c>
      <c r="L91" s="2">
        <f t="shared" si="16"/>
        <v>197.6</v>
      </c>
      <c r="M91" s="2">
        <f t="shared" si="17"/>
        <v>875</v>
      </c>
    </row>
    <row r="92" spans="1:13" x14ac:dyDescent="0.2">
      <c r="A92" s="6" t="s">
        <v>90</v>
      </c>
      <c r="C92" s="2">
        <v>219</v>
      </c>
      <c r="D92" s="2">
        <v>39</v>
      </c>
      <c r="E92" s="2">
        <v>31.3</v>
      </c>
      <c r="F92" s="2">
        <v>15.3</v>
      </c>
      <c r="G92" s="2">
        <v>13</v>
      </c>
      <c r="H92" s="2">
        <v>26.4</v>
      </c>
      <c r="I92" s="2">
        <v>22.2</v>
      </c>
      <c r="J92" s="2"/>
      <c r="K92" s="2">
        <f t="shared" si="15"/>
        <v>1220.7</v>
      </c>
      <c r="L92" s="2">
        <f t="shared" si="16"/>
        <v>198.9</v>
      </c>
      <c r="M92" s="2">
        <f t="shared" si="17"/>
        <v>586.07999999999993</v>
      </c>
    </row>
    <row r="93" spans="1:13" x14ac:dyDescent="0.2">
      <c r="A93">
        <v>156102</v>
      </c>
      <c r="B93" t="s">
        <v>91</v>
      </c>
      <c r="C93">
        <v>212.3</v>
      </c>
      <c r="D93">
        <v>34.299999999999997</v>
      </c>
      <c r="E93">
        <v>28.2</v>
      </c>
      <c r="F93">
        <v>14.8</v>
      </c>
      <c r="G93">
        <v>12.2</v>
      </c>
      <c r="H93">
        <v>22</v>
      </c>
      <c r="I93">
        <v>21.9</v>
      </c>
      <c r="K93" s="2">
        <f t="shared" ref="K93:K104" si="18">D93*E93</f>
        <v>967.25999999999988</v>
      </c>
      <c r="L93" s="2">
        <f t="shared" ref="L93:L104" si="19">F93*G93</f>
        <v>180.56</v>
      </c>
      <c r="M93" s="2">
        <f t="shared" ref="M93:M104" si="20">H93*I93</f>
        <v>481.79999999999995</v>
      </c>
    </row>
    <row r="94" spans="1:13" x14ac:dyDescent="0.2">
      <c r="A94">
        <v>156102</v>
      </c>
      <c r="B94" t="s">
        <v>91</v>
      </c>
      <c r="C94">
        <v>211.8</v>
      </c>
      <c r="D94">
        <v>32.799999999999997</v>
      </c>
      <c r="E94">
        <v>28</v>
      </c>
      <c r="F94">
        <v>14.9</v>
      </c>
      <c r="G94">
        <v>12</v>
      </c>
      <c r="H94">
        <v>23</v>
      </c>
      <c r="I94">
        <v>22.9</v>
      </c>
      <c r="K94" s="2">
        <f t="shared" si="18"/>
        <v>918.39999999999986</v>
      </c>
      <c r="L94" s="2">
        <f t="shared" si="19"/>
        <v>178.8</v>
      </c>
      <c r="M94" s="2">
        <f t="shared" si="20"/>
        <v>526.69999999999993</v>
      </c>
    </row>
    <row r="95" spans="1:13" x14ac:dyDescent="0.2">
      <c r="A95">
        <v>151087</v>
      </c>
      <c r="B95" t="s">
        <v>91</v>
      </c>
      <c r="C95">
        <v>205.3</v>
      </c>
      <c r="D95">
        <v>32.700000000000003</v>
      </c>
      <c r="E95">
        <v>27.3</v>
      </c>
      <c r="F95">
        <v>14.3</v>
      </c>
      <c r="G95">
        <v>11.8</v>
      </c>
      <c r="H95">
        <v>21.9</v>
      </c>
      <c r="I95">
        <v>20.7</v>
      </c>
      <c r="K95" s="2">
        <f t="shared" si="18"/>
        <v>892.71000000000015</v>
      </c>
      <c r="L95" s="2">
        <f t="shared" si="19"/>
        <v>168.74</v>
      </c>
      <c r="M95" s="2">
        <f t="shared" si="20"/>
        <v>453.32999999999993</v>
      </c>
    </row>
    <row r="96" spans="1:13" x14ac:dyDescent="0.2">
      <c r="A96">
        <v>151087</v>
      </c>
      <c r="B96" t="s">
        <v>91</v>
      </c>
      <c r="C96">
        <v>207.9</v>
      </c>
      <c r="D96">
        <v>33.1</v>
      </c>
      <c r="E96">
        <v>27.4</v>
      </c>
      <c r="F96">
        <v>14</v>
      </c>
      <c r="G96">
        <v>11.9</v>
      </c>
      <c r="H96">
        <v>21.9</v>
      </c>
      <c r="I96">
        <v>20.6</v>
      </c>
      <c r="K96" s="2">
        <f t="shared" si="18"/>
        <v>906.93999999999994</v>
      </c>
      <c r="L96" s="2">
        <f t="shared" si="19"/>
        <v>166.6</v>
      </c>
      <c r="M96" s="2">
        <f t="shared" si="20"/>
        <v>451.14</v>
      </c>
    </row>
    <row r="97" spans="1:13" x14ac:dyDescent="0.2">
      <c r="A97">
        <v>151086</v>
      </c>
      <c r="B97" t="s">
        <v>91</v>
      </c>
      <c r="C97">
        <v>210.1</v>
      </c>
      <c r="D97">
        <v>33</v>
      </c>
      <c r="E97">
        <v>28.2</v>
      </c>
      <c r="F97">
        <v>14.4</v>
      </c>
      <c r="G97">
        <v>11.5</v>
      </c>
      <c r="H97">
        <v>23.1</v>
      </c>
      <c r="I97">
        <v>20.9</v>
      </c>
      <c r="K97" s="2">
        <f t="shared" si="18"/>
        <v>930.6</v>
      </c>
      <c r="L97" s="2">
        <f t="shared" si="19"/>
        <v>165.6</v>
      </c>
      <c r="M97" s="2">
        <f t="shared" si="20"/>
        <v>482.79</v>
      </c>
    </row>
    <row r="98" spans="1:13" x14ac:dyDescent="0.2">
      <c r="A98">
        <v>151086</v>
      </c>
      <c r="B98" t="s">
        <v>91</v>
      </c>
      <c r="C98">
        <v>209.2</v>
      </c>
      <c r="D98">
        <v>32.799999999999997</v>
      </c>
      <c r="E98">
        <v>27.9</v>
      </c>
      <c r="F98">
        <v>14.5</v>
      </c>
      <c r="G98">
        <v>11.5</v>
      </c>
      <c r="H98">
        <v>23.6</v>
      </c>
      <c r="I98">
        <v>21.2</v>
      </c>
      <c r="K98" s="2">
        <f t="shared" si="18"/>
        <v>915.11999999999989</v>
      </c>
      <c r="L98" s="2">
        <f t="shared" si="19"/>
        <v>166.75</v>
      </c>
      <c r="M98" s="2">
        <f t="shared" si="20"/>
        <v>500.32</v>
      </c>
    </row>
    <row r="99" spans="1:13" x14ac:dyDescent="0.2">
      <c r="A99">
        <v>44888</v>
      </c>
      <c r="B99" t="s">
        <v>91</v>
      </c>
      <c r="C99">
        <v>207.5</v>
      </c>
      <c r="D99">
        <v>32.6</v>
      </c>
      <c r="E99">
        <v>27.7</v>
      </c>
      <c r="F99">
        <v>14.1</v>
      </c>
      <c r="G99">
        <v>10.9</v>
      </c>
      <c r="H99">
        <v>23.3</v>
      </c>
      <c r="I99">
        <v>22</v>
      </c>
      <c r="K99" s="2">
        <f t="shared" si="18"/>
        <v>903.02</v>
      </c>
      <c r="L99" s="2">
        <f t="shared" si="19"/>
        <v>153.69</v>
      </c>
      <c r="M99" s="2">
        <f t="shared" si="20"/>
        <v>512.6</v>
      </c>
    </row>
    <row r="100" spans="1:13" ht="14.25" customHeight="1" x14ac:dyDescent="0.2">
      <c r="A100">
        <v>44888</v>
      </c>
      <c r="B100" t="s">
        <v>91</v>
      </c>
      <c r="C100">
        <v>206.5</v>
      </c>
      <c r="D100">
        <v>32.5</v>
      </c>
      <c r="E100">
        <v>27.9</v>
      </c>
      <c r="F100">
        <v>14.4</v>
      </c>
      <c r="G100">
        <v>11</v>
      </c>
      <c r="H100">
        <v>23.4</v>
      </c>
      <c r="I100">
        <v>22.2</v>
      </c>
      <c r="K100" s="2">
        <f t="shared" si="18"/>
        <v>906.75</v>
      </c>
      <c r="L100" s="2">
        <f t="shared" si="19"/>
        <v>158.4</v>
      </c>
      <c r="M100" s="2">
        <f t="shared" si="20"/>
        <v>519.4799999999999</v>
      </c>
    </row>
    <row r="101" spans="1:13" x14ac:dyDescent="0.2">
      <c r="A101">
        <v>120363</v>
      </c>
      <c r="B101" t="s">
        <v>91</v>
      </c>
      <c r="C101">
        <v>202.1</v>
      </c>
      <c r="D101">
        <v>30.4</v>
      </c>
      <c r="E101">
        <v>26.8</v>
      </c>
      <c r="F101">
        <v>13.7</v>
      </c>
      <c r="G101">
        <v>10.5</v>
      </c>
      <c r="H101">
        <v>22</v>
      </c>
      <c r="I101">
        <v>20.7</v>
      </c>
      <c r="K101" s="2">
        <f t="shared" si="18"/>
        <v>814.72</v>
      </c>
      <c r="L101" s="2">
        <f t="shared" si="19"/>
        <v>143.85</v>
      </c>
      <c r="M101" s="2">
        <f t="shared" si="20"/>
        <v>455.4</v>
      </c>
    </row>
    <row r="102" spans="1:13" x14ac:dyDescent="0.2">
      <c r="A102">
        <v>120363</v>
      </c>
      <c r="B102" t="s">
        <v>91</v>
      </c>
      <c r="C102">
        <v>202.3</v>
      </c>
      <c r="D102">
        <v>30.2</v>
      </c>
      <c r="E102">
        <v>26.1</v>
      </c>
      <c r="F102">
        <v>13.6</v>
      </c>
      <c r="G102">
        <v>10.5</v>
      </c>
      <c r="H102">
        <v>21.9</v>
      </c>
      <c r="I102">
        <v>21</v>
      </c>
      <c r="K102" s="2">
        <f t="shared" si="18"/>
        <v>788.22</v>
      </c>
      <c r="L102" s="2">
        <f t="shared" si="19"/>
        <v>142.79999999999998</v>
      </c>
      <c r="M102" s="2">
        <f t="shared" si="20"/>
        <v>459.9</v>
      </c>
    </row>
    <row r="103" spans="1:13" x14ac:dyDescent="0.2">
      <c r="A103">
        <v>131373</v>
      </c>
      <c r="B103" t="s">
        <v>91</v>
      </c>
      <c r="C103">
        <v>208.7</v>
      </c>
      <c r="D103">
        <v>32.700000000000003</v>
      </c>
      <c r="E103">
        <v>26.7</v>
      </c>
      <c r="F103">
        <v>14.1</v>
      </c>
      <c r="G103">
        <v>11.3</v>
      </c>
      <c r="H103">
        <v>21.8</v>
      </c>
      <c r="I103">
        <v>20.6</v>
      </c>
      <c r="K103" s="2">
        <f t="shared" si="18"/>
        <v>873.09</v>
      </c>
      <c r="L103" s="2">
        <f t="shared" si="19"/>
        <v>159.33000000000001</v>
      </c>
      <c r="M103" s="2">
        <f t="shared" si="20"/>
        <v>449.08000000000004</v>
      </c>
    </row>
    <row r="104" spans="1:13" x14ac:dyDescent="0.2">
      <c r="A104">
        <v>131373</v>
      </c>
      <c r="B104" t="s">
        <v>91</v>
      </c>
      <c r="C104">
        <v>207.6</v>
      </c>
      <c r="D104">
        <v>32.4</v>
      </c>
      <c r="E104">
        <v>27</v>
      </c>
      <c r="F104">
        <v>14.3</v>
      </c>
      <c r="G104">
        <v>11.3</v>
      </c>
      <c r="H104">
        <v>22.1</v>
      </c>
      <c r="I104">
        <v>20.5</v>
      </c>
      <c r="K104" s="2">
        <f t="shared" si="18"/>
        <v>874.8</v>
      </c>
      <c r="L104" s="2">
        <f t="shared" si="19"/>
        <v>161.59000000000003</v>
      </c>
      <c r="M104" s="2">
        <f t="shared" si="20"/>
        <v>453.05</v>
      </c>
    </row>
    <row r="105" spans="1:13" x14ac:dyDescent="0.2">
      <c r="A105">
        <v>133377</v>
      </c>
      <c r="B105" t="s">
        <v>92</v>
      </c>
      <c r="C105"/>
      <c r="D105">
        <v>32.5</v>
      </c>
      <c r="E105">
        <v>27.6</v>
      </c>
      <c r="F105"/>
      <c r="G105"/>
      <c r="H105">
        <v>24.2</v>
      </c>
      <c r="I105">
        <v>21.6</v>
      </c>
      <c r="K105" s="2">
        <f>D105*E105</f>
        <v>897</v>
      </c>
      <c r="L105" s="2"/>
      <c r="M105" s="2">
        <f>H105*I105</f>
        <v>522.72</v>
      </c>
    </row>
    <row r="106" spans="1:13" x14ac:dyDescent="0.2">
      <c r="A106">
        <v>133377</v>
      </c>
      <c r="B106" t="s">
        <v>92</v>
      </c>
      <c r="C106">
        <v>206.9</v>
      </c>
      <c r="D106">
        <v>31.6</v>
      </c>
      <c r="E106">
        <v>26.6</v>
      </c>
      <c r="F106">
        <v>13.9</v>
      </c>
      <c r="G106">
        <v>12.8</v>
      </c>
      <c r="H106">
        <v>20.7</v>
      </c>
      <c r="I106">
        <v>24.6</v>
      </c>
      <c r="K106" s="2">
        <f>D106*E106</f>
        <v>840.56000000000006</v>
      </c>
      <c r="L106" s="2">
        <f>F106*G106</f>
        <v>177.92000000000002</v>
      </c>
      <c r="M106" s="2">
        <f>H106*I106</f>
        <v>509.22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topLeftCell="A39" workbookViewId="0">
      <selection activeCell="Q79" sqref="Q79"/>
    </sheetView>
  </sheetViews>
  <sheetFormatPr defaultColWidth="8.85546875" defaultRowHeight="12.75" x14ac:dyDescent="0.2"/>
  <sheetData>
    <row r="1" spans="1:4" x14ac:dyDescent="0.2">
      <c r="A1" s="6">
        <v>3</v>
      </c>
      <c r="B1" s="2">
        <v>224.7</v>
      </c>
      <c r="C1">
        <v>15000</v>
      </c>
      <c r="D1" s="2">
        <v>224.7</v>
      </c>
    </row>
    <row r="2" spans="1:4" x14ac:dyDescent="0.2">
      <c r="A2" s="6">
        <v>3</v>
      </c>
      <c r="B2" s="2">
        <v>216.5</v>
      </c>
      <c r="C2">
        <v>15000</v>
      </c>
      <c r="D2" s="2">
        <v>216.5</v>
      </c>
    </row>
    <row r="3" spans="1:4" x14ac:dyDescent="0.2">
      <c r="A3" s="6">
        <v>3</v>
      </c>
      <c r="B3" s="2">
        <v>220.3</v>
      </c>
      <c r="C3">
        <v>15000</v>
      </c>
      <c r="D3" s="2">
        <v>220.3</v>
      </c>
    </row>
    <row r="4" spans="1:4" x14ac:dyDescent="0.2">
      <c r="A4" s="6">
        <v>3</v>
      </c>
      <c r="B4" s="2">
        <v>219.1</v>
      </c>
      <c r="C4">
        <v>15000</v>
      </c>
      <c r="D4" s="2">
        <v>219.1</v>
      </c>
    </row>
    <row r="5" spans="1:4" x14ac:dyDescent="0.2">
      <c r="A5" s="6">
        <v>3</v>
      </c>
      <c r="B5" s="2">
        <v>234.4</v>
      </c>
      <c r="C5">
        <v>15000</v>
      </c>
      <c r="D5" s="2">
        <v>234.4</v>
      </c>
    </row>
    <row r="6" spans="1:4" x14ac:dyDescent="0.2">
      <c r="A6" s="6">
        <v>3</v>
      </c>
      <c r="B6" s="2">
        <v>223.3</v>
      </c>
      <c r="C6">
        <v>15000</v>
      </c>
      <c r="D6" s="2">
        <v>223.3</v>
      </c>
    </row>
    <row r="7" spans="1:4" x14ac:dyDescent="0.2">
      <c r="A7" s="6">
        <v>3</v>
      </c>
      <c r="B7" s="2">
        <v>223.5</v>
      </c>
      <c r="C7">
        <v>15000</v>
      </c>
      <c r="D7" s="2">
        <v>223.5</v>
      </c>
    </row>
    <row r="8" spans="1:4" x14ac:dyDescent="0.2">
      <c r="A8" s="6">
        <v>3</v>
      </c>
      <c r="B8" s="2">
        <v>233.5</v>
      </c>
      <c r="C8">
        <v>15000</v>
      </c>
      <c r="D8" s="2">
        <v>233.5</v>
      </c>
    </row>
    <row r="9" spans="1:4" x14ac:dyDescent="0.2">
      <c r="A9" s="6">
        <v>3</v>
      </c>
      <c r="B9" s="2">
        <v>223</v>
      </c>
      <c r="C9">
        <v>15000</v>
      </c>
      <c r="D9" s="2">
        <v>223</v>
      </c>
    </row>
    <row r="10" spans="1:4" x14ac:dyDescent="0.2">
      <c r="A10" s="6">
        <v>3</v>
      </c>
      <c r="B10" s="2">
        <v>229.3</v>
      </c>
      <c r="C10">
        <v>15000</v>
      </c>
      <c r="D10" s="2">
        <v>229.3</v>
      </c>
    </row>
    <row r="11" spans="1:4" x14ac:dyDescent="0.2">
      <c r="A11" s="6">
        <v>3</v>
      </c>
      <c r="B11" s="2">
        <v>227.8</v>
      </c>
      <c r="C11">
        <v>15000</v>
      </c>
      <c r="D11" s="2">
        <v>227.8</v>
      </c>
    </row>
    <row r="12" spans="1:4" x14ac:dyDescent="0.2">
      <c r="A12" s="6">
        <v>3</v>
      </c>
      <c r="B12" s="2">
        <v>232.5</v>
      </c>
      <c r="C12">
        <v>15000</v>
      </c>
      <c r="D12" s="2">
        <v>232.5</v>
      </c>
    </row>
    <row r="13" spans="1:4" x14ac:dyDescent="0.2">
      <c r="A13" s="6">
        <v>3</v>
      </c>
      <c r="B13" s="2">
        <v>236.1</v>
      </c>
      <c r="C13">
        <v>15000</v>
      </c>
      <c r="D13" s="2">
        <v>236.1</v>
      </c>
    </row>
    <row r="14" spans="1:4" x14ac:dyDescent="0.2">
      <c r="A14" s="6">
        <v>3</v>
      </c>
      <c r="B14" s="2">
        <v>222.2</v>
      </c>
      <c r="C14">
        <v>15000</v>
      </c>
      <c r="D14" s="2">
        <v>222.2</v>
      </c>
    </row>
    <row r="15" spans="1:4" x14ac:dyDescent="0.2">
      <c r="A15" s="6">
        <v>3</v>
      </c>
      <c r="B15" s="2">
        <v>224.9</v>
      </c>
      <c r="C15">
        <v>15000</v>
      </c>
      <c r="D15" s="2">
        <v>224.9</v>
      </c>
    </row>
    <row r="16" spans="1:4" x14ac:dyDescent="0.2">
      <c r="A16" s="6">
        <v>3</v>
      </c>
      <c r="B16" s="2">
        <v>229.1</v>
      </c>
      <c r="C16">
        <v>15000</v>
      </c>
      <c r="D16" s="2">
        <v>229.1</v>
      </c>
    </row>
    <row r="17" spans="1:4" x14ac:dyDescent="0.2">
      <c r="A17" s="6">
        <v>3</v>
      </c>
      <c r="B17" s="2">
        <v>230.1</v>
      </c>
      <c r="C17">
        <v>15000</v>
      </c>
      <c r="D17" s="2">
        <v>230.1</v>
      </c>
    </row>
    <row r="18" spans="1:4" x14ac:dyDescent="0.2">
      <c r="A18" s="6">
        <v>3</v>
      </c>
      <c r="B18" s="2">
        <v>228.3</v>
      </c>
      <c r="C18">
        <v>15000</v>
      </c>
      <c r="D18" s="2">
        <v>228.3</v>
      </c>
    </row>
    <row r="19" spans="1:4" x14ac:dyDescent="0.2">
      <c r="A19" s="6">
        <v>3</v>
      </c>
      <c r="B19" s="2">
        <v>213.6</v>
      </c>
      <c r="C19">
        <v>15000</v>
      </c>
      <c r="D19" s="2">
        <v>213.6</v>
      </c>
    </row>
    <row r="20" spans="1:4" x14ac:dyDescent="0.2">
      <c r="A20" s="6">
        <v>3</v>
      </c>
      <c r="B20" s="2">
        <v>219.3</v>
      </c>
      <c r="C20">
        <v>15000</v>
      </c>
      <c r="D20" s="2">
        <v>219.3</v>
      </c>
    </row>
    <row r="21" spans="1:4" x14ac:dyDescent="0.2">
      <c r="A21" s="6">
        <v>3</v>
      </c>
      <c r="B21" s="2">
        <v>226.2</v>
      </c>
      <c r="C21">
        <v>15000</v>
      </c>
      <c r="D21" s="2">
        <v>226.2</v>
      </c>
    </row>
    <row r="22" spans="1:4" x14ac:dyDescent="0.2">
      <c r="A22" s="6">
        <v>3</v>
      </c>
      <c r="B22" s="2">
        <v>219.8</v>
      </c>
      <c r="C22">
        <v>15000</v>
      </c>
      <c r="D22" s="2">
        <v>219.8</v>
      </c>
    </row>
    <row r="23" spans="1:4" x14ac:dyDescent="0.2">
      <c r="A23" s="6">
        <v>3</v>
      </c>
      <c r="B23" s="2">
        <v>234</v>
      </c>
      <c r="C23">
        <v>15000</v>
      </c>
      <c r="D23" s="2">
        <v>234</v>
      </c>
    </row>
    <row r="24" spans="1:4" x14ac:dyDescent="0.2">
      <c r="A24" s="6">
        <v>3</v>
      </c>
      <c r="B24" s="2">
        <v>218.6</v>
      </c>
      <c r="C24">
        <v>15000</v>
      </c>
      <c r="D24" s="2">
        <v>218.6</v>
      </c>
    </row>
    <row r="25" spans="1:4" x14ac:dyDescent="0.2">
      <c r="A25" s="6">
        <v>3</v>
      </c>
      <c r="B25" s="2">
        <v>219.4</v>
      </c>
      <c r="C25">
        <v>15000</v>
      </c>
      <c r="D25" s="2">
        <v>219.4</v>
      </c>
    </row>
    <row r="26" spans="1:4" x14ac:dyDescent="0.2">
      <c r="A26" s="6">
        <v>3</v>
      </c>
      <c r="B26" s="2">
        <v>228.6</v>
      </c>
      <c r="C26">
        <v>15000</v>
      </c>
      <c r="D26" s="2">
        <v>228.6</v>
      </c>
    </row>
    <row r="27" spans="1:4" x14ac:dyDescent="0.2">
      <c r="A27" s="6">
        <v>3</v>
      </c>
      <c r="B27" s="2">
        <v>208.4</v>
      </c>
      <c r="C27">
        <v>15000</v>
      </c>
      <c r="D27" s="2">
        <v>208.4</v>
      </c>
    </row>
    <row r="28" spans="1:4" x14ac:dyDescent="0.2">
      <c r="A28" s="6">
        <v>3</v>
      </c>
      <c r="B28" s="2">
        <v>218.6</v>
      </c>
      <c r="C28">
        <v>15000</v>
      </c>
      <c r="D28" s="2">
        <v>218.6</v>
      </c>
    </row>
    <row r="29" spans="1:4" x14ac:dyDescent="0.2">
      <c r="A29" s="6">
        <v>3</v>
      </c>
      <c r="B29" s="2">
        <v>216.2</v>
      </c>
      <c r="C29">
        <v>15000</v>
      </c>
      <c r="D29" s="2">
        <v>216.2</v>
      </c>
    </row>
    <row r="30" spans="1:4" x14ac:dyDescent="0.2">
      <c r="A30" s="6">
        <v>3</v>
      </c>
      <c r="B30" s="2">
        <v>226</v>
      </c>
      <c r="C30">
        <v>15000</v>
      </c>
      <c r="D30" s="2">
        <v>226</v>
      </c>
    </row>
    <row r="31" spans="1:4" x14ac:dyDescent="0.2">
      <c r="A31" s="6">
        <v>3</v>
      </c>
      <c r="B31" s="2">
        <v>220.3</v>
      </c>
      <c r="C31">
        <v>15000</v>
      </c>
      <c r="D31" s="2">
        <v>220.3</v>
      </c>
    </row>
    <row r="32" spans="1:4" x14ac:dyDescent="0.2">
      <c r="A32" s="6">
        <v>3</v>
      </c>
      <c r="B32" s="2">
        <v>221.7</v>
      </c>
      <c r="C32">
        <v>15000</v>
      </c>
      <c r="D32" s="2">
        <v>221.7</v>
      </c>
    </row>
    <row r="33" spans="1:4" x14ac:dyDescent="0.2">
      <c r="A33" s="6">
        <v>3</v>
      </c>
      <c r="B33" s="2">
        <v>220.4</v>
      </c>
      <c r="C33">
        <v>15000</v>
      </c>
      <c r="D33" s="2">
        <v>220.4</v>
      </c>
    </row>
    <row r="34" spans="1:4" x14ac:dyDescent="0.2">
      <c r="A34" s="6">
        <v>3</v>
      </c>
      <c r="B34" s="2">
        <v>229.2</v>
      </c>
      <c r="C34">
        <v>15000</v>
      </c>
      <c r="D34" s="2">
        <v>229.2</v>
      </c>
    </row>
    <row r="35" spans="1:4" x14ac:dyDescent="0.2">
      <c r="A35" s="6">
        <v>3</v>
      </c>
      <c r="B35" s="2">
        <v>218.8</v>
      </c>
      <c r="C35">
        <v>15000</v>
      </c>
      <c r="D35" s="2">
        <v>218.8</v>
      </c>
    </row>
    <row r="36" spans="1:4" x14ac:dyDescent="0.2">
      <c r="A36" s="6">
        <v>3</v>
      </c>
      <c r="B36" s="2">
        <v>224.2</v>
      </c>
      <c r="C36">
        <v>15000</v>
      </c>
      <c r="D36" s="2">
        <v>224.2</v>
      </c>
    </row>
    <row r="37" spans="1:4" x14ac:dyDescent="0.2">
      <c r="A37" s="6">
        <v>3</v>
      </c>
      <c r="B37" s="2">
        <v>224.9</v>
      </c>
      <c r="C37">
        <v>15000</v>
      </c>
      <c r="D37" s="2">
        <v>224.9</v>
      </c>
    </row>
    <row r="38" spans="1:4" x14ac:dyDescent="0.2">
      <c r="A38" s="6">
        <v>3</v>
      </c>
      <c r="B38" s="2">
        <v>230.3</v>
      </c>
      <c r="C38">
        <v>15000</v>
      </c>
      <c r="D38" s="2">
        <v>230.3</v>
      </c>
    </row>
    <row r="39" spans="1:4" x14ac:dyDescent="0.2">
      <c r="A39" s="6">
        <v>3</v>
      </c>
      <c r="B39" s="2">
        <v>218.5</v>
      </c>
      <c r="C39">
        <v>15000</v>
      </c>
      <c r="D39" s="2">
        <v>218.5</v>
      </c>
    </row>
    <row r="40" spans="1:4" x14ac:dyDescent="0.2">
      <c r="A40" s="6">
        <v>3</v>
      </c>
      <c r="B40" s="2">
        <v>213.6</v>
      </c>
      <c r="C40">
        <v>15000</v>
      </c>
      <c r="D40" s="2">
        <v>213.6</v>
      </c>
    </row>
    <row r="41" spans="1:4" x14ac:dyDescent="0.2">
      <c r="A41" s="6">
        <v>13</v>
      </c>
      <c r="B41" s="2">
        <v>213.7</v>
      </c>
      <c r="C41">
        <v>14000</v>
      </c>
      <c r="D41" s="2">
        <v>213.7</v>
      </c>
    </row>
    <row r="42" spans="1:4" x14ac:dyDescent="0.2">
      <c r="A42" s="6">
        <v>13</v>
      </c>
      <c r="B42" s="2">
        <v>213.7</v>
      </c>
      <c r="C42">
        <v>14000</v>
      </c>
      <c r="D42" s="2">
        <v>213.7</v>
      </c>
    </row>
    <row r="43" spans="1:4" x14ac:dyDescent="0.2">
      <c r="A43" s="6">
        <v>16</v>
      </c>
      <c r="B43" s="2">
        <v>211.2</v>
      </c>
      <c r="C43">
        <v>35000</v>
      </c>
      <c r="D43" s="2">
        <v>211.2</v>
      </c>
    </row>
    <row r="44" spans="1:4" x14ac:dyDescent="0.2">
      <c r="A44" s="6">
        <v>60</v>
      </c>
      <c r="B44" s="2">
        <v>217</v>
      </c>
      <c r="C44">
        <v>23000</v>
      </c>
      <c r="D44" s="2">
        <v>217</v>
      </c>
    </row>
    <row r="45" spans="1:4" x14ac:dyDescent="0.2">
      <c r="A45" s="6">
        <v>60</v>
      </c>
      <c r="B45" s="2">
        <v>219.9</v>
      </c>
      <c r="C45">
        <v>23000</v>
      </c>
      <c r="D45" s="2">
        <v>219.9</v>
      </c>
    </row>
    <row r="46" spans="1:4" x14ac:dyDescent="0.2">
      <c r="A46" s="6">
        <v>61</v>
      </c>
      <c r="B46" s="2">
        <v>236.5</v>
      </c>
      <c r="C46">
        <v>12000</v>
      </c>
      <c r="D46" s="2">
        <v>236.5</v>
      </c>
    </row>
    <row r="47" spans="1:4" x14ac:dyDescent="0.2">
      <c r="A47" s="6">
        <v>61</v>
      </c>
      <c r="B47" s="2">
        <v>238.5</v>
      </c>
      <c r="C47">
        <v>12000</v>
      </c>
      <c r="D47" s="2">
        <v>238.5</v>
      </c>
    </row>
    <row r="48" spans="1:4" x14ac:dyDescent="0.2">
      <c r="A48" s="6">
        <v>61</v>
      </c>
      <c r="B48" s="2">
        <v>210.2</v>
      </c>
      <c r="C48">
        <v>12000</v>
      </c>
      <c r="D48" s="2">
        <v>210.2</v>
      </c>
    </row>
    <row r="49" spans="1:4" x14ac:dyDescent="0.2">
      <c r="A49" s="6">
        <v>61</v>
      </c>
      <c r="B49" s="2">
        <v>221.2</v>
      </c>
      <c r="C49">
        <v>12000</v>
      </c>
      <c r="D49" s="2">
        <v>221.2</v>
      </c>
    </row>
    <row r="50" spans="1:4" x14ac:dyDescent="0.2">
      <c r="A50" s="6">
        <v>61</v>
      </c>
      <c r="B50" s="2">
        <v>216.8</v>
      </c>
      <c r="C50">
        <v>12000</v>
      </c>
      <c r="D50" s="2">
        <v>216.8</v>
      </c>
    </row>
    <row r="51" spans="1:4" x14ac:dyDescent="0.2">
      <c r="A51" s="6">
        <v>61</v>
      </c>
      <c r="B51" s="2">
        <v>225.3</v>
      </c>
      <c r="C51">
        <v>12000</v>
      </c>
      <c r="D51" s="2">
        <v>225.3</v>
      </c>
    </row>
    <row r="52" spans="1:4" x14ac:dyDescent="0.2">
      <c r="A52" s="6">
        <v>67</v>
      </c>
      <c r="B52" s="2">
        <v>232</v>
      </c>
      <c r="C52">
        <v>12000</v>
      </c>
      <c r="D52" s="2">
        <v>232</v>
      </c>
    </row>
    <row r="53" spans="1:4" x14ac:dyDescent="0.2">
      <c r="A53" s="6">
        <v>67</v>
      </c>
      <c r="B53" s="2">
        <v>223.4</v>
      </c>
      <c r="C53">
        <v>12000</v>
      </c>
      <c r="D53" s="2">
        <v>223.4</v>
      </c>
    </row>
    <row r="54" spans="1:4" x14ac:dyDescent="0.2">
      <c r="A54" s="6">
        <v>67</v>
      </c>
      <c r="B54" s="2">
        <v>218.9</v>
      </c>
      <c r="C54">
        <v>12000</v>
      </c>
      <c r="D54" s="2">
        <v>218.9</v>
      </c>
    </row>
    <row r="55" spans="1:4" x14ac:dyDescent="0.2">
      <c r="A55" s="6">
        <v>67</v>
      </c>
      <c r="B55" s="2">
        <v>221.2</v>
      </c>
      <c r="C55">
        <v>12000</v>
      </c>
      <c r="D55" s="2">
        <v>221.2</v>
      </c>
    </row>
    <row r="56" spans="1:4" x14ac:dyDescent="0.2">
      <c r="A56" s="6">
        <v>67</v>
      </c>
      <c r="B56" s="2">
        <v>219.8</v>
      </c>
      <c r="C56">
        <v>12000</v>
      </c>
      <c r="D56" s="2">
        <v>219.8</v>
      </c>
    </row>
    <row r="57" spans="1:4" x14ac:dyDescent="0.2">
      <c r="A57" s="6"/>
      <c r="B57" s="2">
        <v>211</v>
      </c>
      <c r="C57">
        <v>0</v>
      </c>
      <c r="D57" s="2">
        <v>211</v>
      </c>
    </row>
    <row r="58" spans="1:4" x14ac:dyDescent="0.2">
      <c r="A58" s="6"/>
      <c r="B58" s="2">
        <v>212</v>
      </c>
      <c r="C58">
        <v>0</v>
      </c>
      <c r="D58" s="2">
        <v>212</v>
      </c>
    </row>
    <row r="59" spans="1:4" x14ac:dyDescent="0.2">
      <c r="A59" s="6"/>
      <c r="B59" s="2">
        <v>211.2</v>
      </c>
      <c r="C59">
        <v>0</v>
      </c>
      <c r="D59" s="2">
        <v>211.2</v>
      </c>
    </row>
    <row r="60" spans="1:4" x14ac:dyDescent="0.2">
      <c r="A60" s="6"/>
      <c r="B60" s="2">
        <v>211.4</v>
      </c>
      <c r="C60">
        <v>0</v>
      </c>
      <c r="D60" s="2">
        <v>211.4</v>
      </c>
    </row>
    <row r="61" spans="1:4" x14ac:dyDescent="0.2">
      <c r="A61" s="6"/>
      <c r="B61" s="2">
        <v>214.6</v>
      </c>
      <c r="C61">
        <v>0</v>
      </c>
      <c r="D61" s="2">
        <v>214.6</v>
      </c>
    </row>
    <row r="62" spans="1:4" x14ac:dyDescent="0.2">
      <c r="A62" s="6"/>
      <c r="B62" s="2">
        <v>218</v>
      </c>
      <c r="C62">
        <v>0</v>
      </c>
      <c r="D62" s="2">
        <v>218</v>
      </c>
    </row>
    <row r="63" spans="1:4" x14ac:dyDescent="0.2">
      <c r="A63" s="6"/>
      <c r="B63" s="2">
        <v>219</v>
      </c>
      <c r="C63">
        <v>0</v>
      </c>
      <c r="D63" s="2">
        <v>219</v>
      </c>
    </row>
    <row r="64" spans="1:4" x14ac:dyDescent="0.2">
      <c r="A64" t="s">
        <v>91</v>
      </c>
      <c r="B64">
        <v>212.3</v>
      </c>
      <c r="C64">
        <v>0</v>
      </c>
      <c r="D64">
        <v>212.3</v>
      </c>
    </row>
    <row r="65" spans="1:4" x14ac:dyDescent="0.2">
      <c r="A65" t="s">
        <v>91</v>
      </c>
      <c r="B65">
        <v>211.8</v>
      </c>
      <c r="C65">
        <v>0</v>
      </c>
      <c r="D65">
        <v>211.8</v>
      </c>
    </row>
    <row r="66" spans="1:4" x14ac:dyDescent="0.2">
      <c r="A66" t="s">
        <v>91</v>
      </c>
      <c r="B66">
        <v>205.3</v>
      </c>
      <c r="C66">
        <v>0</v>
      </c>
      <c r="D66">
        <v>205.3</v>
      </c>
    </row>
    <row r="67" spans="1:4" x14ac:dyDescent="0.2">
      <c r="A67" t="s">
        <v>91</v>
      </c>
      <c r="B67">
        <v>207.9</v>
      </c>
      <c r="C67">
        <v>0</v>
      </c>
      <c r="D67">
        <v>207.9</v>
      </c>
    </row>
    <row r="68" spans="1:4" x14ac:dyDescent="0.2">
      <c r="A68" t="s">
        <v>91</v>
      </c>
      <c r="B68">
        <v>210.1</v>
      </c>
      <c r="C68">
        <v>0</v>
      </c>
      <c r="D68">
        <v>210.1</v>
      </c>
    </row>
    <row r="69" spans="1:4" x14ac:dyDescent="0.2">
      <c r="A69" t="s">
        <v>91</v>
      </c>
      <c r="B69">
        <v>209.2</v>
      </c>
      <c r="C69">
        <v>0</v>
      </c>
      <c r="D69">
        <v>209.2</v>
      </c>
    </row>
    <row r="70" spans="1:4" x14ac:dyDescent="0.2">
      <c r="A70" t="s">
        <v>91</v>
      </c>
      <c r="B70">
        <v>207.5</v>
      </c>
      <c r="C70">
        <v>0</v>
      </c>
      <c r="D70">
        <v>207.5</v>
      </c>
    </row>
    <row r="71" spans="1:4" x14ac:dyDescent="0.2">
      <c r="A71" t="s">
        <v>91</v>
      </c>
      <c r="B71">
        <v>206.5</v>
      </c>
      <c r="C71">
        <v>0</v>
      </c>
      <c r="D71">
        <v>206.5</v>
      </c>
    </row>
    <row r="72" spans="1:4" x14ac:dyDescent="0.2">
      <c r="A72" t="s">
        <v>91</v>
      </c>
      <c r="B72">
        <v>202.1</v>
      </c>
      <c r="C72">
        <v>0</v>
      </c>
      <c r="D72">
        <v>202.1</v>
      </c>
    </row>
    <row r="73" spans="1:4" x14ac:dyDescent="0.2">
      <c r="A73" t="s">
        <v>91</v>
      </c>
      <c r="B73">
        <v>202.3</v>
      </c>
      <c r="C73">
        <v>0</v>
      </c>
      <c r="D73">
        <v>202.3</v>
      </c>
    </row>
    <row r="74" spans="1:4" x14ac:dyDescent="0.2">
      <c r="A74" t="s">
        <v>91</v>
      </c>
      <c r="B74">
        <v>208.7</v>
      </c>
      <c r="C74">
        <v>0</v>
      </c>
      <c r="D74">
        <v>208.7</v>
      </c>
    </row>
    <row r="75" spans="1:4" x14ac:dyDescent="0.2">
      <c r="A75" t="s">
        <v>91</v>
      </c>
      <c r="B75">
        <v>207.6</v>
      </c>
      <c r="C75">
        <v>0</v>
      </c>
      <c r="D75">
        <v>207.6</v>
      </c>
    </row>
    <row r="76" spans="1:4" x14ac:dyDescent="0.2">
      <c r="A76" s="6">
        <v>3</v>
      </c>
      <c r="B76" s="2">
        <v>223.73</v>
      </c>
      <c r="C76">
        <v>15000</v>
      </c>
      <c r="D76">
        <v>223.7</v>
      </c>
    </row>
    <row r="77" spans="1:4" x14ac:dyDescent="0.2">
      <c r="A77" s="6">
        <v>13</v>
      </c>
      <c r="B77" s="2">
        <v>213.7</v>
      </c>
      <c r="C77">
        <v>14000</v>
      </c>
      <c r="D77">
        <v>213.7</v>
      </c>
    </row>
    <row r="78" spans="1:4" x14ac:dyDescent="0.2">
      <c r="A78" s="6">
        <v>16</v>
      </c>
      <c r="B78" s="2">
        <v>211.2</v>
      </c>
      <c r="C78">
        <v>35000</v>
      </c>
      <c r="D78">
        <v>211.2</v>
      </c>
    </row>
    <row r="79" spans="1:4" x14ac:dyDescent="0.2">
      <c r="A79" s="6">
        <v>60</v>
      </c>
      <c r="B79" s="2">
        <v>218.45</v>
      </c>
      <c r="C79">
        <v>23000</v>
      </c>
      <c r="D79">
        <v>218.5</v>
      </c>
    </row>
    <row r="80" spans="1:4" x14ac:dyDescent="0.2">
      <c r="A80" s="6">
        <v>61</v>
      </c>
      <c r="B80" s="2">
        <v>224.75</v>
      </c>
      <c r="C80">
        <v>12000</v>
      </c>
      <c r="D80">
        <v>224.8</v>
      </c>
    </row>
    <row r="81" spans="1:2" x14ac:dyDescent="0.2">
      <c r="A81" s="6">
        <v>67</v>
      </c>
      <c r="B81" s="2">
        <v>223.06</v>
      </c>
    </row>
    <row r="82" spans="1:2" x14ac:dyDescent="0.2">
      <c r="A82" s="6">
        <v>3</v>
      </c>
      <c r="B82" s="2">
        <v>223.73</v>
      </c>
    </row>
    <row r="83" spans="1:2" x14ac:dyDescent="0.2">
      <c r="A83" s="6">
        <v>4</v>
      </c>
      <c r="B83" s="2">
        <v>227.01249999999999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Syverson, Valerie</cp:lastModifiedBy>
  <cp:lastPrinted>2008-12-22T23:19:15Z</cp:lastPrinted>
  <dcterms:created xsi:type="dcterms:W3CDTF">1996-10-14T23:33:28Z</dcterms:created>
  <dcterms:modified xsi:type="dcterms:W3CDTF">2011-10-28T23:51:58Z</dcterms:modified>
</cp:coreProperties>
</file>