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\napa-scrape-phase-1\Documentation\Phase 4\"/>
    </mc:Choice>
  </mc:AlternateContent>
  <xr:revisionPtr revIDLastSave="0" documentId="13_ncr:1_{41E80F97-F327-4F31-8D52-D39FC4D16A61}" xr6:coauthVersionLast="45" xr6:coauthVersionMax="45" xr10:uidLastSave="{00000000-0000-0000-0000-000000000000}"/>
  <bookViews>
    <workbookView xWindow="28680" yWindow="-120" windowWidth="29040" windowHeight="15840" xr2:uid="{1C4AC02B-31AD-4415-BAF4-DCED7014BD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" i="1" l="1"/>
  <c r="D19" i="1"/>
  <c r="D15" i="1"/>
  <c r="D16" i="1" s="1"/>
  <c r="D20" i="1" s="1"/>
  <c r="C15" i="1"/>
  <c r="D25" i="1"/>
  <c r="C25" i="1"/>
  <c r="C27" i="1"/>
  <c r="C28" i="1" s="1"/>
  <c r="D27" i="1"/>
  <c r="D28" i="1" s="1"/>
  <c r="C8" i="1"/>
  <c r="D8" i="1"/>
  <c r="D21" i="1" l="1"/>
  <c r="D31" i="1"/>
  <c r="D32" i="1" s="1"/>
  <c r="C16" i="1"/>
  <c r="C20" i="1" s="1"/>
  <c r="C31" i="1" s="1"/>
  <c r="C32" i="1" l="1"/>
  <c r="B34" i="1"/>
  <c r="C21" i="1"/>
</calcChain>
</file>

<file path=xl/sharedStrings.xml><?xml version="1.0" encoding="utf-8"?>
<sst xmlns="http://schemas.openxmlformats.org/spreadsheetml/2006/main" count="58" uniqueCount="57">
  <si>
    <t>Lead Time</t>
  </si>
  <si>
    <t>On Order/In Transit</t>
  </si>
  <si>
    <t>Target Days of Inventory on Hand</t>
  </si>
  <si>
    <t>Target Inventory QTY on Hand</t>
  </si>
  <si>
    <t>SKU1</t>
  </si>
  <si>
    <t>Notes</t>
  </si>
  <si>
    <t>Last 30 Days QTY Sold</t>
  </si>
  <si>
    <t>Order QTY</t>
  </si>
  <si>
    <t>Actual On Hand</t>
  </si>
  <si>
    <t>SKU1_10QTY</t>
  </si>
  <si>
    <t>SKU1_1QTY</t>
  </si>
  <si>
    <t>Pull parts table if possible. If in NAPA stock then lead time = 1 day. If not then 5 days</t>
  </si>
  <si>
    <t>ss_orders table for shipped items</t>
  </si>
  <si>
    <t>insert column partsextendedpricingproperties</t>
  </si>
  <si>
    <t>From Supplier Order table less Part Numbers received in Receiving Table</t>
  </si>
  <si>
    <t>Days In Stock</t>
  </si>
  <si>
    <t>Sales Velocity Days</t>
  </si>
  <si>
    <t>Manually Configured Value in Table</t>
  </si>
  <si>
    <t>Pulled as Aggregate from Another Table</t>
  </si>
  <si>
    <t>Calculated Field</t>
  </si>
  <si>
    <t>Reorder Buffer Days</t>
  </si>
  <si>
    <r>
      <rPr>
        <sz val="11"/>
        <color rgb="FFFF0000"/>
        <rFont val="Calibri"/>
        <family val="2"/>
        <scheme val="minor"/>
      </rPr>
      <t xml:space="preserve">Pull From partskutargetinventory
</t>
    </r>
    <r>
      <rPr>
        <b/>
        <sz val="11"/>
        <color rgb="FFFF0000"/>
        <rFont val="Calibri"/>
        <family val="2"/>
        <scheme val="minor"/>
      </rPr>
      <t>(Add Field to ReorderBufferDays)</t>
    </r>
  </si>
  <si>
    <t>AC3_1QTY</t>
  </si>
  <si>
    <t>AC3_10QTY</t>
  </si>
  <si>
    <t>Part Number: AC3 - Quantity In SmartParts Warehouse</t>
  </si>
  <si>
    <t>Lead Time Days</t>
  </si>
  <si>
    <t>On Order|In Transit [NAPA PART]</t>
  </si>
  <si>
    <t>On Order/In Transit as [SP - SKU]</t>
  </si>
  <si>
    <t>Incoming Units [NAPA PART]</t>
  </si>
  <si>
    <t>Incoming Units as [SP - SKU]</t>
  </si>
  <si>
    <t>Actual On Hand [SP - SKU]</t>
  </si>
  <si>
    <t>Actual On Hand [NAPA PART]</t>
  </si>
  <si>
    <t>Actual On Hand [SP - SKU]  *  Package Quantity</t>
  </si>
  <si>
    <t>Package Quantity</t>
  </si>
  <si>
    <t>On Order|In Transit [NAPA PART]  /  PackageQuantity</t>
  </si>
  <si>
    <r>
      <t xml:space="preserve">Pull from partskutargetinventory by SKU
</t>
    </r>
    <r>
      <rPr>
        <i/>
        <sz val="11"/>
        <color rgb="FFFF0000"/>
        <rFont val="Calibri"/>
        <family val="2"/>
        <scheme val="minor"/>
      </rPr>
      <t>NOTE: (Add new Field called LeadTimeDays)</t>
    </r>
  </si>
  <si>
    <r>
      <t xml:space="preserve">Pull from partpurchase Table based on Order Status and PartNumber 
</t>
    </r>
    <r>
      <rPr>
        <i/>
        <sz val="11"/>
        <color theme="1"/>
        <rFont val="Calibri"/>
        <family val="2"/>
        <scheme val="minor"/>
      </rPr>
      <t>NOTE: (PartNumber is derived from inner join of partskumaster table)</t>
    </r>
  </si>
  <si>
    <t>Actual On Hand [NAPA PART]  +  On Order|In Transit [NAPA PART]</t>
  </si>
  <si>
    <t>Incoming Units [NAPA PART] / Package Quantity</t>
  </si>
  <si>
    <r>
      <t xml:space="preserve">Pull from partskutargetinventory 
</t>
    </r>
    <r>
      <rPr>
        <i/>
        <sz val="11"/>
        <color rgb="FFFF0000"/>
        <rFont val="Calibri"/>
        <family val="2"/>
        <scheme val="minor"/>
      </rPr>
      <t>NOTE: (Add New Field Called ForcastedGrowthPercent as a decimal percent value)</t>
    </r>
  </si>
  <si>
    <t>Pull from sv_inventory by SKU</t>
  </si>
  <si>
    <t>Aggregate the number of SKU's sold from ss_orders table over the number of days based on Sales Velocity Days</t>
  </si>
  <si>
    <t>Number of Items Sold in X Days [SP - SKU] * Package Quantity</t>
  </si>
  <si>
    <t>Number of Items Sold in X Days [SP - SKU]</t>
  </si>
  <si>
    <t>Number of Items Sold in X Days [NAPA PART]</t>
  </si>
  <si>
    <r>
      <t xml:space="preserve">Pull From partskutargetinventory
</t>
    </r>
    <r>
      <rPr>
        <i/>
        <sz val="11"/>
        <color rgb="FFFF0000"/>
        <rFont val="Calibri"/>
        <family val="2"/>
        <scheme val="minor"/>
      </rPr>
      <t>NOTE: (Add New Field called SalesVelocityDays)</t>
    </r>
  </si>
  <si>
    <r>
      <t xml:space="preserve">Pull From partskutargetinventory by SKU
</t>
    </r>
    <r>
      <rPr>
        <i/>
        <sz val="11"/>
        <color rgb="FF7030A0"/>
        <rFont val="Calibri"/>
        <family val="2"/>
        <scheme val="minor"/>
      </rPr>
      <t>NOTE: (Rename TargetDaysOfInventoryOnHand Field to InStockDays)</t>
    </r>
  </si>
  <si>
    <t>Order Quantity [NAPA PART]</t>
  </si>
  <si>
    <t>Order Quantity [SP - SKU]</t>
  </si>
  <si>
    <t>Sales Velocity [NAPA PART]</t>
  </si>
  <si>
    <t>Sales Velocity [SP - SKU]</t>
  </si>
  <si>
    <t>Number of Items Sold in X Days [SP - SKU] /  SalesVelocityDays</t>
  </si>
  <si>
    <t>Sales Velocity [SP - SKU] * Package Quantity</t>
  </si>
  <si>
    <t>Pull from partskumaster by SKU</t>
  </si>
  <si>
    <t>TOTAL QUANTITY TO ORDER FROM NAPA</t>
  </si>
  <si>
    <t>Implementation Notes</t>
  </si>
  <si>
    <t>Forecasted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</si>
</sst>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7030A0"/>
      <name val="Calibri"/>
      <family val="2"/>
      <scheme val="minor"/>
    </font>
    <font>
      <b/>
      <sz val="11"/>
      <color theme="9" tint="0.3999755851924192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BDE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4" fillId="0" borderId="0" xfId="0" applyFont="1"/>
    <xf numFmtId="0" fontId="4" fillId="0" borderId="0" xfId="0" applyFont="1" applyAlignment="1">
      <alignment wrapText="1"/>
    </xf>
    <xf numFmtId="0" fontId="2" fillId="0" borderId="0" xfId="0" applyFont="1"/>
    <xf numFmtId="0" fontId="5" fillId="0" borderId="0" xfId="0" applyFont="1"/>
    <xf numFmtId="0" fontId="0" fillId="3" borderId="0" xfId="0" applyFill="1"/>
    <xf numFmtId="0" fontId="0" fillId="3" borderId="1" xfId="0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4" borderId="0" xfId="0" applyFill="1"/>
    <xf numFmtId="0" fontId="0" fillId="4" borderId="1" xfId="0" applyFill="1" applyBorder="1" applyAlignment="1">
      <alignment wrapText="1"/>
    </xf>
    <xf numFmtId="0" fontId="7" fillId="2" borderId="1" xfId="0" applyFont="1" applyFill="1" applyBorder="1" applyAlignment="1">
      <alignment wrapText="1"/>
    </xf>
    <xf numFmtId="0" fontId="0" fillId="5" borderId="1" xfId="0" applyFill="1" applyBorder="1"/>
    <xf numFmtId="0" fontId="3" fillId="6" borderId="1" xfId="0" applyFont="1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1" fontId="0" fillId="8" borderId="1" xfId="0" applyNumberFormat="1" applyFill="1" applyBorder="1"/>
    <xf numFmtId="1" fontId="0" fillId="7" borderId="1" xfId="0" applyNumberFormat="1" applyFill="1" applyBorder="1"/>
    <xf numFmtId="1" fontId="0" fillId="5" borderId="1" xfId="0" applyNumberFormat="1" applyFill="1" applyBorder="1"/>
    <xf numFmtId="1" fontId="0" fillId="9" borderId="1" xfId="0" applyNumberFormat="1" applyFill="1" applyBorder="1"/>
    <xf numFmtId="1" fontId="3" fillId="6" borderId="1" xfId="0" applyNumberFormat="1" applyFont="1" applyFill="1" applyBorder="1"/>
    <xf numFmtId="0" fontId="2" fillId="11" borderId="1" xfId="0" applyFont="1" applyFill="1" applyBorder="1"/>
    <xf numFmtId="0" fontId="2" fillId="11" borderId="2" xfId="0" applyFont="1" applyFill="1" applyBorder="1"/>
    <xf numFmtId="0" fontId="2" fillId="10" borderId="3" xfId="0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6" fillId="12" borderId="1" xfId="0" applyFont="1" applyFill="1" applyBorder="1"/>
    <xf numFmtId="1" fontId="6" fillId="12" borderId="1" xfId="0" applyNumberFormat="1" applyFont="1" applyFill="1" applyBorder="1"/>
    <xf numFmtId="0" fontId="11" fillId="12" borderId="1" xfId="0" applyFont="1" applyFill="1" applyBorder="1"/>
    <xf numFmtId="1" fontId="11" fillId="12" borderId="1" xfId="0" applyNumberFormat="1" applyFont="1" applyFill="1" applyBorder="1"/>
    <xf numFmtId="1" fontId="2" fillId="13" borderId="0" xfId="0" applyNumberFormat="1" applyFont="1" applyFill="1"/>
    <xf numFmtId="0" fontId="2" fillId="10" borderId="4" xfId="0" applyFont="1" applyFill="1" applyBorder="1" applyProtection="1">
      <protection locked="0"/>
    </xf>
    <xf numFmtId="2" fontId="2" fillId="9" borderId="1" xfId="0" applyNumberFormat="1" applyFont="1" applyFill="1" applyBorder="1" applyProtection="1">
      <protection locked="0"/>
    </xf>
    <xf numFmtId="2" fontId="0" fillId="8" borderId="1" xfId="0" applyNumberFormat="1" applyFill="1" applyBorder="1"/>
    <xf numFmtId="2" fontId="0" fillId="7" borderId="1" xfId="0" applyNumberFormat="1" applyFill="1" applyBorder="1"/>
    <xf numFmtId="2" fontId="0" fillId="7" borderId="1" xfId="0" applyNumberFormat="1" applyFont="1" applyFill="1" applyBorder="1"/>
    <xf numFmtId="2" fontId="0" fillId="8" borderId="1" xfId="0" applyNumberFormat="1" applyFont="1" applyFill="1" applyBorder="1"/>
    <xf numFmtId="2" fontId="2" fillId="5" borderId="1" xfId="0" applyNumberFormat="1" applyFont="1" applyFill="1" applyBorder="1" applyProtection="1">
      <protection locked="0"/>
    </xf>
    <xf numFmtId="2" fontId="2" fillId="7" borderId="1" xfId="0" applyNumberFormat="1" applyFont="1" applyFill="1" applyBorder="1" applyProtection="1">
      <protection locked="0"/>
    </xf>
    <xf numFmtId="2" fontId="2" fillId="8" borderId="1" xfId="0" applyNumberFormat="1" applyFont="1" applyFill="1" applyBorder="1" applyProtection="1">
      <protection locked="0"/>
    </xf>
    <xf numFmtId="2" fontId="3" fillId="6" borderId="1" xfId="0" applyNumberFormat="1" applyFont="1" applyFill="1" applyBorder="1"/>
    <xf numFmtId="2" fontId="6" fillId="12" borderId="1" xfId="0" applyNumberFormat="1" applyFont="1" applyFill="1" applyBorder="1"/>
    <xf numFmtId="2" fontId="11" fillId="1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D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0</xdr:col>
      <xdr:colOff>304800</xdr:colOff>
      <xdr:row>12</xdr:row>
      <xdr:rowOff>304800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C5641EDC-9C9E-4EB4-9183-6E294B0C509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19050</xdr:colOff>
      <xdr:row>20</xdr:row>
      <xdr:rowOff>9525</xdr:rowOff>
    </xdr:from>
    <xdr:to>
      <xdr:col>8</xdr:col>
      <xdr:colOff>523875</xdr:colOff>
      <xdr:row>26</xdr:row>
      <xdr:rowOff>187141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B958D85-7275-4FB2-9724-9F3763C15F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6150" y="4705350"/>
          <a:ext cx="3762375" cy="22731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5A90F-DC5A-4145-BA59-04080B89BDC7}">
  <dimension ref="A1:I34"/>
  <sheetViews>
    <sheetView tabSelected="1" topLeftCell="A7" workbookViewId="0">
      <selection activeCell="C22" sqref="C22"/>
    </sheetView>
  </sheetViews>
  <sheetFormatPr defaultRowHeight="15" x14ac:dyDescent="0.25"/>
  <cols>
    <col min="1" max="1" width="41.5703125" bestFit="1" customWidth="1"/>
    <col min="2" max="2" width="10" customWidth="1"/>
    <col min="3" max="4" width="16.140625" customWidth="1"/>
    <col min="5" max="5" width="73.28515625" customWidth="1"/>
    <col min="7" max="7" width="39.7109375" customWidth="1"/>
  </cols>
  <sheetData>
    <row r="1" spans="1:9" x14ac:dyDescent="0.25">
      <c r="B1" t="s">
        <v>4</v>
      </c>
      <c r="C1" t="s">
        <v>10</v>
      </c>
      <c r="D1" t="s">
        <v>9</v>
      </c>
      <c r="E1" t="s">
        <v>5</v>
      </c>
    </row>
    <row r="2" spans="1:9" x14ac:dyDescent="0.25">
      <c r="A2" s="3" t="s">
        <v>8</v>
      </c>
      <c r="B2" s="3">
        <v>10</v>
      </c>
      <c r="C2" s="3">
        <v>10</v>
      </c>
      <c r="D2" s="3">
        <v>1</v>
      </c>
      <c r="E2" s="3"/>
    </row>
    <row r="3" spans="1:9" ht="30" x14ac:dyDescent="0.25">
      <c r="A3" s="3" t="s">
        <v>0</v>
      </c>
      <c r="B3" s="3"/>
      <c r="C3" s="3">
        <v>2</v>
      </c>
      <c r="D3" s="3">
        <v>2</v>
      </c>
      <c r="E3" s="4" t="s">
        <v>11</v>
      </c>
      <c r="I3" s="1"/>
    </row>
    <row r="4" spans="1:9" x14ac:dyDescent="0.25">
      <c r="A4" s="3" t="s">
        <v>1</v>
      </c>
      <c r="B4" s="3"/>
      <c r="C4" s="3">
        <v>3</v>
      </c>
      <c r="D4" s="3">
        <v>0</v>
      </c>
      <c r="E4" s="3" t="s">
        <v>14</v>
      </c>
    </row>
    <row r="5" spans="1:9" x14ac:dyDescent="0.25">
      <c r="A5" s="3" t="s">
        <v>2</v>
      </c>
      <c r="B5" s="3"/>
      <c r="C5" s="3">
        <v>10</v>
      </c>
      <c r="D5" s="3">
        <v>10</v>
      </c>
      <c r="E5" s="3" t="s">
        <v>13</v>
      </c>
    </row>
    <row r="6" spans="1:9" x14ac:dyDescent="0.25">
      <c r="A6" s="3" t="s">
        <v>6</v>
      </c>
      <c r="B6" s="3"/>
      <c r="C6" s="3">
        <v>60</v>
      </c>
      <c r="D6" s="3">
        <v>10</v>
      </c>
      <c r="E6" s="3" t="s">
        <v>12</v>
      </c>
    </row>
    <row r="7" spans="1:9" x14ac:dyDescent="0.25">
      <c r="A7" s="3" t="s">
        <v>3</v>
      </c>
      <c r="B7" s="3"/>
      <c r="C7" s="3">
        <v>20</v>
      </c>
      <c r="D7" s="3">
        <v>20</v>
      </c>
      <c r="E7" s="3" t="s">
        <v>13</v>
      </c>
    </row>
    <row r="8" spans="1:9" x14ac:dyDescent="0.25">
      <c r="A8" s="3" t="s">
        <v>7</v>
      </c>
      <c r="B8" s="3"/>
      <c r="C8" s="3">
        <f>C7-(C2+C4)+C3*(C6/30)</f>
        <v>11</v>
      </c>
      <c r="D8" s="3">
        <f>D7-(D2+D4)+D3*(D6/30)</f>
        <v>19.666666666666668</v>
      </c>
      <c r="E8" s="3"/>
    </row>
    <row r="9" spans="1:9" x14ac:dyDescent="0.25">
      <c r="A9" s="3"/>
      <c r="B9" s="3"/>
      <c r="C9" s="3"/>
      <c r="D9" s="3"/>
      <c r="E9" s="3"/>
    </row>
    <row r="12" spans="1:9" ht="24" thickBot="1" x14ac:dyDescent="0.4">
      <c r="A12" s="6"/>
    </row>
    <row r="13" spans="1:9" ht="30.75" thickBot="1" x14ac:dyDescent="0.3">
      <c r="A13" s="25" t="s">
        <v>24</v>
      </c>
      <c r="B13" s="32">
        <v>100</v>
      </c>
    </row>
    <row r="14" spans="1:9" x14ac:dyDescent="0.25">
      <c r="A14" s="24"/>
      <c r="B14" s="24"/>
      <c r="C14" s="23" t="s">
        <v>22</v>
      </c>
      <c r="D14" s="23" t="s">
        <v>23</v>
      </c>
      <c r="E14" s="23" t="s">
        <v>55</v>
      </c>
    </row>
    <row r="15" spans="1:9" x14ac:dyDescent="0.25">
      <c r="A15" s="16" t="s">
        <v>30</v>
      </c>
      <c r="B15" s="18"/>
      <c r="C15" s="37">
        <f>B13/C30</f>
        <v>100</v>
      </c>
      <c r="D15" s="37">
        <f>B13/D30</f>
        <v>10</v>
      </c>
      <c r="E15" s="8" t="s">
        <v>40</v>
      </c>
    </row>
    <row r="16" spans="1:9" x14ac:dyDescent="0.25">
      <c r="A16" s="15" t="s">
        <v>31</v>
      </c>
      <c r="B16" s="19"/>
      <c r="C16" s="36">
        <f>C15*C30</f>
        <v>100</v>
      </c>
      <c r="D16" s="36">
        <f>D15*D30</f>
        <v>100</v>
      </c>
      <c r="E16" s="11" t="s">
        <v>32</v>
      </c>
    </row>
    <row r="17" spans="1:7" ht="30" x14ac:dyDescent="0.25">
      <c r="A17" s="13" t="s">
        <v>25</v>
      </c>
      <c r="B17" s="20"/>
      <c r="C17" s="38">
        <v>7</v>
      </c>
      <c r="D17" s="38">
        <v>7</v>
      </c>
      <c r="E17" s="9" t="s">
        <v>35</v>
      </c>
      <c r="G17" s="2" t="s">
        <v>17</v>
      </c>
    </row>
    <row r="18" spans="1:7" ht="30" x14ac:dyDescent="0.25">
      <c r="A18" s="15" t="s">
        <v>26</v>
      </c>
      <c r="B18" s="19"/>
      <c r="C18" s="39">
        <v>3</v>
      </c>
      <c r="D18" s="39">
        <v>0</v>
      </c>
      <c r="E18" s="8" t="s">
        <v>36</v>
      </c>
      <c r="G18" s="7" t="s">
        <v>18</v>
      </c>
    </row>
    <row r="19" spans="1:7" x14ac:dyDescent="0.25">
      <c r="A19" s="16" t="s">
        <v>27</v>
      </c>
      <c r="B19" s="18"/>
      <c r="C19" s="34">
        <f>C18/C30</f>
        <v>3</v>
      </c>
      <c r="D19" s="34">
        <f>D18/D30</f>
        <v>0</v>
      </c>
      <c r="E19" s="11" t="s">
        <v>34</v>
      </c>
      <c r="G19" s="10" t="s">
        <v>19</v>
      </c>
    </row>
    <row r="20" spans="1:7" x14ac:dyDescent="0.25">
      <c r="A20" s="15" t="s">
        <v>28</v>
      </c>
      <c r="B20" s="19"/>
      <c r="C20" s="35">
        <f>C18+C16</f>
        <v>103</v>
      </c>
      <c r="D20" s="35">
        <f>D18+D16</f>
        <v>100</v>
      </c>
      <c r="E20" s="11" t="s">
        <v>37</v>
      </c>
    </row>
    <row r="21" spans="1:7" x14ac:dyDescent="0.25">
      <c r="A21" s="16" t="s">
        <v>29</v>
      </c>
      <c r="B21" s="18"/>
      <c r="C21" s="34">
        <f>C20/C30</f>
        <v>103</v>
      </c>
      <c r="D21" s="34">
        <f>D20/D30</f>
        <v>10</v>
      </c>
      <c r="E21" s="11" t="s">
        <v>38</v>
      </c>
    </row>
    <row r="22" spans="1:7" ht="45" x14ac:dyDescent="0.25">
      <c r="A22" s="17" t="s">
        <v>56</v>
      </c>
      <c r="B22" s="21"/>
      <c r="C22" s="33">
        <v>0</v>
      </c>
      <c r="D22" s="33">
        <v>0</v>
      </c>
      <c r="E22" s="9" t="s">
        <v>39</v>
      </c>
    </row>
    <row r="23" spans="1:7" ht="30" x14ac:dyDescent="0.25">
      <c r="A23" s="13" t="s">
        <v>15</v>
      </c>
      <c r="B23" s="20"/>
      <c r="C23" s="38">
        <v>10</v>
      </c>
      <c r="D23" s="38">
        <v>10</v>
      </c>
      <c r="E23" s="12" t="s">
        <v>46</v>
      </c>
    </row>
    <row r="24" spans="1:7" ht="30" x14ac:dyDescent="0.25">
      <c r="A24" s="16" t="s">
        <v>43</v>
      </c>
      <c r="B24" s="18"/>
      <c r="C24" s="40">
        <v>60</v>
      </c>
      <c r="D24" s="40">
        <v>10</v>
      </c>
      <c r="E24" s="8" t="s">
        <v>41</v>
      </c>
    </row>
    <row r="25" spans="1:7" x14ac:dyDescent="0.25">
      <c r="A25" s="15" t="s">
        <v>44</v>
      </c>
      <c r="B25" s="19"/>
      <c r="C25" s="35">
        <f>C24*C30</f>
        <v>60</v>
      </c>
      <c r="D25" s="35">
        <f>D24*D30</f>
        <v>100</v>
      </c>
      <c r="E25" s="11" t="s">
        <v>42</v>
      </c>
    </row>
    <row r="26" spans="1:7" ht="30" x14ac:dyDescent="0.25">
      <c r="A26" s="13" t="s">
        <v>16</v>
      </c>
      <c r="B26" s="20"/>
      <c r="C26" s="38">
        <v>10</v>
      </c>
      <c r="D26" s="38">
        <v>10</v>
      </c>
      <c r="E26" s="9" t="s">
        <v>45</v>
      </c>
    </row>
    <row r="27" spans="1:7" x14ac:dyDescent="0.25">
      <c r="A27" s="16" t="s">
        <v>50</v>
      </c>
      <c r="B27" s="18"/>
      <c r="C27" s="34">
        <f>C24/C26</f>
        <v>6</v>
      </c>
      <c r="D27" s="34">
        <f>D24/D26</f>
        <v>1</v>
      </c>
      <c r="E27" s="11" t="s">
        <v>51</v>
      </c>
    </row>
    <row r="28" spans="1:7" x14ac:dyDescent="0.25">
      <c r="A28" s="15" t="s">
        <v>49</v>
      </c>
      <c r="B28" s="19"/>
      <c r="C28" s="35">
        <f>C27*C30</f>
        <v>6</v>
      </c>
      <c r="D28" s="35">
        <f>D27*D30</f>
        <v>10</v>
      </c>
      <c r="E28" s="11" t="s">
        <v>52</v>
      </c>
    </row>
    <row r="29" spans="1:7" ht="30" x14ac:dyDescent="0.25">
      <c r="A29" s="13" t="s">
        <v>20</v>
      </c>
      <c r="B29" s="20"/>
      <c r="C29" s="38">
        <v>0</v>
      </c>
      <c r="D29" s="38">
        <v>0</v>
      </c>
      <c r="E29" s="9" t="s">
        <v>21</v>
      </c>
    </row>
    <row r="30" spans="1:7" x14ac:dyDescent="0.25">
      <c r="A30" s="14" t="s">
        <v>33</v>
      </c>
      <c r="B30" s="22"/>
      <c r="C30" s="41">
        <v>1</v>
      </c>
      <c r="D30" s="41">
        <v>10</v>
      </c>
      <c r="E30" s="8" t="s">
        <v>53</v>
      </c>
    </row>
    <row r="31" spans="1:7" x14ac:dyDescent="0.25">
      <c r="A31" s="27" t="s">
        <v>47</v>
      </c>
      <c r="B31" s="28"/>
      <c r="C31" s="42">
        <f>C28 * (C23 + C17 + C29) * (1 + C22)-C20</f>
        <v>-1</v>
      </c>
      <c r="D31" s="42">
        <f>D28 * (D23 + D17 + D29) * (1 + D22)-D20</f>
        <v>70</v>
      </c>
      <c r="E31" s="26"/>
    </row>
    <row r="32" spans="1:7" x14ac:dyDescent="0.25">
      <c r="A32" s="29" t="s">
        <v>48</v>
      </c>
      <c r="B32" s="30"/>
      <c r="C32" s="43">
        <f>C31/C30</f>
        <v>-1</v>
      </c>
      <c r="D32" s="43">
        <f>D31/D30</f>
        <v>7</v>
      </c>
      <c r="E32" s="26"/>
    </row>
    <row r="34" spans="1:2" x14ac:dyDescent="0.25">
      <c r="A34" s="5" t="s">
        <v>54</v>
      </c>
      <c r="B34" s="31">
        <f>C31+D31</f>
        <v>69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Elbadramany</dc:creator>
  <cp:lastModifiedBy>Eric and Melinda Simmons</cp:lastModifiedBy>
  <dcterms:created xsi:type="dcterms:W3CDTF">2019-09-03T01:38:18Z</dcterms:created>
  <dcterms:modified xsi:type="dcterms:W3CDTF">2020-04-30T01:15:59Z</dcterms:modified>
</cp:coreProperties>
</file>