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Sheet4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гледаме отгоре на делението</t>
      </text>
    </comment>
    <comment authorId="0" ref="E2">
      <text>
        <t xml:space="preserve">гледаме отдолу на делението
</t>
      </text>
    </comment>
  </commentList>
</comments>
</file>

<file path=xl/sharedStrings.xml><?xml version="1.0" encoding="utf-8"?>
<sst xmlns="http://schemas.openxmlformats.org/spreadsheetml/2006/main" count="24" uniqueCount="22">
  <si>
    <t>отгоре-надолу</t>
  </si>
  <si>
    <t>отгоре-надолу 2</t>
  </si>
  <si>
    <t>n</t>
  </si>
  <si>
    <t>t_i1, [s]</t>
  </si>
  <si>
    <t>t_i2, [s]</t>
  </si>
  <si>
    <t>dt</t>
  </si>
  <si>
    <t>avg</t>
  </si>
  <si>
    <t>tuk</t>
  </si>
  <si>
    <t>tuk 2</t>
  </si>
  <si>
    <t>-</t>
  </si>
  <si>
    <t>l, [m]</t>
  </si>
  <si>
    <t>ако не излезе g:</t>
  </si>
  <si>
    <t>\Delta l</t>
  </si>
  <si>
    <t>3mm</t>
  </si>
  <si>
    <t>g</t>
  </si>
  <si>
    <t>Absolute error</t>
  </si>
  <si>
    <t>\Delta L_p / L_p</t>
  </si>
  <si>
    <t>2 \Delta T / T</t>
  </si>
  <si>
    <t>\Delta g / g</t>
  </si>
  <si>
    <t>\Delta g</t>
  </si>
  <si>
    <t>\Delta L_p, [m]</t>
  </si>
  <si>
    <t>\Delta T, [s]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</si>
</sst>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'task 1'!$C$3:$C$45</c:f>
            </c:strRef>
          </c:cat>
          <c:val>
            <c:numRef>
              <c:f>'task 1'!$D$3:$D$45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1'!$C$3:$C$45</c:f>
            </c:strRef>
          </c:cat>
          <c:val>
            <c:numRef>
              <c:f>'task 1'!$E$3:$E$45</c:f>
              <c:numCache/>
            </c:numRef>
          </c:val>
          <c:smooth val="0"/>
        </c:ser>
        <c:axId val="1678803649"/>
        <c:axId val="1071567768"/>
      </c:lineChart>
      <c:catAx>
        <c:axId val="1678803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Поредно измерване,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567768"/>
      </c:catAx>
      <c:valAx>
        <c:axId val="1071567768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Време за 10 периода, 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80364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Sheet4!$D$3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Sheet4!$C$4:$C$45</c:f>
            </c:strRef>
          </c:cat>
          <c:val>
            <c:numRef>
              <c:f>Sheet4!$D$4:$D$45</c:f>
              <c:numCache/>
            </c:numRef>
          </c:val>
          <c:smooth val="0"/>
        </c:ser>
        <c:ser>
          <c:idx val="1"/>
          <c:order val="1"/>
          <c:tx>
            <c:strRef>
              <c:f>Sheet4!$E$3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Sheet4!$C$4:$C$45</c:f>
            </c:strRef>
          </c:cat>
          <c:val>
            <c:numRef>
              <c:f>Sheet4!$E$4:$E$45</c:f>
              <c:numCache/>
            </c:numRef>
          </c:val>
          <c:smooth val="0"/>
        </c:ser>
        <c:axId val="320370271"/>
        <c:axId val="1594337836"/>
      </c:lineChart>
      <c:catAx>
        <c:axId val="32037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337836"/>
      </c:catAx>
      <c:valAx>
        <c:axId val="1594337836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37027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12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895350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2" t="s">
        <v>2</v>
      </c>
      <c r="D3" s="2" t="s">
        <v>3</v>
      </c>
      <c r="E3" s="2" t="s">
        <v>4</v>
      </c>
      <c r="F3" s="1" t="s">
        <v>5</v>
      </c>
      <c r="H3" s="1" t="s">
        <v>6</v>
      </c>
    </row>
    <row r="4">
      <c r="C4" s="2">
        <v>1.0</v>
      </c>
      <c r="D4" s="2">
        <v>13.525</v>
      </c>
      <c r="E4" s="2">
        <v>13.654</v>
      </c>
      <c r="F4" s="3">
        <f t="shared" ref="F4:F45" si="1">ABS(D4-E4)</f>
        <v>0.129</v>
      </c>
    </row>
    <row r="5">
      <c r="C5" s="2">
        <v>2.0</v>
      </c>
      <c r="D5" s="2">
        <v>13.419</v>
      </c>
      <c r="E5" s="2">
        <v>13.521</v>
      </c>
      <c r="F5" s="3">
        <f t="shared" si="1"/>
        <v>0.102</v>
      </c>
    </row>
    <row r="6">
      <c r="C6" s="2">
        <v>3.0</v>
      </c>
      <c r="D6" s="2">
        <v>13.336</v>
      </c>
      <c r="E6" s="2">
        <v>13.386</v>
      </c>
      <c r="F6" s="3">
        <f t="shared" si="1"/>
        <v>0.05</v>
      </c>
    </row>
    <row r="7">
      <c r="C7" s="2">
        <v>4.0</v>
      </c>
      <c r="D7" s="2">
        <v>13.249</v>
      </c>
      <c r="E7" s="2">
        <v>13.256</v>
      </c>
      <c r="F7" s="3">
        <f t="shared" si="1"/>
        <v>0.007</v>
      </c>
      <c r="G7" s="1" t="s">
        <v>7</v>
      </c>
      <c r="H7" s="3">
        <f>AVERAGE(D7:E7)</f>
        <v>13.2525</v>
      </c>
    </row>
    <row r="8">
      <c r="C8" s="2">
        <v>5.0</v>
      </c>
      <c r="D8" s="2">
        <v>13.168</v>
      </c>
      <c r="E8" s="2">
        <v>13.129</v>
      </c>
      <c r="F8" s="3">
        <f t="shared" si="1"/>
        <v>0.039</v>
      </c>
    </row>
    <row r="9">
      <c r="C9" s="2">
        <v>6.0</v>
      </c>
      <c r="D9" s="2">
        <v>13.104</v>
      </c>
      <c r="E9" s="2">
        <v>12.996</v>
      </c>
      <c r="F9" s="3">
        <f t="shared" si="1"/>
        <v>0.108</v>
      </c>
    </row>
    <row r="10">
      <c r="C10" s="2">
        <v>7.0</v>
      </c>
      <c r="D10" s="2">
        <v>13.04</v>
      </c>
      <c r="E10" s="2">
        <v>12.864</v>
      </c>
      <c r="F10" s="3">
        <f t="shared" si="1"/>
        <v>0.176</v>
      </c>
    </row>
    <row r="11">
      <c r="C11" s="2">
        <v>8.0</v>
      </c>
      <c r="D11" s="2">
        <v>12.987</v>
      </c>
      <c r="E11" s="2">
        <v>12.724</v>
      </c>
      <c r="F11" s="3">
        <f t="shared" si="1"/>
        <v>0.263</v>
      </c>
    </row>
    <row r="12">
      <c r="C12" s="2">
        <v>9.0</v>
      </c>
      <c r="D12" s="2">
        <v>12.94</v>
      </c>
      <c r="E12" s="2">
        <v>12.605</v>
      </c>
      <c r="F12" s="3">
        <f t="shared" si="1"/>
        <v>0.335</v>
      </c>
    </row>
    <row r="13">
      <c r="C13" s="2">
        <v>10.0</v>
      </c>
      <c r="D13" s="2">
        <v>12.886</v>
      </c>
      <c r="E13" s="2">
        <v>12.47</v>
      </c>
      <c r="F13" s="3">
        <f t="shared" si="1"/>
        <v>0.416</v>
      </c>
    </row>
    <row r="14">
      <c r="C14" s="2">
        <v>11.0</v>
      </c>
      <c r="D14" s="2">
        <v>12.847</v>
      </c>
      <c r="E14" s="2">
        <v>12.339</v>
      </c>
      <c r="F14" s="3">
        <f t="shared" si="1"/>
        <v>0.508</v>
      </c>
    </row>
    <row r="15">
      <c r="C15" s="2">
        <v>12.0</v>
      </c>
      <c r="D15" s="2">
        <v>12.815</v>
      </c>
      <c r="E15" s="2">
        <v>12.217</v>
      </c>
      <c r="F15" s="3">
        <f t="shared" si="1"/>
        <v>0.598</v>
      </c>
    </row>
    <row r="16">
      <c r="C16" s="2">
        <v>13.0</v>
      </c>
      <c r="D16" s="2">
        <v>12.782</v>
      </c>
      <c r="E16" s="2">
        <v>12.083</v>
      </c>
      <c r="F16" s="3">
        <f t="shared" si="1"/>
        <v>0.699</v>
      </c>
    </row>
    <row r="17">
      <c r="C17" s="2">
        <v>14.0</v>
      </c>
      <c r="D17" s="2">
        <v>12.762</v>
      </c>
      <c r="E17" s="2">
        <v>11.957</v>
      </c>
      <c r="F17" s="3">
        <f t="shared" si="1"/>
        <v>0.805</v>
      </c>
    </row>
    <row r="18">
      <c r="C18" s="2">
        <v>15.0</v>
      </c>
      <c r="D18" s="2">
        <v>12.737</v>
      </c>
      <c r="E18" s="2">
        <v>11.827</v>
      </c>
      <c r="F18" s="3">
        <f t="shared" si="1"/>
        <v>0.91</v>
      </c>
    </row>
    <row r="19">
      <c r="C19" s="2">
        <v>16.0</v>
      </c>
      <c r="D19" s="2">
        <v>12.731</v>
      </c>
      <c r="E19" s="2">
        <v>11.699</v>
      </c>
      <c r="F19" s="3">
        <f t="shared" si="1"/>
        <v>1.032</v>
      </c>
    </row>
    <row r="20">
      <c r="C20" s="2">
        <v>17.0</v>
      </c>
      <c r="D20" s="2">
        <v>12.718</v>
      </c>
      <c r="E20" s="2">
        <v>11.579</v>
      </c>
      <c r="F20" s="3">
        <f t="shared" si="1"/>
        <v>1.139</v>
      </c>
    </row>
    <row r="21">
      <c r="C21" s="2">
        <v>18.0</v>
      </c>
      <c r="D21" s="2">
        <v>12.72</v>
      </c>
      <c r="E21" s="2">
        <v>11.452</v>
      </c>
      <c r="F21" s="3">
        <f t="shared" si="1"/>
        <v>1.268</v>
      </c>
    </row>
    <row r="22">
      <c r="C22" s="2">
        <v>19.0</v>
      </c>
      <c r="D22" s="2">
        <v>12.717</v>
      </c>
      <c r="E22" s="2">
        <v>11.332</v>
      </c>
      <c r="F22" s="3">
        <f t="shared" si="1"/>
        <v>1.385</v>
      </c>
    </row>
    <row r="23">
      <c r="C23" s="2">
        <v>20.0</v>
      </c>
      <c r="D23" s="2">
        <v>12.72</v>
      </c>
      <c r="E23" s="2">
        <v>11.213</v>
      </c>
      <c r="F23" s="3">
        <f t="shared" si="1"/>
        <v>1.507</v>
      </c>
    </row>
    <row r="24">
      <c r="C24" s="2">
        <v>21.0</v>
      </c>
      <c r="D24" s="2">
        <v>12.724</v>
      </c>
      <c r="E24" s="2">
        <v>11.093</v>
      </c>
      <c r="F24" s="3">
        <f t="shared" si="1"/>
        <v>1.631</v>
      </c>
    </row>
    <row r="25">
      <c r="C25" s="2">
        <v>22.0</v>
      </c>
      <c r="D25" s="2">
        <v>12.73</v>
      </c>
      <c r="E25" s="2">
        <v>10.992</v>
      </c>
      <c r="F25" s="3">
        <f t="shared" si="1"/>
        <v>1.738</v>
      </c>
    </row>
    <row r="26">
      <c r="C26" s="2">
        <v>23.0</v>
      </c>
      <c r="D26" s="2">
        <v>12.743</v>
      </c>
      <c r="E26" s="2">
        <v>10.889</v>
      </c>
      <c r="F26" s="3">
        <f t="shared" si="1"/>
        <v>1.854</v>
      </c>
    </row>
    <row r="27">
      <c r="C27" s="2">
        <v>24.0</v>
      </c>
      <c r="D27" s="2">
        <v>12.765</v>
      </c>
      <c r="E27" s="2">
        <v>10.775</v>
      </c>
      <c r="F27" s="3">
        <f t="shared" si="1"/>
        <v>1.99</v>
      </c>
    </row>
    <row r="28">
      <c r="C28" s="2">
        <v>25.0</v>
      </c>
      <c r="D28" s="2">
        <v>12.785</v>
      </c>
      <c r="E28" s="2">
        <v>10.686</v>
      </c>
      <c r="F28" s="3">
        <f t="shared" si="1"/>
        <v>2.099</v>
      </c>
    </row>
    <row r="29">
      <c r="C29" s="2">
        <v>26.0</v>
      </c>
      <c r="D29" s="2">
        <v>12.812</v>
      </c>
      <c r="E29" s="2">
        <v>10.597</v>
      </c>
      <c r="F29" s="3">
        <f t="shared" si="1"/>
        <v>2.215</v>
      </c>
    </row>
    <row r="30">
      <c r="C30" s="2">
        <v>27.0</v>
      </c>
      <c r="D30" s="2">
        <v>12.839</v>
      </c>
      <c r="E30" s="2">
        <v>10.513</v>
      </c>
      <c r="F30" s="3">
        <f t="shared" si="1"/>
        <v>2.326</v>
      </c>
    </row>
    <row r="31">
      <c r="C31" s="2">
        <v>28.0</v>
      </c>
      <c r="D31" s="2">
        <v>12.872</v>
      </c>
      <c r="E31" s="2">
        <v>10.442</v>
      </c>
      <c r="F31" s="3">
        <f t="shared" si="1"/>
        <v>2.43</v>
      </c>
    </row>
    <row r="32">
      <c r="C32" s="2">
        <v>29.0</v>
      </c>
      <c r="D32" s="2">
        <v>12.903</v>
      </c>
      <c r="E32" s="2">
        <v>10.384</v>
      </c>
      <c r="F32" s="3">
        <f t="shared" si="1"/>
        <v>2.519</v>
      </c>
    </row>
    <row r="33">
      <c r="C33" s="2">
        <v>30.0</v>
      </c>
      <c r="D33" s="2">
        <v>12.936</v>
      </c>
      <c r="E33" s="2">
        <v>10.334</v>
      </c>
      <c r="F33" s="3">
        <f t="shared" si="1"/>
        <v>2.602</v>
      </c>
    </row>
    <row r="34">
      <c r="C34" s="2">
        <v>31.0</v>
      </c>
      <c r="D34" s="2">
        <v>12.974</v>
      </c>
      <c r="E34" s="2">
        <v>10.306</v>
      </c>
      <c r="F34" s="3">
        <f t="shared" si="1"/>
        <v>2.668</v>
      </c>
    </row>
    <row r="35">
      <c r="C35" s="2">
        <v>32.0</v>
      </c>
      <c r="D35" s="2">
        <v>13.017</v>
      </c>
      <c r="E35" s="2">
        <v>10.297</v>
      </c>
      <c r="F35" s="3">
        <f t="shared" si="1"/>
        <v>2.72</v>
      </c>
    </row>
    <row r="36">
      <c r="C36" s="2">
        <v>33.0</v>
      </c>
      <c r="D36" s="2">
        <v>13.059</v>
      </c>
      <c r="E36" s="2">
        <v>10.294</v>
      </c>
      <c r="F36" s="3">
        <f t="shared" si="1"/>
        <v>2.765</v>
      </c>
    </row>
    <row r="37">
      <c r="C37" s="2">
        <v>34.0</v>
      </c>
      <c r="D37" s="2">
        <v>13.101</v>
      </c>
      <c r="E37" s="2">
        <v>10.342</v>
      </c>
      <c r="F37" s="3">
        <f t="shared" si="1"/>
        <v>2.759</v>
      </c>
    </row>
    <row r="38">
      <c r="C38" s="2">
        <v>35.0</v>
      </c>
      <c r="D38" s="2">
        <v>13.152</v>
      </c>
      <c r="E38" s="2">
        <v>10.412</v>
      </c>
      <c r="F38" s="3">
        <f t="shared" si="1"/>
        <v>2.74</v>
      </c>
    </row>
    <row r="39">
      <c r="C39" s="2">
        <v>36.0</v>
      </c>
      <c r="D39" s="2">
        <v>13.203</v>
      </c>
      <c r="E39" s="2">
        <v>10.507</v>
      </c>
      <c r="F39" s="3">
        <f t="shared" si="1"/>
        <v>2.696</v>
      </c>
    </row>
    <row r="40">
      <c r="C40" s="2">
        <v>37.0</v>
      </c>
      <c r="D40" s="2">
        <v>13.257</v>
      </c>
      <c r="E40" s="2">
        <v>10.681</v>
      </c>
      <c r="F40" s="3">
        <f t="shared" si="1"/>
        <v>2.576</v>
      </c>
    </row>
    <row r="41">
      <c r="C41" s="2">
        <v>38.0</v>
      </c>
      <c r="D41" s="1">
        <v>13.313</v>
      </c>
      <c r="E41" s="2">
        <v>10.91</v>
      </c>
      <c r="F41" s="3">
        <f t="shared" si="1"/>
        <v>2.403</v>
      </c>
    </row>
    <row r="42">
      <c r="C42" s="2">
        <v>39.0</v>
      </c>
      <c r="D42" s="2">
        <v>13.366</v>
      </c>
      <c r="E42" s="2">
        <v>11.539</v>
      </c>
      <c r="F42" s="3">
        <f t="shared" si="1"/>
        <v>1.827</v>
      </c>
    </row>
    <row r="43">
      <c r="C43" s="2">
        <v>40.0</v>
      </c>
      <c r="D43" s="2">
        <v>13.419</v>
      </c>
      <c r="E43" s="2">
        <v>12.015</v>
      </c>
      <c r="F43" s="3">
        <f t="shared" si="1"/>
        <v>1.404</v>
      </c>
    </row>
    <row r="44">
      <c r="C44" s="2">
        <v>41.0</v>
      </c>
      <c r="D44" s="2">
        <v>13.48</v>
      </c>
      <c r="E44" s="2">
        <v>12.633</v>
      </c>
      <c r="F44" s="3">
        <f t="shared" si="1"/>
        <v>0.847</v>
      </c>
    </row>
    <row r="45">
      <c r="C45" s="2">
        <v>42.0</v>
      </c>
      <c r="D45" s="2">
        <v>13.545</v>
      </c>
      <c r="E45" s="2">
        <v>13.451</v>
      </c>
      <c r="F45" s="3">
        <f t="shared" si="1"/>
        <v>0.094</v>
      </c>
      <c r="G45" s="1" t="s">
        <v>8</v>
      </c>
      <c r="H45" s="3">
        <f>AVERAGE(D45:E45)</f>
        <v>13.498</v>
      </c>
    </row>
    <row r="46">
      <c r="C46" s="2">
        <v>43.0</v>
      </c>
      <c r="D46" s="2">
        <v>13.609</v>
      </c>
      <c r="E46" s="2" t="s">
        <v>9</v>
      </c>
    </row>
    <row r="47">
      <c r="F47" s="3">
        <f>MIN(F4:F46)</f>
        <v>0.007</v>
      </c>
    </row>
    <row r="52">
      <c r="C52" s="1" t="s">
        <v>10</v>
      </c>
      <c r="D52" s="1">
        <f>44.6*10^(-2)</f>
        <v>0.446</v>
      </c>
    </row>
    <row r="53">
      <c r="C53" s="1" t="s">
        <v>11</v>
      </c>
      <c r="D53" s="1">
        <f>45.1*10^(-2)</f>
        <v>0.451</v>
      </c>
    </row>
    <row r="54">
      <c r="C54" s="1" t="s">
        <v>12</v>
      </c>
      <c r="D54" s="1" t="s">
        <v>13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tr">
        <f>'task 1'!C3</f>
        <v>n</v>
      </c>
      <c r="D3" s="1" t="str">
        <f>'task 1'!D3</f>
        <v>t_i1, [s]</v>
      </c>
      <c r="E3" s="1" t="str">
        <f>'task 1'!E3</f>
        <v>t_i2, [s]</v>
      </c>
    </row>
    <row r="4">
      <c r="C4" s="1">
        <f>'task 1'!C4</f>
        <v>1</v>
      </c>
      <c r="D4" s="1">
        <f>'task 1'!D4/10</f>
        <v>1.3525</v>
      </c>
      <c r="E4" s="1">
        <f>'task 1'!E4/10</f>
        <v>1.3654</v>
      </c>
    </row>
    <row r="5">
      <c r="C5" s="1">
        <f>'task 1'!C5</f>
        <v>2</v>
      </c>
      <c r="D5" s="1">
        <f>'task 1'!D5/10</f>
        <v>1.3419</v>
      </c>
      <c r="E5" s="1">
        <f>'task 1'!E5/10</f>
        <v>1.3521</v>
      </c>
    </row>
    <row r="6">
      <c r="C6" s="1">
        <f>'task 1'!C6</f>
        <v>3</v>
      </c>
      <c r="D6" s="1">
        <f>'task 1'!D6/10</f>
        <v>1.3336</v>
      </c>
      <c r="E6" s="1">
        <f>'task 1'!E6/10</f>
        <v>1.3386</v>
      </c>
    </row>
    <row r="7">
      <c r="C7" s="1">
        <f>'task 1'!C7</f>
        <v>4</v>
      </c>
      <c r="D7" s="1">
        <f>'task 1'!D7/10</f>
        <v>1.3249</v>
      </c>
      <c r="E7" s="1">
        <f>'task 1'!E7/10</f>
        <v>1.3256</v>
      </c>
      <c r="F7" s="3">
        <f t="shared" ref="F7:F8" si="1">AVERAGE(D7:E7)</f>
        <v>1.32525</v>
      </c>
      <c r="G7" s="3">
        <f>AVERAGE(F7:F8)</f>
        <v>1.32005</v>
      </c>
    </row>
    <row r="8">
      <c r="C8" s="1">
        <f>'task 1'!C8</f>
        <v>5</v>
      </c>
      <c r="D8" s="1">
        <f>'task 1'!D8/10</f>
        <v>1.3168</v>
      </c>
      <c r="E8" s="1">
        <f>'task 1'!E8/10</f>
        <v>1.3129</v>
      </c>
      <c r="F8" s="3">
        <f t="shared" si="1"/>
        <v>1.31485</v>
      </c>
    </row>
    <row r="9">
      <c r="C9" s="1">
        <f>'task 1'!C9</f>
        <v>6</v>
      </c>
      <c r="D9" s="1">
        <f>'task 1'!D9/10</f>
        <v>1.3104</v>
      </c>
      <c r="E9" s="1">
        <f>'task 1'!E9/10</f>
        <v>1.2996</v>
      </c>
    </row>
    <row r="10">
      <c r="C10" s="1">
        <f>'task 1'!C10</f>
        <v>7</v>
      </c>
      <c r="D10" s="1">
        <f>'task 1'!D10/10</f>
        <v>1.304</v>
      </c>
      <c r="E10" s="1">
        <f>'task 1'!E10/10</f>
        <v>1.2864</v>
      </c>
    </row>
    <row r="11">
      <c r="C11" s="1">
        <f>'task 1'!C11</f>
        <v>8</v>
      </c>
      <c r="D11" s="1">
        <f>'task 1'!D11/10</f>
        <v>1.2987</v>
      </c>
      <c r="E11" s="1">
        <f>'task 1'!E11/10</f>
        <v>1.2724</v>
      </c>
    </row>
    <row r="12">
      <c r="C12" s="1">
        <f>'task 1'!C12</f>
        <v>9</v>
      </c>
      <c r="D12" s="1">
        <f>'task 1'!D12/10</f>
        <v>1.294</v>
      </c>
      <c r="E12" s="1">
        <f>'task 1'!E12/10</f>
        <v>1.2605</v>
      </c>
    </row>
    <row r="13">
      <c r="C13" s="1">
        <f>'task 1'!C13</f>
        <v>10</v>
      </c>
      <c r="D13" s="1">
        <f>'task 1'!D13/10</f>
        <v>1.2886</v>
      </c>
      <c r="E13" s="1">
        <f>'task 1'!E13/10</f>
        <v>1.247</v>
      </c>
    </row>
    <row r="14">
      <c r="C14" s="1">
        <f>'task 1'!C14</f>
        <v>11</v>
      </c>
      <c r="D14" s="1">
        <f>'task 1'!D14/10</f>
        <v>1.2847</v>
      </c>
      <c r="E14" s="1">
        <f>'task 1'!E14/10</f>
        <v>1.2339</v>
      </c>
    </row>
    <row r="15">
      <c r="C15" s="1">
        <f>'task 1'!C15</f>
        <v>12</v>
      </c>
      <c r="D15" s="1">
        <f>'task 1'!D15/10</f>
        <v>1.2815</v>
      </c>
      <c r="E15" s="1">
        <f>'task 1'!E15/10</f>
        <v>1.2217</v>
      </c>
    </row>
    <row r="16">
      <c r="C16" s="1">
        <f>'task 1'!C16</f>
        <v>13</v>
      </c>
      <c r="D16" s="1">
        <f>'task 1'!D16/10</f>
        <v>1.2782</v>
      </c>
      <c r="E16" s="1">
        <f>'task 1'!E16/10</f>
        <v>1.2083</v>
      </c>
    </row>
    <row r="17">
      <c r="C17" s="1">
        <f>'task 1'!C17</f>
        <v>14</v>
      </c>
      <c r="D17" s="1">
        <f>'task 1'!D17/10</f>
        <v>1.2762</v>
      </c>
      <c r="E17" s="1">
        <f>'task 1'!E17/10</f>
        <v>1.1957</v>
      </c>
    </row>
    <row r="18">
      <c r="C18" s="1">
        <f>'task 1'!C18</f>
        <v>15</v>
      </c>
      <c r="D18" s="1">
        <f>'task 1'!D18/10</f>
        <v>1.2737</v>
      </c>
      <c r="E18" s="1">
        <f>'task 1'!E18/10</f>
        <v>1.1827</v>
      </c>
    </row>
    <row r="19">
      <c r="C19" s="1">
        <f>'task 1'!C19</f>
        <v>16</v>
      </c>
      <c r="D19" s="1">
        <f>'task 1'!D19/10</f>
        <v>1.2731</v>
      </c>
      <c r="E19" s="1">
        <f>'task 1'!E19/10</f>
        <v>1.1699</v>
      </c>
    </row>
    <row r="20">
      <c r="C20" s="1">
        <f>'task 1'!C20</f>
        <v>17</v>
      </c>
      <c r="D20" s="1">
        <f>'task 1'!D20/10</f>
        <v>1.2718</v>
      </c>
      <c r="E20" s="1">
        <f>'task 1'!E20/10</f>
        <v>1.1579</v>
      </c>
    </row>
    <row r="21">
      <c r="C21" s="1">
        <f>'task 1'!C21</f>
        <v>18</v>
      </c>
      <c r="D21" s="1">
        <f>'task 1'!D21/10</f>
        <v>1.272</v>
      </c>
      <c r="E21" s="1">
        <f>'task 1'!E21/10</f>
        <v>1.1452</v>
      </c>
      <c r="G21" s="3">
        <f>AVERAGE(G7, F45)</f>
        <v>1.334925</v>
      </c>
      <c r="I21" s="1" t="s">
        <v>14</v>
      </c>
      <c r="J21" s="3">
        <f>4*PI()^2*('task 1'!D52-0)/G21^2</f>
        <v>9.880544137</v>
      </c>
    </row>
    <row r="22">
      <c r="C22" s="1">
        <f>'task 1'!C22</f>
        <v>19</v>
      </c>
      <c r="D22" s="1">
        <f>'task 1'!D22/10</f>
        <v>1.2717</v>
      </c>
      <c r="E22" s="1">
        <f>'task 1'!E22/10</f>
        <v>1.1332</v>
      </c>
      <c r="I22" s="1" t="s">
        <v>14</v>
      </c>
      <c r="J22" s="3">
        <f>4*PI()^2*('task 1'!D53-0.01)/$G$21^2</f>
        <v>9.769775705</v>
      </c>
    </row>
    <row r="23">
      <c r="C23" s="1">
        <f>'task 1'!C23</f>
        <v>20</v>
      </c>
      <c r="D23" s="1">
        <f>'task 1'!D23/10</f>
        <v>1.272</v>
      </c>
      <c r="E23" s="1">
        <f>'task 1'!E23/10</f>
        <v>1.1213</v>
      </c>
    </row>
    <row r="24">
      <c r="C24" s="1">
        <f>'task 1'!C24</f>
        <v>21</v>
      </c>
      <c r="D24" s="1">
        <f>'task 1'!D24/10</f>
        <v>1.2724</v>
      </c>
      <c r="E24" s="1">
        <f>'task 1'!E24/10</f>
        <v>1.1093</v>
      </c>
    </row>
    <row r="25">
      <c r="C25" s="1">
        <f>'task 1'!C25</f>
        <v>22</v>
      </c>
      <c r="D25" s="1">
        <f>'task 1'!D25/10</f>
        <v>1.273</v>
      </c>
      <c r="E25" s="1">
        <f>'task 1'!E25/10</f>
        <v>1.0992</v>
      </c>
    </row>
    <row r="26">
      <c r="C26" s="1">
        <f>'task 1'!C26</f>
        <v>23</v>
      </c>
      <c r="D26" s="1">
        <f>'task 1'!D26/10</f>
        <v>1.2743</v>
      </c>
      <c r="E26" s="1">
        <f>'task 1'!E26/10</f>
        <v>1.0889</v>
      </c>
    </row>
    <row r="27">
      <c r="C27" s="1">
        <f>'task 1'!C27</f>
        <v>24</v>
      </c>
      <c r="D27" s="1">
        <f>'task 1'!D27/10</f>
        <v>1.2765</v>
      </c>
      <c r="E27" s="1">
        <f>'task 1'!E27/10</f>
        <v>1.0775</v>
      </c>
    </row>
    <row r="28">
      <c r="C28" s="1">
        <f>'task 1'!C28</f>
        <v>25</v>
      </c>
      <c r="D28" s="1">
        <f>'task 1'!D28/10</f>
        <v>1.2785</v>
      </c>
      <c r="E28" s="1">
        <f>'task 1'!E28/10</f>
        <v>1.0686</v>
      </c>
    </row>
    <row r="29">
      <c r="C29" s="1">
        <f>'task 1'!C29</f>
        <v>26</v>
      </c>
      <c r="D29" s="1">
        <f>'task 1'!D29/10</f>
        <v>1.2812</v>
      </c>
      <c r="E29" s="1">
        <f>'task 1'!E29/10</f>
        <v>1.0597</v>
      </c>
    </row>
    <row r="30">
      <c r="C30" s="1">
        <f>'task 1'!C30</f>
        <v>27</v>
      </c>
      <c r="D30" s="1">
        <f>'task 1'!D30/10</f>
        <v>1.2839</v>
      </c>
      <c r="E30" s="1">
        <f>'task 1'!E30/10</f>
        <v>1.0513</v>
      </c>
    </row>
    <row r="31">
      <c r="C31" s="1">
        <f>'task 1'!C31</f>
        <v>28</v>
      </c>
      <c r="D31" s="1">
        <f>'task 1'!D31/10</f>
        <v>1.2872</v>
      </c>
      <c r="E31" s="1">
        <f>'task 1'!E31/10</f>
        <v>1.0442</v>
      </c>
    </row>
    <row r="32">
      <c r="C32" s="1">
        <f>'task 1'!C32</f>
        <v>29</v>
      </c>
      <c r="D32" s="1">
        <f>'task 1'!D32/10</f>
        <v>1.2903</v>
      </c>
      <c r="E32" s="1">
        <f>'task 1'!E32/10</f>
        <v>1.0384</v>
      </c>
    </row>
    <row r="33">
      <c r="C33" s="1">
        <f>'task 1'!C33</f>
        <v>30</v>
      </c>
      <c r="D33" s="1">
        <f>'task 1'!D33/10</f>
        <v>1.2936</v>
      </c>
      <c r="E33" s="1">
        <f>'task 1'!E33/10</f>
        <v>1.0334</v>
      </c>
    </row>
    <row r="34">
      <c r="C34" s="1">
        <f>'task 1'!C34</f>
        <v>31</v>
      </c>
      <c r="D34" s="1">
        <f>'task 1'!D34/10</f>
        <v>1.2974</v>
      </c>
      <c r="E34" s="1">
        <f>'task 1'!E34/10</f>
        <v>1.0306</v>
      </c>
    </row>
    <row r="35">
      <c r="C35" s="1">
        <f>'task 1'!C35</f>
        <v>32</v>
      </c>
      <c r="D35" s="1">
        <f>'task 1'!D35/10</f>
        <v>1.3017</v>
      </c>
      <c r="E35" s="1">
        <f>'task 1'!E35/10</f>
        <v>1.0297</v>
      </c>
    </row>
    <row r="36">
      <c r="C36" s="1">
        <f>'task 1'!C36</f>
        <v>33</v>
      </c>
      <c r="D36" s="1">
        <f>'task 1'!D36/10</f>
        <v>1.3059</v>
      </c>
      <c r="E36" s="1">
        <f>'task 1'!E36/10</f>
        <v>1.0294</v>
      </c>
    </row>
    <row r="37">
      <c r="C37" s="1">
        <f>'task 1'!C37</f>
        <v>34</v>
      </c>
      <c r="D37" s="1">
        <f>'task 1'!D37/10</f>
        <v>1.3101</v>
      </c>
      <c r="E37" s="1">
        <f>'task 1'!E37/10</f>
        <v>1.0342</v>
      </c>
    </row>
    <row r="38">
      <c r="C38" s="1">
        <f>'task 1'!C38</f>
        <v>35</v>
      </c>
      <c r="D38" s="1">
        <f>'task 1'!D38/10</f>
        <v>1.3152</v>
      </c>
      <c r="E38" s="1">
        <f>'task 1'!E38/10</f>
        <v>1.0412</v>
      </c>
    </row>
    <row r="39">
      <c r="C39" s="1">
        <f>'task 1'!C39</f>
        <v>36</v>
      </c>
      <c r="D39" s="1">
        <f>'task 1'!D39/10</f>
        <v>1.3203</v>
      </c>
      <c r="E39" s="1">
        <f>'task 1'!E39/10</f>
        <v>1.0507</v>
      </c>
    </row>
    <row r="40">
      <c r="C40" s="1">
        <f>'task 1'!C40</f>
        <v>37</v>
      </c>
      <c r="D40" s="1">
        <f>'task 1'!D40/10</f>
        <v>1.3257</v>
      </c>
      <c r="E40" s="1">
        <f>'task 1'!E40/10</f>
        <v>1.0681</v>
      </c>
    </row>
    <row r="41">
      <c r="C41" s="1">
        <f>'task 1'!C41</f>
        <v>38</v>
      </c>
      <c r="D41" s="1">
        <f>'task 1'!D41/10</f>
        <v>1.3313</v>
      </c>
      <c r="E41" s="1">
        <f>'task 1'!E41/10</f>
        <v>1.091</v>
      </c>
    </row>
    <row r="42">
      <c r="C42" s="1">
        <f>'task 1'!C42</f>
        <v>39</v>
      </c>
      <c r="D42" s="1">
        <f>'task 1'!D42/10</f>
        <v>1.3366</v>
      </c>
      <c r="E42" s="1">
        <f>'task 1'!E42/10</f>
        <v>1.1539</v>
      </c>
    </row>
    <row r="43">
      <c r="C43" s="1">
        <f>'task 1'!C43</f>
        <v>40</v>
      </c>
      <c r="D43" s="1">
        <f>'task 1'!D43/10</f>
        <v>1.3419</v>
      </c>
      <c r="E43" s="1">
        <f>'task 1'!E43/10</f>
        <v>1.2015</v>
      </c>
    </row>
    <row r="44">
      <c r="C44" s="1">
        <f>'task 1'!C44</f>
        <v>41</v>
      </c>
      <c r="D44" s="1">
        <f>'task 1'!D44/10</f>
        <v>1.348</v>
      </c>
      <c r="E44" s="1">
        <f>'task 1'!E44/10</f>
        <v>1.2633</v>
      </c>
    </row>
    <row r="45">
      <c r="C45" s="1">
        <f>'task 1'!C45</f>
        <v>42</v>
      </c>
      <c r="D45" s="1">
        <f>'task 1'!D45/10</f>
        <v>1.3545</v>
      </c>
      <c r="E45" s="1">
        <f>'task 1'!E45/10</f>
        <v>1.3451</v>
      </c>
      <c r="F45" s="3">
        <f>AVERAGE(D45:E45)</f>
        <v>1.3498</v>
      </c>
    </row>
    <row r="46">
      <c r="C46" s="1">
        <f>'task 1'!C46</f>
        <v>43</v>
      </c>
      <c r="D46" s="1">
        <f>'task 1'!D46/10</f>
        <v>1.3609</v>
      </c>
      <c r="E46" s="1" t="s">
        <v>9</v>
      </c>
    </row>
    <row r="47">
      <c r="C47" s="1" t="str">
        <f>'task 1'!C47</f>
        <v/>
      </c>
    </row>
    <row r="48">
      <c r="C48" s="1" t="str">
        <f>'task 1'!C48</f>
        <v/>
      </c>
    </row>
    <row r="49">
      <c r="C49" s="1" t="s">
        <v>15</v>
      </c>
    </row>
    <row r="50">
      <c r="C50" s="1" t="s">
        <v>16</v>
      </c>
      <c r="E50" s="1" t="s">
        <v>17</v>
      </c>
      <c r="G50" s="1" t="s">
        <v>18</v>
      </c>
      <c r="H50" s="1" t="s">
        <v>19</v>
      </c>
    </row>
    <row r="51">
      <c r="C51" s="3">
        <f>D53/'task 1'!D52</f>
        <v>0.001121076233</v>
      </c>
      <c r="E51" s="3">
        <f>2*D54/G21</f>
        <v>0.000749105755</v>
      </c>
      <c r="G51" s="3">
        <f>E51+E51</f>
        <v>0.00149821151</v>
      </c>
      <c r="H51" s="3">
        <f>G51*J21</f>
        <v>0.01480314495</v>
      </c>
    </row>
    <row r="53">
      <c r="C53" s="1" t="s">
        <v>20</v>
      </c>
      <c r="D53" s="1">
        <f> 0.05* 10^(-2)</f>
        <v>0.0005</v>
      </c>
    </row>
    <row r="54">
      <c r="C54" s="1" t="s">
        <v>21</v>
      </c>
      <c r="D54" s="1">
        <v>5.0E-4</v>
      </c>
    </row>
  </sheetData>
  <drawing r:id="rId1"/>
</worksheet>
</file>