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4F0EE59B-9254-44E8-900D-5F85C722F2F5}" xr6:coauthVersionLast="47" xr6:coauthVersionMax="47" xr10:uidLastSave="{00000000-0000-0000-0000-000000000000}"/>
  <bookViews>
    <workbookView xWindow="-120" yWindow="-120" windowWidth="29040" windowHeight="16440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 a="1"/>
  <c r="J15" i="1" s="1"/>
  <c r="J16" i="1" a="1"/>
  <c r="J16" i="1" s="1"/>
  <c r="J17" i="1" a="1"/>
  <c r="J17" i="1" s="1"/>
  <c r="J14" i="1" a="1"/>
  <c r="J14" i="1" s="1"/>
  <c r="J13" i="1"/>
  <c r="H15" i="1" a="1"/>
  <c r="H15" i="1" s="1"/>
  <c r="H16" i="1" a="1"/>
  <c r="H16" i="1" s="1"/>
  <c r="H17" i="1" a="1"/>
  <c r="H17" i="1" s="1"/>
  <c r="H14" i="1" a="1"/>
  <c r="H14" i="1" s="1"/>
  <c r="H13" i="1"/>
  <c r="J6" i="1"/>
  <c r="J7" i="1"/>
  <c r="J8" i="1"/>
  <c r="J5" i="1"/>
  <c r="J4" i="1"/>
  <c r="H7" i="1"/>
  <c r="H8" i="1"/>
  <c r="H6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<sst xmlns="http://schemas.openxmlformats.org/spreadsheetml/2006/main" count="96" uniqueCount="73">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</sst>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3" fontId="0" fillId="0" borderId="0" xfId="0" applyNumberFormat="1" applyAlignment="1">
      <alignment horizontal="center"/>
    </xf>
    <xf numFmtId="1" fontId="0" fillId="0" borderId="0" xfId="1" applyNumberFormat="1" applyFont="1"/>
    <xf numFmtId="169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3:J32"/>
  <sheetViews>
    <sheetView tabSelected="1" workbookViewId="0">
      <selection activeCell="H15" sqref="H15"/>
    </sheetView>
  </sheetViews>
  <sheetFormatPr defaultRowHeight="15" x14ac:dyDescent="0.25"/>
  <cols>
    <col min="1" max="1" width="10.28515625" customWidth="1"/>
    <col min="2" max="2" width="26.28515625" customWidth="1"/>
    <col min="3" max="3" width="40.85546875" bestFit="1" customWidth="1"/>
    <col min="4" max="4" width="16.7109375" customWidth="1"/>
    <col min="5" max="5" width="15.28515625" customWidth="1"/>
    <col min="6" max="6" width="10.5703125" customWidth="1"/>
    <col min="7" max="7" width="4" customWidth="1"/>
    <col min="8" max="8" width="29" bestFit="1" customWidth="1"/>
    <col min="9" max="9" width="9" customWidth="1"/>
    <col min="10" max="10" width="33.140625" bestFit="1" customWidth="1"/>
  </cols>
  <sheetData>
    <row r="3" spans="1:10" ht="15.75" x14ac:dyDescent="0.25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H3" s="3" t="s">
        <v>69</v>
      </c>
      <c r="J3" s="3" t="s">
        <v>70</v>
      </c>
    </row>
    <row r="4" spans="1:10" x14ac:dyDescent="0.25">
      <c r="A4">
        <v>2019</v>
      </c>
      <c r="B4" t="s">
        <v>22</v>
      </c>
      <c r="C4" t="s">
        <v>23</v>
      </c>
      <c r="D4" t="s">
        <v>24</v>
      </c>
      <c r="E4" s="5">
        <v>3300000</v>
      </c>
      <c r="F4" s="2"/>
      <c r="G4" s="4">
        <v>1</v>
      </c>
      <c r="H4" s="6">
        <f>MAX(E4:E32)</f>
        <v>4500000</v>
      </c>
      <c r="J4" s="6">
        <f>MIN(E4:E32)</f>
        <v>367000</v>
      </c>
    </row>
    <row r="5" spans="1:10" x14ac:dyDescent="0.25">
      <c r="A5">
        <v>2019</v>
      </c>
      <c r="B5" t="s">
        <v>5</v>
      </c>
      <c r="C5" t="s">
        <v>14</v>
      </c>
      <c r="D5" t="s">
        <v>25</v>
      </c>
      <c r="E5" s="5">
        <v>3200000</v>
      </c>
      <c r="F5" s="2"/>
      <c r="G5" s="4">
        <v>2</v>
      </c>
      <c r="H5" s="6">
        <f>LARGE(E4:E32,2)</f>
        <v>3300000</v>
      </c>
      <c r="J5" s="6">
        <f>SMALL($E$4:$E$32,G5)</f>
        <v>369000</v>
      </c>
    </row>
    <row r="6" spans="1:10" x14ac:dyDescent="0.25">
      <c r="A6">
        <v>2019</v>
      </c>
      <c r="B6" t="s">
        <v>6</v>
      </c>
      <c r="C6" t="s">
        <v>20</v>
      </c>
      <c r="D6" t="s">
        <v>26</v>
      </c>
      <c r="E6" s="5">
        <v>2500000</v>
      </c>
      <c r="F6" s="2"/>
      <c r="G6" s="4">
        <v>3</v>
      </c>
      <c r="H6" s="6">
        <f>LARGE($E$4:$E$32,G6)</f>
        <v>3200000</v>
      </c>
      <c r="J6" s="6">
        <f t="shared" ref="J6:J8" si="0">SMALL($E$4:$E$32,G6)</f>
        <v>374000</v>
      </c>
    </row>
    <row r="7" spans="1:10" x14ac:dyDescent="0.25">
      <c r="A7">
        <v>2019</v>
      </c>
      <c r="B7" t="s">
        <v>7</v>
      </c>
      <c r="C7" t="s">
        <v>15</v>
      </c>
      <c r="D7" t="s">
        <v>25</v>
      </c>
      <c r="E7" s="5">
        <v>1200000</v>
      </c>
      <c r="F7" s="2"/>
      <c r="G7" s="4">
        <v>4</v>
      </c>
      <c r="H7" s="6">
        <f t="shared" ref="H7:H8" si="1">LARGE($E$4:$E$32,G7)</f>
        <v>2500000</v>
      </c>
      <c r="J7" s="6">
        <f t="shared" si="0"/>
        <v>401000</v>
      </c>
    </row>
    <row r="8" spans="1:10" x14ac:dyDescent="0.25">
      <c r="A8">
        <v>2019</v>
      </c>
      <c r="B8" t="s">
        <v>8</v>
      </c>
      <c r="C8" t="s">
        <v>16</v>
      </c>
      <c r="D8" t="s">
        <v>27</v>
      </c>
      <c r="E8" s="5">
        <v>1200000</v>
      </c>
      <c r="F8" s="2"/>
      <c r="G8" s="4">
        <v>5</v>
      </c>
      <c r="H8" s="6">
        <f t="shared" si="1"/>
        <v>1800000</v>
      </c>
      <c r="J8" s="6">
        <f t="shared" si="0"/>
        <v>422000</v>
      </c>
    </row>
    <row r="9" spans="1:10" x14ac:dyDescent="0.25">
      <c r="A9">
        <v>2019</v>
      </c>
      <c r="B9" t="s">
        <v>9</v>
      </c>
      <c r="C9" t="s">
        <v>17</v>
      </c>
      <c r="D9" t="s">
        <v>28</v>
      </c>
      <c r="E9" s="5">
        <v>1200000</v>
      </c>
      <c r="F9" s="2"/>
      <c r="G9" s="1"/>
    </row>
    <row r="10" spans="1:10" x14ac:dyDescent="0.25">
      <c r="A10">
        <v>2019</v>
      </c>
      <c r="B10" t="s">
        <v>10</v>
      </c>
      <c r="C10" t="s">
        <v>21</v>
      </c>
      <c r="D10" t="s">
        <v>25</v>
      </c>
      <c r="E10" s="5">
        <v>1100000</v>
      </c>
      <c r="F10" s="2"/>
      <c r="G10" s="1"/>
    </row>
    <row r="11" spans="1:10" x14ac:dyDescent="0.25">
      <c r="A11">
        <v>2019</v>
      </c>
      <c r="B11" t="s">
        <v>11</v>
      </c>
      <c r="C11" t="s">
        <v>18</v>
      </c>
      <c r="D11" t="s">
        <v>25</v>
      </c>
      <c r="E11" s="5">
        <v>1000000</v>
      </c>
      <c r="F11" s="2"/>
      <c r="G11" s="1"/>
    </row>
    <row r="12" spans="1:10" ht="15.75" x14ac:dyDescent="0.25">
      <c r="A12">
        <v>2019</v>
      </c>
      <c r="B12" t="s">
        <v>12</v>
      </c>
      <c r="C12" t="s">
        <v>12</v>
      </c>
      <c r="D12" t="s">
        <v>29</v>
      </c>
      <c r="E12" s="5">
        <v>900000</v>
      </c>
      <c r="F12" s="2"/>
      <c r="G12" s="1"/>
      <c r="H12" s="3" t="s">
        <v>71</v>
      </c>
      <c r="J12" s="3" t="s">
        <v>72</v>
      </c>
    </row>
    <row r="13" spans="1:10" x14ac:dyDescent="0.25">
      <c r="A13">
        <v>2019</v>
      </c>
      <c r="B13" t="s">
        <v>13</v>
      </c>
      <c r="C13" t="s">
        <v>19</v>
      </c>
      <c r="D13" t="s">
        <v>28</v>
      </c>
      <c r="E13" s="5">
        <v>800000</v>
      </c>
      <c r="F13" s="2"/>
      <c r="G13" s="4">
        <v>1</v>
      </c>
      <c r="H13" s="6">
        <f>_xlfn.MAXIFS($E$4:$E$32,$D$4:$D$32,"Pop")</f>
        <v>4500000</v>
      </c>
      <c r="J13" s="6">
        <f>_xlfn.MINIFS($E$4:$E$32,$D$4:$D$32,"Hip hop")</f>
        <v>374000</v>
      </c>
    </row>
    <row r="14" spans="1:10" x14ac:dyDescent="0.25">
      <c r="A14">
        <v>2018</v>
      </c>
      <c r="B14" t="s">
        <v>31</v>
      </c>
      <c r="C14" t="s">
        <v>30</v>
      </c>
      <c r="D14" t="s">
        <v>32</v>
      </c>
      <c r="E14" s="5">
        <v>1491000</v>
      </c>
      <c r="F14" s="2"/>
      <c r="G14" s="4">
        <v>2</v>
      </c>
      <c r="H14" s="6" cm="1">
        <f t="array" ref="H14">LARGE(IF($D$4:$D$32="Pop",$E$4:$E$32),G14)</f>
        <v>3200000</v>
      </c>
      <c r="J14" s="6" cm="1">
        <f t="array" ref="J14">SMALL(IF($D$4:$D$32="Hip hop",$E$4:$E$32),G14)</f>
        <v>464000</v>
      </c>
    </row>
    <row r="15" spans="1:10" x14ac:dyDescent="0.25">
      <c r="A15">
        <v>2018</v>
      </c>
      <c r="B15" t="s">
        <v>33</v>
      </c>
      <c r="C15" t="s">
        <v>34</v>
      </c>
      <c r="D15" t="s">
        <v>32</v>
      </c>
      <c r="E15" s="5">
        <v>704000</v>
      </c>
      <c r="F15" s="2"/>
      <c r="G15" s="4">
        <v>3</v>
      </c>
      <c r="H15" s="6" cm="1">
        <f t="array" ref="H15">LARGE(IF($D$4:$D$32="Pop",$E$4:$E$32),G15)</f>
        <v>1800000</v>
      </c>
      <c r="J15" s="6" cm="1">
        <f t="array" ref="J15">SMALL(IF($D$4:$D$32="Hip hop",$E$4:$E$32),G15)</f>
        <v>493000</v>
      </c>
    </row>
    <row r="16" spans="1:10" x14ac:dyDescent="0.25">
      <c r="A16">
        <v>2018</v>
      </c>
      <c r="B16" t="s">
        <v>35</v>
      </c>
      <c r="C16" t="s">
        <v>36</v>
      </c>
      <c r="D16" t="s">
        <v>50</v>
      </c>
      <c r="E16" s="5">
        <v>493000</v>
      </c>
      <c r="F16" s="2"/>
      <c r="G16" s="4">
        <v>4</v>
      </c>
      <c r="H16" s="6" cm="1">
        <f t="array" ref="H16">LARGE(IF($D$4:$D$32="Pop",$E$4:$E$32),G16)</f>
        <v>1400000</v>
      </c>
      <c r="J16" s="6" cm="1">
        <f t="array" ref="J16">SMALL(IF($D$4:$D$32="Hip hop",$E$4:$E$32),G16)</f>
        <v>1000000</v>
      </c>
    </row>
    <row r="17" spans="1:10" x14ac:dyDescent="0.25">
      <c r="A17">
        <v>2018</v>
      </c>
      <c r="B17" t="s">
        <v>37</v>
      </c>
      <c r="C17" t="s">
        <v>38</v>
      </c>
      <c r="D17" t="s">
        <v>50</v>
      </c>
      <c r="E17" s="5">
        <v>464000</v>
      </c>
      <c r="F17" s="2"/>
      <c r="G17" s="4">
        <v>5</v>
      </c>
      <c r="H17" s="6" cm="1">
        <f t="array" ref="H17">LARGE(IF($D$4:$D$32="Pop",$E$4:$E$32),G17)</f>
        <v>1200000</v>
      </c>
      <c r="J17" s="6" cm="1">
        <f t="array" ref="J17">SMALL(IF($D$4:$D$32="Hip hop",$E$4:$E$32),G17)</f>
        <v>1300000</v>
      </c>
    </row>
    <row r="18" spans="1:10" x14ac:dyDescent="0.25">
      <c r="A18">
        <v>2018</v>
      </c>
      <c r="B18" t="s">
        <v>39</v>
      </c>
      <c r="C18" t="s">
        <v>40</v>
      </c>
      <c r="D18" t="s">
        <v>51</v>
      </c>
      <c r="E18" s="5">
        <v>463000</v>
      </c>
      <c r="F18" s="2"/>
    </row>
    <row r="19" spans="1:10" x14ac:dyDescent="0.25">
      <c r="A19">
        <v>2018</v>
      </c>
      <c r="B19" t="s">
        <v>41</v>
      </c>
      <c r="C19" t="s">
        <v>42</v>
      </c>
      <c r="D19" t="s">
        <v>25</v>
      </c>
      <c r="E19" s="5">
        <v>422000</v>
      </c>
      <c r="F19" s="2"/>
    </row>
    <row r="20" spans="1:10" x14ac:dyDescent="0.25">
      <c r="A20">
        <v>2018</v>
      </c>
      <c r="B20" t="s">
        <v>43</v>
      </c>
      <c r="C20" t="s">
        <v>44</v>
      </c>
      <c r="D20" t="s">
        <v>51</v>
      </c>
      <c r="E20" s="5">
        <v>401000</v>
      </c>
      <c r="F20" s="2"/>
    </row>
    <row r="21" spans="1:10" x14ac:dyDescent="0.25">
      <c r="A21">
        <v>2018</v>
      </c>
      <c r="B21" t="s">
        <v>45</v>
      </c>
      <c r="C21" t="s">
        <v>46</v>
      </c>
      <c r="D21" t="s">
        <v>50</v>
      </c>
      <c r="E21" s="5">
        <v>374000</v>
      </c>
      <c r="F21" s="2"/>
    </row>
    <row r="22" spans="1:10" x14ac:dyDescent="0.25">
      <c r="A22">
        <v>2018</v>
      </c>
      <c r="B22" t="s">
        <v>47</v>
      </c>
      <c r="C22" t="s">
        <v>48</v>
      </c>
      <c r="D22" t="s">
        <v>28</v>
      </c>
      <c r="E22" s="5">
        <v>369000</v>
      </c>
      <c r="F22" s="2"/>
    </row>
    <row r="23" spans="1:10" x14ac:dyDescent="0.25">
      <c r="A23">
        <v>2018</v>
      </c>
      <c r="B23" t="s">
        <v>10</v>
      </c>
      <c r="C23" t="s">
        <v>49</v>
      </c>
      <c r="D23" t="s">
        <v>25</v>
      </c>
      <c r="E23" s="5">
        <v>367000</v>
      </c>
      <c r="F23" s="2"/>
    </row>
    <row r="24" spans="1:10" x14ac:dyDescent="0.25">
      <c r="A24">
        <v>2017</v>
      </c>
      <c r="B24" t="s">
        <v>5</v>
      </c>
      <c r="C24" t="s">
        <v>60</v>
      </c>
      <c r="D24" t="s">
        <v>25</v>
      </c>
      <c r="E24" s="5">
        <v>4500000</v>
      </c>
      <c r="F24" s="2"/>
    </row>
    <row r="25" spans="1:10" x14ac:dyDescent="0.25">
      <c r="A25">
        <v>2017</v>
      </c>
      <c r="B25" t="s">
        <v>52</v>
      </c>
      <c r="C25" t="s">
        <v>61</v>
      </c>
      <c r="D25" t="s">
        <v>25</v>
      </c>
      <c r="E25" s="5">
        <v>1800000</v>
      </c>
      <c r="F25" s="2"/>
    </row>
    <row r="26" spans="1:10" x14ac:dyDescent="0.25">
      <c r="A26">
        <v>2017</v>
      </c>
      <c r="B26" t="s">
        <v>53</v>
      </c>
      <c r="C26" t="s">
        <v>62</v>
      </c>
      <c r="D26" t="s">
        <v>68</v>
      </c>
      <c r="E26" s="5">
        <v>1600000</v>
      </c>
      <c r="F26" s="2"/>
    </row>
    <row r="27" spans="1:10" x14ac:dyDescent="0.25">
      <c r="A27">
        <v>2017</v>
      </c>
      <c r="B27" t="s">
        <v>54</v>
      </c>
      <c r="C27" t="s">
        <v>63</v>
      </c>
      <c r="D27" t="s">
        <v>25</v>
      </c>
      <c r="E27" s="5">
        <v>1400000</v>
      </c>
      <c r="F27" s="2"/>
    </row>
    <row r="28" spans="1:10" x14ac:dyDescent="0.25">
      <c r="A28">
        <v>2017</v>
      </c>
      <c r="B28" t="s">
        <v>55</v>
      </c>
      <c r="C28" t="s">
        <v>64</v>
      </c>
      <c r="D28" t="s">
        <v>28</v>
      </c>
      <c r="E28" s="5">
        <v>1300000</v>
      </c>
      <c r="F28" s="2"/>
    </row>
    <row r="29" spans="1:10" x14ac:dyDescent="0.25">
      <c r="A29">
        <v>2017</v>
      </c>
      <c r="B29" t="s">
        <v>56</v>
      </c>
      <c r="C29" t="s">
        <v>65</v>
      </c>
      <c r="D29" t="s">
        <v>50</v>
      </c>
      <c r="E29" s="5">
        <v>1300000</v>
      </c>
      <c r="F29" s="2"/>
    </row>
    <row r="30" spans="1:10" x14ac:dyDescent="0.25">
      <c r="A30">
        <v>2017</v>
      </c>
      <c r="B30" t="s">
        <v>57</v>
      </c>
      <c r="C30" t="s">
        <v>66</v>
      </c>
      <c r="D30" t="s">
        <v>50</v>
      </c>
      <c r="E30" s="5">
        <v>1000000</v>
      </c>
      <c r="F30" s="2"/>
    </row>
    <row r="31" spans="1:10" x14ac:dyDescent="0.25">
      <c r="A31">
        <v>2017</v>
      </c>
      <c r="B31" t="s">
        <v>58</v>
      </c>
      <c r="C31" t="s">
        <v>58</v>
      </c>
      <c r="D31" t="s">
        <v>25</v>
      </c>
      <c r="E31" s="5">
        <v>1000000</v>
      </c>
      <c r="F31" s="2"/>
    </row>
    <row r="32" spans="1:10" x14ac:dyDescent="0.25">
      <c r="A32">
        <v>2017</v>
      </c>
      <c r="B32" t="s">
        <v>59</v>
      </c>
      <c r="C32" t="s">
        <v>67</v>
      </c>
      <c r="D32" t="s">
        <v>25</v>
      </c>
      <c r="E32" s="5">
        <v>1000000</v>
      </c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2021-04-14T17:25:25Z</dcterms:created>
  <dcterms:modified xsi:type="dcterms:W3CDTF">2022-02-16T19:07:34Z</dcterms:modified>
</cp:coreProperties>
</file>