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7646D879-76C0-BC43-BA15-6794111A003A}" xr6:coauthVersionLast="47" xr6:coauthVersionMax="47" xr10:uidLastSave="{00000000-0000-0000-0000-000000000000}"/>
  <bookViews>
    <workbookView xWindow="35080" yWindow="50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4" l="1"/>
  <c r="A53" i="4" s="1"/>
  <c r="C53" i="4"/>
  <c r="D53" i="4" s="1"/>
  <c r="E53" i="4"/>
  <c r="F53" i="4" s="1"/>
  <c r="E52" i="4"/>
  <c r="F52" i="4" s="1"/>
  <c r="C52" i="4"/>
  <c r="D52" i="4" s="1"/>
  <c r="B52" i="4"/>
  <c r="A52" i="4"/>
  <c r="B51" i="4"/>
  <c r="A51" i="4" s="1"/>
  <c r="C51" i="4"/>
  <c r="D51" i="4" s="1"/>
  <c r="E51" i="4"/>
  <c r="F51" i="4"/>
  <c r="B50" i="4"/>
  <c r="A50" i="4" s="1"/>
  <c r="C50" i="4"/>
  <c r="D50" i="4" s="1"/>
  <c r="E50" i="4"/>
  <c r="F50" i="4" s="1"/>
  <c r="B49" i="4"/>
  <c r="A49" i="4" s="1"/>
  <c r="C49" i="4"/>
  <c r="D49" i="4"/>
  <c r="E49" i="4"/>
  <c r="F49" i="4"/>
  <c r="B48" i="4"/>
  <c r="A48" i="4" s="1"/>
  <c r="C48" i="4"/>
  <c r="D48" i="4"/>
  <c r="E48" i="4"/>
  <c r="F48" i="4"/>
  <c r="B2" i="4"/>
  <c r="B47" i="4"/>
  <c r="A47" i="4" s="1"/>
  <c r="C47" i="4"/>
  <c r="D47" i="4" s="1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<sst xmlns="http://schemas.openxmlformats.org/spreadsheetml/2006/main" count="123" uniqueCount="74">
  <si>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</si>
  <si>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</si>
  <si>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</si>
  <si>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</si>
  <si>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</si>
  <si>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</si>
  <si>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</si>
  <si>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</si>
  <si>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</si>
  <si>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</si>
  <si>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</si>
  <si>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</si>
  <si>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</si>
  <si>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</si>
  <si>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</si>
  <si>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</si>
  <si>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</si>
  <si>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</si>
  <si>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</si>
  <si>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</si>
  <si>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</si>
  <si>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</si>
  <si>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</si>
  <si>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</si>
  <si>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</si>
  <si>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</si>
  <si>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</si>
  <si>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</si>
  <si>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</si>
  <si>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</si>
  <si>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</si>
  <si>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</si>
  <si>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</si>
  <si>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</si>
  <si>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</si>
  <si>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</si>
  <si>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</si>
  <si>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</si>
  <si>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</si>
  <si>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</si>
  <si>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</si>
  <si>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</si>
  <si>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</si>
  <si>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</si>
  <si>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</si>
  <si>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</si>
  <si>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</si>
  <si>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</si>
  <si>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</si>
  <si>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</si>
  <si>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</si>
  <si>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</si>
  <si>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</si>
  <si>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</si>
  <si>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</si>
  <si>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</si>
  <si>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</si>
  <si>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</si>
  <si>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</si>
  <si>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</si>
  <si>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</si>
  <si>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</si>
  <si>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</si>
  <si>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</si>
  <si>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</si>
  <si>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</si>
  <si>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</si>
  <si>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</si>
  <si>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</si>
  <si>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</si>
  <si>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</si>
  <si>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</si>
  <si>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</si>
  <si>
    <t xml:space="preserve">08/10/2022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</si>
</sst>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  <c:pt idx="48">
                  <c:v>44776</c:v>
                </c:pt>
                <c:pt idx="49">
                  <c:v>44783</c:v>
                </c:pt>
              </c:numCache>
            </c:numRef>
          </c:cat>
          <c:val>
            <c:numRef>
              <c:f>Sheet1!$D$3:$D$77</c:f>
              <c:numCache>
                <c:formatCode>0.00%</c:formatCode>
                <c:ptCount val="7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  <c:pt idx="46">
                  <c:v>3.3410245054763667E-3</c:v>
                </c:pt>
                <c:pt idx="47">
                  <c:v>-7.3403947071890802E-5</c:v>
                </c:pt>
                <c:pt idx="48">
                  <c:v>2.3487767686498351E-3</c:v>
                </c:pt>
                <c:pt idx="49">
                  <c:v>-3.8497774131615813E-3</c:v>
                </c:pt>
                <c:pt idx="50">
                  <c:v>-3.5473571044846771E-3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  <c:pt idx="48">
                  <c:v>44776</c:v>
                </c:pt>
                <c:pt idx="49">
                  <c:v>44783</c:v>
                </c:pt>
              </c:numCache>
            </c:numRef>
          </c:cat>
          <c:val>
            <c:numRef>
              <c:f>Sheet1!$F$3:$F$76</c:f>
              <c:numCache>
                <c:formatCode>0.00%</c:formatCode>
                <c:ptCount val="7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  <c:pt idx="46">
                  <c:v>3.8892856849658073E-3</c:v>
                </c:pt>
                <c:pt idx="47">
                  <c:v>6.3084667842902347E-3</c:v>
                </c:pt>
                <c:pt idx="48">
                  <c:v>1.0090407340940642E-4</c:v>
                </c:pt>
                <c:pt idx="49">
                  <c:v>-1.4978341670058011E-3</c:v>
                </c:pt>
                <c:pt idx="50">
                  <c:v>1.8303430045158407E-3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  <c:pt idx="50">
                  <c:v>3101182</c:v>
                </c:pt>
                <c:pt idx="51">
                  <c:v>3090181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  <c:pt idx="50">
                  <c:v>1474587</c:v>
                </c:pt>
                <c:pt idx="51">
                  <c:v>1477286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300463</xdr:colOff>
      <xdr:row>1</xdr:row>
      <xdr:rowOff>23232</xdr:rowOff>
    </xdr:from>
    <xdr:to>
      <xdr:col>19</xdr:col>
      <xdr:colOff>573049</xdr:colOff>
      <xdr:row>30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300463</xdr:colOff>
      <xdr:row>31</xdr:row>
      <xdr:rowOff>91996</xdr:rowOff>
    </xdr:from>
    <xdr:to>
      <xdr:col>19</xdr:col>
      <xdr:colOff>573048</xdr:colOff>
      <xdr:row>64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zoomScale="160" zoomScaleNormal="160" workbookViewId="0">
      <selection activeCell="A52" sqref="A52:F53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  <row r="49" spans="1:6" x14ac:dyDescent="0.2">
      <c r="A49" s="22">
        <f t="shared" ref="A49" si="34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35">(C49-C48)/C48</f>
        <v>3.3410245054763667E-3</v>
      </c>
      <c r="E49" s="24">
        <f>'Public Report'!AA57</f>
        <v>1467393</v>
      </c>
      <c r="F49" s="25">
        <f t="shared" ref="F49" si="36">(E49-E48)/E48</f>
        <v>3.8892856849658073E-3</v>
      </c>
    </row>
    <row r="50" spans="1:6" x14ac:dyDescent="0.2">
      <c r="A50" s="22">
        <f t="shared" ref="A50" si="37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38">(C50-C49)/C49</f>
        <v>-7.3403947071890802E-5</v>
      </c>
      <c r="E50" s="24">
        <f>'Public Report'!AA58</f>
        <v>1476650</v>
      </c>
      <c r="F50" s="25">
        <f t="shared" ref="F50" si="39">(E50-E49)/E49</f>
        <v>6.3084667842902347E-3</v>
      </c>
    </row>
    <row r="51" spans="1:6" x14ac:dyDescent="0.2">
      <c r="A51" s="22">
        <f t="shared" ref="A51" si="40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41">(C51-C50)/C50</f>
        <v>2.3487767686498351E-3</v>
      </c>
      <c r="E51" s="24">
        <f>'Public Report'!AA59</f>
        <v>1476799</v>
      </c>
      <c r="F51" s="25">
        <f t="shared" ref="F51" si="42">(E51-E50)/E50</f>
        <v>1.0090407340940642E-4</v>
      </c>
    </row>
    <row r="52" spans="1:6" x14ac:dyDescent="0.2">
      <c r="A52" s="22">
        <f t="shared" ref="A52" si="43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 t="shared" ref="D52" si="44">(C52-C51)/C51</f>
        <v>-3.8497774131615813E-3</v>
      </c>
      <c r="E52" s="24">
        <f>'Public Report'!AA60</f>
        <v>1474587</v>
      </c>
      <c r="F52" s="25">
        <f t="shared" ref="F52" si="45">(E52-E51)/E51</f>
        <v>-1.4978341670058011E-3</v>
      </c>
    </row>
    <row r="53" spans="1:6" x14ac:dyDescent="0.2">
      <c r="A53" s="22">
        <f t="shared" ref="A53" si="46">VALUE(B53)</f>
        <v>44783</v>
      </c>
      <c r="B53" s="21" t="str">
        <f>'Public Report'!A61</f>
        <v xml:space="preserve">08/10/2022 </v>
      </c>
      <c r="C53" s="23">
        <f>'Public Report'!O61</f>
        <v>3090181</v>
      </c>
      <c r="D53" s="25">
        <f t="shared" ref="D53" si="47">(C53-C52)/C52</f>
        <v>-3.5473571044846771E-3</v>
      </c>
      <c r="E53" s="24">
        <f>'Public Report'!AA61</f>
        <v>1477286</v>
      </c>
      <c r="F53" s="25">
        <f t="shared" ref="F53" si="48">(E53-E52)/E52</f>
        <v>1.8303430045158407E-3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61" sqref="A61:XFD61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30" t="s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 t="s">
        <v>2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11"/>
      <c r="AM5" s="11"/>
      <c r="AN5" s="11"/>
      <c r="AO5" s="11"/>
      <c r="AP5" s="12"/>
    </row>
    <row r="6" spans="1:42" ht="16" x14ac:dyDescent="0.2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11"/>
      <c r="AM6" s="11"/>
      <c r="AN6" s="11"/>
      <c r="AO6" s="11"/>
      <c r="AP6" s="12"/>
    </row>
    <row r="7" spans="1:42" s="2" customFormat="1" x14ac:dyDescent="0.2">
      <c r="A7" s="29"/>
      <c r="B7" s="26" t="s">
        <v>3</v>
      </c>
      <c r="C7" s="26"/>
      <c r="D7" s="28" t="s">
        <v>4</v>
      </c>
      <c r="E7" s="28"/>
      <c r="F7" s="26" t="s">
        <v>5</v>
      </c>
      <c r="G7" s="26"/>
      <c r="H7" s="26"/>
      <c r="I7" s="26"/>
      <c r="J7" s="26"/>
      <c r="K7" s="26"/>
      <c r="L7" s="27" t="s">
        <v>6</v>
      </c>
      <c r="M7" s="26"/>
      <c r="N7" s="26" t="s">
        <v>3</v>
      </c>
      <c r="O7" s="26"/>
      <c r="P7" s="28" t="s">
        <v>4</v>
      </c>
      <c r="Q7" s="28"/>
      <c r="R7" s="26" t="s">
        <v>5</v>
      </c>
      <c r="S7" s="26"/>
      <c r="T7" s="26"/>
      <c r="U7" s="26"/>
      <c r="V7" s="26"/>
      <c r="W7" s="26"/>
      <c r="X7" s="27" t="s">
        <v>6</v>
      </c>
      <c r="Y7" s="26"/>
      <c r="Z7" s="26" t="s">
        <v>3</v>
      </c>
      <c r="AA7" s="26"/>
      <c r="AB7" s="28" t="s">
        <v>4</v>
      </c>
      <c r="AC7" s="28"/>
      <c r="AD7" s="26" t="s">
        <v>5</v>
      </c>
      <c r="AE7" s="26"/>
      <c r="AF7" s="26"/>
      <c r="AG7" s="26"/>
      <c r="AH7" s="26"/>
      <c r="AI7" s="26"/>
      <c r="AJ7" s="27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9"/>
      <c r="B8" s="26"/>
      <c r="C8" s="26"/>
      <c r="D8" s="28"/>
      <c r="E8" s="28"/>
      <c r="F8" s="26" t="s">
        <v>3</v>
      </c>
      <c r="G8" s="26"/>
      <c r="H8" s="26" t="s">
        <v>7</v>
      </c>
      <c r="I8" s="26"/>
      <c r="J8" s="26" t="s">
        <v>8</v>
      </c>
      <c r="K8" s="26"/>
      <c r="L8" s="27"/>
      <c r="M8" s="26"/>
      <c r="N8" s="26"/>
      <c r="O8" s="26"/>
      <c r="P8" s="28"/>
      <c r="Q8" s="28"/>
      <c r="R8" s="26" t="s">
        <v>3</v>
      </c>
      <c r="S8" s="26"/>
      <c r="T8" s="26" t="s">
        <v>7</v>
      </c>
      <c r="U8" s="26"/>
      <c r="V8" s="26" t="s">
        <v>8</v>
      </c>
      <c r="W8" s="26"/>
      <c r="X8" s="27"/>
      <c r="Y8" s="26"/>
      <c r="Z8" s="26"/>
      <c r="AA8" s="26"/>
      <c r="AB8" s="28"/>
      <c r="AC8" s="28"/>
      <c r="AD8" s="26" t="s">
        <v>3</v>
      </c>
      <c r="AE8" s="26"/>
      <c r="AF8" s="26" t="s">
        <v>7</v>
      </c>
      <c r="AG8" s="26"/>
      <c r="AH8" s="26" t="s">
        <v>8</v>
      </c>
      <c r="AI8" s="26"/>
      <c r="AJ8" s="27"/>
      <c r="AK8" s="26"/>
      <c r="AL8" s="13"/>
      <c r="AM8" s="13"/>
      <c r="AN8" s="13"/>
      <c r="AO8" s="13"/>
      <c r="AP8" s="13"/>
    </row>
    <row r="9" spans="1:42" s="5" customFormat="1" x14ac:dyDescent="0.2">
      <c r="A9" s="29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customFormat="1" ht="15" customHeight="1" x14ac:dyDescent="0.2">
      <c r="A61" s="19" t="s">
        <v>73</v>
      </c>
      <c r="B61" s="16">
        <v>1044</v>
      </c>
      <c r="C61" s="7">
        <v>4567467</v>
      </c>
      <c r="D61" s="6">
        <v>166</v>
      </c>
      <c r="E61" s="17">
        <v>96675</v>
      </c>
      <c r="F61" s="16">
        <v>663</v>
      </c>
      <c r="G61" s="18">
        <v>3990013</v>
      </c>
      <c r="H61" s="6">
        <v>232</v>
      </c>
      <c r="I61" s="18">
        <v>1252863</v>
      </c>
      <c r="J61" s="6">
        <v>431</v>
      </c>
      <c r="K61" s="18">
        <v>2737151</v>
      </c>
      <c r="L61" s="6">
        <v>215</v>
      </c>
      <c r="M61" s="18">
        <v>480778</v>
      </c>
      <c r="N61" s="16">
        <v>552</v>
      </c>
      <c r="O61" s="7">
        <v>3090181</v>
      </c>
      <c r="P61" s="6">
        <v>28</v>
      </c>
      <c r="Q61" s="17">
        <v>9329</v>
      </c>
      <c r="R61" s="16">
        <v>397</v>
      </c>
      <c r="S61" s="18">
        <v>2854072</v>
      </c>
      <c r="T61" s="6">
        <v>184</v>
      </c>
      <c r="U61" s="18">
        <v>1075372</v>
      </c>
      <c r="V61" s="6">
        <v>213</v>
      </c>
      <c r="W61" s="18">
        <v>1778699</v>
      </c>
      <c r="X61" s="6">
        <v>127</v>
      </c>
      <c r="Y61" s="18">
        <v>226780</v>
      </c>
      <c r="Z61" s="16">
        <v>492</v>
      </c>
      <c r="AA61" s="7">
        <v>1477286</v>
      </c>
      <c r="AB61" s="6">
        <v>138</v>
      </c>
      <c r="AC61" s="17">
        <v>87346</v>
      </c>
      <c r="AD61" s="16">
        <v>266</v>
      </c>
      <c r="AE61" s="18">
        <v>1135942</v>
      </c>
      <c r="AF61" s="6">
        <v>48</v>
      </c>
      <c r="AG61" s="18">
        <v>177490</v>
      </c>
      <c r="AH61" s="6">
        <v>218</v>
      </c>
      <c r="AI61" s="18">
        <v>958451</v>
      </c>
      <c r="AJ61" s="6">
        <v>88</v>
      </c>
      <c r="AK61" s="18">
        <v>253998</v>
      </c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2022-08-12T20:55:29Z</dcterms:modified>
</cp:coreProperties>
</file>