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12AD576B-F954-2E45-9D27-068A79DE4AE1}" xr6:coauthVersionLast="47" xr6:coauthVersionMax="47" xr10:uidLastSave="{00000000-0000-0000-0000-000000000000}"/>
  <bookViews>
    <workbookView xWindow="35080" yWindow="500" windowWidth="4500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4" l="1"/>
  <c r="A51" i="4" s="1"/>
  <c r="C51" i="4"/>
  <c r="D51" i="4" s="1"/>
  <c r="E51" i="4"/>
  <c r="F51" i="4"/>
  <c r="B50" i="4"/>
  <c r="A50" i="4" s="1"/>
  <c r="C50" i="4"/>
  <c r="D50" i="4" s="1"/>
  <c r="E50" i="4"/>
  <c r="F50" i="4" s="1"/>
  <c r="B49" i="4"/>
  <c r="A49" i="4" s="1"/>
  <c r="C49" i="4"/>
  <c r="D49" i="4"/>
  <c r="E49" i="4"/>
  <c r="F49" i="4"/>
  <c r="B48" i="4"/>
  <c r="A48" i="4" s="1"/>
  <c r="C48" i="4"/>
  <c r="D48" i="4"/>
  <c r="E48" i="4"/>
  <c r="F48" i="4"/>
  <c r="B2" i="4"/>
  <c r="B47" i="4"/>
  <c r="A47" i="4" s="1"/>
  <c r="C47" i="4"/>
  <c r="D47" i="4" s="1"/>
  <c r="E47" i="4"/>
  <c r="F47" i="4"/>
  <c r="B46" i="4"/>
  <c r="A46" i="4" s="1"/>
  <c r="C46" i="4"/>
  <c r="D46" i="4" s="1"/>
  <c r="E46" i="4"/>
  <c r="F46" i="4" s="1"/>
  <c r="B45" i="4"/>
  <c r="A45" i="4" s="1"/>
  <c r="C45" i="4"/>
  <c r="D45" i="4"/>
  <c r="E45" i="4"/>
  <c r="F45" i="4"/>
  <c r="B44" i="4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<sst xmlns="http://schemas.openxmlformats.org/spreadsheetml/2006/main" count="121" uniqueCount="72">
  <si>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</si>
  <si>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</si>
  <si>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</si>
  <si>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</si>
  <si>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</si>
  <si>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</si>
  <si>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</si>
  <si>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</si>
  <si>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</si>
  <si>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</si>
  <si>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</si>
  <si>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</si>
  <si>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</si>
  <si>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</si>
  <si>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</si>
  <si>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</si>
  <si>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</si>
  <si>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</si>
  <si>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</si>
  <si>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</si>
  <si>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</si>
  <si>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</si>
  <si>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</si>
  <si>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</si>
  <si>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</si>
  <si>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</si>
  <si>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</si>
  <si>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</si>
  <si>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</si>
  <si>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</si>
  <si>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</si>
  <si>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</si>
  <si>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</si>
  <si>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</si>
  <si>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</si>
  <si>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</si>
  <si>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</si>
  <si>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</si>
  <si>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</si>
  <si>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</si>
  <si>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</si>
  <si>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</si>
  <si>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</si>
  <si>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</si>
  <si>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</si>
  <si>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</si>
  <si>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</si>
  <si>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</si>
  <si>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</si>
  <si>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</si>
  <si>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</si>
  <si>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</si>
  <si>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</si>
  <si>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</si>
  <si>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</si>
  <si>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</si>
  <si>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</si>
  <si>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</si>
  <si>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</si>
  <si>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</si>
  <si>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</si>
  <si>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</si>
  <si>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</si>
  <si>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</si>
  <si>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</si>
  <si>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</si>
  <si>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</si>
  <si>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</si>
  <si>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</si>
  <si>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</si>
  <si>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</si>
  <si>
    <t xml:space="preserve">07/27/2022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</si>
</sst>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  <c:pt idx="47">
                  <c:v>44769</c:v>
                </c:pt>
              </c:numCache>
            </c:numRef>
          </c:cat>
          <c:val>
            <c:numRef>
              <c:f>Sheet1!$D$3:$D$77</c:f>
              <c:numCache>
                <c:formatCode>0.00%</c:formatCode>
                <c:ptCount val="75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  <c:pt idx="44">
                  <c:v>-6.1250963047694545E-3</c:v>
                </c:pt>
                <c:pt idx="45">
                  <c:v>5.3574560121587653E-3</c:v>
                </c:pt>
                <c:pt idx="46">
                  <c:v>3.3410245054763667E-3</c:v>
                </c:pt>
                <c:pt idx="47">
                  <c:v>-7.3403947071890802E-5</c:v>
                </c:pt>
                <c:pt idx="48">
                  <c:v>2.3487767686498351E-3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  <c:pt idx="47">
                  <c:v>44769</c:v>
                </c:pt>
              </c:numCache>
            </c:numRef>
          </c:cat>
          <c:val>
            <c:numRef>
              <c:f>Sheet1!$F$3:$F$76</c:f>
              <c:numCache>
                <c:formatCode>0.00%</c:formatCode>
                <c:ptCount val="74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  <c:pt idx="44">
                  <c:v>4.9494601281183329E-3</c:v>
                </c:pt>
                <c:pt idx="45">
                  <c:v>6.8579206365825566E-3</c:v>
                </c:pt>
                <c:pt idx="46">
                  <c:v>3.8892856849658073E-3</c:v>
                </c:pt>
                <c:pt idx="47">
                  <c:v>6.3084667842902347E-3</c:v>
                </c:pt>
                <c:pt idx="48">
                  <c:v>1.0090407340940642E-4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</c:numCache>
            </c:numRef>
          </c:cat>
          <c:val>
            <c:numRef>
              <c:f>Sheet1!$C$2:$C$75</c:f>
              <c:numCache>
                <c:formatCode>#,##0</c:formatCode>
                <c:ptCount val="74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  <c:pt idx="47">
                  <c:v>3106100</c:v>
                </c:pt>
                <c:pt idx="48">
                  <c:v>3105872</c:v>
                </c:pt>
                <c:pt idx="49">
                  <c:v>3113167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</c:numCache>
            </c:numRef>
          </c:cat>
          <c:val>
            <c:numRef>
              <c:f>Sheet1!$E$2:$E$70</c:f>
              <c:numCache>
                <c:formatCode>#,##0</c:formatCode>
                <c:ptCount val="69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  <c:pt idx="47">
                  <c:v>1467393</c:v>
                </c:pt>
                <c:pt idx="48">
                  <c:v>1476650</c:v>
                </c:pt>
                <c:pt idx="49">
                  <c:v>1476799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300463</xdr:colOff>
      <xdr:row>1</xdr:row>
      <xdr:rowOff>23232</xdr:rowOff>
    </xdr:from>
    <xdr:to>
      <xdr:col>19</xdr:col>
      <xdr:colOff>573049</xdr:colOff>
      <xdr:row>30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300463</xdr:colOff>
      <xdr:row>31</xdr:row>
      <xdr:rowOff>91996</xdr:rowOff>
    </xdr:from>
    <xdr:to>
      <xdr:col>19</xdr:col>
      <xdr:colOff>573048</xdr:colOff>
      <xdr:row>64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160" zoomScaleNormal="160" workbookViewId="0">
      <selection activeCell="E62" sqref="E62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9">(C47-C46)/C46</f>
        <v>-6.1250963047694545E-3</v>
      </c>
      <c r="E47" s="24">
        <f>'Public Report'!AA55</f>
        <v>1451752</v>
      </c>
      <c r="F47" s="25">
        <f t="shared" ref="F47" si="30">(E47-E46)/E46</f>
        <v>4.9494601281183329E-3</v>
      </c>
    </row>
    <row r="48" spans="1:6" x14ac:dyDescent="0.2">
      <c r="A48" s="22">
        <f t="shared" ref="A48" si="3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32">(C48-C47)/C47</f>
        <v>5.3574560121587653E-3</v>
      </c>
      <c r="E48" s="24">
        <f>'Public Report'!AA56</f>
        <v>1461708</v>
      </c>
      <c r="F48" s="25">
        <f t="shared" ref="F48" si="33">(E48-E47)/E47</f>
        <v>6.8579206365825566E-3</v>
      </c>
    </row>
    <row r="49" spans="1:6" x14ac:dyDescent="0.2">
      <c r="A49" s="22">
        <f t="shared" ref="A49" si="34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35">(C49-C48)/C48</f>
        <v>3.3410245054763667E-3</v>
      </c>
      <c r="E49" s="24">
        <f>'Public Report'!AA57</f>
        <v>1467393</v>
      </c>
      <c r="F49" s="25">
        <f t="shared" ref="F49" si="36">(E49-E48)/E48</f>
        <v>3.8892856849658073E-3</v>
      </c>
    </row>
    <row r="50" spans="1:6" x14ac:dyDescent="0.2">
      <c r="A50" s="22">
        <f t="shared" ref="A50" si="37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38">(C50-C49)/C49</f>
        <v>-7.3403947071890802E-5</v>
      </c>
      <c r="E50" s="24">
        <f>'Public Report'!AA58</f>
        <v>1476650</v>
      </c>
      <c r="F50" s="25">
        <f t="shared" ref="F50" si="39">(E50-E49)/E49</f>
        <v>6.3084667842902347E-3</v>
      </c>
    </row>
    <row r="51" spans="1:6" x14ac:dyDescent="0.2">
      <c r="A51" s="22">
        <f t="shared" ref="A51" si="40">VALUE(B51)</f>
        <v>44769</v>
      </c>
      <c r="B51" s="21" t="str">
        <f>'Public Report'!A59</f>
        <v xml:space="preserve">07/27/2022 </v>
      </c>
      <c r="C51" s="23">
        <f>'Public Report'!O59</f>
        <v>3113167</v>
      </c>
      <c r="D51" s="25">
        <f t="shared" ref="D51" si="41">(C51-C50)/C50</f>
        <v>2.3487767686498351E-3</v>
      </c>
      <c r="E51" s="24">
        <f>'Public Report'!AA59</f>
        <v>1476799</v>
      </c>
      <c r="F51" s="25">
        <f t="shared" ref="F51" si="42">(E51-E50)/E50</f>
        <v>1.0090407340940642E-4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A59" sqref="A59:XFD59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28" t="s">
        <v>11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 t="s">
        <v>1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 t="s">
        <v>2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11"/>
      <c r="AM5" s="11"/>
      <c r="AN5" s="11"/>
      <c r="AO5" s="11"/>
      <c r="AP5" s="12"/>
    </row>
    <row r="6" spans="1:42" ht="16" x14ac:dyDescent="0.2">
      <c r="A6" s="26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11"/>
      <c r="AM6" s="11"/>
      <c r="AN6" s="11"/>
      <c r="AO6" s="11"/>
      <c r="AP6" s="12"/>
    </row>
    <row r="7" spans="1:42" s="2" customFormat="1" x14ac:dyDescent="0.2">
      <c r="A7" s="27"/>
      <c r="B7" s="26" t="s">
        <v>3</v>
      </c>
      <c r="C7" s="26"/>
      <c r="D7" s="29" t="s">
        <v>4</v>
      </c>
      <c r="E7" s="29"/>
      <c r="F7" s="26" t="s">
        <v>5</v>
      </c>
      <c r="G7" s="26"/>
      <c r="H7" s="26"/>
      <c r="I7" s="26"/>
      <c r="J7" s="26"/>
      <c r="K7" s="26"/>
      <c r="L7" s="30" t="s">
        <v>6</v>
      </c>
      <c r="M7" s="26"/>
      <c r="N7" s="26" t="s">
        <v>3</v>
      </c>
      <c r="O7" s="26"/>
      <c r="P7" s="29" t="s">
        <v>4</v>
      </c>
      <c r="Q7" s="29"/>
      <c r="R7" s="26" t="s">
        <v>5</v>
      </c>
      <c r="S7" s="26"/>
      <c r="T7" s="26"/>
      <c r="U7" s="26"/>
      <c r="V7" s="26"/>
      <c r="W7" s="26"/>
      <c r="X7" s="30" t="s">
        <v>6</v>
      </c>
      <c r="Y7" s="26"/>
      <c r="Z7" s="26" t="s">
        <v>3</v>
      </c>
      <c r="AA7" s="26"/>
      <c r="AB7" s="29" t="s">
        <v>4</v>
      </c>
      <c r="AC7" s="29"/>
      <c r="AD7" s="26" t="s">
        <v>5</v>
      </c>
      <c r="AE7" s="26"/>
      <c r="AF7" s="26"/>
      <c r="AG7" s="26"/>
      <c r="AH7" s="26"/>
      <c r="AI7" s="26"/>
      <c r="AJ7" s="30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7"/>
      <c r="B8" s="26"/>
      <c r="C8" s="26"/>
      <c r="D8" s="29"/>
      <c r="E8" s="29"/>
      <c r="F8" s="26" t="s">
        <v>3</v>
      </c>
      <c r="G8" s="26"/>
      <c r="H8" s="26" t="s">
        <v>7</v>
      </c>
      <c r="I8" s="26"/>
      <c r="J8" s="26" t="s">
        <v>8</v>
      </c>
      <c r="K8" s="26"/>
      <c r="L8" s="30"/>
      <c r="M8" s="26"/>
      <c r="N8" s="26"/>
      <c r="O8" s="26"/>
      <c r="P8" s="29"/>
      <c r="Q8" s="29"/>
      <c r="R8" s="26" t="s">
        <v>3</v>
      </c>
      <c r="S8" s="26"/>
      <c r="T8" s="26" t="s">
        <v>7</v>
      </c>
      <c r="U8" s="26"/>
      <c r="V8" s="26" t="s">
        <v>8</v>
      </c>
      <c r="W8" s="26"/>
      <c r="X8" s="30"/>
      <c r="Y8" s="26"/>
      <c r="Z8" s="26"/>
      <c r="AA8" s="26"/>
      <c r="AB8" s="29"/>
      <c r="AC8" s="29"/>
      <c r="AD8" s="26" t="s">
        <v>3</v>
      </c>
      <c r="AE8" s="26"/>
      <c r="AF8" s="26" t="s">
        <v>7</v>
      </c>
      <c r="AG8" s="26"/>
      <c r="AH8" s="26" t="s">
        <v>8</v>
      </c>
      <c r="AI8" s="26"/>
      <c r="AJ8" s="30"/>
      <c r="AK8" s="26"/>
      <c r="AL8" s="13"/>
      <c r="AM8" s="13"/>
      <c r="AN8" s="13"/>
      <c r="AO8" s="13"/>
      <c r="AP8" s="13"/>
    </row>
    <row r="9" spans="1:42" s="5" customFormat="1" x14ac:dyDescent="0.2">
      <c r="A9" s="27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customFormat="1" ht="15" customHeight="1" x14ac:dyDescent="0.2">
      <c r="A59" s="19" t="s">
        <v>71</v>
      </c>
      <c r="B59" s="16">
        <v>1048</v>
      </c>
      <c r="C59" s="7">
        <v>4589966</v>
      </c>
      <c r="D59" s="6">
        <v>166</v>
      </c>
      <c r="E59" s="17">
        <v>97494</v>
      </c>
      <c r="F59" s="16">
        <v>665</v>
      </c>
      <c r="G59" s="18">
        <v>4025801</v>
      </c>
      <c r="H59" s="6">
        <v>232</v>
      </c>
      <c r="I59" s="18">
        <v>1262845</v>
      </c>
      <c r="J59" s="6">
        <v>433</v>
      </c>
      <c r="K59" s="18">
        <v>2762956</v>
      </c>
      <c r="L59" s="6">
        <v>217</v>
      </c>
      <c r="M59" s="18">
        <v>466671</v>
      </c>
      <c r="N59" s="16">
        <v>551</v>
      </c>
      <c r="O59" s="7">
        <v>3113167</v>
      </c>
      <c r="P59" s="6">
        <v>28</v>
      </c>
      <c r="Q59" s="17">
        <v>9518</v>
      </c>
      <c r="R59" s="16">
        <v>396</v>
      </c>
      <c r="S59" s="18">
        <v>2879729</v>
      </c>
      <c r="T59" s="6">
        <v>184</v>
      </c>
      <c r="U59" s="18">
        <v>1086135</v>
      </c>
      <c r="V59" s="6">
        <v>212</v>
      </c>
      <c r="W59" s="18">
        <v>1793594</v>
      </c>
      <c r="X59" s="6">
        <v>127</v>
      </c>
      <c r="Y59" s="18">
        <v>223919</v>
      </c>
      <c r="Z59" s="16">
        <v>497</v>
      </c>
      <c r="AA59" s="7">
        <v>1476799</v>
      </c>
      <c r="AB59" s="6">
        <v>138</v>
      </c>
      <c r="AC59" s="17">
        <v>87976</v>
      </c>
      <c r="AD59" s="16">
        <v>269</v>
      </c>
      <c r="AE59" s="18">
        <v>1146072</v>
      </c>
      <c r="AF59" s="6">
        <v>48</v>
      </c>
      <c r="AG59" s="18">
        <v>176710</v>
      </c>
      <c r="AH59" s="6">
        <v>221</v>
      </c>
      <c r="AI59" s="18">
        <v>969362</v>
      </c>
      <c r="AJ59" s="6">
        <v>90</v>
      </c>
      <c r="AK59" s="18">
        <v>242751</v>
      </c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R7:W7"/>
    <mergeCell ref="X7:Y8"/>
    <mergeCell ref="Z7:AA8"/>
    <mergeCell ref="AB7:AC8"/>
    <mergeCell ref="F8:G8"/>
    <mergeCell ref="H8:I8"/>
    <mergeCell ref="J8:K8"/>
    <mergeCell ref="R8:S8"/>
    <mergeCell ref="T8:U8"/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2022-07-29T17:25:14Z</dcterms:modified>
</cp:coreProperties>
</file>