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BCDB1F6B-AC7D-0F4A-8B3A-219F86BD90B4}" xr6:coauthVersionLast="47" xr6:coauthVersionMax="47" xr10:uidLastSave="{00000000-0000-0000-0000-000000000000}"/>
  <bookViews>
    <workbookView xWindow="27980" yWindow="500" windowWidth="4604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4" i="4" l="1"/>
  <c r="A64" i="4" s="1"/>
  <c r="C64" i="4"/>
  <c r="D64" i="4"/>
  <c r="E64" i="4"/>
  <c r="F64" i="4" s="1"/>
  <c r="B65" i="4"/>
  <c r="A65" i="4" s="1"/>
  <c r="C65" i="4"/>
  <c r="D65" i="4"/>
  <c r="E65" i="4"/>
  <c r="F65" i="4"/>
  <c r="B63" i="4"/>
  <c r="A63" i="4" s="1"/>
  <c r="C63" i="4"/>
  <c r="D63" i="4" s="1"/>
  <c r="E63" i="4"/>
  <c r="F63" i="4" s="1"/>
  <c r="B62" i="4"/>
  <c r="A62" i="4" s="1"/>
  <c r="C62" i="4"/>
  <c r="D62" i="4" s="1"/>
  <c r="E62" i="4"/>
  <c r="F62" i="4" s="1"/>
  <c r="B61" i="4"/>
  <c r="A61" i="4" s="1"/>
  <c r="C61" i="4"/>
  <c r="D61" i="4" s="1"/>
  <c r="E61" i="4"/>
  <c r="F61" i="4" s="1"/>
  <c r="B60" i="4"/>
  <c r="A60" i="4" s="1"/>
  <c r="C60" i="4"/>
  <c r="D60" i="4" s="1"/>
  <c r="E60" i="4"/>
  <c r="F60" i="4" s="1"/>
  <c r="F59" i="4"/>
  <c r="D59" i="4"/>
  <c r="E3" i="4"/>
  <c r="F4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3" i="4"/>
  <c r="B58" i="4"/>
  <c r="A58" i="4" s="1"/>
  <c r="C58" i="4"/>
  <c r="E58" i="4"/>
  <c r="B59" i="4"/>
  <c r="A59" i="4" s="1"/>
  <c r="C59" i="4"/>
  <c r="E59" i="4"/>
  <c r="B57" i="4"/>
  <c r="A57" i="4" s="1"/>
  <c r="C57" i="4"/>
  <c r="E57" i="4"/>
  <c r="B56" i="4"/>
  <c r="A56" i="4" s="1"/>
  <c r="C56" i="4"/>
  <c r="E56" i="4"/>
  <c r="B55" i="4"/>
  <c r="A55" i="4" s="1"/>
  <c r="C55" i="4"/>
  <c r="E55" i="4"/>
  <c r="B54" i="4"/>
  <c r="A54" i="4" s="1"/>
  <c r="C54" i="4"/>
  <c r="E54" i="4"/>
  <c r="B53" i="4"/>
  <c r="A53" i="4" s="1"/>
  <c r="C53" i="4"/>
  <c r="E53" i="4"/>
  <c r="E52" i="4"/>
  <c r="C52" i="4"/>
  <c r="B52" i="4"/>
  <c r="A52" i="4" s="1"/>
  <c r="B51" i="4"/>
  <c r="A51" i="4" s="1"/>
  <c r="C51" i="4"/>
  <c r="E51" i="4"/>
  <c r="B50" i="4"/>
  <c r="A50" i="4" s="1"/>
  <c r="C50" i="4"/>
  <c r="E50" i="4"/>
  <c r="B49" i="4"/>
  <c r="A49" i="4" s="1"/>
  <c r="C49" i="4"/>
  <c r="E49" i="4"/>
  <c r="B48" i="4"/>
  <c r="A48" i="4" s="1"/>
  <c r="C48" i="4"/>
  <c r="E48" i="4"/>
  <c r="B2" i="4"/>
  <c r="B47" i="4"/>
  <c r="A47" i="4" s="1"/>
  <c r="C47" i="4"/>
  <c r="E47" i="4"/>
  <c r="B46" i="4"/>
  <c r="A46" i="4" s="1"/>
  <c r="C46" i="4"/>
  <c r="E46" i="4"/>
  <c r="B45" i="4"/>
  <c r="A45" i="4" s="1"/>
  <c r="C45" i="4"/>
  <c r="E45" i="4"/>
  <c r="B44" i="4"/>
  <c r="A44" i="4" s="1"/>
  <c r="C44" i="4"/>
  <c r="E44" i="4"/>
  <c r="B43" i="4"/>
  <c r="A43" i="4" s="1"/>
  <c r="C43" i="4"/>
  <c r="E43" i="4"/>
  <c r="B42" i="4"/>
  <c r="A42" i="4" s="1"/>
  <c r="C42" i="4"/>
  <c r="E42" i="4"/>
  <c r="B41" i="4"/>
  <c r="A41" i="4" s="1"/>
  <c r="C41" i="4"/>
  <c r="E41" i="4"/>
  <c r="B40" i="4"/>
  <c r="A40" i="4" s="1"/>
  <c r="C40" i="4"/>
  <c r="E40" i="4"/>
  <c r="D42" i="4" l="1"/>
  <c r="D48" i="4"/>
  <c r="D54" i="4"/>
  <c r="D57" i="4"/>
  <c r="D49" i="4"/>
  <c r="D55" i="4"/>
  <c r="D58" i="4"/>
  <c r="D44" i="4"/>
  <c r="D50" i="4"/>
  <c r="D56" i="4"/>
  <c r="D51" i="4"/>
  <c r="D46" i="4"/>
  <c r="D47" i="4"/>
  <c r="D52" i="4"/>
  <c r="D43" i="4"/>
  <c r="D53" i="4"/>
  <c r="D45" i="4"/>
  <c r="D41" i="4"/>
  <c r="B39" i="4"/>
  <c r="A39" i="4" s="1"/>
  <c r="C39" i="4"/>
  <c r="E39" i="4"/>
  <c r="B37" i="4"/>
  <c r="A37" i="4" s="1"/>
  <c r="C37" i="4"/>
  <c r="E37" i="4"/>
  <c r="B38" i="4"/>
  <c r="A38" i="4" s="1"/>
  <c r="C38" i="4"/>
  <c r="E38" i="4"/>
  <c r="B36" i="4"/>
  <c r="A36" i="4" s="1"/>
  <c r="C36" i="4"/>
  <c r="E36" i="4"/>
  <c r="B34" i="4"/>
  <c r="A34" i="4" s="1"/>
  <c r="C34" i="4"/>
  <c r="E34" i="4"/>
  <c r="B35" i="4"/>
  <c r="A35" i="4" s="1"/>
  <c r="C35" i="4"/>
  <c r="E35" i="4"/>
  <c r="C2" i="4"/>
  <c r="B3" i="4"/>
  <c r="C30" i="4"/>
  <c r="E30" i="4"/>
  <c r="C31" i="4"/>
  <c r="D31" i="4"/>
  <c r="E31" i="4"/>
  <c r="C32" i="4"/>
  <c r="E32" i="4"/>
  <c r="C33" i="4"/>
  <c r="E33" i="4"/>
  <c r="B33" i="4"/>
  <c r="B30" i="4"/>
  <c r="B31" i="4"/>
  <c r="B32" i="4"/>
  <c r="E27" i="4"/>
  <c r="E28" i="4"/>
  <c r="E29" i="4"/>
  <c r="E26" i="4"/>
  <c r="C27" i="4"/>
  <c r="C28" i="4"/>
  <c r="C29" i="4"/>
  <c r="D29" i="4" s="1"/>
  <c r="C26" i="4"/>
  <c r="B28" i="4"/>
  <c r="B29" i="4"/>
  <c r="B27" i="4"/>
  <c r="E13" i="4"/>
  <c r="E7" i="4"/>
  <c r="E4" i="4"/>
  <c r="E2" i="4"/>
  <c r="E5" i="4"/>
  <c r="E6" i="4"/>
  <c r="E8" i="4"/>
  <c r="E9" i="4"/>
  <c r="E10" i="4"/>
  <c r="E11" i="4"/>
  <c r="E12" i="4"/>
  <c r="E14" i="4"/>
  <c r="E15" i="4"/>
  <c r="E16" i="4"/>
  <c r="E17" i="4"/>
  <c r="E18" i="4"/>
  <c r="E19" i="4"/>
  <c r="E20" i="4"/>
  <c r="E21" i="4"/>
  <c r="E22" i="4"/>
  <c r="E23" i="4"/>
  <c r="E24" i="4"/>
  <c r="E25" i="4"/>
  <c r="C4" i="4"/>
  <c r="C5" i="4"/>
  <c r="C6" i="4"/>
  <c r="D6" i="4"/>
  <c r="C7" i="4"/>
  <c r="D7" i="4" s="1"/>
  <c r="C8" i="4"/>
  <c r="D8" i="4"/>
  <c r="C9" i="4"/>
  <c r="D9" i="4" s="1"/>
  <c r="C10" i="4"/>
  <c r="D10" i="4"/>
  <c r="C11" i="4"/>
  <c r="D11" i="4" s="1"/>
  <c r="C12" i="4"/>
  <c r="C13" i="4"/>
  <c r="C14" i="4"/>
  <c r="C15" i="4"/>
  <c r="C16" i="4"/>
  <c r="D16" i="4" s="1"/>
  <c r="C17" i="4"/>
  <c r="D17" i="4" s="1"/>
  <c r="C18" i="4"/>
  <c r="D18" i="4" s="1"/>
  <c r="C19" i="4"/>
  <c r="C20" i="4"/>
  <c r="D20" i="4"/>
  <c r="C21" i="4"/>
  <c r="D21" i="4" s="1"/>
  <c r="C22" i="4"/>
  <c r="D22" i="4" s="1"/>
  <c r="C23" i="4"/>
  <c r="C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D38" i="4" l="1"/>
  <c r="D12" i="4"/>
  <c r="D24" i="4"/>
  <c r="D36" i="4"/>
  <c r="D14" i="4"/>
  <c r="D34" i="4"/>
  <c r="D23" i="4"/>
  <c r="D33" i="4"/>
  <c r="D39" i="4"/>
  <c r="D35" i="4"/>
  <c r="D3" i="4"/>
  <c r="D19" i="4"/>
  <c r="D4" i="4"/>
  <c r="D32" i="4"/>
  <c r="D28" i="4"/>
  <c r="D26" i="4"/>
  <c r="D25" i="4"/>
  <c r="D30" i="4"/>
  <c r="D37" i="4"/>
  <c r="D40" i="4"/>
  <c r="D13" i="4"/>
  <c r="D5" i="4"/>
  <c r="D15" i="4"/>
  <c r="D27" i="4"/>
</calcChain>
</file>

<file path=xl/sharedStrings.xml><?xml version="1.0" encoding="utf-8"?>
<sst xmlns="http://schemas.openxmlformats.org/spreadsheetml/2006/main" count="133" uniqueCount="84">
  <si>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</si>
  <si>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</si>
  <si>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</si>
  <si>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</si>
  <si>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</si>
  <si>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</si>
  <si>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</si>
  <si>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</si>
  <si>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</si>
  <si>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</si>
  <si>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</si>
  <si>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</si>
  <si>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</si>
  <si>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</si>
  <si>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</si>
  <si>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</si>
  <si>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</si>
  <si>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</si>
  <si>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</si>
  <si>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</si>
  <si>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</si>
  <si>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</si>
  <si>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</si>
  <si>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</si>
  <si>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</si>
  <si>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</si>
  <si>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</si>
  <si>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</si>
  <si>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</si>
  <si>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</si>
  <si>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</si>
  <si>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</si>
  <si>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</si>
  <si>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</si>
  <si>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</si>
  <si>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</si>
  <si>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</si>
  <si>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</si>
  <si>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</si>
  <si>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</si>
  <si>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</si>
  <si>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</si>
  <si>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</si>
  <si>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</si>
  <si>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</si>
  <si>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</si>
  <si>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</si>
  <si>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</si>
  <si>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</si>
  <si>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</si>
  <si>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</si>
  <si>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</si>
  <si>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</si>
  <si>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</si>
  <si>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</si>
  <si>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</si>
  <si>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</si>
  <si>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</si>
  <si>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</si>
  <si>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</si>
  <si>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</si>
  <si>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</si>
  <si>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</si>
  <si>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</si>
  <si>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</si>
  <si>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</si>
  <si>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</si>
  <si>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</si>
  <si>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</si>
  <si>
    <t xml:space="preserve">07/13/2022 </t>
  </si>
  <si>
    <t xml:space="preserve">07/20/2022 </t>
  </si>
  <si>
    <t xml:space="preserve">07/27/2022 </t>
  </si>
  <si>
    <t xml:space="preserve">08/03/2022 </t>
  </si>
  <si>
    <t xml:space="preserve">08/10/2022 </t>
  </si>
  <si>
    <t xml:space="preserve">08/17/2022 </t>
  </si>
  <si>
    <t xml:space="preserve">08/24/2022 </t>
  </si>
  <si>
    <t xml:space="preserve">08/31/2022 </t>
  </si>
  <si>
    <t xml:space="preserve">09/07/2022 </t>
  </si>
  <si>
    <t xml:space="preserve">09/21/2022 </t>
  </si>
  <si>
    <t xml:space="preserve">09/28/2022 </t>
  </si>
  <si>
    <t xml:space="preserve">10/05/2022 </t>
  </si>
  <si>
    <t xml:space="preserve">10/12/2022 </t>
  </si>
  <si>
    <t xml:space="preserve">10/26/2022 </t>
  </si>
  <si>
    <t xml:space="preserve">11/02/2022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</si>
</sst>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2" xfId="0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37" fontId="3" fillId="0" borderId="0" xfId="0" applyNumberFormat="1" applyFont="1" applyAlignment="1">
      <alignment horizontal="right"/>
    </xf>
    <xf numFmtId="0" fontId="6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Sheet1!$A$22:$A$94</c:f>
              <c:numCache>
                <c:formatCode>m/d/yy;@</c:formatCode>
                <c:ptCount val="7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  <c:pt idx="33">
                  <c:v>44797</c:v>
                </c:pt>
                <c:pt idx="34">
                  <c:v>44804</c:v>
                </c:pt>
                <c:pt idx="35">
                  <c:v>44811</c:v>
                </c:pt>
                <c:pt idx="36">
                  <c:v>44818</c:v>
                </c:pt>
                <c:pt idx="37">
                  <c:v>44825</c:v>
                </c:pt>
                <c:pt idx="38">
                  <c:v>44832</c:v>
                </c:pt>
                <c:pt idx="39">
                  <c:v>44839</c:v>
                </c:pt>
                <c:pt idx="40">
                  <c:v>44846</c:v>
                </c:pt>
                <c:pt idx="41">
                  <c:v>44853</c:v>
                </c:pt>
                <c:pt idx="42">
                  <c:v>44860</c:v>
                </c:pt>
                <c:pt idx="43">
                  <c:v>44867</c:v>
                </c:pt>
              </c:numCache>
            </c:numRef>
          </c:cat>
          <c:val>
            <c:numRef>
              <c:f>Sheet1!$D$22:$D$96</c:f>
              <c:numCache>
                <c:formatCode>0.00%</c:formatCode>
                <c:ptCount val="75"/>
                <c:pt idx="0">
                  <c:v>-6.1765282040855927E-3</c:v>
                </c:pt>
                <c:pt idx="1">
                  <c:v>-7.6590508311010627E-3</c:v>
                </c:pt>
                <c:pt idx="2">
                  <c:v>-1.597551993047229E-2</c:v>
                </c:pt>
                <c:pt idx="3">
                  <c:v>6.0856525186017705E-3</c:v>
                </c:pt>
                <c:pt idx="4">
                  <c:v>-4.7035643669634652E-3</c:v>
                </c:pt>
                <c:pt idx="5">
                  <c:v>-9.2900627996544451E-3</c:v>
                </c:pt>
                <c:pt idx="6">
                  <c:v>-1.3040367949425247E-2</c:v>
                </c:pt>
                <c:pt idx="7">
                  <c:v>6.6824248324759991E-4</c:v>
                </c:pt>
                <c:pt idx="8">
                  <c:v>3.2167955789614615E-2</c:v>
                </c:pt>
                <c:pt idx="9">
                  <c:v>-1.0108378491037932E-2</c:v>
                </c:pt>
                <c:pt idx="10">
                  <c:v>-7.4808319781792896E-3</c:v>
                </c:pt>
                <c:pt idx="11">
                  <c:v>1.3199181708414406E-3</c:v>
                </c:pt>
                <c:pt idx="12">
                  <c:v>9.1210000617646045E-3</c:v>
                </c:pt>
                <c:pt idx="13">
                  <c:v>-8.612017754279052E-3</c:v>
                </c:pt>
                <c:pt idx="14">
                  <c:v>-8.0480161939175572E-3</c:v>
                </c:pt>
                <c:pt idx="15">
                  <c:v>-1.3480694483276592E-2</c:v>
                </c:pt>
                <c:pt idx="16">
                  <c:v>1.6333622084565975E-2</c:v>
                </c:pt>
                <c:pt idx="17">
                  <c:v>2.434774889462185E-4</c:v>
                </c:pt>
                <c:pt idx="18">
                  <c:v>-5.3815685137082727E-3</c:v>
                </c:pt>
                <c:pt idx="19">
                  <c:v>-8.5353450120880473E-3</c:v>
                </c:pt>
                <c:pt idx="20">
                  <c:v>1.3400562226235898E-2</c:v>
                </c:pt>
                <c:pt idx="21">
                  <c:v>-8.0023604871947752E-4</c:v>
                </c:pt>
                <c:pt idx="22">
                  <c:v>7.2558742246435666E-3</c:v>
                </c:pt>
                <c:pt idx="23">
                  <c:v>-6.6863221647391622E-3</c:v>
                </c:pt>
                <c:pt idx="24">
                  <c:v>-2.808851341695623E-3</c:v>
                </c:pt>
                <c:pt idx="25">
                  <c:v>-6.1250963047694545E-3</c:v>
                </c:pt>
                <c:pt idx="26">
                  <c:v>5.3574560121587653E-3</c:v>
                </c:pt>
                <c:pt idx="27">
                  <c:v>3.3410245054763667E-3</c:v>
                </c:pt>
                <c:pt idx="28">
                  <c:v>-7.3403947071890802E-5</c:v>
                </c:pt>
                <c:pt idx="29">
                  <c:v>2.3487767686498351E-3</c:v>
                </c:pt>
                <c:pt idx="30">
                  <c:v>-3.8497774131615813E-3</c:v>
                </c:pt>
                <c:pt idx="31">
                  <c:v>-3.5473571044846771E-3</c:v>
                </c:pt>
                <c:pt idx="32">
                  <c:v>-3.7415284088537209E-3</c:v>
                </c:pt>
                <c:pt idx="33">
                  <c:v>8.6954572813329617E-4</c:v>
                </c:pt>
                <c:pt idx="34">
                  <c:v>-1.9942907140372101E-3</c:v>
                </c:pt>
                <c:pt idx="35">
                  <c:v>-5.7821550876688659E-3</c:v>
                </c:pt>
                <c:pt idx="36">
                  <c:v>-4.9912179422183121E-3</c:v>
                </c:pt>
                <c:pt idx="37">
                  <c:v>7.4563378707541801E-3</c:v>
                </c:pt>
                <c:pt idx="38">
                  <c:v>-7.2435560900850399E-4</c:v>
                </c:pt>
                <c:pt idx="39">
                  <c:v>-9.0025609185479007E-3</c:v>
                </c:pt>
                <c:pt idx="40">
                  <c:v>-4.8171302687774177E-4</c:v>
                </c:pt>
                <c:pt idx="41">
                  <c:v>-6.4024209339583454E-3</c:v>
                </c:pt>
                <c:pt idx="42">
                  <c:v>-1.9518147597406604E-3</c:v>
                </c:pt>
                <c:pt idx="43">
                  <c:v>1.2083829886960294E-2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Sheet1!$A$22:$A$94</c:f>
              <c:numCache>
                <c:formatCode>m/d/yy;@</c:formatCode>
                <c:ptCount val="7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  <c:pt idx="33">
                  <c:v>44797</c:v>
                </c:pt>
                <c:pt idx="34">
                  <c:v>44804</c:v>
                </c:pt>
                <c:pt idx="35">
                  <c:v>44811</c:v>
                </c:pt>
                <c:pt idx="36">
                  <c:v>44818</c:v>
                </c:pt>
                <c:pt idx="37">
                  <c:v>44825</c:v>
                </c:pt>
                <c:pt idx="38">
                  <c:v>44832</c:v>
                </c:pt>
                <c:pt idx="39">
                  <c:v>44839</c:v>
                </c:pt>
                <c:pt idx="40">
                  <c:v>44846</c:v>
                </c:pt>
                <c:pt idx="41">
                  <c:v>44853</c:v>
                </c:pt>
                <c:pt idx="42">
                  <c:v>44860</c:v>
                </c:pt>
                <c:pt idx="43">
                  <c:v>44867</c:v>
                </c:pt>
              </c:numCache>
            </c:numRef>
          </c:cat>
          <c:val>
            <c:numRef>
              <c:f>Sheet1!$F$22:$F$95</c:f>
              <c:numCache>
                <c:formatCode>0.00%</c:formatCode>
                <c:ptCount val="74"/>
                <c:pt idx="0">
                  <c:v>1.1852594252907998E-2</c:v>
                </c:pt>
                <c:pt idx="1">
                  <c:v>-2.3410016445553376E-3</c:v>
                </c:pt>
                <c:pt idx="2">
                  <c:v>-4.6781511590497206E-3</c:v>
                </c:pt>
                <c:pt idx="3">
                  <c:v>6.4247432237289261E-3</c:v>
                </c:pt>
                <c:pt idx="4">
                  <c:v>-1.7991061028210685E-3</c:v>
                </c:pt>
                <c:pt idx="5">
                  <c:v>-3.4596731219350965E-3</c:v>
                </c:pt>
                <c:pt idx="6">
                  <c:v>-1.9548105735758075E-3</c:v>
                </c:pt>
                <c:pt idx="7">
                  <c:v>2.0054350885355169E-3</c:v>
                </c:pt>
                <c:pt idx="8">
                  <c:v>-3.2282649159023992E-2</c:v>
                </c:pt>
                <c:pt idx="9">
                  <c:v>1.1365591563303897E-3</c:v>
                </c:pt>
                <c:pt idx="10">
                  <c:v>4.6353900678995572E-3</c:v>
                </c:pt>
                <c:pt idx="11">
                  <c:v>-1.505548624700455E-3</c:v>
                </c:pt>
                <c:pt idx="12">
                  <c:v>8.5593958696213873E-4</c:v>
                </c:pt>
                <c:pt idx="13">
                  <c:v>-2.5315257766105946E-3</c:v>
                </c:pt>
                <c:pt idx="14">
                  <c:v>-3.2837091193213528E-3</c:v>
                </c:pt>
                <c:pt idx="15">
                  <c:v>-1.363235818028981E-2</c:v>
                </c:pt>
                <c:pt idx="16">
                  <c:v>-6.1280562225741811E-3</c:v>
                </c:pt>
                <c:pt idx="17">
                  <c:v>1.0345418457540232E-3</c:v>
                </c:pt>
                <c:pt idx="18">
                  <c:v>4.0404573526695194E-3</c:v>
                </c:pt>
                <c:pt idx="19">
                  <c:v>7.2229554731220525E-3</c:v>
                </c:pt>
                <c:pt idx="20">
                  <c:v>2.0756018399014885E-3</c:v>
                </c:pt>
                <c:pt idx="21">
                  <c:v>7.0380653765892836E-6</c:v>
                </c:pt>
                <c:pt idx="22">
                  <c:v>2.7187855199862056E-3</c:v>
                </c:pt>
                <c:pt idx="23">
                  <c:v>6.5037431968993165E-3</c:v>
                </c:pt>
                <c:pt idx="24">
                  <c:v>7.4045456574131927E-3</c:v>
                </c:pt>
                <c:pt idx="25">
                  <c:v>4.9494601281183329E-3</c:v>
                </c:pt>
                <c:pt idx="26">
                  <c:v>6.8579206365825566E-3</c:v>
                </c:pt>
                <c:pt idx="27">
                  <c:v>3.8892856849658073E-3</c:v>
                </c:pt>
                <c:pt idx="28">
                  <c:v>6.3084667842902347E-3</c:v>
                </c:pt>
                <c:pt idx="29">
                  <c:v>1.0090407340940642E-4</c:v>
                </c:pt>
                <c:pt idx="30">
                  <c:v>-1.4978341670058011E-3</c:v>
                </c:pt>
                <c:pt idx="31">
                  <c:v>1.8303430045158407E-3</c:v>
                </c:pt>
                <c:pt idx="32">
                  <c:v>4.1576241838073335E-3</c:v>
                </c:pt>
                <c:pt idx="33">
                  <c:v>3.6435876901339329E-3</c:v>
                </c:pt>
                <c:pt idx="34">
                  <c:v>2.4703912393129386E-3</c:v>
                </c:pt>
                <c:pt idx="35">
                  <c:v>9.7212013847804129E-3</c:v>
                </c:pt>
                <c:pt idx="36">
                  <c:v>1.9249910419237967E-3</c:v>
                </c:pt>
                <c:pt idx="37">
                  <c:v>6.0142219361145385E-3</c:v>
                </c:pt>
                <c:pt idx="38">
                  <c:v>5.656345416266733E-3</c:v>
                </c:pt>
                <c:pt idx="39">
                  <c:v>1.008775892023666E-2</c:v>
                </c:pt>
                <c:pt idx="40">
                  <c:v>7.616960163421482E-3</c:v>
                </c:pt>
                <c:pt idx="41">
                  <c:v>1.0141777782637416E-2</c:v>
                </c:pt>
                <c:pt idx="42">
                  <c:v>3.5102911446809187E-3</c:v>
                </c:pt>
                <c:pt idx="43">
                  <c:v>7.0721645036477543E-3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  <c:pt idx="52">
                  <c:v>44790</c:v>
                </c:pt>
                <c:pt idx="53">
                  <c:v>44797</c:v>
                </c:pt>
                <c:pt idx="54">
                  <c:v>44804</c:v>
                </c:pt>
                <c:pt idx="55">
                  <c:v>44811</c:v>
                </c:pt>
                <c:pt idx="56">
                  <c:v>44818</c:v>
                </c:pt>
                <c:pt idx="57">
                  <c:v>44825</c:v>
                </c:pt>
                <c:pt idx="58">
                  <c:v>44832</c:v>
                </c:pt>
                <c:pt idx="59">
                  <c:v>44839</c:v>
                </c:pt>
                <c:pt idx="60">
                  <c:v>44846</c:v>
                </c:pt>
                <c:pt idx="61">
                  <c:v>44853</c:v>
                </c:pt>
                <c:pt idx="62">
                  <c:v>44860</c:v>
                </c:pt>
                <c:pt idx="63">
                  <c:v>44867</c:v>
                </c:pt>
              </c:numCache>
            </c:numRef>
          </c:cat>
          <c:val>
            <c:numRef>
              <c:f>Sheet1!$C$2:$C$75</c:f>
              <c:numCache>
                <c:formatCode>#,##0</c:formatCode>
                <c:ptCount val="74"/>
                <c:pt idx="0">
                  <c:v>3095425</c:v>
                </c:pt>
                <c:pt idx="1">
                  <c:v>3101941</c:v>
                </c:pt>
                <c:pt idx="2">
                  <c:v>3083206</c:v>
                </c:pt>
                <c:pt idx="3">
                  <c:v>3077293</c:v>
                </c:pt>
                <c:pt idx="4">
                  <c:v>3035070</c:v>
                </c:pt>
                <c:pt idx="5">
                  <c:v>3085193</c:v>
                </c:pt>
                <c:pt idx="6">
                  <c:v>3116842</c:v>
                </c:pt>
                <c:pt idx="7">
                  <c:v>3097972</c:v>
                </c:pt>
                <c:pt idx="8">
                  <c:v>3092568</c:v>
                </c:pt>
                <c:pt idx="9">
                  <c:v>3085312</c:v>
                </c:pt>
                <c:pt idx="10">
                  <c:v>3128447</c:v>
                </c:pt>
                <c:pt idx="11">
                  <c:v>3122368</c:v>
                </c:pt>
                <c:pt idx="12">
                  <c:v>3135214</c:v>
                </c:pt>
                <c:pt idx="13">
                  <c:v>3144250</c:v>
                </c:pt>
                <c:pt idx="14">
                  <c:v>3163875</c:v>
                </c:pt>
                <c:pt idx="15">
                  <c:v>3189203</c:v>
                </c:pt>
                <c:pt idx="16">
                  <c:v>3195869</c:v>
                </c:pt>
                <c:pt idx="17">
                  <c:v>3191087</c:v>
                </c:pt>
                <c:pt idx="18">
                  <c:v>3203899</c:v>
                </c:pt>
                <c:pt idx="19">
                  <c:v>3236446</c:v>
                </c:pt>
                <c:pt idx="20">
                  <c:v>3216456</c:v>
                </c:pt>
                <c:pt idx="21">
                  <c:v>3191821</c:v>
                </c:pt>
                <c:pt idx="22">
                  <c:v>3140830</c:v>
                </c:pt>
                <c:pt idx="23">
                  <c:v>3159944</c:v>
                </c:pt>
                <c:pt idx="24">
                  <c:v>3145081</c:v>
                </c:pt>
                <c:pt idx="25">
                  <c:v>3115863</c:v>
                </c:pt>
                <c:pt idx="26">
                  <c:v>3075231</c:v>
                </c:pt>
                <c:pt idx="27">
                  <c:v>3077286</c:v>
                </c:pt>
                <c:pt idx="28">
                  <c:v>3176276</c:v>
                </c:pt>
                <c:pt idx="29">
                  <c:v>3144169</c:v>
                </c:pt>
                <c:pt idx="30">
                  <c:v>3120648</c:v>
                </c:pt>
                <c:pt idx="31">
                  <c:v>3124767</c:v>
                </c:pt>
                <c:pt idx="32">
                  <c:v>3153268</c:v>
                </c:pt>
                <c:pt idx="33">
                  <c:v>3126112</c:v>
                </c:pt>
                <c:pt idx="34">
                  <c:v>3100953</c:v>
                </c:pt>
                <c:pt idx="35">
                  <c:v>3059150</c:v>
                </c:pt>
                <c:pt idx="36">
                  <c:v>3109117</c:v>
                </c:pt>
                <c:pt idx="37">
                  <c:v>3109874</c:v>
                </c:pt>
                <c:pt idx="38">
                  <c:v>3093138</c:v>
                </c:pt>
                <c:pt idx="39">
                  <c:v>3066737</c:v>
                </c:pt>
                <c:pt idx="40">
                  <c:v>3107833</c:v>
                </c:pt>
                <c:pt idx="41">
                  <c:v>3105346</c:v>
                </c:pt>
                <c:pt idx="42">
                  <c:v>3127878</c:v>
                </c:pt>
                <c:pt idx="43">
                  <c:v>3106964</c:v>
                </c:pt>
                <c:pt idx="44">
                  <c:v>3098237</c:v>
                </c:pt>
                <c:pt idx="45">
                  <c:v>3079260</c:v>
                </c:pt>
                <c:pt idx="46">
                  <c:v>3095757</c:v>
                </c:pt>
                <c:pt idx="47">
                  <c:v>3106100</c:v>
                </c:pt>
                <c:pt idx="48">
                  <c:v>3105872</c:v>
                </c:pt>
                <c:pt idx="49">
                  <c:v>3113167</c:v>
                </c:pt>
                <c:pt idx="50">
                  <c:v>3101182</c:v>
                </c:pt>
                <c:pt idx="51">
                  <c:v>3090181</c:v>
                </c:pt>
                <c:pt idx="52">
                  <c:v>3078619</c:v>
                </c:pt>
                <c:pt idx="53">
                  <c:v>3081296</c:v>
                </c:pt>
                <c:pt idx="54">
                  <c:v>3075151</c:v>
                </c:pt>
                <c:pt idx="55">
                  <c:v>3057370</c:v>
                </c:pt>
                <c:pt idx="56">
                  <c:v>3042110</c:v>
                </c:pt>
                <c:pt idx="57">
                  <c:v>3064793</c:v>
                </c:pt>
                <c:pt idx="58">
                  <c:v>3062573</c:v>
                </c:pt>
                <c:pt idx="59">
                  <c:v>3035002</c:v>
                </c:pt>
                <c:pt idx="60">
                  <c:v>3033540</c:v>
                </c:pt>
                <c:pt idx="61">
                  <c:v>3014118</c:v>
                </c:pt>
                <c:pt idx="62">
                  <c:v>3008235</c:v>
                </c:pt>
                <c:pt idx="63">
                  <c:v>3044586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  <c:pt idx="52">
                  <c:v>44790</c:v>
                </c:pt>
                <c:pt idx="53">
                  <c:v>44797</c:v>
                </c:pt>
                <c:pt idx="54">
                  <c:v>44804</c:v>
                </c:pt>
                <c:pt idx="55">
                  <c:v>44811</c:v>
                </c:pt>
                <c:pt idx="56">
                  <c:v>44818</c:v>
                </c:pt>
                <c:pt idx="57">
                  <c:v>44825</c:v>
                </c:pt>
                <c:pt idx="58">
                  <c:v>44832</c:v>
                </c:pt>
                <c:pt idx="59">
                  <c:v>44839</c:v>
                </c:pt>
                <c:pt idx="60">
                  <c:v>44846</c:v>
                </c:pt>
                <c:pt idx="61">
                  <c:v>44853</c:v>
                </c:pt>
                <c:pt idx="62">
                  <c:v>44860</c:v>
                </c:pt>
                <c:pt idx="63">
                  <c:v>44867</c:v>
                </c:pt>
              </c:numCache>
            </c:numRef>
          </c:cat>
          <c:val>
            <c:numRef>
              <c:f>Sheet1!$E$2:$E$70</c:f>
              <c:numCache>
                <c:formatCode>#,##0</c:formatCode>
                <c:ptCount val="69"/>
                <c:pt idx="0">
                  <c:v>1427874</c:v>
                </c:pt>
                <c:pt idx="1">
                  <c:v>1425813</c:v>
                </c:pt>
                <c:pt idx="2">
                  <c:v>1427699</c:v>
                </c:pt>
                <c:pt idx="3">
                  <c:v>1428381</c:v>
                </c:pt>
                <c:pt idx="4">
                  <c:v>1430749</c:v>
                </c:pt>
                <c:pt idx="5">
                  <c:v>1430624</c:v>
                </c:pt>
                <c:pt idx="6">
                  <c:v>1431108</c:v>
                </c:pt>
                <c:pt idx="7">
                  <c:v>1435796</c:v>
                </c:pt>
                <c:pt idx="8">
                  <c:v>1435476</c:v>
                </c:pt>
                <c:pt idx="9">
                  <c:v>1435866</c:v>
                </c:pt>
                <c:pt idx="10">
                  <c:v>1434475</c:v>
                </c:pt>
                <c:pt idx="11">
                  <c:v>1434731</c:v>
                </c:pt>
                <c:pt idx="12">
                  <c:v>1433601</c:v>
                </c:pt>
                <c:pt idx="13">
                  <c:v>1433280</c:v>
                </c:pt>
                <c:pt idx="14">
                  <c:v>1435768</c:v>
                </c:pt>
                <c:pt idx="15">
                  <c:v>1432047</c:v>
                </c:pt>
                <c:pt idx="16">
                  <c:v>1440082</c:v>
                </c:pt>
                <c:pt idx="17">
                  <c:v>1444924</c:v>
                </c:pt>
                <c:pt idx="18">
                  <c:v>1462277</c:v>
                </c:pt>
                <c:pt idx="19">
                  <c:v>1468708</c:v>
                </c:pt>
                <c:pt idx="20">
                  <c:v>1486116</c:v>
                </c:pt>
                <c:pt idx="21">
                  <c:v>1482637</c:v>
                </c:pt>
                <c:pt idx="22">
                  <c:v>1475701</c:v>
                </c:pt>
                <c:pt idx="23">
                  <c:v>1485182</c:v>
                </c:pt>
                <c:pt idx="24">
                  <c:v>1482510</c:v>
                </c:pt>
                <c:pt idx="25">
                  <c:v>1477381</c:v>
                </c:pt>
                <c:pt idx="26">
                  <c:v>1474493</c:v>
                </c:pt>
                <c:pt idx="27">
                  <c:v>1477450</c:v>
                </c:pt>
                <c:pt idx="28">
                  <c:v>1429754</c:v>
                </c:pt>
                <c:pt idx="29">
                  <c:v>1431379</c:v>
                </c:pt>
                <c:pt idx="30">
                  <c:v>1438014</c:v>
                </c:pt>
                <c:pt idx="31">
                  <c:v>1435849</c:v>
                </c:pt>
                <c:pt idx="32">
                  <c:v>1437078</c:v>
                </c:pt>
                <c:pt idx="33">
                  <c:v>1433440</c:v>
                </c:pt>
                <c:pt idx="34">
                  <c:v>1428733</c:v>
                </c:pt>
                <c:pt idx="35">
                  <c:v>1409256</c:v>
                </c:pt>
                <c:pt idx="36">
                  <c:v>1400620</c:v>
                </c:pt>
                <c:pt idx="37">
                  <c:v>1402069</c:v>
                </c:pt>
                <c:pt idx="38">
                  <c:v>1407734</c:v>
                </c:pt>
                <c:pt idx="39">
                  <c:v>1417902</c:v>
                </c:pt>
                <c:pt idx="40">
                  <c:v>1420845</c:v>
                </c:pt>
                <c:pt idx="41">
                  <c:v>1420855</c:v>
                </c:pt>
                <c:pt idx="42">
                  <c:v>1424718</c:v>
                </c:pt>
                <c:pt idx="43">
                  <c:v>1433984</c:v>
                </c:pt>
                <c:pt idx="44">
                  <c:v>1444602</c:v>
                </c:pt>
                <c:pt idx="45">
                  <c:v>1451752</c:v>
                </c:pt>
                <c:pt idx="46">
                  <c:v>1461708</c:v>
                </c:pt>
                <c:pt idx="47">
                  <c:v>1467393</c:v>
                </c:pt>
                <c:pt idx="48">
                  <c:v>1476650</c:v>
                </c:pt>
                <c:pt idx="49">
                  <c:v>1476799</c:v>
                </c:pt>
                <c:pt idx="50">
                  <c:v>1474587</c:v>
                </c:pt>
                <c:pt idx="51">
                  <c:v>1477286</c:v>
                </c:pt>
                <c:pt idx="52">
                  <c:v>1483428</c:v>
                </c:pt>
                <c:pt idx="53">
                  <c:v>1488833</c:v>
                </c:pt>
                <c:pt idx="54">
                  <c:v>1492511</c:v>
                </c:pt>
                <c:pt idx="55">
                  <c:v>1507020</c:v>
                </c:pt>
                <c:pt idx="56">
                  <c:v>1509921</c:v>
                </c:pt>
                <c:pt idx="57">
                  <c:v>1519002</c:v>
                </c:pt>
                <c:pt idx="58">
                  <c:v>1527594</c:v>
                </c:pt>
                <c:pt idx="59">
                  <c:v>1543004</c:v>
                </c:pt>
                <c:pt idx="60">
                  <c:v>1554757</c:v>
                </c:pt>
                <c:pt idx="61">
                  <c:v>1570525</c:v>
                </c:pt>
                <c:pt idx="62">
                  <c:v>1576038</c:v>
                </c:pt>
                <c:pt idx="63">
                  <c:v>1587184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300462</xdr:colOff>
      <xdr:row>1</xdr:row>
      <xdr:rowOff>23231</xdr:rowOff>
    </xdr:from>
    <xdr:to>
      <xdr:col>24</xdr:col>
      <xdr:colOff>595923</xdr:colOff>
      <xdr:row>52</xdr:row>
      <xdr:rowOff>175845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292527</xdr:colOff>
      <xdr:row>54</xdr:row>
      <xdr:rowOff>107462</xdr:rowOff>
    </xdr:from>
    <xdr:to>
      <xdr:col>24</xdr:col>
      <xdr:colOff>576384</xdr:colOff>
      <xdr:row>96</xdr:row>
      <xdr:rowOff>185615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tabSelected="1" topLeftCell="A49" zoomScale="130" zoomScaleNormal="130" workbookViewId="0">
      <selection activeCell="Z81" sqref="Z81"/>
    </sheetView>
  </sheetViews>
  <sheetFormatPr baseColWidth="10" defaultRowHeight="15" zeroHeight="1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58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si="1"/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1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1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1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1"/>
        <v>8.5593958696213873E-4</v>
      </c>
    </row>
    <row r="35" spans="1:6" x14ac:dyDescent="0.2">
      <c r="A35" s="22">
        <f t="shared" ref="A35:A38" si="3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1"/>
        <v>-2.5315257766105946E-3</v>
      </c>
    </row>
    <row r="36" spans="1:6" x14ac:dyDescent="0.2">
      <c r="A36" s="22">
        <f t="shared" si="3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1"/>
        <v>-3.2837091193213528E-3</v>
      </c>
    </row>
    <row r="37" spans="1:6" x14ac:dyDescent="0.2">
      <c r="A37" s="22">
        <f t="shared" si="3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4">(C37-C36)/C36</f>
        <v>-1.3480694483276592E-2</v>
      </c>
      <c r="E37" s="24">
        <f>'Public Report'!AA45</f>
        <v>1409256</v>
      </c>
      <c r="F37" s="25">
        <f t="shared" si="1"/>
        <v>-1.363235818028981E-2</v>
      </c>
    </row>
    <row r="38" spans="1:6" x14ac:dyDescent="0.2">
      <c r="A38" s="22">
        <f t="shared" si="3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4"/>
        <v>1.6333622084565975E-2</v>
      </c>
      <c r="E38" s="24">
        <f>'Public Report'!AA46</f>
        <v>1400620</v>
      </c>
      <c r="F38" s="25">
        <f t="shared" si="1"/>
        <v>-6.1280562225741811E-3</v>
      </c>
    </row>
    <row r="39" spans="1:6" x14ac:dyDescent="0.2">
      <c r="A39" s="22">
        <f t="shared" ref="A39" si="5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6">(C39-C38)/C38</f>
        <v>2.434774889462185E-4</v>
      </c>
      <c r="E39" s="24">
        <f>'Public Report'!AA47</f>
        <v>1402069</v>
      </c>
      <c r="F39" s="25">
        <f t="shared" si="1"/>
        <v>1.0345418457540232E-3</v>
      </c>
    </row>
    <row r="40" spans="1:6" x14ac:dyDescent="0.2">
      <c r="A40" s="22">
        <f t="shared" ref="A40" si="7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8">(C40-C39)/C39</f>
        <v>-5.3815685137082727E-3</v>
      </c>
      <c r="E40" s="24">
        <f>'Public Report'!AA48</f>
        <v>1407734</v>
      </c>
      <c r="F40" s="25">
        <f t="shared" si="1"/>
        <v>4.0404573526695194E-3</v>
      </c>
    </row>
    <row r="41" spans="1:6" x14ac:dyDescent="0.2">
      <c r="A41" s="22">
        <f t="shared" ref="A41" si="9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0">(C41-C40)/C40</f>
        <v>-8.5353450120880473E-3</v>
      </c>
      <c r="E41" s="24">
        <f>'Public Report'!AA49</f>
        <v>1417902</v>
      </c>
      <c r="F41" s="25">
        <f t="shared" si="1"/>
        <v>7.2229554731220525E-3</v>
      </c>
    </row>
    <row r="42" spans="1:6" x14ac:dyDescent="0.2">
      <c r="A42" s="22">
        <f t="shared" ref="A42" si="11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2">(C42-C41)/C41</f>
        <v>1.3400562226235898E-2</v>
      </c>
      <c r="E42" s="24">
        <f>'Public Report'!AA50</f>
        <v>1420845</v>
      </c>
      <c r="F42" s="25">
        <f t="shared" si="1"/>
        <v>2.0756018399014885E-3</v>
      </c>
    </row>
    <row r="43" spans="1:6" x14ac:dyDescent="0.2">
      <c r="A43" s="22">
        <f t="shared" ref="A43" si="13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14">(C43-C42)/C42</f>
        <v>-8.0023604871947752E-4</v>
      </c>
      <c r="E43" s="24">
        <f>'Public Report'!AA51</f>
        <v>1420855</v>
      </c>
      <c r="F43" s="25">
        <f t="shared" si="1"/>
        <v>7.0380653765892836E-6</v>
      </c>
    </row>
    <row r="44" spans="1:6" x14ac:dyDescent="0.2">
      <c r="A44" s="22">
        <f t="shared" ref="A44" si="15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16">(C44-C43)/C43</f>
        <v>7.2558742246435666E-3</v>
      </c>
      <c r="E44" s="24">
        <f>'Public Report'!AA52</f>
        <v>1424718</v>
      </c>
      <c r="F44" s="25">
        <f t="shared" si="1"/>
        <v>2.7187855199862056E-3</v>
      </c>
    </row>
    <row r="45" spans="1:6" x14ac:dyDescent="0.2">
      <c r="A45" s="22">
        <f t="shared" ref="A45:A46" si="17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18">(C45-C44)/C44</f>
        <v>-6.6863221647391622E-3</v>
      </c>
      <c r="E45" s="24">
        <f>'Public Report'!AA53</f>
        <v>1433984</v>
      </c>
      <c r="F45" s="25">
        <f t="shared" si="1"/>
        <v>6.5037431968993165E-3</v>
      </c>
    </row>
    <row r="46" spans="1:6" x14ac:dyDescent="0.2">
      <c r="A46" s="22">
        <f t="shared" si="17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18"/>
        <v>-2.808851341695623E-3</v>
      </c>
      <c r="E46" s="24">
        <f>'Public Report'!AA54</f>
        <v>1444602</v>
      </c>
      <c r="F46" s="25">
        <f t="shared" si="1"/>
        <v>7.4045456574131927E-3</v>
      </c>
    </row>
    <row r="47" spans="1:6" x14ac:dyDescent="0.2">
      <c r="A47" s="22">
        <f t="shared" ref="A47" si="19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0">(C47-C46)/C46</f>
        <v>-6.1250963047694545E-3</v>
      </c>
      <c r="E47" s="24">
        <f>'Public Report'!AA55</f>
        <v>1451752</v>
      </c>
      <c r="F47" s="25">
        <f t="shared" si="1"/>
        <v>4.9494601281183329E-3</v>
      </c>
    </row>
    <row r="48" spans="1:6" x14ac:dyDescent="0.2">
      <c r="A48" s="22">
        <f t="shared" ref="A48" si="2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22">(C48-C47)/C47</f>
        <v>5.3574560121587653E-3</v>
      </c>
      <c r="E48" s="24">
        <f>'Public Report'!AA56</f>
        <v>1461708</v>
      </c>
      <c r="F48" s="25">
        <f t="shared" si="1"/>
        <v>6.8579206365825566E-3</v>
      </c>
    </row>
    <row r="49" spans="1:6" x14ac:dyDescent="0.2">
      <c r="A49" s="22">
        <f t="shared" ref="A49" si="23">VALUE(B49)</f>
        <v>44755</v>
      </c>
      <c r="B49" s="21" t="str">
        <f>'Public Report'!A57</f>
        <v xml:space="preserve">07/13/2022 </v>
      </c>
      <c r="C49" s="23">
        <f>'Public Report'!O57</f>
        <v>3106100</v>
      </c>
      <c r="D49" s="25">
        <f t="shared" ref="D49" si="24">(C49-C48)/C48</f>
        <v>3.3410245054763667E-3</v>
      </c>
      <c r="E49" s="24">
        <f>'Public Report'!AA57</f>
        <v>1467393</v>
      </c>
      <c r="F49" s="25">
        <f t="shared" si="1"/>
        <v>3.8892856849658073E-3</v>
      </c>
    </row>
    <row r="50" spans="1:6" x14ac:dyDescent="0.2">
      <c r="A50" s="22">
        <f t="shared" ref="A50" si="25">VALUE(B50)</f>
        <v>44762</v>
      </c>
      <c r="B50" s="21" t="str">
        <f>'Public Report'!A58</f>
        <v xml:space="preserve">07/20/2022 </v>
      </c>
      <c r="C50" s="23">
        <f>'Public Report'!O58</f>
        <v>3105872</v>
      </c>
      <c r="D50" s="25">
        <f t="shared" ref="D50" si="26">(C50-C49)/C49</f>
        <v>-7.3403947071890802E-5</v>
      </c>
      <c r="E50" s="24">
        <f>'Public Report'!AA58</f>
        <v>1476650</v>
      </c>
      <c r="F50" s="25">
        <f t="shared" si="1"/>
        <v>6.3084667842902347E-3</v>
      </c>
    </row>
    <row r="51" spans="1:6" x14ac:dyDescent="0.2">
      <c r="A51" s="22">
        <f t="shared" ref="A51" si="27">VALUE(B51)</f>
        <v>44769</v>
      </c>
      <c r="B51" s="21" t="str">
        <f>'Public Report'!A59</f>
        <v xml:space="preserve">07/27/2022 </v>
      </c>
      <c r="C51" s="23">
        <f>'Public Report'!O59</f>
        <v>3113167</v>
      </c>
      <c r="D51" s="25">
        <f t="shared" ref="D51" si="28">(C51-C50)/C50</f>
        <v>2.3487767686498351E-3</v>
      </c>
      <c r="E51" s="24">
        <f>'Public Report'!AA59</f>
        <v>1476799</v>
      </c>
      <c r="F51" s="25">
        <f t="shared" si="1"/>
        <v>1.0090407340940642E-4</v>
      </c>
    </row>
    <row r="52" spans="1:6" x14ac:dyDescent="0.2">
      <c r="A52" s="22">
        <f t="shared" ref="A52" si="29">VALUE(B52)</f>
        <v>44776</v>
      </c>
      <c r="B52" s="21" t="str">
        <f>'Public Report'!A60</f>
        <v xml:space="preserve">08/03/2022 </v>
      </c>
      <c r="C52" s="23">
        <f>'Public Report'!O60</f>
        <v>3101182</v>
      </c>
      <c r="D52" s="25">
        <f>(C52-C51)/C51</f>
        <v>-3.8497774131615813E-3</v>
      </c>
      <c r="E52" s="24">
        <f>'Public Report'!AA60</f>
        <v>1474587</v>
      </c>
      <c r="F52" s="25">
        <f t="shared" si="1"/>
        <v>-1.4978341670058011E-3</v>
      </c>
    </row>
    <row r="53" spans="1:6" x14ac:dyDescent="0.2">
      <c r="A53" s="22">
        <f t="shared" ref="A53" si="30">VALUE(B53)</f>
        <v>44783</v>
      </c>
      <c r="B53" s="21" t="str">
        <f>'Public Report'!A61</f>
        <v xml:space="preserve">08/10/2022 </v>
      </c>
      <c r="C53" s="23">
        <f>'Public Report'!O61</f>
        <v>3090181</v>
      </c>
      <c r="D53" s="25">
        <f t="shared" ref="D53" si="31">(C53-C52)/C52</f>
        <v>-3.5473571044846771E-3</v>
      </c>
      <c r="E53" s="24">
        <f>'Public Report'!AA61</f>
        <v>1477286</v>
      </c>
      <c r="F53" s="25">
        <f t="shared" si="1"/>
        <v>1.8303430045158407E-3</v>
      </c>
    </row>
    <row r="54" spans="1:6" x14ac:dyDescent="0.2">
      <c r="A54" s="22">
        <f t="shared" ref="A54" si="32">VALUE(B54)</f>
        <v>44790</v>
      </c>
      <c r="B54" s="21" t="str">
        <f>'Public Report'!A62</f>
        <v xml:space="preserve">08/17/2022 </v>
      </c>
      <c r="C54" s="23">
        <f>'Public Report'!O62</f>
        <v>3078619</v>
      </c>
      <c r="D54" s="25">
        <f t="shared" ref="D54" si="33">(C54-C53)/C53</f>
        <v>-3.7415284088537209E-3</v>
      </c>
      <c r="E54" s="24">
        <f>'Public Report'!AA62</f>
        <v>1483428</v>
      </c>
      <c r="F54" s="25">
        <f t="shared" si="1"/>
        <v>4.1576241838073335E-3</v>
      </c>
    </row>
    <row r="55" spans="1:6" x14ac:dyDescent="0.2">
      <c r="A55" s="22">
        <f t="shared" ref="A55" si="34">VALUE(B55)</f>
        <v>44797</v>
      </c>
      <c r="B55" s="21" t="str">
        <f>'Public Report'!A63</f>
        <v xml:space="preserve">08/24/2022 </v>
      </c>
      <c r="C55" s="23">
        <f>'Public Report'!O63</f>
        <v>3081296</v>
      </c>
      <c r="D55" s="25">
        <f t="shared" ref="D55" si="35">(C55-C54)/C54</f>
        <v>8.6954572813329617E-4</v>
      </c>
      <c r="E55" s="24">
        <f>'Public Report'!AA63</f>
        <v>1488833</v>
      </c>
      <c r="F55" s="25">
        <f t="shared" si="1"/>
        <v>3.6435876901339329E-3</v>
      </c>
    </row>
    <row r="56" spans="1:6" x14ac:dyDescent="0.2">
      <c r="A56" s="22">
        <f t="shared" ref="A56:A58" si="36">VALUE(B56)</f>
        <v>44804</v>
      </c>
      <c r="B56" s="21" t="str">
        <f>'Public Report'!A64</f>
        <v xml:space="preserve">08/31/2022 </v>
      </c>
      <c r="C56" s="23">
        <f>'Public Report'!O64</f>
        <v>3075151</v>
      </c>
      <c r="D56" s="25">
        <f t="shared" ref="D56:D58" si="37">(C56-C55)/C55</f>
        <v>-1.9942907140372101E-3</v>
      </c>
      <c r="E56" s="24">
        <f>'Public Report'!AA64</f>
        <v>1492511</v>
      </c>
      <c r="F56" s="25">
        <f t="shared" si="1"/>
        <v>2.4703912393129386E-3</v>
      </c>
    </row>
    <row r="57" spans="1:6" x14ac:dyDescent="0.2">
      <c r="A57" s="22">
        <f t="shared" si="36"/>
        <v>44811</v>
      </c>
      <c r="B57" s="21" t="str">
        <f>'Public Report'!A65</f>
        <v xml:space="preserve">09/07/2022 </v>
      </c>
      <c r="C57" s="23">
        <f>'Public Report'!O65</f>
        <v>3057370</v>
      </c>
      <c r="D57" s="25">
        <f t="shared" si="37"/>
        <v>-5.7821550876688659E-3</v>
      </c>
      <c r="E57" s="24">
        <f>'Public Report'!AA65</f>
        <v>1507020</v>
      </c>
      <c r="F57" s="25">
        <f t="shared" si="1"/>
        <v>9.7212013847804129E-3</v>
      </c>
    </row>
    <row r="58" spans="1:6" x14ac:dyDescent="0.2">
      <c r="A58" s="22">
        <f t="shared" si="36"/>
        <v>44818</v>
      </c>
      <c r="B58" s="21">
        <f>'Public Report'!A66</f>
        <v>44818</v>
      </c>
      <c r="C58" s="23">
        <f>'Public Report'!O66</f>
        <v>3042110</v>
      </c>
      <c r="D58" s="25">
        <f t="shared" si="37"/>
        <v>-4.9912179422183121E-3</v>
      </c>
      <c r="E58" s="24">
        <f>'Public Report'!AA66</f>
        <v>1509921</v>
      </c>
      <c r="F58" s="25">
        <f t="shared" si="1"/>
        <v>1.9249910419237967E-3</v>
      </c>
    </row>
    <row r="59" spans="1:6" x14ac:dyDescent="0.2">
      <c r="A59" s="22">
        <f t="shared" ref="A59" si="38">VALUE(B59)</f>
        <v>44825</v>
      </c>
      <c r="B59" s="21" t="str">
        <f>'Public Report'!A67</f>
        <v xml:space="preserve">09/21/2022 </v>
      </c>
      <c r="C59" s="23">
        <f>'Public Report'!O67</f>
        <v>3064793</v>
      </c>
      <c r="D59" s="25">
        <f>(C59-C58)/C58</f>
        <v>7.4563378707541801E-3</v>
      </c>
      <c r="E59" s="24">
        <f>'Public Report'!AA67</f>
        <v>1519002</v>
      </c>
      <c r="F59" s="25">
        <f>(E59-E58)/E58</f>
        <v>6.0142219361145385E-3</v>
      </c>
    </row>
    <row r="60" spans="1:6" x14ac:dyDescent="0.2">
      <c r="A60" s="22">
        <f t="shared" ref="A60" si="39">VALUE(B60)</f>
        <v>44832</v>
      </c>
      <c r="B60" s="21" t="str">
        <f>'Public Report'!A68</f>
        <v xml:space="preserve">09/28/2022 </v>
      </c>
      <c r="C60" s="23">
        <f>'Public Report'!O68</f>
        <v>3062573</v>
      </c>
      <c r="D60" s="25">
        <f>(C60-C59)/C59</f>
        <v>-7.2435560900850399E-4</v>
      </c>
      <c r="E60" s="24">
        <f>'Public Report'!AA68</f>
        <v>1527594</v>
      </c>
      <c r="F60" s="25">
        <f>(E60-E59)/E59</f>
        <v>5.656345416266733E-3</v>
      </c>
    </row>
    <row r="61" spans="1:6" x14ac:dyDescent="0.2">
      <c r="A61" s="22">
        <f t="shared" ref="A61" si="40">VALUE(B61)</f>
        <v>44839</v>
      </c>
      <c r="B61" s="21" t="str">
        <f>'Public Report'!A69</f>
        <v xml:space="preserve">10/05/2022 </v>
      </c>
      <c r="C61" s="23">
        <f>'Public Report'!O69</f>
        <v>3035002</v>
      </c>
      <c r="D61" s="25">
        <f>(C61-C60)/C60</f>
        <v>-9.0025609185479007E-3</v>
      </c>
      <c r="E61" s="24">
        <f>'Public Report'!AA69</f>
        <v>1543004</v>
      </c>
      <c r="F61" s="25">
        <f>(E61-E60)/E60</f>
        <v>1.008775892023666E-2</v>
      </c>
    </row>
    <row r="62" spans="1:6" x14ac:dyDescent="0.2">
      <c r="A62" s="22">
        <f t="shared" ref="A62" si="41">VALUE(B62)</f>
        <v>44846</v>
      </c>
      <c r="B62" s="21" t="str">
        <f>'Public Report'!A70</f>
        <v xml:space="preserve">10/12/2022 </v>
      </c>
      <c r="C62" s="23">
        <f>'Public Report'!O70</f>
        <v>3033540</v>
      </c>
      <c r="D62" s="25">
        <f>(C62-C61)/C61</f>
        <v>-4.8171302687774177E-4</v>
      </c>
      <c r="E62" s="24">
        <f>'Public Report'!AA70</f>
        <v>1554757</v>
      </c>
      <c r="F62" s="25">
        <f>(E62-E61)/E61</f>
        <v>7.616960163421482E-3</v>
      </c>
    </row>
    <row r="63" spans="1:6" x14ac:dyDescent="0.2">
      <c r="A63" s="22">
        <f t="shared" ref="A63" si="42">VALUE(B63)</f>
        <v>44853</v>
      </c>
      <c r="B63" s="21">
        <f>'Public Report'!A71</f>
        <v>44853</v>
      </c>
      <c r="C63" s="23">
        <f>'Public Report'!O71</f>
        <v>3014118</v>
      </c>
      <c r="D63" s="25">
        <f>(C63-C62)/C62</f>
        <v>-6.4024209339583454E-3</v>
      </c>
      <c r="E63" s="24">
        <f>'Public Report'!AA71</f>
        <v>1570525</v>
      </c>
      <c r="F63" s="25">
        <f>(E63-E62)/E62</f>
        <v>1.0141777782637416E-2</v>
      </c>
    </row>
    <row r="64" spans="1:6" x14ac:dyDescent="0.2">
      <c r="A64" s="22">
        <f t="shared" ref="A64:A65" si="43">VALUE(B64)</f>
        <v>44860</v>
      </c>
      <c r="B64" s="21" t="str">
        <f>'Public Report'!A72</f>
        <v xml:space="preserve">10/26/2022 </v>
      </c>
      <c r="C64" s="23">
        <f>'Public Report'!O72</f>
        <v>3008235</v>
      </c>
      <c r="D64" s="25">
        <f t="shared" ref="D64:D65" si="44">(C64-C63)/C63</f>
        <v>-1.9518147597406604E-3</v>
      </c>
      <c r="E64" s="24">
        <f>'Public Report'!AA72</f>
        <v>1576038</v>
      </c>
      <c r="F64" s="25">
        <f t="shared" ref="F64:F65" si="45">(E64-E63)/E63</f>
        <v>3.5102911446809187E-3</v>
      </c>
    </row>
    <row r="65" spans="1:6" x14ac:dyDescent="0.2">
      <c r="A65" s="22">
        <f t="shared" si="43"/>
        <v>44867</v>
      </c>
      <c r="B65" s="21" t="str">
        <f>'Public Report'!A73</f>
        <v xml:space="preserve">11/02/2022 </v>
      </c>
      <c r="C65" s="23">
        <f>'Public Report'!O73</f>
        <v>3044586</v>
      </c>
      <c r="D65" s="25">
        <f t="shared" si="44"/>
        <v>1.2083829886960294E-2</v>
      </c>
      <c r="E65" s="24">
        <f>'Public Report'!AA73</f>
        <v>1587184</v>
      </c>
      <c r="F65" s="25">
        <f t="shared" si="45"/>
        <v>7.0721645036477543E-3</v>
      </c>
    </row>
    <row r="66" spans="1:6" x14ac:dyDescent="0.2"/>
    <row r="67" spans="1:6" x14ac:dyDescent="0.2"/>
    <row r="68" spans="1:6" x14ac:dyDescent="0.2"/>
    <row r="69" spans="1:6" x14ac:dyDescent="0.2"/>
    <row r="70" spans="1:6" x14ac:dyDescent="0.2"/>
    <row r="71" spans="1:6" x14ac:dyDescent="0.2"/>
    <row r="72" spans="1:6" x14ac:dyDescent="0.2"/>
    <row r="73" spans="1:6" x14ac:dyDescent="0.2"/>
    <row r="74" spans="1:6" x14ac:dyDescent="0.2"/>
    <row r="75" spans="1:6" x14ac:dyDescent="0.2"/>
    <row r="76" spans="1:6" x14ac:dyDescent="0.2"/>
    <row r="77" spans="1:6" x14ac:dyDescent="0.2"/>
    <row r="78" spans="1:6" x14ac:dyDescent="0.2"/>
    <row r="79" spans="1:6" x14ac:dyDescent="0.2"/>
    <row r="80" spans="1:6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</sheetData>
  <phoneticPr fontId="4" type="noConversion"/>
  <conditionalFormatting sqref="D1:D1048576 F1:F1048576">
    <cfRule type="cellIs" dxfId="0" priority="1" operator="lessThan">
      <formula>0</formula>
    </cfRule>
  </conditionalFormatting>
  <pageMargins left="0.7" right="0.7" top="0.75" bottom="0.75" header="0.3" footer="0.3"/>
  <ignoredErrors>
    <ignoredError sqref="E3 E4:E5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topLeftCell="A24" zoomScale="113" zoomScaleNormal="100" workbookViewId="0">
      <selection activeCell="B81" sqref="B81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32" t="s">
        <v>0</v>
      </c>
      <c r="B5" s="34" t="s">
        <v>11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 t="s">
        <v>1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 t="s">
        <v>2</v>
      </c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11"/>
      <c r="AM5" s="11"/>
      <c r="AN5" s="11"/>
      <c r="AO5" s="11"/>
      <c r="AP5" s="12"/>
    </row>
    <row r="6" spans="1:42" ht="16" x14ac:dyDescent="0.2">
      <c r="A6" s="32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11"/>
      <c r="AM6" s="11"/>
      <c r="AN6" s="11"/>
      <c r="AO6" s="11"/>
      <c r="AP6" s="12"/>
    </row>
    <row r="7" spans="1:42" s="2" customFormat="1" x14ac:dyDescent="0.2">
      <c r="A7" s="33"/>
      <c r="B7" s="32" t="s">
        <v>3</v>
      </c>
      <c r="C7" s="32"/>
      <c r="D7" s="35" t="s">
        <v>4</v>
      </c>
      <c r="E7" s="35"/>
      <c r="F7" s="32" t="s">
        <v>5</v>
      </c>
      <c r="G7" s="32"/>
      <c r="H7" s="32"/>
      <c r="I7" s="32"/>
      <c r="J7" s="32"/>
      <c r="K7" s="32"/>
      <c r="L7" s="36" t="s">
        <v>6</v>
      </c>
      <c r="M7" s="32"/>
      <c r="N7" s="32" t="s">
        <v>3</v>
      </c>
      <c r="O7" s="32"/>
      <c r="P7" s="35" t="s">
        <v>4</v>
      </c>
      <c r="Q7" s="35"/>
      <c r="R7" s="32" t="s">
        <v>5</v>
      </c>
      <c r="S7" s="32"/>
      <c r="T7" s="32"/>
      <c r="U7" s="32"/>
      <c r="V7" s="32"/>
      <c r="W7" s="32"/>
      <c r="X7" s="36" t="s">
        <v>6</v>
      </c>
      <c r="Y7" s="32"/>
      <c r="Z7" s="32" t="s">
        <v>3</v>
      </c>
      <c r="AA7" s="32"/>
      <c r="AB7" s="35" t="s">
        <v>4</v>
      </c>
      <c r="AC7" s="35"/>
      <c r="AD7" s="32" t="s">
        <v>5</v>
      </c>
      <c r="AE7" s="32"/>
      <c r="AF7" s="32"/>
      <c r="AG7" s="32"/>
      <c r="AH7" s="32"/>
      <c r="AI7" s="32"/>
      <c r="AJ7" s="36" t="s">
        <v>6</v>
      </c>
      <c r="AK7" s="32"/>
      <c r="AL7" s="13"/>
      <c r="AM7" s="13"/>
      <c r="AN7" s="13"/>
      <c r="AO7" s="13"/>
      <c r="AP7" s="13"/>
    </row>
    <row r="8" spans="1:42" s="2" customFormat="1" x14ac:dyDescent="0.2">
      <c r="A8" s="33"/>
      <c r="B8" s="32"/>
      <c r="C8" s="32"/>
      <c r="D8" s="35"/>
      <c r="E8" s="35"/>
      <c r="F8" s="32" t="s">
        <v>3</v>
      </c>
      <c r="G8" s="32"/>
      <c r="H8" s="32" t="s">
        <v>7</v>
      </c>
      <c r="I8" s="32"/>
      <c r="J8" s="32" t="s">
        <v>8</v>
      </c>
      <c r="K8" s="32"/>
      <c r="L8" s="36"/>
      <c r="M8" s="32"/>
      <c r="N8" s="32"/>
      <c r="O8" s="32"/>
      <c r="P8" s="35"/>
      <c r="Q8" s="35"/>
      <c r="R8" s="32" t="s">
        <v>3</v>
      </c>
      <c r="S8" s="32"/>
      <c r="T8" s="32" t="s">
        <v>7</v>
      </c>
      <c r="U8" s="32"/>
      <c r="V8" s="32" t="s">
        <v>8</v>
      </c>
      <c r="W8" s="32"/>
      <c r="X8" s="36"/>
      <c r="Y8" s="32"/>
      <c r="Z8" s="32"/>
      <c r="AA8" s="32"/>
      <c r="AB8" s="35"/>
      <c r="AC8" s="35"/>
      <c r="AD8" s="32" t="s">
        <v>3</v>
      </c>
      <c r="AE8" s="32"/>
      <c r="AF8" s="32" t="s">
        <v>7</v>
      </c>
      <c r="AG8" s="32"/>
      <c r="AH8" s="32" t="s">
        <v>8</v>
      </c>
      <c r="AI8" s="32"/>
      <c r="AJ8" s="36"/>
      <c r="AK8" s="32"/>
      <c r="AL8" s="13"/>
      <c r="AM8" s="13"/>
      <c r="AN8" s="13"/>
      <c r="AO8" s="13"/>
      <c r="AP8" s="13"/>
    </row>
    <row r="9" spans="1:42" s="5" customFormat="1" x14ac:dyDescent="0.2">
      <c r="A9" s="33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customFormat="1" ht="15" customHeight="1" x14ac:dyDescent="0.2">
      <c r="A57" s="19" t="s">
        <v>69</v>
      </c>
      <c r="B57" s="16">
        <v>1048</v>
      </c>
      <c r="C57" s="7">
        <v>4573493</v>
      </c>
      <c r="D57" s="6">
        <v>166</v>
      </c>
      <c r="E57" s="17">
        <v>103472</v>
      </c>
      <c r="F57" s="16">
        <v>665</v>
      </c>
      <c r="G57" s="18">
        <v>4021348</v>
      </c>
      <c r="H57" s="6">
        <v>232</v>
      </c>
      <c r="I57" s="18">
        <v>1261273</v>
      </c>
      <c r="J57" s="6">
        <v>433</v>
      </c>
      <c r="K57" s="18">
        <v>2760075</v>
      </c>
      <c r="L57" s="6">
        <v>217</v>
      </c>
      <c r="M57" s="18">
        <v>448673</v>
      </c>
      <c r="N57" s="16">
        <v>551</v>
      </c>
      <c r="O57" s="7">
        <v>3106100</v>
      </c>
      <c r="P57" s="6">
        <v>28</v>
      </c>
      <c r="Q57" s="17">
        <v>10682</v>
      </c>
      <c r="R57" s="16">
        <v>396</v>
      </c>
      <c r="S57" s="18">
        <v>2877591</v>
      </c>
      <c r="T57" s="6">
        <v>184</v>
      </c>
      <c r="U57" s="18">
        <v>1086632</v>
      </c>
      <c r="V57" s="6">
        <v>212</v>
      </c>
      <c r="W57" s="18">
        <v>1790960</v>
      </c>
      <c r="X57" s="6">
        <v>127</v>
      </c>
      <c r="Y57" s="18">
        <v>217826</v>
      </c>
      <c r="Z57" s="16">
        <v>497</v>
      </c>
      <c r="AA57" s="7">
        <v>1467393</v>
      </c>
      <c r="AB57" s="6">
        <v>138</v>
      </c>
      <c r="AC57" s="17">
        <v>92790</v>
      </c>
      <c r="AD57" s="16">
        <v>269</v>
      </c>
      <c r="AE57" s="18">
        <v>1143756</v>
      </c>
      <c r="AF57" s="6">
        <v>48</v>
      </c>
      <c r="AG57" s="18">
        <v>174641</v>
      </c>
      <c r="AH57" s="6">
        <v>221</v>
      </c>
      <c r="AI57" s="18">
        <v>969115</v>
      </c>
      <c r="AJ57" s="6">
        <v>90</v>
      </c>
      <c r="AK57" s="18">
        <v>230846</v>
      </c>
    </row>
    <row r="58" spans="1:37" customFormat="1" ht="15" customHeight="1" x14ac:dyDescent="0.2">
      <c r="A58" s="19" t="s">
        <v>70</v>
      </c>
      <c r="B58" s="16">
        <v>1048</v>
      </c>
      <c r="C58" s="7">
        <v>4582522</v>
      </c>
      <c r="D58" s="6">
        <v>166</v>
      </c>
      <c r="E58" s="17">
        <v>100533</v>
      </c>
      <c r="F58" s="16">
        <v>665</v>
      </c>
      <c r="G58" s="18">
        <v>4020394</v>
      </c>
      <c r="H58" s="6">
        <v>232</v>
      </c>
      <c r="I58" s="18">
        <v>1260209</v>
      </c>
      <c r="J58" s="6">
        <v>433</v>
      </c>
      <c r="K58" s="18">
        <v>2760185</v>
      </c>
      <c r="L58" s="6">
        <v>217</v>
      </c>
      <c r="M58" s="18">
        <v>461595</v>
      </c>
      <c r="N58" s="16">
        <v>551</v>
      </c>
      <c r="O58" s="7">
        <v>3105872</v>
      </c>
      <c r="P58" s="6">
        <v>28</v>
      </c>
      <c r="Q58" s="17">
        <v>10105</v>
      </c>
      <c r="R58" s="16">
        <v>396</v>
      </c>
      <c r="S58" s="18">
        <v>2872665</v>
      </c>
      <c r="T58" s="6">
        <v>184</v>
      </c>
      <c r="U58" s="18">
        <v>1084512</v>
      </c>
      <c r="V58" s="6">
        <v>212</v>
      </c>
      <c r="W58" s="18">
        <v>1788153</v>
      </c>
      <c r="X58" s="6">
        <v>127</v>
      </c>
      <c r="Y58" s="18">
        <v>223103</v>
      </c>
      <c r="Z58" s="16">
        <v>497</v>
      </c>
      <c r="AA58" s="7">
        <v>1476650</v>
      </c>
      <c r="AB58" s="6">
        <v>138</v>
      </c>
      <c r="AC58" s="17">
        <v>90429</v>
      </c>
      <c r="AD58" s="16">
        <v>269</v>
      </c>
      <c r="AE58" s="18">
        <v>1147729</v>
      </c>
      <c r="AF58" s="6">
        <v>48</v>
      </c>
      <c r="AG58" s="18">
        <v>175697</v>
      </c>
      <c r="AH58" s="6">
        <v>221</v>
      </c>
      <c r="AI58" s="18">
        <v>972032</v>
      </c>
      <c r="AJ58" s="6">
        <v>90</v>
      </c>
      <c r="AK58" s="18">
        <v>238492</v>
      </c>
    </row>
    <row r="59" spans="1:37" customFormat="1" ht="15" customHeight="1" x14ac:dyDescent="0.2">
      <c r="A59" s="19" t="s">
        <v>71</v>
      </c>
      <c r="B59" s="16">
        <v>1048</v>
      </c>
      <c r="C59" s="7">
        <v>4589966</v>
      </c>
      <c r="D59" s="6">
        <v>166</v>
      </c>
      <c r="E59" s="17">
        <v>97494</v>
      </c>
      <c r="F59" s="16">
        <v>665</v>
      </c>
      <c r="G59" s="18">
        <v>4025801</v>
      </c>
      <c r="H59" s="6">
        <v>232</v>
      </c>
      <c r="I59" s="18">
        <v>1262845</v>
      </c>
      <c r="J59" s="6">
        <v>433</v>
      </c>
      <c r="K59" s="18">
        <v>2762956</v>
      </c>
      <c r="L59" s="6">
        <v>217</v>
      </c>
      <c r="M59" s="18">
        <v>466671</v>
      </c>
      <c r="N59" s="16">
        <v>551</v>
      </c>
      <c r="O59" s="7">
        <v>3113167</v>
      </c>
      <c r="P59" s="6">
        <v>28</v>
      </c>
      <c r="Q59" s="17">
        <v>9518</v>
      </c>
      <c r="R59" s="16">
        <v>396</v>
      </c>
      <c r="S59" s="18">
        <v>2879729</v>
      </c>
      <c r="T59" s="6">
        <v>184</v>
      </c>
      <c r="U59" s="18">
        <v>1086135</v>
      </c>
      <c r="V59" s="6">
        <v>212</v>
      </c>
      <c r="W59" s="18">
        <v>1793594</v>
      </c>
      <c r="X59" s="6">
        <v>127</v>
      </c>
      <c r="Y59" s="18">
        <v>223919</v>
      </c>
      <c r="Z59" s="16">
        <v>497</v>
      </c>
      <c r="AA59" s="7">
        <v>1476799</v>
      </c>
      <c r="AB59" s="6">
        <v>138</v>
      </c>
      <c r="AC59" s="17">
        <v>87976</v>
      </c>
      <c r="AD59" s="16">
        <v>269</v>
      </c>
      <c r="AE59" s="18">
        <v>1146072</v>
      </c>
      <c r="AF59" s="6">
        <v>48</v>
      </c>
      <c r="AG59" s="18">
        <v>176710</v>
      </c>
      <c r="AH59" s="6">
        <v>221</v>
      </c>
      <c r="AI59" s="18">
        <v>969362</v>
      </c>
      <c r="AJ59" s="6">
        <v>90</v>
      </c>
      <c r="AK59" s="18">
        <v>242751</v>
      </c>
    </row>
    <row r="60" spans="1:37" customFormat="1" ht="15" customHeight="1" x14ac:dyDescent="0.2">
      <c r="A60" s="19" t="s">
        <v>72</v>
      </c>
      <c r="B60" s="16">
        <v>1044</v>
      </c>
      <c r="C60" s="7">
        <v>4575769</v>
      </c>
      <c r="D60" s="6">
        <v>166</v>
      </c>
      <c r="E60" s="17">
        <v>96707</v>
      </c>
      <c r="F60" s="16">
        <v>663</v>
      </c>
      <c r="G60" s="18">
        <v>4008113</v>
      </c>
      <c r="H60" s="6">
        <v>232</v>
      </c>
      <c r="I60" s="18">
        <v>1260407</v>
      </c>
      <c r="J60" s="6">
        <v>431</v>
      </c>
      <c r="K60" s="18">
        <v>2747707</v>
      </c>
      <c r="L60" s="6">
        <v>215</v>
      </c>
      <c r="M60" s="18">
        <v>470949</v>
      </c>
      <c r="N60" s="16">
        <v>552</v>
      </c>
      <c r="O60" s="7">
        <v>3101182</v>
      </c>
      <c r="P60" s="6">
        <v>28</v>
      </c>
      <c r="Q60" s="17">
        <v>9621</v>
      </c>
      <c r="R60" s="16">
        <v>397</v>
      </c>
      <c r="S60" s="18">
        <v>2867964</v>
      </c>
      <c r="T60" s="6">
        <v>184</v>
      </c>
      <c r="U60" s="18">
        <v>1083443</v>
      </c>
      <c r="V60" s="6">
        <v>213</v>
      </c>
      <c r="W60" s="18">
        <v>1784521</v>
      </c>
      <c r="X60" s="6">
        <v>127</v>
      </c>
      <c r="Y60" s="18">
        <v>223597</v>
      </c>
      <c r="Z60" s="16">
        <v>492</v>
      </c>
      <c r="AA60" s="7">
        <v>1474587</v>
      </c>
      <c r="AB60" s="6">
        <v>138</v>
      </c>
      <c r="AC60" s="17">
        <v>87085</v>
      </c>
      <c r="AD60" s="16">
        <v>266</v>
      </c>
      <c r="AE60" s="18">
        <v>1140150</v>
      </c>
      <c r="AF60" s="6">
        <v>48</v>
      </c>
      <c r="AG60" s="18">
        <v>176964</v>
      </c>
      <c r="AH60" s="6">
        <v>218</v>
      </c>
      <c r="AI60" s="18">
        <v>963186</v>
      </c>
      <c r="AJ60" s="6">
        <v>88</v>
      </c>
      <c r="AK60" s="18">
        <v>247352</v>
      </c>
    </row>
    <row r="61" spans="1:37" customFormat="1" ht="15" customHeight="1" x14ac:dyDescent="0.2">
      <c r="A61" s="19" t="s">
        <v>73</v>
      </c>
      <c r="B61" s="16">
        <v>1044</v>
      </c>
      <c r="C61" s="7">
        <v>4567467</v>
      </c>
      <c r="D61" s="6">
        <v>166</v>
      </c>
      <c r="E61" s="17">
        <v>96675</v>
      </c>
      <c r="F61" s="16">
        <v>663</v>
      </c>
      <c r="G61" s="18">
        <v>3990013</v>
      </c>
      <c r="H61" s="6">
        <v>232</v>
      </c>
      <c r="I61" s="18">
        <v>1252863</v>
      </c>
      <c r="J61" s="6">
        <v>431</v>
      </c>
      <c r="K61" s="18">
        <v>2737151</v>
      </c>
      <c r="L61" s="6">
        <v>215</v>
      </c>
      <c r="M61" s="18">
        <v>480778</v>
      </c>
      <c r="N61" s="16">
        <v>552</v>
      </c>
      <c r="O61" s="7">
        <v>3090181</v>
      </c>
      <c r="P61" s="6">
        <v>28</v>
      </c>
      <c r="Q61" s="17">
        <v>9329</v>
      </c>
      <c r="R61" s="16">
        <v>397</v>
      </c>
      <c r="S61" s="18">
        <v>2854072</v>
      </c>
      <c r="T61" s="6">
        <v>184</v>
      </c>
      <c r="U61" s="18">
        <v>1075372</v>
      </c>
      <c r="V61" s="6">
        <v>213</v>
      </c>
      <c r="W61" s="18">
        <v>1778699</v>
      </c>
      <c r="X61" s="6">
        <v>127</v>
      </c>
      <c r="Y61" s="18">
        <v>226780</v>
      </c>
      <c r="Z61" s="16">
        <v>492</v>
      </c>
      <c r="AA61" s="7">
        <v>1477286</v>
      </c>
      <c r="AB61" s="6">
        <v>138</v>
      </c>
      <c r="AC61" s="17">
        <v>87346</v>
      </c>
      <c r="AD61" s="16">
        <v>266</v>
      </c>
      <c r="AE61" s="18">
        <v>1135942</v>
      </c>
      <c r="AF61" s="6">
        <v>48</v>
      </c>
      <c r="AG61" s="18">
        <v>177490</v>
      </c>
      <c r="AH61" s="6">
        <v>218</v>
      </c>
      <c r="AI61" s="18">
        <v>958451</v>
      </c>
      <c r="AJ61" s="6">
        <v>88</v>
      </c>
      <c r="AK61" s="18">
        <v>253998</v>
      </c>
    </row>
    <row r="62" spans="1:37" customFormat="1" ht="15" customHeight="1" x14ac:dyDescent="0.2">
      <c r="A62" s="19" t="s">
        <v>74</v>
      </c>
      <c r="B62" s="16">
        <v>1045</v>
      </c>
      <c r="C62" s="7">
        <v>4562047</v>
      </c>
      <c r="D62" s="6">
        <v>166</v>
      </c>
      <c r="E62" s="17">
        <v>99131</v>
      </c>
      <c r="F62" s="16">
        <v>664</v>
      </c>
      <c r="G62" s="18">
        <v>3972203</v>
      </c>
      <c r="H62" s="6">
        <v>232</v>
      </c>
      <c r="I62" s="18">
        <v>1241974</v>
      </c>
      <c r="J62" s="6">
        <v>432</v>
      </c>
      <c r="K62" s="18">
        <v>2730229</v>
      </c>
      <c r="L62" s="6">
        <v>215</v>
      </c>
      <c r="M62" s="18">
        <v>490713</v>
      </c>
      <c r="N62" s="16">
        <v>553</v>
      </c>
      <c r="O62" s="7">
        <v>3078619</v>
      </c>
      <c r="P62" s="6">
        <v>28</v>
      </c>
      <c r="Q62" s="17">
        <v>10343</v>
      </c>
      <c r="R62" s="16">
        <v>398</v>
      </c>
      <c r="S62" s="18">
        <v>2838737</v>
      </c>
      <c r="T62" s="6">
        <v>184</v>
      </c>
      <c r="U62" s="18">
        <v>1063541</v>
      </c>
      <c r="V62" s="6">
        <v>214</v>
      </c>
      <c r="W62" s="18">
        <v>1775196</v>
      </c>
      <c r="X62" s="6">
        <v>127</v>
      </c>
      <c r="Y62" s="18">
        <v>229539</v>
      </c>
      <c r="Z62" s="16">
        <v>492</v>
      </c>
      <c r="AA62" s="7">
        <v>1483428</v>
      </c>
      <c r="AB62" s="6">
        <v>138</v>
      </c>
      <c r="AC62" s="17">
        <v>88788</v>
      </c>
      <c r="AD62" s="16">
        <v>266</v>
      </c>
      <c r="AE62" s="18">
        <v>1133466</v>
      </c>
      <c r="AF62" s="6">
        <v>48</v>
      </c>
      <c r="AG62" s="18">
        <v>178433</v>
      </c>
      <c r="AH62" s="6">
        <v>218</v>
      </c>
      <c r="AI62" s="18">
        <v>955033</v>
      </c>
      <c r="AJ62" s="6">
        <v>88</v>
      </c>
      <c r="AK62" s="18">
        <v>261175</v>
      </c>
    </row>
    <row r="63" spans="1:37" customFormat="1" ht="15" customHeight="1" x14ac:dyDescent="0.2">
      <c r="A63" s="19" t="s">
        <v>75</v>
      </c>
      <c r="B63" s="16">
        <v>1042</v>
      </c>
      <c r="C63" s="7">
        <v>4570129</v>
      </c>
      <c r="D63" s="6">
        <v>162</v>
      </c>
      <c r="E63" s="17">
        <v>100506</v>
      </c>
      <c r="F63" s="16">
        <v>665</v>
      </c>
      <c r="G63" s="18">
        <v>3971278</v>
      </c>
      <c r="H63" s="6">
        <v>232</v>
      </c>
      <c r="I63" s="18">
        <v>1242501</v>
      </c>
      <c r="J63" s="6">
        <v>433</v>
      </c>
      <c r="K63" s="18">
        <v>2728777</v>
      </c>
      <c r="L63" s="6">
        <v>215</v>
      </c>
      <c r="M63" s="18">
        <v>498345</v>
      </c>
      <c r="N63" s="16">
        <v>554</v>
      </c>
      <c r="O63" s="7">
        <v>3081296</v>
      </c>
      <c r="P63" s="6">
        <v>28</v>
      </c>
      <c r="Q63" s="17">
        <v>10582</v>
      </c>
      <c r="R63" s="16">
        <v>399</v>
      </c>
      <c r="S63" s="18">
        <v>2841383</v>
      </c>
      <c r="T63" s="6">
        <v>184</v>
      </c>
      <c r="U63" s="18">
        <v>1063128</v>
      </c>
      <c r="V63" s="6">
        <v>215</v>
      </c>
      <c r="W63" s="18">
        <v>1778255</v>
      </c>
      <c r="X63" s="6">
        <v>127</v>
      </c>
      <c r="Y63" s="18">
        <v>229331</v>
      </c>
      <c r="Z63" s="16">
        <v>488</v>
      </c>
      <c r="AA63" s="7">
        <v>1488833</v>
      </c>
      <c r="AB63" s="6">
        <v>134</v>
      </c>
      <c r="AC63" s="17">
        <v>89924</v>
      </c>
      <c r="AD63" s="16">
        <v>266</v>
      </c>
      <c r="AE63" s="18">
        <v>1129894</v>
      </c>
      <c r="AF63" s="6">
        <v>48</v>
      </c>
      <c r="AG63" s="18">
        <v>179373</v>
      </c>
      <c r="AH63" s="6">
        <v>218</v>
      </c>
      <c r="AI63" s="18">
        <v>950521</v>
      </c>
      <c r="AJ63" s="6">
        <v>88</v>
      </c>
      <c r="AK63" s="18">
        <v>269015</v>
      </c>
    </row>
    <row r="64" spans="1:37" customFormat="1" ht="15" customHeight="1" x14ac:dyDescent="0.2">
      <c r="A64" s="19" t="s">
        <v>76</v>
      </c>
      <c r="B64" s="16">
        <v>1042</v>
      </c>
      <c r="C64" s="7">
        <v>4567663</v>
      </c>
      <c r="D64" s="6">
        <v>162</v>
      </c>
      <c r="E64" s="17">
        <v>102205</v>
      </c>
      <c r="F64" s="16">
        <v>665</v>
      </c>
      <c r="G64" s="18">
        <v>3958588</v>
      </c>
      <c r="H64" s="6">
        <v>232</v>
      </c>
      <c r="I64" s="18">
        <v>1237621</v>
      </c>
      <c r="J64" s="6">
        <v>433</v>
      </c>
      <c r="K64" s="18">
        <v>2720967</v>
      </c>
      <c r="L64" s="6">
        <v>215</v>
      </c>
      <c r="M64" s="18">
        <v>506870</v>
      </c>
      <c r="N64" s="16">
        <v>554</v>
      </c>
      <c r="O64" s="7">
        <v>3075151</v>
      </c>
      <c r="P64" s="6">
        <v>28</v>
      </c>
      <c r="Q64" s="17">
        <v>11324</v>
      </c>
      <c r="R64" s="16">
        <v>399</v>
      </c>
      <c r="S64" s="18">
        <v>2832830</v>
      </c>
      <c r="T64" s="6">
        <v>184</v>
      </c>
      <c r="U64" s="18">
        <v>1057084</v>
      </c>
      <c r="V64" s="6">
        <v>215</v>
      </c>
      <c r="W64" s="18">
        <v>1775746</v>
      </c>
      <c r="X64" s="6">
        <v>127</v>
      </c>
      <c r="Y64" s="18">
        <v>230997</v>
      </c>
      <c r="Z64" s="16">
        <v>488</v>
      </c>
      <c r="AA64" s="7">
        <v>1492511</v>
      </c>
      <c r="AB64" s="6">
        <v>134</v>
      </c>
      <c r="AC64" s="17">
        <v>90881</v>
      </c>
      <c r="AD64" s="16">
        <v>266</v>
      </c>
      <c r="AE64" s="18">
        <v>1125758</v>
      </c>
      <c r="AF64" s="6">
        <v>48</v>
      </c>
      <c r="AG64" s="18">
        <v>180537</v>
      </c>
      <c r="AH64" s="6">
        <v>218</v>
      </c>
      <c r="AI64" s="18">
        <v>945221</v>
      </c>
      <c r="AJ64" s="6">
        <v>88</v>
      </c>
      <c r="AK64" s="18">
        <v>275873</v>
      </c>
    </row>
    <row r="65" spans="1:42" customFormat="1" ht="15" customHeight="1" x14ac:dyDescent="0.2">
      <c r="A65" s="19" t="s">
        <v>77</v>
      </c>
      <c r="B65" s="16">
        <v>1041</v>
      </c>
      <c r="C65" s="7">
        <v>4564389</v>
      </c>
      <c r="D65" s="6">
        <v>162</v>
      </c>
      <c r="E65" s="17">
        <v>102325</v>
      </c>
      <c r="F65" s="16">
        <v>664</v>
      </c>
      <c r="G65" s="18">
        <v>3946970</v>
      </c>
      <c r="H65" s="6">
        <v>232</v>
      </c>
      <c r="I65" s="18">
        <v>1242614</v>
      </c>
      <c r="J65" s="6">
        <v>432</v>
      </c>
      <c r="K65" s="18">
        <v>2704356</v>
      </c>
      <c r="L65" s="6">
        <v>215</v>
      </c>
      <c r="M65" s="18">
        <v>515095</v>
      </c>
      <c r="N65" s="16">
        <v>553</v>
      </c>
      <c r="O65" s="7">
        <v>3057370</v>
      </c>
      <c r="P65" s="6">
        <v>28</v>
      </c>
      <c r="Q65" s="17">
        <v>10927</v>
      </c>
      <c r="R65" s="16">
        <v>398</v>
      </c>
      <c r="S65" s="18">
        <v>2815039</v>
      </c>
      <c r="T65" s="6">
        <v>184</v>
      </c>
      <c r="U65" s="18">
        <v>1060595</v>
      </c>
      <c r="V65" s="6">
        <v>214</v>
      </c>
      <c r="W65" s="18">
        <v>1754444</v>
      </c>
      <c r="X65" s="6">
        <v>127</v>
      </c>
      <c r="Y65" s="18">
        <v>231404</v>
      </c>
      <c r="Z65" s="16">
        <v>488</v>
      </c>
      <c r="AA65" s="7">
        <v>1507020</v>
      </c>
      <c r="AB65" s="6">
        <v>134</v>
      </c>
      <c r="AC65" s="17">
        <v>91398</v>
      </c>
      <c r="AD65" s="16">
        <v>266</v>
      </c>
      <c r="AE65" s="18">
        <v>1131931</v>
      </c>
      <c r="AF65" s="6">
        <v>48</v>
      </c>
      <c r="AG65" s="18">
        <v>182019</v>
      </c>
      <c r="AH65" s="6">
        <v>218</v>
      </c>
      <c r="AI65" s="18">
        <v>949912</v>
      </c>
      <c r="AJ65" s="6">
        <v>88</v>
      </c>
      <c r="AK65" s="18">
        <v>283691</v>
      </c>
    </row>
    <row r="66" spans="1:42" ht="15" customHeight="1" x14ac:dyDescent="0.2">
      <c r="A66" s="19">
        <v>44818</v>
      </c>
      <c r="B66" s="26">
        <v>1041</v>
      </c>
      <c r="C66" s="27">
        <v>4552031</v>
      </c>
      <c r="D66" s="28">
        <v>162</v>
      </c>
      <c r="E66" s="29">
        <v>101102</v>
      </c>
      <c r="F66" s="26">
        <v>664</v>
      </c>
      <c r="G66" s="30">
        <v>3933689</v>
      </c>
      <c r="H66" s="28">
        <v>232</v>
      </c>
      <c r="I66" s="30">
        <v>1227503</v>
      </c>
      <c r="J66" s="28">
        <v>432</v>
      </c>
      <c r="K66" s="30">
        <v>2706186</v>
      </c>
      <c r="L66" s="28">
        <v>215</v>
      </c>
      <c r="M66" s="30">
        <v>517240</v>
      </c>
      <c r="N66" s="26">
        <v>553</v>
      </c>
      <c r="O66" s="27">
        <v>3042110</v>
      </c>
      <c r="P66" s="28">
        <v>28</v>
      </c>
      <c r="Q66" s="29">
        <v>10276</v>
      </c>
      <c r="R66" s="26">
        <v>398</v>
      </c>
      <c r="S66" s="30">
        <v>2804758</v>
      </c>
      <c r="T66" s="28">
        <v>184</v>
      </c>
      <c r="U66" s="30">
        <v>1044840</v>
      </c>
      <c r="V66" s="28">
        <v>214</v>
      </c>
      <c r="W66" s="30">
        <v>1759918</v>
      </c>
      <c r="X66" s="28">
        <v>127</v>
      </c>
      <c r="Y66" s="30">
        <v>227076</v>
      </c>
      <c r="Z66" s="26">
        <v>488</v>
      </c>
      <c r="AA66" s="27">
        <v>1509921</v>
      </c>
      <c r="AB66" s="28">
        <v>134</v>
      </c>
      <c r="AC66" s="29">
        <v>90825</v>
      </c>
      <c r="AD66" s="26">
        <v>266</v>
      </c>
      <c r="AE66" s="30">
        <v>1128931</v>
      </c>
      <c r="AF66" s="28">
        <v>48</v>
      </c>
      <c r="AG66" s="30">
        <v>182663</v>
      </c>
      <c r="AH66" s="28">
        <v>218</v>
      </c>
      <c r="AI66" s="30">
        <v>946268</v>
      </c>
      <c r="AJ66" s="28">
        <v>88</v>
      </c>
      <c r="AK66" s="30">
        <v>290164</v>
      </c>
      <c r="AL66" s="31"/>
      <c r="AM66" s="31"/>
      <c r="AN66" s="31"/>
      <c r="AO66" s="31"/>
      <c r="AP66" s="31"/>
    </row>
    <row r="67" spans="1:42" customFormat="1" ht="15" customHeight="1" x14ac:dyDescent="0.2">
      <c r="A67" s="19" t="s">
        <v>78</v>
      </c>
      <c r="B67" s="16">
        <v>1041</v>
      </c>
      <c r="C67" s="7">
        <v>4583795</v>
      </c>
      <c r="D67" s="6">
        <v>162</v>
      </c>
      <c r="E67" s="17">
        <v>100733</v>
      </c>
      <c r="F67" s="16">
        <v>664</v>
      </c>
      <c r="G67" s="18">
        <v>3955245</v>
      </c>
      <c r="H67" s="6">
        <v>232</v>
      </c>
      <c r="I67" s="18">
        <v>1250040</v>
      </c>
      <c r="J67" s="6">
        <v>432</v>
      </c>
      <c r="K67" s="18">
        <v>2705205</v>
      </c>
      <c r="L67" s="6">
        <v>215</v>
      </c>
      <c r="M67" s="18">
        <v>527818</v>
      </c>
      <c r="N67" s="16">
        <v>553</v>
      </c>
      <c r="O67" s="7">
        <v>3064793</v>
      </c>
      <c r="P67" s="6">
        <v>28</v>
      </c>
      <c r="Q67" s="17">
        <v>10587</v>
      </c>
      <c r="R67" s="16">
        <v>398</v>
      </c>
      <c r="S67" s="18">
        <v>2824374</v>
      </c>
      <c r="T67" s="6">
        <v>184</v>
      </c>
      <c r="U67" s="18">
        <v>1066752</v>
      </c>
      <c r="V67" s="6">
        <v>214</v>
      </c>
      <c r="W67" s="18">
        <v>1757622</v>
      </c>
      <c r="X67" s="6">
        <v>127</v>
      </c>
      <c r="Y67" s="18">
        <v>229832</v>
      </c>
      <c r="Z67" s="16">
        <v>488</v>
      </c>
      <c r="AA67" s="7">
        <v>1519002</v>
      </c>
      <c r="AB67" s="6">
        <v>134</v>
      </c>
      <c r="AC67" s="17">
        <v>90145</v>
      </c>
      <c r="AD67" s="16">
        <v>266</v>
      </c>
      <c r="AE67" s="18">
        <v>1130871</v>
      </c>
      <c r="AF67" s="6">
        <v>48</v>
      </c>
      <c r="AG67" s="18">
        <v>183288</v>
      </c>
      <c r="AH67" s="6">
        <v>218</v>
      </c>
      <c r="AI67" s="18">
        <v>947583</v>
      </c>
      <c r="AJ67" s="6">
        <v>88</v>
      </c>
      <c r="AK67" s="18">
        <v>297986</v>
      </c>
    </row>
    <row r="68" spans="1:42" customFormat="1" ht="15" customHeight="1" x14ac:dyDescent="0.2">
      <c r="A68" s="19" t="s">
        <v>79</v>
      </c>
      <c r="B68" s="16">
        <v>1037</v>
      </c>
      <c r="C68" s="7">
        <v>4590166</v>
      </c>
      <c r="D68" s="6">
        <v>158</v>
      </c>
      <c r="E68" s="17">
        <v>99921</v>
      </c>
      <c r="F68" s="16">
        <v>664</v>
      </c>
      <c r="G68" s="18">
        <v>3961485</v>
      </c>
      <c r="H68" s="6">
        <v>232</v>
      </c>
      <c r="I68" s="18">
        <v>1250019</v>
      </c>
      <c r="J68" s="6">
        <v>432</v>
      </c>
      <c r="K68" s="18">
        <v>2711466</v>
      </c>
      <c r="L68" s="6">
        <v>215</v>
      </c>
      <c r="M68" s="18">
        <v>528760</v>
      </c>
      <c r="N68" s="16">
        <v>553</v>
      </c>
      <c r="O68" s="7">
        <v>3062573</v>
      </c>
      <c r="P68" s="6">
        <v>28</v>
      </c>
      <c r="Q68" s="17">
        <v>9869</v>
      </c>
      <c r="R68" s="16">
        <v>398</v>
      </c>
      <c r="S68" s="18">
        <v>2828691</v>
      </c>
      <c r="T68" s="6">
        <v>184</v>
      </c>
      <c r="U68" s="18">
        <v>1066407</v>
      </c>
      <c r="V68" s="6">
        <v>214</v>
      </c>
      <c r="W68" s="18">
        <v>1762284</v>
      </c>
      <c r="X68" s="6">
        <v>127</v>
      </c>
      <c r="Y68" s="18">
        <v>224013</v>
      </c>
      <c r="Z68" s="16">
        <v>484</v>
      </c>
      <c r="AA68" s="7">
        <v>1527594</v>
      </c>
      <c r="AB68" s="6">
        <v>130</v>
      </c>
      <c r="AC68" s="17">
        <v>90052</v>
      </c>
      <c r="AD68" s="16">
        <v>266</v>
      </c>
      <c r="AE68" s="18">
        <v>1132795</v>
      </c>
      <c r="AF68" s="6">
        <v>48</v>
      </c>
      <c r="AG68" s="18">
        <v>183612</v>
      </c>
      <c r="AH68" s="6">
        <v>218</v>
      </c>
      <c r="AI68" s="18">
        <v>949182</v>
      </c>
      <c r="AJ68" s="6">
        <v>88</v>
      </c>
      <c r="AK68" s="18">
        <v>304747</v>
      </c>
    </row>
    <row r="69" spans="1:42" customFormat="1" ht="15" customHeight="1" x14ac:dyDescent="0.2">
      <c r="A69" s="19" t="s">
        <v>80</v>
      </c>
      <c r="B69" s="16">
        <v>1039</v>
      </c>
      <c r="C69" s="7">
        <v>4578006</v>
      </c>
      <c r="D69" s="6">
        <v>158</v>
      </c>
      <c r="E69" s="17">
        <v>101932</v>
      </c>
      <c r="F69" s="16">
        <v>666</v>
      </c>
      <c r="G69" s="18">
        <v>3933777</v>
      </c>
      <c r="H69" s="6">
        <v>232</v>
      </c>
      <c r="I69" s="18">
        <v>1240568</v>
      </c>
      <c r="J69" s="6">
        <v>434</v>
      </c>
      <c r="K69" s="18">
        <v>2693209</v>
      </c>
      <c r="L69" s="6">
        <v>215</v>
      </c>
      <c r="M69" s="18">
        <v>542297</v>
      </c>
      <c r="N69" s="16">
        <v>555</v>
      </c>
      <c r="O69" s="7">
        <v>3035002</v>
      </c>
      <c r="P69" s="6">
        <v>28</v>
      </c>
      <c r="Q69" s="17">
        <v>10624</v>
      </c>
      <c r="R69" s="16">
        <v>400</v>
      </c>
      <c r="S69" s="18">
        <v>2796617</v>
      </c>
      <c r="T69" s="6">
        <v>184</v>
      </c>
      <c r="U69" s="18">
        <v>1053519</v>
      </c>
      <c r="V69" s="6">
        <v>216</v>
      </c>
      <c r="W69" s="18">
        <v>1743098</v>
      </c>
      <c r="X69" s="6">
        <v>127</v>
      </c>
      <c r="Y69" s="18">
        <v>227761</v>
      </c>
      <c r="Z69" s="16">
        <v>484</v>
      </c>
      <c r="AA69" s="7">
        <v>1543004</v>
      </c>
      <c r="AB69" s="6">
        <v>130</v>
      </c>
      <c r="AC69" s="17">
        <v>91308</v>
      </c>
      <c r="AD69" s="16">
        <v>266</v>
      </c>
      <c r="AE69" s="18">
        <v>1137160</v>
      </c>
      <c r="AF69" s="6">
        <v>48</v>
      </c>
      <c r="AG69" s="18">
        <v>187048</v>
      </c>
      <c r="AH69" s="6">
        <v>218</v>
      </c>
      <c r="AI69" s="18">
        <v>950111</v>
      </c>
      <c r="AJ69" s="6">
        <v>88</v>
      </c>
      <c r="AK69" s="18">
        <v>314536</v>
      </c>
    </row>
    <row r="70" spans="1:42" customFormat="1" ht="15" customHeight="1" x14ac:dyDescent="0.2">
      <c r="A70" s="19" t="s">
        <v>81</v>
      </c>
      <c r="B70" s="16">
        <v>1040</v>
      </c>
      <c r="C70" s="7">
        <v>4588297</v>
      </c>
      <c r="D70" s="6">
        <v>158</v>
      </c>
      <c r="E70" s="17">
        <v>105310</v>
      </c>
      <c r="F70" s="16">
        <v>666</v>
      </c>
      <c r="G70" s="18">
        <v>3930993</v>
      </c>
      <c r="H70" s="6">
        <v>232</v>
      </c>
      <c r="I70" s="18">
        <v>1246345</v>
      </c>
      <c r="J70" s="6">
        <v>434</v>
      </c>
      <c r="K70" s="18">
        <v>2684648</v>
      </c>
      <c r="L70" s="6">
        <v>216</v>
      </c>
      <c r="M70" s="18">
        <v>551994</v>
      </c>
      <c r="N70" s="16">
        <v>556</v>
      </c>
      <c r="O70" s="7">
        <v>3033540</v>
      </c>
      <c r="P70" s="6">
        <v>28</v>
      </c>
      <c r="Q70" s="17">
        <v>11099</v>
      </c>
      <c r="R70" s="16">
        <v>400</v>
      </c>
      <c r="S70" s="18">
        <v>2792679</v>
      </c>
      <c r="T70" s="6">
        <v>184</v>
      </c>
      <c r="U70" s="18">
        <v>1057837</v>
      </c>
      <c r="V70" s="6">
        <v>216</v>
      </c>
      <c r="W70" s="18">
        <v>1734843</v>
      </c>
      <c r="X70" s="6">
        <v>128</v>
      </c>
      <c r="Y70" s="18">
        <v>229762</v>
      </c>
      <c r="Z70" s="16">
        <v>484</v>
      </c>
      <c r="AA70" s="7">
        <v>1554757</v>
      </c>
      <c r="AB70" s="6">
        <v>130</v>
      </c>
      <c r="AC70" s="17">
        <v>94212</v>
      </c>
      <c r="AD70" s="16">
        <v>266</v>
      </c>
      <c r="AE70" s="18">
        <v>1138314</v>
      </c>
      <c r="AF70" s="6">
        <v>48</v>
      </c>
      <c r="AG70" s="18">
        <v>188508</v>
      </c>
      <c r="AH70" s="6">
        <v>218</v>
      </c>
      <c r="AI70" s="18">
        <v>949805</v>
      </c>
      <c r="AJ70" s="6">
        <v>88</v>
      </c>
      <c r="AK70" s="18">
        <v>322232</v>
      </c>
    </row>
    <row r="71" spans="1:42" ht="15" customHeight="1" x14ac:dyDescent="0.2">
      <c r="A71" s="19">
        <v>44853</v>
      </c>
      <c r="B71" s="26">
        <v>1040</v>
      </c>
      <c r="C71" s="27">
        <v>4584643</v>
      </c>
      <c r="D71" s="28">
        <v>158</v>
      </c>
      <c r="E71" s="29">
        <v>107427</v>
      </c>
      <c r="F71" s="26">
        <v>666</v>
      </c>
      <c r="G71" s="30">
        <v>3917466</v>
      </c>
      <c r="H71" s="28">
        <v>232</v>
      </c>
      <c r="I71" s="30">
        <v>1249041</v>
      </c>
      <c r="J71" s="28">
        <v>434</v>
      </c>
      <c r="K71" s="30">
        <v>2668424</v>
      </c>
      <c r="L71" s="28">
        <v>216</v>
      </c>
      <c r="M71" s="30">
        <v>559750</v>
      </c>
      <c r="N71" s="26">
        <v>556</v>
      </c>
      <c r="O71" s="27">
        <v>3014118</v>
      </c>
      <c r="P71" s="28">
        <v>28</v>
      </c>
      <c r="Q71" s="29">
        <v>11189</v>
      </c>
      <c r="R71" s="26">
        <v>400</v>
      </c>
      <c r="S71" s="30">
        <v>2774633</v>
      </c>
      <c r="T71" s="28">
        <v>184</v>
      </c>
      <c r="U71" s="30">
        <v>1059167</v>
      </c>
      <c r="V71" s="28">
        <v>216</v>
      </c>
      <c r="W71" s="30">
        <v>1715465</v>
      </c>
      <c r="X71" s="28">
        <v>128</v>
      </c>
      <c r="Y71" s="30">
        <v>228296</v>
      </c>
      <c r="Z71" s="26">
        <v>484</v>
      </c>
      <c r="AA71" s="27">
        <v>1570525</v>
      </c>
      <c r="AB71" s="28">
        <v>130</v>
      </c>
      <c r="AC71" s="29">
        <v>96237</v>
      </c>
      <c r="AD71" s="26">
        <v>266</v>
      </c>
      <c r="AE71" s="30">
        <v>1142833</v>
      </c>
      <c r="AF71" s="28">
        <v>48</v>
      </c>
      <c r="AG71" s="30">
        <v>189874</v>
      </c>
      <c r="AH71" s="28">
        <v>218</v>
      </c>
      <c r="AI71" s="30">
        <v>952959</v>
      </c>
      <c r="AJ71" s="28">
        <v>88</v>
      </c>
      <c r="AK71" s="30">
        <v>331454</v>
      </c>
      <c r="AL71" s="31"/>
      <c r="AM71" s="31"/>
      <c r="AN71" s="31"/>
      <c r="AO71" s="31"/>
      <c r="AP71" s="31"/>
    </row>
    <row r="72" spans="1:42" customFormat="1" ht="15" customHeight="1" x14ac:dyDescent="0.2">
      <c r="A72" s="19" t="s">
        <v>82</v>
      </c>
      <c r="B72" s="16">
        <v>1041</v>
      </c>
      <c r="C72" s="7">
        <v>4584273</v>
      </c>
      <c r="D72" s="6">
        <v>158</v>
      </c>
      <c r="E72" s="17">
        <v>109766</v>
      </c>
      <c r="F72" s="16">
        <v>667</v>
      </c>
      <c r="G72" s="18">
        <v>3909006</v>
      </c>
      <c r="H72" s="6">
        <v>232</v>
      </c>
      <c r="I72" s="18">
        <v>1246158</v>
      </c>
      <c r="J72" s="6">
        <v>435</v>
      </c>
      <c r="K72" s="18">
        <v>2662848</v>
      </c>
      <c r="L72" s="6">
        <v>216</v>
      </c>
      <c r="M72" s="18">
        <v>565501</v>
      </c>
      <c r="N72" s="16">
        <v>556</v>
      </c>
      <c r="O72" s="7">
        <v>3008235</v>
      </c>
      <c r="P72" s="6">
        <v>28</v>
      </c>
      <c r="Q72" s="17">
        <v>11608</v>
      </c>
      <c r="R72" s="16">
        <v>400</v>
      </c>
      <c r="S72" s="18">
        <v>2767914</v>
      </c>
      <c r="T72" s="6">
        <v>184</v>
      </c>
      <c r="U72" s="18">
        <v>1055097</v>
      </c>
      <c r="V72" s="6">
        <v>216</v>
      </c>
      <c r="W72" s="18">
        <v>1712817</v>
      </c>
      <c r="X72" s="6">
        <v>128</v>
      </c>
      <c r="Y72" s="18">
        <v>228713</v>
      </c>
      <c r="Z72" s="16">
        <v>485</v>
      </c>
      <c r="AA72" s="7">
        <v>1576038</v>
      </c>
      <c r="AB72" s="6">
        <v>130</v>
      </c>
      <c r="AC72" s="17">
        <v>98158</v>
      </c>
      <c r="AD72" s="16">
        <v>267</v>
      </c>
      <c r="AE72" s="18">
        <v>1141092</v>
      </c>
      <c r="AF72" s="6">
        <v>48</v>
      </c>
      <c r="AG72" s="18">
        <v>191061</v>
      </c>
      <c r="AH72" s="6">
        <v>219</v>
      </c>
      <c r="AI72" s="18">
        <v>950031</v>
      </c>
      <c r="AJ72" s="6">
        <v>88</v>
      </c>
      <c r="AK72" s="18">
        <v>336788</v>
      </c>
    </row>
    <row r="73" spans="1:42" customFormat="1" ht="15" customHeight="1" x14ac:dyDescent="0.2">
      <c r="A73" s="19" t="s">
        <v>83</v>
      </c>
      <c r="B73" s="16">
        <v>1041</v>
      </c>
      <c r="C73" s="7">
        <v>4631770</v>
      </c>
      <c r="D73" s="6">
        <v>158</v>
      </c>
      <c r="E73" s="17">
        <v>113469</v>
      </c>
      <c r="F73" s="16">
        <v>667</v>
      </c>
      <c r="G73" s="18">
        <v>3945101</v>
      </c>
      <c r="H73" s="6">
        <v>232</v>
      </c>
      <c r="I73" s="18">
        <v>1268892</v>
      </c>
      <c r="J73" s="6">
        <v>435</v>
      </c>
      <c r="K73" s="18">
        <v>2676209</v>
      </c>
      <c r="L73" s="6">
        <v>216</v>
      </c>
      <c r="M73" s="18">
        <v>573200</v>
      </c>
      <c r="N73" s="16">
        <v>556</v>
      </c>
      <c r="O73" s="7">
        <v>3044586</v>
      </c>
      <c r="P73" s="6">
        <v>28</v>
      </c>
      <c r="Q73" s="17">
        <v>13342</v>
      </c>
      <c r="R73" s="16">
        <v>400</v>
      </c>
      <c r="S73" s="18">
        <v>2800534</v>
      </c>
      <c r="T73" s="6">
        <v>184</v>
      </c>
      <c r="U73" s="18">
        <v>1074259</v>
      </c>
      <c r="V73" s="6">
        <v>216</v>
      </c>
      <c r="W73" s="18">
        <v>1726275</v>
      </c>
      <c r="X73" s="6">
        <v>128</v>
      </c>
      <c r="Y73" s="18">
        <v>230710</v>
      </c>
      <c r="Z73" s="16">
        <v>485</v>
      </c>
      <c r="AA73" s="7">
        <v>1587184</v>
      </c>
      <c r="AB73" s="6">
        <v>130</v>
      </c>
      <c r="AC73" s="17">
        <v>100127</v>
      </c>
      <c r="AD73" s="16">
        <v>267</v>
      </c>
      <c r="AE73" s="18">
        <v>1144567</v>
      </c>
      <c r="AF73" s="6">
        <v>48</v>
      </c>
      <c r="AG73" s="18">
        <v>194634</v>
      </c>
      <c r="AH73" s="6">
        <v>219</v>
      </c>
      <c r="AI73" s="18">
        <v>949934</v>
      </c>
      <c r="AJ73" s="6">
        <v>88</v>
      </c>
      <c r="AK73" s="18">
        <v>342490</v>
      </c>
    </row>
    <row r="74" spans="1:42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:42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:42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:42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:42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:42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:42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R7:W7"/>
    <mergeCell ref="X7:Y8"/>
    <mergeCell ref="Z7:AA8"/>
    <mergeCell ref="AB7:AC8"/>
    <mergeCell ref="F8:G8"/>
    <mergeCell ref="H8:I8"/>
    <mergeCell ref="J8:K8"/>
    <mergeCell ref="R8:S8"/>
    <mergeCell ref="T8:U8"/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2022-11-05T05:39:14Z</dcterms:modified>
</cp:coreProperties>
</file>