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urbo EDAC CODE\Turbo_EDAC_Code\DataManagement\DataManagement\bin\x86\Debug\"/>
    </mc:Choice>
  </mc:AlternateContent>
  <bookViews>
    <workbookView xWindow="0" yWindow="0" windowWidth="20490" windowHeight="7905"/>
  </bookViews>
  <sheets>
    <sheet name="Performance" sheetId="1" r:id="rId1"/>
    <sheet name="Graphs" sheetId="2" r:id="rId2"/>
    <sheet name="Sheet3" sheetId="3" r:id="rId3"/>
  </sheets>
  <externalReferences>
    <externalReference r:id="rId4"/>
  </externalReferences>
  <definedNames>
    <definedName name="_xlnm.Print_Area" localSheetId="0">Performance!$A$1:$Z$31</definedName>
  </definedNames>
  <calcPr calcId="152511"/>
</workbook>
</file>

<file path=xl/calcChain.xml><?xml version="1.0" encoding="utf-8"?>
<calcChain xmlns="http://schemas.openxmlformats.org/spreadsheetml/2006/main">
  <c r="B5" i="2" l="1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C4" i="2"/>
  <c r="B4" i="2"/>
  <c r="D21" i="2" l="1"/>
  <c r="D17" i="2"/>
  <c r="D13" i="2"/>
  <c r="D14" i="2"/>
  <c r="D6" i="2"/>
  <c r="D5" i="2"/>
  <c r="D15" i="2"/>
  <c r="D7" i="2"/>
  <c r="D9" i="2"/>
  <c r="D4" i="2"/>
  <c r="D18" i="2"/>
  <c r="D19" i="2"/>
  <c r="D20" i="2"/>
  <c r="D16" i="2"/>
  <c r="D12" i="2"/>
  <c r="D8" i="2"/>
  <c r="D10" i="2"/>
  <c r="D11" i="2"/>
</calcChain>
</file>

<file path=xl/sharedStrings.xml><?xml version="1.0" encoding="utf-8"?>
<sst xmlns="http://schemas.openxmlformats.org/spreadsheetml/2006/main" count="183" uniqueCount="137">
  <si>
    <t>Engine Performance Sheet</t>
  </si>
  <si>
    <t>R &amp; D Centre,</t>
  </si>
  <si>
    <t>Chennai - 600 011.</t>
  </si>
  <si>
    <t>Date :</t>
  </si>
  <si>
    <t>SF 021  / 7 / 10-03</t>
  </si>
  <si>
    <t>NO</t>
  </si>
  <si>
    <t>YES</t>
  </si>
  <si>
    <t>Nm</t>
  </si>
  <si>
    <t>°C</t>
  </si>
  <si>
    <t>bar</t>
  </si>
  <si>
    <t>lpm</t>
  </si>
  <si>
    <t>Speed</t>
  </si>
  <si>
    <t>SFC</t>
  </si>
  <si>
    <t>Smoke</t>
  </si>
  <si>
    <t>Blowby</t>
  </si>
  <si>
    <t>rpm</t>
  </si>
  <si>
    <t>kW</t>
  </si>
  <si>
    <t>g/kW.hr</t>
  </si>
  <si>
    <t>Torque (Nm)</t>
  </si>
  <si>
    <t>Power (hp)</t>
  </si>
  <si>
    <t>Turbo Energy Ltd</t>
  </si>
  <si>
    <t>CUSTOMER</t>
  </si>
  <si>
    <t>ENGINE TYPE</t>
  </si>
  <si>
    <t>ENGINE RATING</t>
  </si>
  <si>
    <t>ENGINE SL. NO</t>
  </si>
  <si>
    <t>ENGINE TEST STD</t>
  </si>
  <si>
    <t>NUMBER OF CYL</t>
  </si>
  <si>
    <t>BORE(mm)</t>
  </si>
  <si>
    <t>STROKE(mm)</t>
  </si>
  <si>
    <t>NOZZLE SIZE (mm)</t>
  </si>
  <si>
    <t>M&amp;M</t>
  </si>
  <si>
    <t>2 Cyl. TCIC</t>
  </si>
  <si>
    <t>34KW @ 3750 rpm</t>
  </si>
  <si>
    <t>HLJ6K 49158</t>
  </si>
  <si>
    <t>….</t>
  </si>
  <si>
    <t>ARR. OF CYL</t>
  </si>
  <si>
    <t>SWEPT VOL.(L)</t>
  </si>
  <si>
    <t>0.9 L</t>
  </si>
  <si>
    <t>COMPRESSION RATIO</t>
  </si>
  <si>
    <t>ENGINE COOLANT</t>
  </si>
  <si>
    <t>FUEL INJECTION TIME</t>
  </si>
  <si>
    <t>FIRING ORDER</t>
  </si>
  <si>
    <t>IDLING SPEED(rpm)</t>
  </si>
  <si>
    <t>FUEL INJECTION PUMP</t>
  </si>
  <si>
    <t>Inline</t>
  </si>
  <si>
    <t>F.I.P. S.No.</t>
  </si>
  <si>
    <t>INJECTION PR.(bar)</t>
  </si>
  <si>
    <t xml:space="preserve">FIP NOZZLE TYPE </t>
  </si>
  <si>
    <t>SPRAY HOLE CONFIG</t>
  </si>
  <si>
    <t>EGR CONNECTION</t>
  </si>
  <si>
    <t>Coolent</t>
  </si>
  <si>
    <t>1,2</t>
  </si>
  <si>
    <t>1050RPM</t>
  </si>
  <si>
    <t>PF PUMP</t>
  </si>
  <si>
    <t>max 1450bar</t>
  </si>
  <si>
    <t>Yes</t>
  </si>
  <si>
    <t>FUEL</t>
  </si>
  <si>
    <t>SP.G. OF FUEL</t>
  </si>
  <si>
    <t>ENGINE LUB OIL</t>
  </si>
  <si>
    <t xml:space="preserve">TC MODEL </t>
  </si>
  <si>
    <t>TC SPECIFICATION</t>
  </si>
  <si>
    <t>TC PART NUMBER</t>
  </si>
  <si>
    <t>TC SERIAL NUMBER</t>
  </si>
  <si>
    <t>TC AFTER COOLER</t>
  </si>
  <si>
    <t>AIR FILTER</t>
  </si>
  <si>
    <t>DYNO. TYPE</t>
  </si>
  <si>
    <t>REMARKS</t>
  </si>
  <si>
    <t>DIESEL</t>
  </si>
  <si>
    <t>SAE ISW 40</t>
  </si>
  <si>
    <t>Master Wonder</t>
  </si>
  <si>
    <t>T01-33X68 0.21C-31.2X77 0.18C</t>
  </si>
  <si>
    <t>core no-82</t>
  </si>
  <si>
    <t>ECB 120</t>
  </si>
  <si>
    <t>CELL NO</t>
  </si>
  <si>
    <t>EWO NO</t>
  </si>
  <si>
    <t>TEST NAME</t>
  </si>
  <si>
    <t>AIR COMRESSOR</t>
  </si>
  <si>
    <t>ALTERNATOR</t>
  </si>
  <si>
    <t>COOLING FAN</t>
  </si>
  <si>
    <t>POWER STEERING PUMP</t>
  </si>
  <si>
    <t>DATE OF TEST</t>
  </si>
  <si>
    <t>TESTED BY</t>
  </si>
  <si>
    <t>ENGINEER</t>
  </si>
  <si>
    <t>R.Elango</t>
  </si>
  <si>
    <t>P.RajaRooban</t>
  </si>
  <si>
    <t>11.12.2018</t>
  </si>
  <si>
    <t>Master Wonder_DF10mm_3rd Engine</t>
  </si>
  <si>
    <t>322/18</t>
  </si>
  <si>
    <t>Load</t>
  </si>
  <si>
    <t>Temperatures</t>
  </si>
  <si>
    <t>Pressures</t>
  </si>
  <si>
    <t>T FUEL</t>
  </si>
  <si>
    <t>TWI</t>
  </si>
  <si>
    <t>TWO</t>
  </si>
  <si>
    <t>T OIL</t>
  </si>
  <si>
    <t>T AIR INLET</t>
  </si>
  <si>
    <t>T1</t>
  </si>
  <si>
    <t>T2</t>
  </si>
  <si>
    <t>T2'</t>
  </si>
  <si>
    <t>T3</t>
  </si>
  <si>
    <t>T4</t>
  </si>
  <si>
    <t>T DRY</t>
  </si>
  <si>
    <t xml:space="preserve">T WET </t>
  </si>
  <si>
    <t>T Ambt</t>
  </si>
  <si>
    <t>P OIL</t>
  </si>
  <si>
    <t>P1</t>
  </si>
  <si>
    <t>P2</t>
  </si>
  <si>
    <t>P2'</t>
  </si>
  <si>
    <t>P3</t>
  </si>
  <si>
    <t>P4</t>
  </si>
  <si>
    <t>P Ambt</t>
  </si>
  <si>
    <t>Fuel Flow</t>
  </si>
  <si>
    <t>kg/hr</t>
  </si>
  <si>
    <t>Observed</t>
  </si>
  <si>
    <t>Corrected</t>
  </si>
  <si>
    <t>Power</t>
  </si>
  <si>
    <t>Fuel Delivery</t>
  </si>
  <si>
    <t>mm³/str/cyl</t>
  </si>
  <si>
    <t>LOAD</t>
  </si>
  <si>
    <t>FSN</t>
  </si>
  <si>
    <t>TC Speed</t>
  </si>
  <si>
    <t>A/F</t>
  </si>
  <si>
    <t>kg/m3</t>
  </si>
  <si>
    <t>M_Air flow</t>
  </si>
  <si>
    <t>P2/P1</t>
  </si>
  <si>
    <t>ratio</t>
  </si>
  <si>
    <t>mbar(a)</t>
  </si>
  <si>
    <t>e1</t>
  </si>
  <si>
    <t>V1_Red</t>
  </si>
  <si>
    <t>Pai_V</t>
  </si>
  <si>
    <t>P2A</t>
  </si>
  <si>
    <t>e2A</t>
  </si>
  <si>
    <t>Vol_Theory</t>
  </si>
  <si>
    <t>M_Theory</t>
  </si>
  <si>
    <t>n_Vol</t>
  </si>
  <si>
    <t>P3-P2A</t>
  </si>
  <si>
    <t>Corr.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</si>
</sst>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sz val="11"/>
      <color indexed="8"/>
      <name val="Times New Roman"/>
      <family val="1"/>
    </font>
    <font>
      <sz val="11"/>
      <color indexed="17"/>
      <name val="Times New Roman"/>
      <family val="1"/>
    </font>
    <font>
      <b/>
      <sz val="16"/>
      <color indexed="12"/>
      <name val="Times New Roman"/>
      <family val="1"/>
    </font>
    <font>
      <u/>
      <sz val="18"/>
      <color rgb="FFFF0000"/>
      <name val="Castellar"/>
      <family val="1"/>
    </font>
    <font>
      <sz val="11"/>
      <color indexed="16"/>
      <name val="Calibri"/>
      <family val="2"/>
      <scheme val="minor"/>
    </font>
    <font>
      <sz val="11"/>
      <color rgb="FF3011A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sz val="9"/>
      <color indexed="16"/>
      <name val="Times New Roman"/>
      <family val="1"/>
    </font>
    <font>
      <sz val="9"/>
      <color indexed="17"/>
      <name val="Times New Roman"/>
      <family val="1"/>
    </font>
    <font>
      <sz val="8"/>
      <color rgb="FF3011A3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6"/>
      <name val="Times New Roman"/>
      <family val="1"/>
    </font>
    <font>
      <sz val="10"/>
      <color indexed="12"/>
      <name val="Times New Roman"/>
      <family val="1"/>
    </font>
    <font>
      <sz val="8"/>
      <color indexed="12"/>
      <name val="Times New Roman"/>
      <family val="1"/>
    </font>
    <font>
      <b/>
      <sz val="10"/>
      <color rgb="FF800000"/>
      <name val="Times New Roman"/>
      <family val="1"/>
    </font>
    <font>
      <sz val="9"/>
      <color rgb="FFFF0000"/>
      <name val="Times New Roman"/>
      <family val="1"/>
    </font>
    <font>
      <b/>
      <sz val="11"/>
      <color rgb="FFFF0000"/>
      <name val="Times New Roman"/>
      <family val="1"/>
    </font>
    <font>
      <sz val="9"/>
      <color indexed="8"/>
      <name val="Book Antiqua"/>
      <family val="1"/>
    </font>
    <font>
      <sz val="7"/>
      <color indexed="8"/>
      <name val="Book Antiqua"/>
      <family val="1"/>
    </font>
    <font>
      <b/>
      <sz val="9"/>
      <color indexed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6" tint="-0.499984740745262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70C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thin">
        <color indexed="64"/>
      </bottom>
      <diagonal/>
    </border>
    <border>
      <left/>
      <right style="medium">
        <color theme="6" tint="-0.499984740745262"/>
      </right>
      <top style="thin">
        <color indexed="64"/>
      </top>
      <bottom style="medium">
        <color theme="6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6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0" fillId="0" borderId="15" xfId="0" applyBorder="1"/>
    <xf numFmtId="0" fontId="1" fillId="0" borderId="15" xfId="0" applyFont="1" applyBorder="1"/>
    <xf numFmtId="2" fontId="0" fillId="0" borderId="15" xfId="0" applyNumberFormat="1" applyBorder="1"/>
    <xf numFmtId="0" fontId="8" fillId="0" borderId="0" xfId="0" applyFont="1" applyAlignment="1">
      <alignment horizontal="center"/>
    </xf>
    <xf numFmtId="0" fontId="15" fillId="2" borderId="0" xfId="0" applyFont="1" applyFill="1" applyBorder="1" applyAlignment="1">
      <alignment horizontal="left" vertical="center" wrapText="1"/>
    </xf>
    <xf numFmtId="0" fontId="17" fillId="0" borderId="0" xfId="0" applyFont="1"/>
    <xf numFmtId="0" fontId="0" fillId="0" borderId="0" xfId="0" applyFont="1"/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/>
    <xf numFmtId="0" fontId="23" fillId="0" borderId="0" xfId="0" applyFont="1"/>
    <xf numFmtId="164" fontId="5" fillId="2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64" fontId="22" fillId="0" borderId="0" xfId="0" applyNumberFormat="1" applyFont="1" applyFill="1" applyBorder="1" applyAlignment="1">
      <alignment horizontal="center" vertical="center" wrapText="1"/>
    </xf>
    <xf numFmtId="2" fontId="26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164" fontId="35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/>
    <xf numFmtId="0" fontId="7" fillId="0" borderId="32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164" fontId="21" fillId="0" borderId="32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0" xfId="0" applyFont="1" applyBorder="1"/>
    <xf numFmtId="0" fontId="7" fillId="0" borderId="40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164" fontId="22" fillId="0" borderId="41" xfId="0" applyNumberFormat="1" applyFont="1" applyBorder="1" applyAlignment="1">
      <alignment horizontal="center" vertical="center" wrapText="1"/>
    </xf>
    <xf numFmtId="164" fontId="22" fillId="0" borderId="9" xfId="0" applyNumberFormat="1" applyFont="1" applyBorder="1" applyAlignment="1">
      <alignment horizontal="center" vertical="center" wrapText="1"/>
    </xf>
    <xf numFmtId="164" fontId="22" fillId="0" borderId="41" xfId="0" applyNumberFormat="1" applyFont="1" applyFill="1" applyBorder="1" applyAlignment="1">
      <alignment horizontal="center" vertical="center" wrapText="1"/>
    </xf>
    <xf numFmtId="164" fontId="22" fillId="0" borderId="9" xfId="0" applyNumberFormat="1" applyFont="1" applyFill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164" fontId="22" fillId="0" borderId="1" xfId="0" applyNumberFormat="1" applyFont="1" applyFill="1" applyBorder="1" applyAlignment="1">
      <alignment horizontal="center" vertical="center" wrapText="1"/>
    </xf>
    <xf numFmtId="164" fontId="22" fillId="0" borderId="6" xfId="0" applyNumberFormat="1" applyFont="1" applyFill="1" applyBorder="1" applyAlignment="1">
      <alignment horizontal="center" vertical="center" wrapText="1"/>
    </xf>
    <xf numFmtId="164" fontId="33" fillId="0" borderId="41" xfId="0" applyNumberFormat="1" applyFont="1" applyFill="1" applyBorder="1" applyAlignment="1">
      <alignment horizontal="center" vertical="center" wrapText="1"/>
    </xf>
    <xf numFmtId="164" fontId="33" fillId="0" borderId="9" xfId="0" applyNumberFormat="1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165" fontId="33" fillId="0" borderId="9" xfId="0" applyNumberFormat="1" applyFont="1" applyFill="1" applyBorder="1" applyAlignment="1">
      <alignment horizontal="center" vertical="center" wrapText="1"/>
    </xf>
    <xf numFmtId="164" fontId="33" fillId="0" borderId="4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2" fontId="26" fillId="0" borderId="9" xfId="0" applyNumberFormat="1" applyFont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164" fontId="33" fillId="0" borderId="6" xfId="0" applyNumberFormat="1" applyFont="1" applyFill="1" applyBorder="1" applyAlignment="1">
      <alignment horizontal="center" vertical="center" wrapText="1"/>
    </xf>
    <xf numFmtId="2" fontId="33" fillId="0" borderId="4" xfId="0" applyNumberFormat="1" applyFont="1" applyFill="1" applyBorder="1" applyAlignment="1">
      <alignment horizontal="center" vertical="center" wrapText="1"/>
    </xf>
    <xf numFmtId="2" fontId="33" fillId="0" borderId="3" xfId="0" applyNumberFormat="1" applyFont="1" applyFill="1" applyBorder="1" applyAlignment="1">
      <alignment horizontal="center" vertical="center" wrapText="1"/>
    </xf>
    <xf numFmtId="2" fontId="33" fillId="0" borderId="9" xfId="0" applyNumberFormat="1" applyFont="1" applyFill="1" applyBorder="1" applyAlignment="1">
      <alignment horizontal="center" vertical="center" wrapText="1"/>
    </xf>
    <xf numFmtId="164" fontId="33" fillId="0" borderId="8" xfId="0" applyNumberFormat="1" applyFont="1" applyBorder="1" applyAlignment="1">
      <alignment horizontal="center" vertical="center" wrapText="1"/>
    </xf>
    <xf numFmtId="164" fontId="33" fillId="0" borderId="8" xfId="0" applyNumberFormat="1" applyFont="1" applyFill="1" applyBorder="1" applyAlignment="1">
      <alignment horizontal="center" vertical="center" wrapText="1"/>
    </xf>
    <xf numFmtId="2" fontId="33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14" fillId="0" borderId="46" xfId="0" applyFont="1" applyBorder="1" applyAlignment="1">
      <alignment horizontal="left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164" fontId="5" fillId="0" borderId="41" xfId="0" applyNumberFormat="1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164" fontId="24" fillId="0" borderId="20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164" fontId="24" fillId="0" borderId="41" xfId="0" applyNumberFormat="1" applyFont="1" applyBorder="1" applyAlignment="1">
      <alignment horizontal="center" vertical="center" wrapText="1"/>
    </xf>
    <xf numFmtId="164" fontId="24" fillId="0" borderId="19" xfId="0" applyNumberFormat="1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164" fontId="5" fillId="2" borderId="41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left" vertical="center" wrapText="1"/>
    </xf>
    <xf numFmtId="0" fontId="15" fillId="0" borderId="46" xfId="0" applyFont="1" applyBorder="1" applyAlignment="1">
      <alignment vertical="center" wrapText="1"/>
    </xf>
    <xf numFmtId="0" fontId="16" fillId="0" borderId="46" xfId="0" applyFont="1" applyBorder="1" applyAlignment="1">
      <alignment horizontal="left" vertical="top" wrapText="1"/>
    </xf>
    <xf numFmtId="0" fontId="2" fillId="0" borderId="0" xfId="0" applyFont="1" applyFill="1"/>
    <xf numFmtId="0" fontId="2" fillId="0" borderId="0" xfId="0" applyFont="1" applyBorder="1"/>
    <xf numFmtId="164" fontId="36" fillId="0" borderId="0" xfId="0" applyNumberFormat="1" applyFont="1" applyBorder="1" applyAlignment="1">
      <alignment horizontal="center" vertical="center" wrapText="1"/>
    </xf>
    <xf numFmtId="165" fontId="22" fillId="0" borderId="0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2" fontId="5" fillId="0" borderId="41" xfId="0" applyNumberFormat="1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5" fillId="0" borderId="12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17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0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boost'!$B$17:$B$24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boost'!$Y$17:$Y$24</c:f>
              <c:numCache>
                <c:formatCode>General</c:formatCode>
                <c:ptCount val="8"/>
                <c:pt idx="0">
                  <c:v>193.45463978676821</c:v>
                </c:pt>
                <c:pt idx="1">
                  <c:v>200.6047071604593</c:v>
                </c:pt>
                <c:pt idx="2">
                  <c:v>209.76887801969715</c:v>
                </c:pt>
                <c:pt idx="3">
                  <c:v>219.73869027315371</c:v>
                </c:pt>
                <c:pt idx="4">
                  <c:v>245.91729138977902</c:v>
                </c:pt>
                <c:pt idx="5">
                  <c:v>256.48465153224953</c:v>
                </c:pt>
                <c:pt idx="6">
                  <c:v>268.35402895371232</c:v>
                </c:pt>
                <c:pt idx="7">
                  <c:v>273.18709505220238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boost'!$Y$19:$Y$30</c:f>
              <c:numCache>
                <c:formatCode>General</c:formatCode>
                <c:ptCount val="12"/>
                <c:pt idx="0">
                  <c:v>140.51025999999999</c:v>
                </c:pt>
                <c:pt idx="1">
                  <c:v>144.23172</c:v>
                </c:pt>
                <c:pt idx="2">
                  <c:v>145.53925999999998</c:v>
                </c:pt>
                <c:pt idx="3">
                  <c:v>146.24332000000001</c:v>
                </c:pt>
                <c:pt idx="4">
                  <c:v>148.25492</c:v>
                </c:pt>
                <c:pt idx="5">
                  <c:v>152.27812</c:v>
                </c:pt>
                <c:pt idx="6">
                  <c:v>157.10595999999998</c:v>
                </c:pt>
                <c:pt idx="7">
                  <c:v>162.03438</c:v>
                </c:pt>
                <c:pt idx="8">
                  <c:v>174.79783999999998</c:v>
                </c:pt>
                <c:pt idx="9">
                  <c:v>182.35915</c:v>
                </c:pt>
                <c:pt idx="10">
                  <c:v>190.20672000000002</c:v>
                </c:pt>
                <c:pt idx="11">
                  <c:v>198.84539999999998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boost'!$Y$19:$Y$30</c:f>
              <c:numCache>
                <c:formatCode>General</c:formatCode>
                <c:ptCount val="12"/>
                <c:pt idx="0">
                  <c:v>189.99562</c:v>
                </c:pt>
                <c:pt idx="1">
                  <c:v>191.00142000000002</c:v>
                </c:pt>
                <c:pt idx="2">
                  <c:v>198.94724000000002</c:v>
                </c:pt>
                <c:pt idx="3">
                  <c:v>202.86985999999999</c:v>
                </c:pt>
                <c:pt idx="4">
                  <c:v>211.7209</c:v>
                </c:pt>
                <c:pt idx="5">
                  <c:v>222.38238000000001</c:v>
                </c:pt>
                <c:pt idx="6">
                  <c:v>236.46358000000001</c:v>
                </c:pt>
                <c:pt idx="7">
                  <c:v>237.97228000000001</c:v>
                </c:pt>
                <c:pt idx="8">
                  <c:v>247.29463999999996</c:v>
                </c:pt>
                <c:pt idx="9">
                  <c:v>258.73783000000003</c:v>
                </c:pt>
                <c:pt idx="10">
                  <c:v>266.04672000000005</c:v>
                </c:pt>
                <c:pt idx="11">
                  <c:v>277.32900000000001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32112"/>
        <c:axId val="407132504"/>
      </c:scatterChart>
      <c:valAx>
        <c:axId val="407132112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1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132504"/>
        <c:crosses val="autoZero"/>
        <c:crossBetween val="midCat"/>
        <c:majorUnit val="200"/>
        <c:minorUnit val="100"/>
      </c:valAx>
      <c:valAx>
        <c:axId val="407132504"/>
        <c:scaling>
          <c:orientation val="minMax"/>
          <c:max val="30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13211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8445980134836093"/>
          <c:w val="0.83957150394368663"/>
          <c:h val="8.744583397663530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5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boost'!$V$17:$V$24</c:f>
              <c:numCache>
                <c:formatCode>General</c:formatCode>
                <c:ptCount val="8"/>
                <c:pt idx="0">
                  <c:v>64.014626061762598</c:v>
                </c:pt>
                <c:pt idx="1">
                  <c:v>64.257028112449802</c:v>
                </c:pt>
                <c:pt idx="2">
                  <c:v>65.333727949050157</c:v>
                </c:pt>
                <c:pt idx="3">
                  <c:v>70.015067242470579</c:v>
                </c:pt>
                <c:pt idx="4">
                  <c:v>77.096098359202301</c:v>
                </c:pt>
                <c:pt idx="5">
                  <c:v>82.669087217540408</c:v>
                </c:pt>
                <c:pt idx="6">
                  <c:v>86.945048772911932</c:v>
                </c:pt>
                <c:pt idx="7">
                  <c:v>91.638659601326012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boost'!$V$19:$V$30</c:f>
              <c:numCache>
                <c:formatCode>General</c:formatCode>
                <c:ptCount val="12"/>
                <c:pt idx="0">
                  <c:v>48.18698864569987</c:v>
                </c:pt>
                <c:pt idx="1">
                  <c:v>48.83495068585637</c:v>
                </c:pt>
                <c:pt idx="2">
                  <c:v>48.817636835836062</c:v>
                </c:pt>
                <c:pt idx="3">
                  <c:v>47.810288774144198</c:v>
                </c:pt>
                <c:pt idx="4">
                  <c:v>47.962550840303898</c:v>
                </c:pt>
                <c:pt idx="5">
                  <c:v>48.939092241012794</c:v>
                </c:pt>
                <c:pt idx="6">
                  <c:v>49.888996981715685</c:v>
                </c:pt>
                <c:pt idx="7">
                  <c:v>51.790112283552943</c:v>
                </c:pt>
                <c:pt idx="8">
                  <c:v>55.317689490745359</c:v>
                </c:pt>
                <c:pt idx="9">
                  <c:v>57.677211791298483</c:v>
                </c:pt>
                <c:pt idx="10">
                  <c:v>60.09073701288947</c:v>
                </c:pt>
                <c:pt idx="11">
                  <c:v>60.946418651310601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boost'!$V$19:$V$30</c:f>
              <c:numCache>
                <c:formatCode>General</c:formatCode>
                <c:ptCount val="12"/>
                <c:pt idx="0">
                  <c:v>61.138166448046782</c:v>
                </c:pt>
                <c:pt idx="1">
                  <c:v>62.26456212446687</c:v>
                </c:pt>
                <c:pt idx="2">
                  <c:v>62.26456212446687</c:v>
                </c:pt>
                <c:pt idx="3">
                  <c:v>63.990826275145196</c:v>
                </c:pt>
                <c:pt idx="4">
                  <c:v>66.535193125051563</c:v>
                </c:pt>
                <c:pt idx="5">
                  <c:v>69.708210145855716</c:v>
                </c:pt>
                <c:pt idx="6">
                  <c:v>73.997007561014229</c:v>
                </c:pt>
                <c:pt idx="7">
                  <c:v>75.965906501162294</c:v>
                </c:pt>
                <c:pt idx="8">
                  <c:v>78.438755020080336</c:v>
                </c:pt>
                <c:pt idx="9">
                  <c:v>85.888276958773417</c:v>
                </c:pt>
                <c:pt idx="10">
                  <c:v>86.833821773580823</c:v>
                </c:pt>
                <c:pt idx="11">
                  <c:v>91.456060507329639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1384"/>
        <c:axId val="408717464"/>
      </c:scatterChart>
      <c:valAx>
        <c:axId val="408721384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64"/>
              <c:y val="0.767346287037314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17464"/>
        <c:crosses val="autoZero"/>
        <c:crossBetween val="midCat"/>
        <c:majorUnit val="200"/>
      </c:valAx>
      <c:valAx>
        <c:axId val="408717464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21384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92142510703272351"/>
          <c:w val="0.83743528251861965"/>
          <c:h val="7.857489296727637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2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boost'!$P$17:$P$24</c:f>
              <c:numCache>
                <c:formatCode>General</c:formatCode>
                <c:ptCount val="8"/>
                <c:pt idx="0">
                  <c:v>1126.6638499999999</c:v>
                </c:pt>
                <c:pt idx="1">
                  <c:v>993.33084999999994</c:v>
                </c:pt>
                <c:pt idx="2">
                  <c:v>833.33124999999995</c:v>
                </c:pt>
                <c:pt idx="3">
                  <c:v>719.9982</c:v>
                </c:pt>
                <c:pt idx="4">
                  <c:v>686.66494999999998</c:v>
                </c:pt>
                <c:pt idx="5">
                  <c:v>579.99854999999991</c:v>
                </c:pt>
                <c:pt idx="6">
                  <c:v>526.66534999999999</c:v>
                </c:pt>
                <c:pt idx="7">
                  <c:v>479.99879999999996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boost'!$P$19:$P$30</c:f>
              <c:numCache>
                <c:formatCode>General</c:formatCode>
                <c:ptCount val="12"/>
                <c:pt idx="0">
                  <c:v>824.6</c:v>
                </c:pt>
                <c:pt idx="1">
                  <c:v>824.6</c:v>
                </c:pt>
                <c:pt idx="2">
                  <c:v>691.6</c:v>
                </c:pt>
                <c:pt idx="3">
                  <c:v>532</c:v>
                </c:pt>
                <c:pt idx="4">
                  <c:v>425.6</c:v>
                </c:pt>
                <c:pt idx="5">
                  <c:v>372.40000000000003</c:v>
                </c:pt>
                <c:pt idx="6">
                  <c:v>345.8</c:v>
                </c:pt>
                <c:pt idx="7">
                  <c:v>332.5</c:v>
                </c:pt>
                <c:pt idx="8">
                  <c:v>305.90000000000003</c:v>
                </c:pt>
                <c:pt idx="9">
                  <c:v>279.3</c:v>
                </c:pt>
                <c:pt idx="10">
                  <c:v>252.70000000000002</c:v>
                </c:pt>
                <c:pt idx="11">
                  <c:v>199.5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boost'!$P$19:$P$30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2168"/>
        <c:axId val="408722560"/>
      </c:scatterChart>
      <c:valAx>
        <c:axId val="408722168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592"/>
              <c:y val="0.808468257874015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22560"/>
        <c:crosses val="autoZero"/>
        <c:crossBetween val="midCat"/>
        <c:majorUnit val="200"/>
      </c:valAx>
      <c:valAx>
        <c:axId val="408722560"/>
        <c:scaling>
          <c:orientation val="minMax"/>
          <c:max val="1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22168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82899748084253289"/>
          <c:h val="8.394069881889770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791908086961241E-2"/>
          <c:y val="0.12403426943457722"/>
          <c:w val="0.84771826870697753"/>
          <c:h val="0.60961794172615558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boost'!$X$17:$X$24</c:f>
              <c:numCache>
                <c:formatCode>General</c:formatCode>
                <c:ptCount val="8"/>
                <c:pt idx="0">
                  <c:v>60.637701005735138</c:v>
                </c:pt>
                <c:pt idx="1">
                  <c:v>57.1626048949053</c:v>
                </c:pt>
                <c:pt idx="2">
                  <c:v>53.796553913895067</c:v>
                </c:pt>
                <c:pt idx="3">
                  <c:v>50.09188910870818</c:v>
                </c:pt>
                <c:pt idx="4">
                  <c:v>49.052144460930286</c:v>
                </c:pt>
                <c:pt idx="5">
                  <c:v>43.851406095126691</c:v>
                </c:pt>
                <c:pt idx="6">
                  <c:v>42.057330310907808</c:v>
                </c:pt>
                <c:pt idx="7">
                  <c:v>38.922531275313055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boost'!$X$19:$X$30</c:f>
              <c:numCache>
                <c:formatCode>General</c:formatCode>
                <c:ptCount val="12"/>
                <c:pt idx="0">
                  <c:v>44.042464649642724</c:v>
                </c:pt>
                <c:pt idx="1">
                  <c:v>44.181467677918093</c:v>
                </c:pt>
                <c:pt idx="2">
                  <c:v>41.471625137003336</c:v>
                </c:pt>
                <c:pt idx="3">
                  <c:v>37.505023257969974</c:v>
                </c:pt>
                <c:pt idx="4">
                  <c:v>33.796365142746595</c:v>
                </c:pt>
                <c:pt idx="5">
                  <c:v>32.543904867358179</c:v>
                </c:pt>
                <c:pt idx="6">
                  <c:v>31.337301261091522</c:v>
                </c:pt>
                <c:pt idx="7">
                  <c:v>30.011756919290281</c:v>
                </c:pt>
                <c:pt idx="8">
                  <c:v>29.885340197158701</c:v>
                </c:pt>
                <c:pt idx="9">
                  <c:v>28.579928673585453</c:v>
                </c:pt>
                <c:pt idx="10">
                  <c:v>27.09984161792136</c:v>
                </c:pt>
                <c:pt idx="11">
                  <c:v>25.497579485135947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boost'!$L$19:$L$29</c:f>
              <c:numCache>
                <c:formatCode>General</c:formatCode>
                <c:ptCount val="11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'[1]1 Bar boost'!$X$19:$X$30</c:f>
              <c:numCache>
                <c:formatCode>General</c:formatCode>
                <c:ptCount val="12"/>
                <c:pt idx="0">
                  <c:v>59.553482980082393</c:v>
                </c:pt>
                <c:pt idx="1">
                  <c:v>58.508094226196974</c:v>
                </c:pt>
                <c:pt idx="2">
                  <c:v>56.690307201791704</c:v>
                </c:pt>
                <c:pt idx="3">
                  <c:v>52.027257160471422</c:v>
                </c:pt>
                <c:pt idx="4">
                  <c:v>48.264144250665936</c:v>
                </c:pt>
                <c:pt idx="5">
                  <c:v>47.526138481987402</c:v>
                </c:pt>
                <c:pt idx="6">
                  <c:v>47.166450233563502</c:v>
                </c:pt>
                <c:pt idx="7">
                  <c:v>44.076857151484056</c:v>
                </c:pt>
                <c:pt idx="8">
                  <c:v>42.280181753583967</c:v>
                </c:pt>
                <c:pt idx="9">
                  <c:v>40.550247829945896</c:v>
                </c:pt>
                <c:pt idx="10">
                  <c:v>37.905201114700212</c:v>
                </c:pt>
                <c:pt idx="11">
                  <c:v>35.561386992272723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2952"/>
        <c:axId val="408720600"/>
      </c:scatterChart>
      <c:valAx>
        <c:axId val="408722952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07"/>
              <c:y val="0.8228436385690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20600"/>
        <c:crosses val="autoZero"/>
        <c:crossBetween val="midCat"/>
        <c:majorUnit val="200"/>
      </c:valAx>
      <c:valAx>
        <c:axId val="408720600"/>
        <c:scaling>
          <c:orientation val="minMax"/>
          <c:max val="70"/>
          <c:min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22952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84171862445765711"/>
          <c:h val="6.853886292101930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0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801617985412549"/>
          <c:y val="0.12403419040175823"/>
          <c:w val="0.76505313442503564"/>
          <c:h val="0.592568568334160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boost'!$R$17:$R$24</c:f>
              <c:numCache>
                <c:formatCode>General</c:formatCode>
                <c:ptCount val="8"/>
                <c:pt idx="0">
                  <c:v>2.677</c:v>
                </c:pt>
                <c:pt idx="1">
                  <c:v>1.9370000000000001</c:v>
                </c:pt>
                <c:pt idx="2">
                  <c:v>2.2029999999999998</c:v>
                </c:pt>
                <c:pt idx="3">
                  <c:v>2.9289999999999998</c:v>
                </c:pt>
                <c:pt idx="4">
                  <c:v>3.3780000000000001</c:v>
                </c:pt>
                <c:pt idx="5">
                  <c:v>4.125</c:v>
                </c:pt>
                <c:pt idx="6">
                  <c:v>4.3099999999999996</c:v>
                </c:pt>
                <c:pt idx="7">
                  <c:v>5.1349999999999998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boost'!$R$19:$R$30</c:f>
              <c:numCache>
                <c:formatCode>General</c:formatCode>
                <c:ptCount val="12"/>
                <c:pt idx="0">
                  <c:v>1.177</c:v>
                </c:pt>
                <c:pt idx="1">
                  <c:v>1.159</c:v>
                </c:pt>
                <c:pt idx="2">
                  <c:v>1.081</c:v>
                </c:pt>
                <c:pt idx="3">
                  <c:v>1.256</c:v>
                </c:pt>
                <c:pt idx="4">
                  <c:v>1.615</c:v>
                </c:pt>
                <c:pt idx="5">
                  <c:v>1.778</c:v>
                </c:pt>
                <c:pt idx="6">
                  <c:v>1.7270000000000001</c:v>
                </c:pt>
                <c:pt idx="7">
                  <c:v>1.732</c:v>
                </c:pt>
                <c:pt idx="8">
                  <c:v>2.33</c:v>
                </c:pt>
                <c:pt idx="9">
                  <c:v>1.903</c:v>
                </c:pt>
                <c:pt idx="10">
                  <c:v>1.4419999999999999</c:v>
                </c:pt>
                <c:pt idx="11">
                  <c:v>1.8779999999999999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boost'!$R$19:$R$30</c:f>
              <c:numCache>
                <c:formatCode>General</c:formatCode>
                <c:ptCount val="12"/>
                <c:pt idx="0">
                  <c:v>2.157</c:v>
                </c:pt>
                <c:pt idx="1">
                  <c:v>2.02</c:v>
                </c:pt>
                <c:pt idx="2">
                  <c:v>1.9</c:v>
                </c:pt>
                <c:pt idx="3">
                  <c:v>2.0059999999999998</c:v>
                </c:pt>
                <c:pt idx="4">
                  <c:v>2.6539999999999999</c:v>
                </c:pt>
                <c:pt idx="5">
                  <c:v>2.9220000000000002</c:v>
                </c:pt>
                <c:pt idx="6">
                  <c:v>3.0379999999999998</c:v>
                </c:pt>
                <c:pt idx="7">
                  <c:v>3.165</c:v>
                </c:pt>
                <c:pt idx="8">
                  <c:v>3.3450000000000002</c:v>
                </c:pt>
                <c:pt idx="9">
                  <c:v>3.7709999999999999</c:v>
                </c:pt>
                <c:pt idx="10">
                  <c:v>4.2770000000000001</c:v>
                </c:pt>
                <c:pt idx="11">
                  <c:v>4.468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17072"/>
        <c:axId val="408719032"/>
      </c:scatterChart>
      <c:valAx>
        <c:axId val="408717072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19032"/>
        <c:crosses val="autoZero"/>
        <c:crossBetween val="midCat"/>
        <c:majorUnit val="200"/>
      </c:valAx>
      <c:valAx>
        <c:axId val="4087190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170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84604643650313049"/>
          <c:h val="7.276672477009078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2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602663199210214"/>
          <c:y val="7.2752271350696937E-2"/>
          <c:w val="0.82212815141226558"/>
          <c:h val="0.62572097718554698"/>
        </c:manualLayout>
      </c:layout>
      <c:scatterChart>
        <c:scatterStyle val="lineMarker"/>
        <c:varyColors val="0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boost'!$Z$17:$Z$24</c:f>
              <c:numCache>
                <c:formatCode>General</c:formatCode>
                <c:ptCount val="8"/>
                <c:pt idx="0">
                  <c:v>173.49212573206003</c:v>
                </c:pt>
                <c:pt idx="1">
                  <c:v>167.94196166619435</c:v>
                </c:pt>
                <c:pt idx="2">
                  <c:v>163.29620432732349</c:v>
                </c:pt>
                <c:pt idx="3">
                  <c:v>167.05700235540368</c:v>
                </c:pt>
                <c:pt idx="4">
                  <c:v>164.37018309825925</c:v>
                </c:pt>
                <c:pt idx="5">
                  <c:v>168.99017929105503</c:v>
                </c:pt>
                <c:pt idx="6">
                  <c:v>169.86990388729606</c:v>
                </c:pt>
                <c:pt idx="7">
                  <c:v>175.8726282162643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boost'!$Z$19:$Z$30</c:f>
              <c:numCache>
                <c:formatCode>General</c:formatCode>
                <c:ptCount val="12"/>
                <c:pt idx="0">
                  <c:v>179.80487188966967</c:v>
                </c:pt>
                <c:pt idx="1">
                  <c:v>177.52097580999924</c:v>
                </c:pt>
                <c:pt idx="2">
                  <c:v>175.86373620951645</c:v>
                </c:pt>
                <c:pt idx="3">
                  <c:v>171.4056110391914</c:v>
                </c:pt>
                <c:pt idx="4">
                  <c:v>169.61836138947717</c:v>
                </c:pt>
                <c:pt idx="5">
                  <c:v>168.4993029556698</c:v>
                </c:pt>
                <c:pt idx="6">
                  <c:v>166.49140463240059</c:v>
                </c:pt>
                <c:pt idx="7">
                  <c:v>167.57891973405867</c:v>
                </c:pt>
                <c:pt idx="8">
                  <c:v>165.92341439773375</c:v>
                </c:pt>
                <c:pt idx="9">
                  <c:v>165.82744299397964</c:v>
                </c:pt>
                <c:pt idx="10">
                  <c:v>165.63853465085842</c:v>
                </c:pt>
                <c:pt idx="11">
                  <c:v>160.69869409824747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boost'!$Z$19:$Z$30</c:f>
              <c:numCache>
                <c:formatCode>General</c:formatCode>
                <c:ptCount val="12"/>
                <c:pt idx="0">
                  <c:v>168.71299160508153</c:v>
                </c:pt>
                <c:pt idx="1">
                  <c:v>170.91652244455614</c:v>
                </c:pt>
                <c:pt idx="2">
                  <c:v>164.09023059768052</c:v>
                </c:pt>
                <c:pt idx="3">
                  <c:v>165.37882199742813</c:v>
                </c:pt>
                <c:pt idx="4">
                  <c:v>164.76592314586492</c:v>
                </c:pt>
                <c:pt idx="5">
                  <c:v>164.34756107533244</c:v>
                </c:pt>
                <c:pt idx="6">
                  <c:v>164.07016030271657</c:v>
                </c:pt>
                <c:pt idx="7">
                  <c:v>167.3678582611802</c:v>
                </c:pt>
                <c:pt idx="8">
                  <c:v>166.30131916128724</c:v>
                </c:pt>
                <c:pt idx="9">
                  <c:v>174.04183933225121</c:v>
                </c:pt>
                <c:pt idx="10">
                  <c:v>171.12391692260215</c:v>
                </c:pt>
                <c:pt idx="11">
                  <c:v>172.90076310138923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17856"/>
        <c:axId val="408718248"/>
      </c:scatterChart>
      <c:valAx>
        <c:axId val="408717856"/>
        <c:scaling>
          <c:orientation val="minMax"/>
          <c:max val="2400"/>
          <c:min val="6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18248"/>
        <c:crosses val="autoZero"/>
        <c:crossBetween val="midCat"/>
        <c:majorUnit val="200"/>
      </c:valAx>
      <c:valAx>
        <c:axId val="408718248"/>
        <c:scaling>
          <c:orientation val="minMax"/>
          <c:max val="200"/>
          <c:min val="1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8717856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52"/>
          <c:w val="0.83957150394368663"/>
          <c:h val="8.024469382272092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12</xdr:col>
      <xdr:colOff>96931</xdr:colOff>
      <xdr:row>14</xdr:row>
      <xdr:rowOff>86286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61633</xdr:rowOff>
    </xdr:from>
    <xdr:to>
      <xdr:col>12</xdr:col>
      <xdr:colOff>135031</xdr:colOff>
      <xdr:row>28</xdr:row>
      <xdr:rowOff>57150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30</xdr:row>
      <xdr:rowOff>94690</xdr:rowOff>
    </xdr:from>
    <xdr:to>
      <xdr:col>12</xdr:col>
      <xdr:colOff>125506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401731</xdr:colOff>
      <xdr:row>2</xdr:row>
      <xdr:rowOff>47625</xdr:rowOff>
    </xdr:from>
    <xdr:to>
      <xdr:col>18</xdr:col>
      <xdr:colOff>451036</xdr:colOff>
      <xdr:row>14</xdr:row>
      <xdr:rowOff>81803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363631</xdr:colOff>
      <xdr:row>15</xdr:row>
      <xdr:rowOff>61633</xdr:rowOff>
    </xdr:from>
    <xdr:to>
      <xdr:col>18</xdr:col>
      <xdr:colOff>393886</xdr:colOff>
      <xdr:row>28</xdr:row>
      <xdr:rowOff>47625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468406</xdr:colOff>
      <xdr:row>30</xdr:row>
      <xdr:rowOff>75640</xdr:rowOff>
    </xdr:from>
    <xdr:to>
      <xdr:col>18</xdr:col>
      <xdr:colOff>522754</xdr:colOff>
      <xdr:row>42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6-pc\D\58%20PS%20TCIC%20SJ327%20VE\MF2620%206Tby4%20TC%20ch%202%20FIP\4%20Tractors%20and%20engine%20test%20FAS%20redn\30788\Perf%20to%20BOSCH-E.No.307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No.4"/>
      <sheetName val="Zero bar boost"/>
      <sheetName val="1 Bar boost"/>
      <sheetName val="Engine boost"/>
      <sheetName val="Graphs"/>
    </sheetNames>
    <sheetDataSet>
      <sheetData sheetId="0"/>
      <sheetData sheetId="1">
        <row r="3">
          <cell r="L3" t="str">
            <v>Zero boost</v>
          </cell>
        </row>
        <row r="19">
          <cell r="B19">
            <v>2200</v>
          </cell>
          <cell r="L19">
            <v>2200</v>
          </cell>
          <cell r="P19">
            <v>824.6</v>
          </cell>
          <cell r="R19">
            <v>1.177</v>
          </cell>
          <cell r="V19">
            <v>48.18698864569987</v>
          </cell>
          <cell r="X19">
            <v>44.042464649642724</v>
          </cell>
          <cell r="Y19">
            <v>140.51025999999999</v>
          </cell>
          <cell r="Z19">
            <v>179.80487188966967</v>
          </cell>
        </row>
        <row r="20">
          <cell r="B20">
            <v>2150</v>
          </cell>
          <cell r="L20">
            <v>2150</v>
          </cell>
          <cell r="P20">
            <v>824.6</v>
          </cell>
          <cell r="R20">
            <v>1.159</v>
          </cell>
          <cell r="V20">
            <v>48.83495068585637</v>
          </cell>
          <cell r="X20">
            <v>44.181467677918093</v>
          </cell>
          <cell r="Y20">
            <v>144.23172</v>
          </cell>
          <cell r="Z20">
            <v>177.52097580999924</v>
          </cell>
        </row>
        <row r="21">
          <cell r="B21">
            <v>2000</v>
          </cell>
          <cell r="L21">
            <v>2000</v>
          </cell>
          <cell r="P21">
            <v>691.6</v>
          </cell>
          <cell r="R21">
            <v>1.081</v>
          </cell>
          <cell r="V21">
            <v>48.817636835836062</v>
          </cell>
          <cell r="X21">
            <v>41.471625137003336</v>
          </cell>
          <cell r="Y21">
            <v>145.53925999999998</v>
          </cell>
          <cell r="Z21">
            <v>175.86373620951645</v>
          </cell>
        </row>
        <row r="22">
          <cell r="B22">
            <v>1800</v>
          </cell>
          <cell r="L22">
            <v>1800</v>
          </cell>
          <cell r="P22">
            <v>532</v>
          </cell>
          <cell r="R22">
            <v>1.256</v>
          </cell>
          <cell r="V22">
            <v>47.810288774144198</v>
          </cell>
          <cell r="X22">
            <v>37.505023257969974</v>
          </cell>
          <cell r="Y22">
            <v>146.24332000000001</v>
          </cell>
          <cell r="Z22">
            <v>171.4056110391914</v>
          </cell>
        </row>
        <row r="23">
          <cell r="B23">
            <v>1600</v>
          </cell>
          <cell r="L23">
            <v>1600</v>
          </cell>
          <cell r="P23">
            <v>425.6</v>
          </cell>
          <cell r="R23">
            <v>1.615</v>
          </cell>
          <cell r="V23">
            <v>47.962550840303898</v>
          </cell>
          <cell r="X23">
            <v>33.796365142746595</v>
          </cell>
          <cell r="Y23">
            <v>148.25492</v>
          </cell>
          <cell r="Z23">
            <v>169.61836138947717</v>
          </cell>
        </row>
        <row r="24">
          <cell r="B24">
            <v>1500</v>
          </cell>
          <cell r="L24">
            <v>1500</v>
          </cell>
          <cell r="P24">
            <v>372.40000000000003</v>
          </cell>
          <cell r="R24">
            <v>1.778</v>
          </cell>
          <cell r="V24">
            <v>48.939092241012794</v>
          </cell>
          <cell r="X24">
            <v>32.543904867358179</v>
          </cell>
          <cell r="Y24">
            <v>152.27812</v>
          </cell>
          <cell r="Z24">
            <v>168.4993029556698</v>
          </cell>
        </row>
        <row r="25">
          <cell r="B25">
            <v>1400</v>
          </cell>
          <cell r="L25">
            <v>1400</v>
          </cell>
          <cell r="P25">
            <v>345.8</v>
          </cell>
          <cell r="R25">
            <v>1.7270000000000001</v>
          </cell>
          <cell r="V25">
            <v>49.888996981715685</v>
          </cell>
          <cell r="X25">
            <v>31.337301261091522</v>
          </cell>
          <cell r="Y25">
            <v>157.10595999999998</v>
          </cell>
          <cell r="Z25">
            <v>166.49140463240059</v>
          </cell>
        </row>
        <row r="26">
          <cell r="B26">
            <v>1300</v>
          </cell>
          <cell r="L26">
            <v>1300</v>
          </cell>
          <cell r="P26">
            <v>332.5</v>
          </cell>
          <cell r="R26">
            <v>1.732</v>
          </cell>
          <cell r="V26">
            <v>51.790112283552943</v>
          </cell>
          <cell r="X26">
            <v>30.011756919290281</v>
          </cell>
          <cell r="Y26">
            <v>162.03438</v>
          </cell>
          <cell r="Z26">
            <v>167.57891973405867</v>
          </cell>
        </row>
        <row r="27">
          <cell r="B27">
            <v>1200</v>
          </cell>
          <cell r="L27">
            <v>1200</v>
          </cell>
          <cell r="P27">
            <v>305.90000000000003</v>
          </cell>
          <cell r="R27">
            <v>2.33</v>
          </cell>
          <cell r="V27">
            <v>55.317689490745359</v>
          </cell>
          <cell r="X27">
            <v>29.885340197158701</v>
          </cell>
          <cell r="Y27">
            <v>174.79783999999998</v>
          </cell>
          <cell r="Z27">
            <v>165.92341439773375</v>
          </cell>
        </row>
        <row r="28">
          <cell r="B28">
            <v>1100</v>
          </cell>
          <cell r="L28">
            <v>1100</v>
          </cell>
          <cell r="P28">
            <v>279.3</v>
          </cell>
          <cell r="R28">
            <v>1.903</v>
          </cell>
          <cell r="V28">
            <v>57.677211791298483</v>
          </cell>
          <cell r="X28">
            <v>28.579928673585453</v>
          </cell>
          <cell r="Y28">
            <v>182.35915</v>
          </cell>
          <cell r="Z28">
            <v>165.82744299397964</v>
          </cell>
        </row>
        <row r="29">
          <cell r="B29">
            <v>1000</v>
          </cell>
          <cell r="L29">
            <v>1000</v>
          </cell>
          <cell r="P29">
            <v>252.70000000000002</v>
          </cell>
          <cell r="R29">
            <v>1.4419999999999999</v>
          </cell>
          <cell r="V29">
            <v>60.09073701288947</v>
          </cell>
          <cell r="X29">
            <v>27.09984161792136</v>
          </cell>
          <cell r="Y29">
            <v>190.20672000000002</v>
          </cell>
          <cell r="Z29">
            <v>165.63853465085842</v>
          </cell>
        </row>
        <row r="30">
          <cell r="B30">
            <v>900</v>
          </cell>
          <cell r="L30">
            <v>900</v>
          </cell>
          <cell r="P30">
            <v>199.5</v>
          </cell>
          <cell r="R30">
            <v>1.8779999999999999</v>
          </cell>
          <cell r="V30">
            <v>60.946418651310601</v>
          </cell>
          <cell r="X30">
            <v>25.497579485135947</v>
          </cell>
          <cell r="Y30">
            <v>198.84539999999998</v>
          </cell>
          <cell r="Z30">
            <v>160.69869409824747</v>
          </cell>
        </row>
      </sheetData>
      <sheetData sheetId="2">
        <row r="3">
          <cell r="L3" t="str">
            <v>one bar boost</v>
          </cell>
        </row>
        <row r="19">
          <cell r="B19">
            <v>2200</v>
          </cell>
          <cell r="L19">
            <v>2200</v>
          </cell>
          <cell r="P19">
            <v>0</v>
          </cell>
          <cell r="R19">
            <v>2.157</v>
          </cell>
          <cell r="V19">
            <v>61.138166448046782</v>
          </cell>
          <cell r="X19">
            <v>59.553482980082393</v>
          </cell>
          <cell r="Y19">
            <v>189.99562</v>
          </cell>
          <cell r="Z19">
            <v>168.71299160508153</v>
          </cell>
        </row>
        <row r="20">
          <cell r="B20">
            <v>2150</v>
          </cell>
          <cell r="L20">
            <v>2150</v>
          </cell>
          <cell r="P20">
            <v>0</v>
          </cell>
          <cell r="R20">
            <v>2.02</v>
          </cell>
          <cell r="V20">
            <v>62.26456212446687</v>
          </cell>
          <cell r="X20">
            <v>58.508094226196974</v>
          </cell>
          <cell r="Y20">
            <v>191.00142000000002</v>
          </cell>
          <cell r="Z20">
            <v>170.91652244455614</v>
          </cell>
        </row>
        <row r="21">
          <cell r="B21">
            <v>2000</v>
          </cell>
          <cell r="L21">
            <v>2000</v>
          </cell>
          <cell r="P21">
            <v>0</v>
          </cell>
          <cell r="R21">
            <v>1.9</v>
          </cell>
          <cell r="V21">
            <v>62.26456212446687</v>
          </cell>
          <cell r="X21">
            <v>56.690307201791704</v>
          </cell>
          <cell r="Y21">
            <v>198.94724000000002</v>
          </cell>
          <cell r="Z21">
            <v>164.09023059768052</v>
          </cell>
        </row>
        <row r="22">
          <cell r="B22">
            <v>1800</v>
          </cell>
          <cell r="L22">
            <v>1800</v>
          </cell>
          <cell r="P22">
            <v>0</v>
          </cell>
          <cell r="R22">
            <v>2.0059999999999998</v>
          </cell>
          <cell r="V22">
            <v>63.990826275145196</v>
          </cell>
          <cell r="X22">
            <v>52.027257160471422</v>
          </cell>
          <cell r="Y22">
            <v>202.86985999999999</v>
          </cell>
          <cell r="Z22">
            <v>165.37882199742813</v>
          </cell>
        </row>
        <row r="23">
          <cell r="B23">
            <v>1600</v>
          </cell>
          <cell r="L23">
            <v>1600</v>
          </cell>
          <cell r="P23">
            <v>0</v>
          </cell>
          <cell r="R23">
            <v>2.6539999999999999</v>
          </cell>
          <cell r="V23">
            <v>66.535193125051563</v>
          </cell>
          <cell r="X23">
            <v>48.264144250665936</v>
          </cell>
          <cell r="Y23">
            <v>211.7209</v>
          </cell>
          <cell r="Z23">
            <v>164.76592314586492</v>
          </cell>
        </row>
        <row r="24">
          <cell r="B24">
            <v>1500</v>
          </cell>
          <cell r="L24">
            <v>1500</v>
          </cell>
          <cell r="P24">
            <v>0</v>
          </cell>
          <cell r="R24">
            <v>2.9220000000000002</v>
          </cell>
          <cell r="V24">
            <v>69.708210145855716</v>
          </cell>
          <cell r="X24">
            <v>47.526138481987402</v>
          </cell>
          <cell r="Y24">
            <v>222.38238000000001</v>
          </cell>
          <cell r="Z24">
            <v>164.34756107533244</v>
          </cell>
        </row>
        <row r="25">
          <cell r="B25">
            <v>1400</v>
          </cell>
          <cell r="L25">
            <v>1400</v>
          </cell>
          <cell r="P25">
            <v>0</v>
          </cell>
          <cell r="R25">
            <v>3.0379999999999998</v>
          </cell>
          <cell r="V25">
            <v>73.997007561014229</v>
          </cell>
          <cell r="X25">
            <v>47.166450233563502</v>
          </cell>
          <cell r="Y25">
            <v>236.46358000000001</v>
          </cell>
          <cell r="Z25">
            <v>164.07016030271657</v>
          </cell>
        </row>
        <row r="26">
          <cell r="B26">
            <v>1300</v>
          </cell>
          <cell r="L26">
            <v>1300</v>
          </cell>
          <cell r="P26">
            <v>0</v>
          </cell>
          <cell r="R26">
            <v>3.165</v>
          </cell>
          <cell r="V26">
            <v>75.965906501162294</v>
          </cell>
          <cell r="X26">
            <v>44.076857151484056</v>
          </cell>
          <cell r="Y26">
            <v>237.97228000000001</v>
          </cell>
          <cell r="Z26">
            <v>167.3678582611802</v>
          </cell>
        </row>
        <row r="27">
          <cell r="B27">
            <v>1200</v>
          </cell>
          <cell r="L27">
            <v>1200</v>
          </cell>
          <cell r="P27">
            <v>0</v>
          </cell>
          <cell r="R27">
            <v>3.3450000000000002</v>
          </cell>
          <cell r="V27">
            <v>78.438755020080336</v>
          </cell>
          <cell r="X27">
            <v>42.280181753583967</v>
          </cell>
          <cell r="Y27">
            <v>247.29463999999996</v>
          </cell>
          <cell r="Z27">
            <v>166.30131916128724</v>
          </cell>
        </row>
        <row r="28">
          <cell r="B28">
            <v>1100</v>
          </cell>
          <cell r="L28">
            <v>1100</v>
          </cell>
          <cell r="P28">
            <v>0</v>
          </cell>
          <cell r="R28">
            <v>3.7709999999999999</v>
          </cell>
          <cell r="V28">
            <v>85.888276958773417</v>
          </cell>
          <cell r="X28">
            <v>40.550247829945896</v>
          </cell>
          <cell r="Y28">
            <v>258.73783000000003</v>
          </cell>
          <cell r="Z28">
            <v>174.04183933225121</v>
          </cell>
        </row>
        <row r="29">
          <cell r="B29">
            <v>1000</v>
          </cell>
          <cell r="L29">
            <v>1000</v>
          </cell>
          <cell r="P29">
            <v>0</v>
          </cell>
          <cell r="R29">
            <v>4.2770000000000001</v>
          </cell>
          <cell r="V29">
            <v>86.833821773580823</v>
          </cell>
          <cell r="X29">
            <v>37.905201114700212</v>
          </cell>
          <cell r="Y29">
            <v>266.04672000000005</v>
          </cell>
          <cell r="Z29">
            <v>171.12391692260215</v>
          </cell>
        </row>
        <row r="30">
          <cell r="B30">
            <v>900</v>
          </cell>
          <cell r="L30">
            <v>900</v>
          </cell>
          <cell r="P30">
            <v>0</v>
          </cell>
          <cell r="R30">
            <v>4.468</v>
          </cell>
          <cell r="V30">
            <v>91.456060507329639</v>
          </cell>
          <cell r="X30">
            <v>35.561386992272723</v>
          </cell>
          <cell r="Y30">
            <v>277.32900000000001</v>
          </cell>
          <cell r="Z30">
            <v>172.90076310138923</v>
          </cell>
        </row>
      </sheetData>
      <sheetData sheetId="3">
        <row r="3">
          <cell r="N3" t="str">
            <v>Engine boost</v>
          </cell>
        </row>
        <row r="17">
          <cell r="B17">
            <v>2200</v>
          </cell>
          <cell r="L17">
            <v>2200</v>
          </cell>
          <cell r="P17">
            <v>1126.6638499999999</v>
          </cell>
          <cell r="R17">
            <v>2.677</v>
          </cell>
          <cell r="V17">
            <v>64.014626061762598</v>
          </cell>
          <cell r="X17">
            <v>60.637701005735138</v>
          </cell>
          <cell r="Y17">
            <v>193.45463978676821</v>
          </cell>
          <cell r="Z17">
            <v>173.49212573206003</v>
          </cell>
        </row>
        <row r="18">
          <cell r="B18">
            <v>2000</v>
          </cell>
          <cell r="L18">
            <v>2000</v>
          </cell>
          <cell r="P18">
            <v>993.33084999999994</v>
          </cell>
          <cell r="R18">
            <v>1.9370000000000001</v>
          </cell>
          <cell r="V18">
            <v>64.257028112449802</v>
          </cell>
          <cell r="X18">
            <v>57.1626048949053</v>
          </cell>
          <cell r="Y18">
            <v>200.6047071604593</v>
          </cell>
          <cell r="Z18">
            <v>167.94196166619435</v>
          </cell>
        </row>
        <row r="19">
          <cell r="B19">
            <v>1800</v>
          </cell>
          <cell r="L19">
            <v>1800</v>
          </cell>
          <cell r="P19">
            <v>833.33124999999995</v>
          </cell>
          <cell r="R19">
            <v>2.2029999999999998</v>
          </cell>
          <cell r="V19">
            <v>65.333727949050157</v>
          </cell>
          <cell r="X19">
            <v>53.796553913895067</v>
          </cell>
          <cell r="Y19">
            <v>209.76887801969715</v>
          </cell>
          <cell r="Z19">
            <v>163.29620432732349</v>
          </cell>
        </row>
        <row r="20">
          <cell r="B20">
            <v>1600</v>
          </cell>
          <cell r="L20">
            <v>1600</v>
          </cell>
          <cell r="P20">
            <v>719.9982</v>
          </cell>
          <cell r="R20">
            <v>2.9289999999999998</v>
          </cell>
          <cell r="V20">
            <v>70.015067242470579</v>
          </cell>
          <cell r="X20">
            <v>50.09188910870818</v>
          </cell>
          <cell r="Y20">
            <v>219.73869027315371</v>
          </cell>
          <cell r="Z20">
            <v>167.05700235540368</v>
          </cell>
        </row>
        <row r="21">
          <cell r="B21">
            <v>1400</v>
          </cell>
          <cell r="L21">
            <v>1400</v>
          </cell>
          <cell r="P21">
            <v>686.66494999999998</v>
          </cell>
          <cell r="R21">
            <v>3.3780000000000001</v>
          </cell>
          <cell r="V21">
            <v>77.096098359202301</v>
          </cell>
          <cell r="X21">
            <v>49.052144460930286</v>
          </cell>
          <cell r="Y21">
            <v>245.91729138977902</v>
          </cell>
          <cell r="Z21">
            <v>164.37018309825925</v>
          </cell>
        </row>
        <row r="22">
          <cell r="B22">
            <v>1200</v>
          </cell>
          <cell r="L22">
            <v>1200</v>
          </cell>
          <cell r="P22">
            <v>579.99854999999991</v>
          </cell>
          <cell r="R22">
            <v>4.125</v>
          </cell>
          <cell r="V22">
            <v>82.669087217540408</v>
          </cell>
          <cell r="X22">
            <v>43.851406095126691</v>
          </cell>
          <cell r="Y22">
            <v>256.48465153224953</v>
          </cell>
          <cell r="Z22">
            <v>168.99017929105503</v>
          </cell>
        </row>
        <row r="23">
          <cell r="B23">
            <v>1100</v>
          </cell>
          <cell r="L23">
            <v>1100</v>
          </cell>
          <cell r="P23">
            <v>526.66534999999999</v>
          </cell>
          <cell r="R23">
            <v>4.3099999999999996</v>
          </cell>
          <cell r="V23">
            <v>86.945048772911932</v>
          </cell>
          <cell r="X23">
            <v>42.057330310907808</v>
          </cell>
          <cell r="Y23">
            <v>268.35402895371232</v>
          </cell>
          <cell r="Z23">
            <v>169.86990388729606</v>
          </cell>
        </row>
        <row r="24">
          <cell r="B24">
            <v>1000</v>
          </cell>
          <cell r="L24">
            <v>1000</v>
          </cell>
          <cell r="P24">
            <v>479.99879999999996</v>
          </cell>
          <cell r="R24">
            <v>5.1349999999999998</v>
          </cell>
          <cell r="V24">
            <v>91.638659601326012</v>
          </cell>
          <cell r="X24">
            <v>38.922531275313055</v>
          </cell>
          <cell r="Y24">
            <v>273.18709505220238</v>
          </cell>
          <cell r="Z24">
            <v>175.8726282162643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showGridLines="0" tabSelected="1" workbookViewId="0">
      <selection activeCell="L35" sqref="L35"/>
    </sheetView>
  </sheetViews>
  <sheetFormatPr defaultRowHeight="15" x14ac:dyDescent="0.25"/>
  <cols>
    <col min="1" max="1" width="3.140625" style="1" customWidth="1"/>
    <col min="2" max="3" width="9.140625" style="1"/>
    <col min="4" max="4" width="7.28515625" style="1" customWidth="1"/>
    <col min="5" max="5" width="7.140625" style="1" customWidth="1"/>
    <col min="6" max="6" width="12.140625" style="1" customWidth="1"/>
    <col min="7" max="7" width="10" style="1" customWidth="1"/>
    <col min="8" max="8" width="7.7109375" style="1" customWidth="1"/>
    <col min="9" max="9" width="7.42578125" style="1" customWidth="1"/>
    <col min="10" max="10" width="7.85546875" style="1" customWidth="1"/>
    <col min="11" max="11" width="8" style="1" customWidth="1"/>
    <col min="12" max="12" width="9.5703125" style="1" customWidth="1"/>
    <col min="13" max="13" width="11.42578125" style="1" customWidth="1"/>
    <col min="14" max="14" width="6.7109375" style="1" customWidth="1"/>
    <col min="15" max="15" width="7.5703125" style="1" customWidth="1"/>
    <col min="16" max="16" width="9.28515625" style="1" customWidth="1"/>
    <col min="17" max="17" width="6.7109375" style="1" customWidth="1"/>
    <col min="18" max="18" width="9.85546875" style="1" customWidth="1"/>
    <col min="19" max="19" width="7.7109375" style="1" customWidth="1"/>
    <col min="20" max="20" width="8.140625" style="1" customWidth="1"/>
    <col min="21" max="21" width="9.5703125" style="1" customWidth="1"/>
    <col min="22" max="22" width="8.5703125" style="1" customWidth="1"/>
    <col min="23" max="23" width="7.140625" style="1" customWidth="1"/>
    <col min="24" max="24" width="11" style="1" customWidth="1"/>
    <col min="25" max="25" width="12.28515625" style="1" customWidth="1"/>
    <col min="26" max="26" width="7.42578125" style="1" customWidth="1"/>
    <col min="27" max="28" width="7.5703125" style="1" customWidth="1"/>
    <col min="29" max="29" width="6.85546875" style="1" customWidth="1"/>
    <col min="30" max="30" width="6" style="1" customWidth="1"/>
    <col min="31" max="16384" width="9.140625" style="1"/>
  </cols>
  <sheetData>
    <row r="1" spans="2:3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 ht="20.25" x14ac:dyDescent="0.25">
      <c r="B2" s="3"/>
      <c r="C2" s="28" t="s">
        <v>20</v>
      </c>
      <c r="D2" s="28"/>
      <c r="E2" s="28"/>
      <c r="F2" s="6"/>
      <c r="G2" s="6"/>
      <c r="H2" s="3"/>
      <c r="I2" s="155" t="s">
        <v>0</v>
      </c>
      <c r="J2" s="155"/>
      <c r="K2" s="155"/>
      <c r="L2" s="155"/>
      <c r="M2" s="155"/>
      <c r="N2" s="155"/>
      <c r="O2" s="155"/>
      <c r="P2" s="155"/>
      <c r="Q2" s="155"/>
      <c r="R2" s="155"/>
      <c r="S2" s="138" t="s">
        <v>1</v>
      </c>
      <c r="T2" s="138"/>
      <c r="U2" s="138"/>
      <c r="V2" s="138"/>
      <c r="W2" s="41"/>
      <c r="X2" s="42"/>
      <c r="Y2" s="7"/>
      <c r="Z2" s="7"/>
      <c r="AA2" s="7"/>
      <c r="AB2" s="7"/>
      <c r="AC2" s="7"/>
      <c r="AD2" s="7"/>
      <c r="AE2" s="3"/>
    </row>
    <row r="3" spans="2:31" x14ac:dyDescent="0.25">
      <c r="B3" s="3"/>
      <c r="C3" s="8" t="s">
        <v>2</v>
      </c>
      <c r="D3" s="9"/>
      <c r="E3" s="6"/>
      <c r="F3" s="6"/>
      <c r="G3" s="6"/>
      <c r="H3" s="3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0" t="s">
        <v>3</v>
      </c>
      <c r="T3" s="10"/>
      <c r="U3" s="10"/>
      <c r="V3" s="139"/>
      <c r="W3" s="139"/>
      <c r="X3" s="139"/>
      <c r="Y3" s="140"/>
      <c r="Z3" s="32"/>
      <c r="AA3" s="43"/>
      <c r="AB3" s="43"/>
      <c r="AC3" s="43"/>
      <c r="AD3" s="43"/>
      <c r="AE3" s="3"/>
    </row>
    <row r="4" spans="2:31" x14ac:dyDescent="0.25">
      <c r="B4" s="3"/>
      <c r="C4" s="8" t="s">
        <v>4</v>
      </c>
      <c r="D4" s="8"/>
      <c r="E4" s="3"/>
      <c r="F4" s="3"/>
      <c r="G4" s="3"/>
      <c r="H4" s="3"/>
      <c r="I4" s="3"/>
      <c r="J4" s="3"/>
      <c r="K4" s="3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s="35" customFormat="1" ht="15" customHeight="1" x14ac:dyDescent="0.25">
      <c r="B5" s="141" t="s">
        <v>21</v>
      </c>
      <c r="C5" s="142"/>
      <c r="D5" s="143"/>
      <c r="E5" s="144" t="s">
        <v>30</v>
      </c>
      <c r="F5" s="144"/>
      <c r="G5" s="144"/>
      <c r="H5" s="145" t="s">
        <v>38</v>
      </c>
      <c r="I5" s="145"/>
      <c r="J5" s="146"/>
      <c r="K5" s="148" t="s">
        <v>34</v>
      </c>
      <c r="L5" s="149"/>
      <c r="M5" s="159" t="s">
        <v>56</v>
      </c>
      <c r="N5" s="160"/>
      <c r="O5" s="161"/>
      <c r="P5" s="148" t="s">
        <v>67</v>
      </c>
      <c r="Q5" s="165"/>
      <c r="R5" s="149"/>
      <c r="S5" s="141" t="s">
        <v>73</v>
      </c>
      <c r="T5" s="142"/>
      <c r="U5" s="143"/>
      <c r="V5" s="147">
        <v>3</v>
      </c>
      <c r="W5" s="147"/>
      <c r="X5" s="147"/>
      <c r="Y5" s="147"/>
      <c r="Z5" s="33"/>
      <c r="AA5" s="33"/>
      <c r="AB5" s="33"/>
      <c r="AC5" s="33"/>
      <c r="AD5" s="33"/>
      <c r="AE5" s="34"/>
    </row>
    <row r="6" spans="2:31" s="35" customFormat="1" ht="15" customHeight="1" x14ac:dyDescent="0.25">
      <c r="B6" s="151" t="s">
        <v>22</v>
      </c>
      <c r="C6" s="152"/>
      <c r="D6" s="153"/>
      <c r="E6" s="154" t="s">
        <v>31</v>
      </c>
      <c r="F6" s="154"/>
      <c r="G6" s="154"/>
      <c r="H6" s="151" t="s">
        <v>39</v>
      </c>
      <c r="I6" s="152"/>
      <c r="J6" s="156"/>
      <c r="K6" s="157" t="s">
        <v>50</v>
      </c>
      <c r="L6" s="158"/>
      <c r="M6" s="162" t="s">
        <v>57</v>
      </c>
      <c r="N6" s="163"/>
      <c r="O6" s="164"/>
      <c r="P6" s="157">
        <v>0.84350000000000003</v>
      </c>
      <c r="Q6" s="166"/>
      <c r="R6" s="158"/>
      <c r="S6" s="151" t="s">
        <v>74</v>
      </c>
      <c r="T6" s="152"/>
      <c r="U6" s="153"/>
      <c r="V6" s="150" t="s">
        <v>87</v>
      </c>
      <c r="W6" s="150"/>
      <c r="X6" s="150"/>
      <c r="Y6" s="150"/>
      <c r="Z6" s="33"/>
      <c r="AA6" s="33"/>
      <c r="AB6" s="33"/>
      <c r="AC6" s="33"/>
      <c r="AD6" s="33"/>
      <c r="AE6" s="34"/>
    </row>
    <row r="7" spans="2:31" s="35" customFormat="1" ht="15" customHeight="1" x14ac:dyDescent="0.25">
      <c r="B7" s="151" t="s">
        <v>23</v>
      </c>
      <c r="C7" s="152"/>
      <c r="D7" s="153"/>
      <c r="E7" s="154" t="s">
        <v>32</v>
      </c>
      <c r="F7" s="154"/>
      <c r="G7" s="154"/>
      <c r="H7" s="151" t="s">
        <v>40</v>
      </c>
      <c r="I7" s="152"/>
      <c r="J7" s="156"/>
      <c r="K7" s="168" t="s">
        <v>34</v>
      </c>
      <c r="L7" s="169"/>
      <c r="M7" s="162" t="s">
        <v>58</v>
      </c>
      <c r="N7" s="163"/>
      <c r="O7" s="164"/>
      <c r="P7" s="157" t="s">
        <v>68</v>
      </c>
      <c r="Q7" s="166"/>
      <c r="R7" s="158"/>
      <c r="S7" s="151" t="s">
        <v>75</v>
      </c>
      <c r="T7" s="152"/>
      <c r="U7" s="153"/>
      <c r="V7" s="167" t="s">
        <v>86</v>
      </c>
      <c r="W7" s="167"/>
      <c r="X7" s="167"/>
      <c r="Y7" s="167"/>
      <c r="Z7" s="33"/>
      <c r="AA7" s="33"/>
      <c r="AB7" s="33"/>
      <c r="AC7" s="33"/>
      <c r="AD7" s="33"/>
      <c r="AE7" s="34"/>
    </row>
    <row r="8" spans="2:31" s="35" customFormat="1" ht="15" customHeight="1" x14ac:dyDescent="0.25">
      <c r="B8" s="151" t="s">
        <v>24</v>
      </c>
      <c r="C8" s="152"/>
      <c r="D8" s="153"/>
      <c r="E8" s="189" t="s">
        <v>33</v>
      </c>
      <c r="F8" s="190"/>
      <c r="G8" s="191"/>
      <c r="H8" s="192" t="s">
        <v>41</v>
      </c>
      <c r="I8" s="193"/>
      <c r="J8" s="194"/>
      <c r="K8" s="168" t="s">
        <v>51</v>
      </c>
      <c r="L8" s="169"/>
      <c r="M8" s="162" t="s">
        <v>59</v>
      </c>
      <c r="N8" s="163"/>
      <c r="O8" s="164"/>
      <c r="P8" s="157" t="s">
        <v>69</v>
      </c>
      <c r="Q8" s="166"/>
      <c r="R8" s="158"/>
      <c r="S8" s="151" t="s">
        <v>76</v>
      </c>
      <c r="T8" s="152"/>
      <c r="U8" s="153"/>
      <c r="V8" s="203" t="s">
        <v>5</v>
      </c>
      <c r="W8" s="204"/>
      <c r="X8" s="204"/>
      <c r="Y8" s="205"/>
      <c r="Z8" s="33"/>
      <c r="AA8" s="33"/>
      <c r="AB8" s="33"/>
      <c r="AC8" s="33"/>
      <c r="AD8" s="33"/>
      <c r="AE8" s="34"/>
    </row>
    <row r="9" spans="2:31" s="35" customFormat="1" ht="15" customHeight="1" x14ac:dyDescent="0.25">
      <c r="B9" s="151" t="s">
        <v>25</v>
      </c>
      <c r="C9" s="152"/>
      <c r="D9" s="153"/>
      <c r="E9" s="157" t="s">
        <v>34</v>
      </c>
      <c r="F9" s="166"/>
      <c r="G9" s="158"/>
      <c r="H9" s="151" t="s">
        <v>42</v>
      </c>
      <c r="I9" s="152"/>
      <c r="J9" s="153"/>
      <c r="K9" s="168" t="s">
        <v>52</v>
      </c>
      <c r="L9" s="169"/>
      <c r="M9" s="162" t="s">
        <v>60</v>
      </c>
      <c r="N9" s="163"/>
      <c r="O9" s="164"/>
      <c r="P9" s="157" t="s">
        <v>70</v>
      </c>
      <c r="Q9" s="166"/>
      <c r="R9" s="158"/>
      <c r="S9" s="151" t="s">
        <v>77</v>
      </c>
      <c r="T9" s="152"/>
      <c r="U9" s="153"/>
      <c r="V9" s="200" t="s">
        <v>6</v>
      </c>
      <c r="W9" s="201"/>
      <c r="X9" s="201"/>
      <c r="Y9" s="202"/>
      <c r="Z9" s="33"/>
      <c r="AA9" s="33"/>
      <c r="AB9" s="33"/>
      <c r="AC9" s="33"/>
      <c r="AD9" s="33"/>
      <c r="AE9" s="34"/>
    </row>
    <row r="10" spans="2:31" s="35" customFormat="1" ht="15" customHeight="1" x14ac:dyDescent="0.25">
      <c r="B10" s="151" t="s">
        <v>26</v>
      </c>
      <c r="C10" s="152"/>
      <c r="D10" s="153"/>
      <c r="E10" s="157">
        <v>2</v>
      </c>
      <c r="F10" s="166"/>
      <c r="G10" s="158"/>
      <c r="H10" s="151" t="s">
        <v>43</v>
      </c>
      <c r="I10" s="152"/>
      <c r="J10" s="153"/>
      <c r="K10" s="168" t="s">
        <v>53</v>
      </c>
      <c r="L10" s="169"/>
      <c r="M10" s="162" t="s">
        <v>61</v>
      </c>
      <c r="N10" s="163"/>
      <c r="O10" s="164"/>
      <c r="P10" s="157">
        <v>603129021407</v>
      </c>
      <c r="Q10" s="166"/>
      <c r="R10" s="158"/>
      <c r="S10" s="151" t="s">
        <v>78</v>
      </c>
      <c r="T10" s="152"/>
      <c r="U10" s="153"/>
      <c r="V10" s="200" t="s">
        <v>5</v>
      </c>
      <c r="W10" s="201"/>
      <c r="X10" s="201"/>
      <c r="Y10" s="202"/>
      <c r="Z10" s="33"/>
      <c r="AA10" s="33"/>
      <c r="AB10" s="33"/>
      <c r="AC10" s="33"/>
      <c r="AD10" s="33"/>
      <c r="AE10" s="34"/>
    </row>
    <row r="11" spans="2:31" s="35" customFormat="1" ht="15" customHeight="1" x14ac:dyDescent="0.25">
      <c r="B11" s="151" t="s">
        <v>35</v>
      </c>
      <c r="C11" s="152"/>
      <c r="D11" s="153"/>
      <c r="E11" s="157" t="s">
        <v>44</v>
      </c>
      <c r="F11" s="166"/>
      <c r="G11" s="158"/>
      <c r="H11" s="151" t="s">
        <v>45</v>
      </c>
      <c r="I11" s="152"/>
      <c r="J11" s="153"/>
      <c r="K11" s="168" t="s">
        <v>34</v>
      </c>
      <c r="L11" s="169"/>
      <c r="M11" s="162" t="s">
        <v>62</v>
      </c>
      <c r="N11" s="163"/>
      <c r="O11" s="164"/>
      <c r="P11" s="157" t="s">
        <v>71</v>
      </c>
      <c r="Q11" s="166"/>
      <c r="R11" s="158"/>
      <c r="S11" s="151" t="s">
        <v>79</v>
      </c>
      <c r="T11" s="152"/>
      <c r="U11" s="153"/>
      <c r="V11" s="200" t="s">
        <v>5</v>
      </c>
      <c r="W11" s="201"/>
      <c r="X11" s="201"/>
      <c r="Y11" s="202"/>
      <c r="Z11" s="33"/>
      <c r="AA11" s="33"/>
      <c r="AB11" s="33"/>
      <c r="AC11" s="33"/>
      <c r="AD11" s="33"/>
      <c r="AE11" s="34"/>
    </row>
    <row r="12" spans="2:31" s="35" customFormat="1" ht="15" customHeight="1" x14ac:dyDescent="0.25">
      <c r="B12" s="206" t="s">
        <v>27</v>
      </c>
      <c r="C12" s="206"/>
      <c r="D12" s="206"/>
      <c r="E12" s="154">
        <v>83</v>
      </c>
      <c r="F12" s="154"/>
      <c r="G12" s="154"/>
      <c r="H12" s="151" t="s">
        <v>46</v>
      </c>
      <c r="I12" s="152"/>
      <c r="J12" s="153"/>
      <c r="K12" s="168" t="s">
        <v>54</v>
      </c>
      <c r="L12" s="169"/>
      <c r="M12" s="162" t="s">
        <v>63</v>
      </c>
      <c r="N12" s="163"/>
      <c r="O12" s="164"/>
      <c r="P12" s="157" t="s">
        <v>6</v>
      </c>
      <c r="Q12" s="166"/>
      <c r="R12" s="158"/>
      <c r="S12" s="151" t="s">
        <v>80</v>
      </c>
      <c r="T12" s="152"/>
      <c r="U12" s="153"/>
      <c r="V12" s="150" t="s">
        <v>85</v>
      </c>
      <c r="W12" s="150"/>
      <c r="X12" s="150"/>
      <c r="Y12" s="150"/>
      <c r="Z12" s="33"/>
      <c r="AA12" s="33"/>
      <c r="AB12" s="33"/>
      <c r="AC12" s="33"/>
      <c r="AD12" s="33"/>
      <c r="AE12" s="34"/>
    </row>
    <row r="13" spans="2:31" s="35" customFormat="1" ht="15" customHeight="1" x14ac:dyDescent="0.25">
      <c r="B13" s="151" t="s">
        <v>28</v>
      </c>
      <c r="C13" s="152"/>
      <c r="D13" s="153"/>
      <c r="E13" s="157">
        <v>84</v>
      </c>
      <c r="F13" s="166"/>
      <c r="G13" s="158"/>
      <c r="H13" s="151" t="s">
        <v>47</v>
      </c>
      <c r="I13" s="152"/>
      <c r="J13" s="153"/>
      <c r="K13" s="168" t="s">
        <v>34</v>
      </c>
      <c r="L13" s="169"/>
      <c r="M13" s="162" t="s">
        <v>64</v>
      </c>
      <c r="N13" s="163"/>
      <c r="O13" s="164"/>
      <c r="P13" s="157" t="s">
        <v>6</v>
      </c>
      <c r="Q13" s="166"/>
      <c r="R13" s="158"/>
      <c r="S13" s="151" t="s">
        <v>81</v>
      </c>
      <c r="T13" s="152"/>
      <c r="U13" s="153"/>
      <c r="V13" s="220" t="s">
        <v>84</v>
      </c>
      <c r="W13" s="221"/>
      <c r="X13" s="221"/>
      <c r="Y13" s="222"/>
      <c r="Z13" s="33"/>
      <c r="AA13" s="33"/>
      <c r="AB13" s="33"/>
      <c r="AC13" s="33"/>
      <c r="AD13" s="33"/>
      <c r="AE13" s="34"/>
    </row>
    <row r="14" spans="2:31" s="35" customFormat="1" ht="15" customHeight="1" x14ac:dyDescent="0.25">
      <c r="B14" s="151" t="s">
        <v>36</v>
      </c>
      <c r="C14" s="152"/>
      <c r="D14" s="153"/>
      <c r="E14" s="157" t="s">
        <v>37</v>
      </c>
      <c r="F14" s="166"/>
      <c r="G14" s="158"/>
      <c r="H14" s="151" t="s">
        <v>48</v>
      </c>
      <c r="I14" s="152"/>
      <c r="J14" s="153"/>
      <c r="K14" s="168" t="s">
        <v>34</v>
      </c>
      <c r="L14" s="169"/>
      <c r="M14" s="162" t="s">
        <v>65</v>
      </c>
      <c r="N14" s="163"/>
      <c r="O14" s="164"/>
      <c r="P14" s="157" t="s">
        <v>72</v>
      </c>
      <c r="Q14" s="166"/>
      <c r="R14" s="158"/>
      <c r="S14" s="151" t="s">
        <v>82</v>
      </c>
      <c r="T14" s="152"/>
      <c r="U14" s="153"/>
      <c r="V14" s="200" t="s">
        <v>83</v>
      </c>
      <c r="W14" s="201"/>
      <c r="X14" s="201"/>
      <c r="Y14" s="202"/>
      <c r="Z14" s="33"/>
      <c r="AA14" s="33"/>
      <c r="AB14" s="33"/>
      <c r="AC14" s="33"/>
      <c r="AD14" s="33"/>
      <c r="AE14" s="34"/>
    </row>
    <row r="15" spans="2:31" s="35" customFormat="1" ht="33" customHeight="1" x14ac:dyDescent="0.25">
      <c r="B15" s="184" t="s">
        <v>29</v>
      </c>
      <c r="C15" s="184"/>
      <c r="D15" s="184"/>
      <c r="E15" s="185">
        <v>30.9</v>
      </c>
      <c r="F15" s="185"/>
      <c r="G15" s="185"/>
      <c r="H15" s="186" t="s">
        <v>49</v>
      </c>
      <c r="I15" s="187"/>
      <c r="J15" s="188"/>
      <c r="K15" s="195" t="s">
        <v>55</v>
      </c>
      <c r="L15" s="196"/>
      <c r="M15" s="197" t="s">
        <v>66</v>
      </c>
      <c r="N15" s="198"/>
      <c r="O15" s="199"/>
      <c r="P15" s="211"/>
      <c r="Q15" s="212"/>
      <c r="R15" s="212"/>
      <c r="S15" s="212"/>
      <c r="T15" s="212"/>
      <c r="U15" s="212"/>
      <c r="V15" s="212"/>
      <c r="W15" s="212"/>
      <c r="X15" s="212"/>
      <c r="Y15" s="213"/>
      <c r="Z15" s="33"/>
      <c r="AA15" s="33"/>
      <c r="AB15" s="33"/>
      <c r="AC15" s="33"/>
      <c r="AD15" s="33"/>
      <c r="AE15" s="34"/>
    </row>
    <row r="16" spans="2:31" s="35" customFormat="1" ht="7.5" customHeight="1" thickBot="1" x14ac:dyDescent="0.3">
      <c r="B16" s="104"/>
      <c r="C16" s="104"/>
      <c r="D16" s="104"/>
      <c r="E16" s="125"/>
      <c r="F16" s="125"/>
      <c r="G16" s="125"/>
      <c r="H16" s="104"/>
      <c r="I16" s="104"/>
      <c r="J16" s="104"/>
      <c r="K16" s="126"/>
      <c r="L16" s="126"/>
      <c r="M16" s="127"/>
      <c r="N16" s="127"/>
      <c r="O16" s="127"/>
      <c r="P16" s="125"/>
      <c r="Q16" s="49"/>
      <c r="R16" s="49"/>
      <c r="S16" s="49"/>
      <c r="T16" s="49"/>
      <c r="U16" s="49"/>
      <c r="V16" s="49"/>
      <c r="W16" s="49"/>
      <c r="X16" s="49"/>
      <c r="Y16" s="49"/>
      <c r="Z16" s="33"/>
      <c r="AA16" s="33"/>
      <c r="AB16" s="33"/>
      <c r="AC16" s="33"/>
      <c r="AD16" s="33"/>
      <c r="AE16" s="34"/>
    </row>
    <row r="17" spans="1:31" s="38" customFormat="1" ht="16.5" customHeight="1" x14ac:dyDescent="0.2">
      <c r="B17" s="170" t="s">
        <v>11</v>
      </c>
      <c r="C17" s="172" t="s">
        <v>88</v>
      </c>
      <c r="D17" s="174" t="s">
        <v>89</v>
      </c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6"/>
      <c r="Q17" s="214" t="s">
        <v>90</v>
      </c>
      <c r="R17" s="214"/>
      <c r="S17" s="214"/>
      <c r="T17" s="214"/>
      <c r="U17" s="214"/>
      <c r="V17" s="214"/>
      <c r="W17" s="215"/>
      <c r="X17" s="208" t="s">
        <v>111</v>
      </c>
      <c r="Y17" s="50"/>
      <c r="Z17" s="36"/>
      <c r="AA17" s="36"/>
      <c r="AB17" s="36"/>
      <c r="AC17" s="36"/>
      <c r="AD17" s="37"/>
    </row>
    <row r="18" spans="1:31" s="38" customFormat="1" ht="29.25" customHeight="1" x14ac:dyDescent="0.2">
      <c r="B18" s="171"/>
      <c r="C18" s="173"/>
      <c r="D18" s="108" t="s">
        <v>91</v>
      </c>
      <c r="E18" s="113" t="s">
        <v>92</v>
      </c>
      <c r="F18" s="110" t="s">
        <v>93</v>
      </c>
      <c r="G18" s="108" t="s">
        <v>94</v>
      </c>
      <c r="H18" s="113" t="s">
        <v>95</v>
      </c>
      <c r="I18" s="116" t="s">
        <v>96</v>
      </c>
      <c r="J18" s="108" t="s">
        <v>97</v>
      </c>
      <c r="K18" s="113" t="s">
        <v>98</v>
      </c>
      <c r="L18" s="116" t="s">
        <v>99</v>
      </c>
      <c r="M18" s="108" t="s">
        <v>100</v>
      </c>
      <c r="N18" s="113" t="s">
        <v>101</v>
      </c>
      <c r="O18" s="116" t="s">
        <v>102</v>
      </c>
      <c r="P18" s="113" t="s">
        <v>103</v>
      </c>
      <c r="Q18" s="116" t="s">
        <v>104</v>
      </c>
      <c r="R18" s="108" t="s">
        <v>105</v>
      </c>
      <c r="S18" s="113" t="s">
        <v>106</v>
      </c>
      <c r="T18" s="116" t="s">
        <v>107</v>
      </c>
      <c r="U18" s="108" t="s">
        <v>108</v>
      </c>
      <c r="V18" s="113" t="s">
        <v>109</v>
      </c>
      <c r="W18" s="116" t="s">
        <v>110</v>
      </c>
      <c r="X18" s="209"/>
      <c r="Y18" s="50"/>
      <c r="Z18" s="36"/>
      <c r="AA18" s="36"/>
      <c r="AB18" s="36"/>
      <c r="AC18" s="36"/>
      <c r="AD18" s="37"/>
    </row>
    <row r="19" spans="1:31" s="38" customFormat="1" ht="18.75" customHeight="1" thickBot="1" x14ac:dyDescent="0.25">
      <c r="B19" s="105" t="s">
        <v>15</v>
      </c>
      <c r="C19" s="106" t="s">
        <v>7</v>
      </c>
      <c r="D19" s="105" t="s">
        <v>8</v>
      </c>
      <c r="E19" s="106" t="s">
        <v>8</v>
      </c>
      <c r="F19" s="111" t="s">
        <v>8</v>
      </c>
      <c r="G19" s="105" t="s">
        <v>8</v>
      </c>
      <c r="H19" s="106" t="s">
        <v>8</v>
      </c>
      <c r="I19" s="111" t="s">
        <v>8</v>
      </c>
      <c r="J19" s="105" t="s">
        <v>8</v>
      </c>
      <c r="K19" s="106" t="s">
        <v>8</v>
      </c>
      <c r="L19" s="111" t="s">
        <v>8</v>
      </c>
      <c r="M19" s="105" t="s">
        <v>8</v>
      </c>
      <c r="N19" s="106" t="s">
        <v>8</v>
      </c>
      <c r="O19" s="111" t="s">
        <v>8</v>
      </c>
      <c r="P19" s="56" t="s">
        <v>8</v>
      </c>
      <c r="Q19" s="111" t="s">
        <v>9</v>
      </c>
      <c r="R19" s="105" t="s">
        <v>9</v>
      </c>
      <c r="S19" s="106" t="s">
        <v>9</v>
      </c>
      <c r="T19" s="111" t="s">
        <v>9</v>
      </c>
      <c r="U19" s="105" t="s">
        <v>9</v>
      </c>
      <c r="V19" s="106" t="s">
        <v>9</v>
      </c>
      <c r="W19" s="111" t="s">
        <v>9</v>
      </c>
      <c r="X19" s="123" t="s">
        <v>112</v>
      </c>
      <c r="Y19" s="51"/>
      <c r="Z19" s="44"/>
      <c r="AA19" s="44"/>
      <c r="AB19" s="44"/>
      <c r="AC19" s="44"/>
      <c r="AD19" s="37"/>
    </row>
    <row r="20" spans="1:31" s="38" customFormat="1" ht="18.75" customHeight="1" x14ac:dyDescent="0.2">
      <c r="B20" s="134"/>
      <c r="C20" s="135"/>
      <c r="D20" s="134"/>
      <c r="E20" s="135"/>
      <c r="F20" s="136"/>
      <c r="G20" s="134"/>
      <c r="H20" s="135"/>
      <c r="I20" s="136"/>
      <c r="J20" s="134"/>
      <c r="K20" s="135"/>
      <c r="L20" s="136"/>
      <c r="M20" s="134"/>
      <c r="N20" s="135"/>
      <c r="O20" s="136"/>
      <c r="P20" s="56"/>
      <c r="Q20" s="136"/>
      <c r="R20" s="134"/>
      <c r="S20" s="135"/>
      <c r="T20" s="136"/>
      <c r="U20" s="134"/>
      <c r="V20" s="135"/>
      <c r="W20" s="136"/>
      <c r="X20" s="137"/>
      <c r="Y20" s="44"/>
      <c r="Z20" s="44"/>
      <c r="AA20" s="44"/>
      <c r="AB20" s="44"/>
      <c r="AC20" s="44"/>
      <c r="AD20" s="37"/>
    </row>
    <row r="21" spans="1:31" s="4" customFormat="1" ht="15" customHeight="1" x14ac:dyDescent="0.2">
      <c r="A21" s="103"/>
      <c r="B21" s="132"/>
      <c r="C21" s="107"/>
      <c r="D21" s="109"/>
      <c r="E21" s="114"/>
      <c r="F21" s="112"/>
      <c r="G21" s="115"/>
      <c r="H21" s="114"/>
      <c r="I21" s="117"/>
      <c r="J21" s="109"/>
      <c r="K21" s="107"/>
      <c r="L21" s="118"/>
      <c r="M21" s="109"/>
      <c r="N21" s="107"/>
      <c r="O21" s="118"/>
      <c r="P21" s="133"/>
      <c r="Q21" s="119"/>
      <c r="R21" s="120"/>
      <c r="S21" s="121"/>
      <c r="T21" s="119"/>
      <c r="U21" s="120"/>
      <c r="V21" s="124"/>
      <c r="W21" s="122"/>
      <c r="X21" s="119"/>
      <c r="Y21" s="40"/>
      <c r="Z21" s="40"/>
      <c r="AA21" s="40"/>
      <c r="AB21" s="40"/>
      <c r="AC21" s="40"/>
      <c r="AD21" s="5"/>
    </row>
    <row r="22" spans="1:31" x14ac:dyDescent="0.25">
      <c r="B22" s="11"/>
      <c r="C22" s="12"/>
      <c r="D22" s="12"/>
      <c r="E22" s="13"/>
      <c r="F22" s="13"/>
      <c r="G22" s="13"/>
      <c r="H22" s="13"/>
      <c r="I22" s="13"/>
      <c r="J22" s="12"/>
      <c r="K22" s="12"/>
      <c r="L22" s="12"/>
      <c r="M22" s="12"/>
      <c r="N22" s="12"/>
      <c r="O22" s="12"/>
      <c r="P22" s="14"/>
      <c r="Q22" s="15"/>
      <c r="R22" s="15"/>
      <c r="S22" s="15"/>
      <c r="T22" s="15"/>
      <c r="U22" s="15"/>
      <c r="V22" s="16"/>
      <c r="W22" s="16"/>
      <c r="X22" s="16"/>
      <c r="Y22" s="15"/>
      <c r="Z22" s="15"/>
      <c r="AA22" s="15"/>
      <c r="AB22" s="15"/>
      <c r="AC22" s="15"/>
      <c r="AD22" s="15"/>
      <c r="AE22" s="11"/>
    </row>
    <row r="23" spans="1:31" s="35" customFormat="1" ht="12.75" customHeight="1" x14ac:dyDescent="0.25">
      <c r="B23" s="172" t="s">
        <v>11</v>
      </c>
      <c r="C23" s="172" t="s">
        <v>118</v>
      </c>
      <c r="D23" s="178" t="s">
        <v>113</v>
      </c>
      <c r="E23" s="178"/>
      <c r="F23" s="180" t="s">
        <v>116</v>
      </c>
      <c r="G23" s="180" t="s">
        <v>136</v>
      </c>
      <c r="H23" s="179" t="s">
        <v>114</v>
      </c>
      <c r="I23" s="179"/>
      <c r="J23" s="172" t="s">
        <v>13</v>
      </c>
      <c r="K23" s="182" t="s">
        <v>14</v>
      </c>
      <c r="L23" s="172" t="s">
        <v>120</v>
      </c>
      <c r="M23" s="172" t="s">
        <v>123</v>
      </c>
      <c r="N23" s="216" t="s">
        <v>124</v>
      </c>
      <c r="O23" s="216" t="s">
        <v>121</v>
      </c>
      <c r="P23" s="218" t="s">
        <v>105</v>
      </c>
      <c r="Q23" s="210" t="s">
        <v>127</v>
      </c>
      <c r="R23" s="210" t="s">
        <v>106</v>
      </c>
      <c r="S23" s="207" t="s">
        <v>128</v>
      </c>
      <c r="T23" s="207" t="s">
        <v>129</v>
      </c>
      <c r="U23" s="207" t="s">
        <v>108</v>
      </c>
      <c r="V23" s="207" t="s">
        <v>130</v>
      </c>
      <c r="W23" s="207" t="s">
        <v>131</v>
      </c>
      <c r="X23" s="207" t="s">
        <v>132</v>
      </c>
      <c r="Y23" s="178" t="s">
        <v>133</v>
      </c>
      <c r="Z23" s="178" t="s">
        <v>134</v>
      </c>
      <c r="AA23" s="178" t="s">
        <v>135</v>
      </c>
    </row>
    <row r="24" spans="1:31" s="35" customFormat="1" ht="18.75" customHeight="1" x14ac:dyDescent="0.25">
      <c r="B24" s="177"/>
      <c r="C24" s="177"/>
      <c r="D24" s="65" t="s">
        <v>115</v>
      </c>
      <c r="E24" s="70" t="s">
        <v>12</v>
      </c>
      <c r="F24" s="181"/>
      <c r="G24" s="181"/>
      <c r="H24" s="76" t="s">
        <v>115</v>
      </c>
      <c r="I24" s="52" t="s">
        <v>12</v>
      </c>
      <c r="J24" s="173"/>
      <c r="K24" s="183"/>
      <c r="L24" s="177"/>
      <c r="M24" s="177"/>
      <c r="N24" s="217"/>
      <c r="O24" s="217"/>
      <c r="P24" s="219"/>
      <c r="Q24" s="210"/>
      <c r="R24" s="210"/>
      <c r="S24" s="207"/>
      <c r="T24" s="207"/>
      <c r="U24" s="207"/>
      <c r="V24" s="207"/>
      <c r="W24" s="207"/>
      <c r="X24" s="207"/>
      <c r="Y24" s="178"/>
      <c r="Z24" s="178"/>
      <c r="AA24" s="178"/>
      <c r="AB24" s="61"/>
    </row>
    <row r="25" spans="1:31" s="35" customFormat="1" ht="19.5" customHeight="1" x14ac:dyDescent="0.25">
      <c r="B25" s="55" t="s">
        <v>15</v>
      </c>
      <c r="C25" s="55" t="s">
        <v>7</v>
      </c>
      <c r="D25" s="55" t="s">
        <v>16</v>
      </c>
      <c r="E25" s="71" t="s">
        <v>17</v>
      </c>
      <c r="F25" s="57" t="s">
        <v>117</v>
      </c>
      <c r="G25" s="181"/>
      <c r="H25" s="62" t="s">
        <v>16</v>
      </c>
      <c r="I25" s="56" t="s">
        <v>17</v>
      </c>
      <c r="J25" s="55" t="s">
        <v>119</v>
      </c>
      <c r="K25" s="55" t="s">
        <v>10</v>
      </c>
      <c r="L25" s="55" t="s">
        <v>15</v>
      </c>
      <c r="M25" s="55" t="s">
        <v>112</v>
      </c>
      <c r="N25" s="55" t="s">
        <v>125</v>
      </c>
      <c r="O25" s="55" t="s">
        <v>125</v>
      </c>
      <c r="P25" s="60" t="s">
        <v>126</v>
      </c>
      <c r="Q25" s="55" t="s">
        <v>122</v>
      </c>
      <c r="R25" s="55" t="s">
        <v>126</v>
      </c>
      <c r="S25" s="58"/>
      <c r="T25" s="55" t="s">
        <v>125</v>
      </c>
      <c r="U25" s="55" t="s">
        <v>126</v>
      </c>
      <c r="V25" s="55" t="s">
        <v>126</v>
      </c>
      <c r="W25" s="55" t="s">
        <v>122</v>
      </c>
      <c r="X25" s="59"/>
      <c r="Y25" s="59"/>
      <c r="Z25" s="59"/>
      <c r="AA25" s="59"/>
    </row>
    <row r="26" spans="1:31" s="39" customFormat="1" ht="20.25" customHeight="1" x14ac:dyDescent="0.2">
      <c r="B26" s="63"/>
      <c r="C26" s="66"/>
      <c r="D26" s="68"/>
      <c r="E26" s="72"/>
      <c r="F26" s="74"/>
      <c r="G26" s="77"/>
      <c r="H26" s="78"/>
      <c r="I26" s="78"/>
      <c r="J26" s="79"/>
      <c r="K26" s="81"/>
      <c r="L26" s="82"/>
      <c r="M26" s="79"/>
      <c r="N26" s="85"/>
      <c r="O26" s="86"/>
      <c r="P26" s="89"/>
      <c r="Q26" s="91"/>
      <c r="R26" s="92"/>
      <c r="S26" s="96"/>
      <c r="T26" s="91"/>
      <c r="U26" s="92"/>
      <c r="V26" s="97"/>
      <c r="W26" s="99"/>
      <c r="X26" s="100"/>
      <c r="Y26" s="97"/>
      <c r="Z26" s="99"/>
      <c r="AA26" s="102"/>
      <c r="AB26" s="54"/>
    </row>
    <row r="27" spans="1:31" s="39" customFormat="1" ht="12" customHeight="1" x14ac:dyDescent="0.2">
      <c r="A27" s="54"/>
      <c r="B27" s="64"/>
      <c r="C27" s="67"/>
      <c r="D27" s="69"/>
      <c r="E27" s="73"/>
      <c r="F27" s="75"/>
      <c r="G27" s="77"/>
      <c r="H27" s="75"/>
      <c r="I27" s="75"/>
      <c r="J27" s="80"/>
      <c r="K27" s="83"/>
      <c r="L27" s="84"/>
      <c r="M27" s="80"/>
      <c r="N27" s="87"/>
      <c r="O27" s="88"/>
      <c r="P27" s="90"/>
      <c r="Q27" s="93"/>
      <c r="R27" s="94"/>
      <c r="S27" s="90"/>
      <c r="T27" s="75"/>
      <c r="U27" s="95"/>
      <c r="V27" s="98"/>
      <c r="W27" s="101"/>
      <c r="X27" s="88"/>
      <c r="Y27" s="98"/>
      <c r="Z27" s="101"/>
      <c r="AA27" s="88"/>
    </row>
    <row r="28" spans="1:31" s="39" customFormat="1" ht="12" x14ac:dyDescent="0.2">
      <c r="B28" s="45"/>
      <c r="C28" s="46"/>
      <c r="D28" s="46"/>
      <c r="E28" s="46"/>
      <c r="F28" s="46"/>
      <c r="G28" s="131"/>
      <c r="H28" s="46"/>
      <c r="I28" s="46"/>
      <c r="J28" s="45"/>
      <c r="K28" s="45"/>
      <c r="L28" s="45"/>
      <c r="M28" s="45"/>
      <c r="N28" s="47"/>
      <c r="O28" s="45"/>
      <c r="P28" s="46"/>
      <c r="Q28" s="48"/>
      <c r="R28" s="45"/>
      <c r="S28" s="46"/>
      <c r="T28" s="46"/>
      <c r="U28" s="46"/>
      <c r="V28" s="45"/>
      <c r="W28" s="45"/>
      <c r="X28" s="45"/>
      <c r="Y28" s="45"/>
      <c r="Z28" s="45"/>
      <c r="AA28" s="45"/>
      <c r="AB28" s="45"/>
      <c r="AC28" s="45"/>
      <c r="AD28" s="45"/>
      <c r="AE28" s="45"/>
    </row>
    <row r="29" spans="1:31" ht="15" customHeight="1" x14ac:dyDescent="0.25">
      <c r="B29" s="16"/>
      <c r="C29" s="15"/>
      <c r="D29" s="21"/>
      <c r="E29" s="21"/>
      <c r="F29" s="21"/>
      <c r="G29" s="23"/>
      <c r="H29" s="21"/>
      <c r="I29" s="21"/>
      <c r="J29" s="18"/>
      <c r="K29" s="18"/>
      <c r="L29" s="19"/>
      <c r="M29" s="22"/>
      <c r="N29" s="20"/>
      <c r="O29" s="19"/>
      <c r="P29" s="21"/>
      <c r="Q29" s="17"/>
      <c r="R29" s="18"/>
      <c r="S29" s="21"/>
      <c r="T29" s="21"/>
      <c r="U29" s="21"/>
      <c r="V29" s="18"/>
      <c r="W29" s="18"/>
      <c r="X29" s="18"/>
      <c r="Y29" s="19"/>
      <c r="Z29" s="19"/>
      <c r="AA29" s="19"/>
      <c r="AB29" s="19"/>
      <c r="AC29" s="19"/>
      <c r="AD29" s="19"/>
      <c r="AE29" s="19"/>
    </row>
    <row r="30" spans="1:31" ht="15" customHeight="1" x14ac:dyDescent="0.25">
      <c r="B30" s="24"/>
      <c r="C30" s="24"/>
      <c r="D30" s="24"/>
      <c r="E30" s="24"/>
      <c r="F30" s="24"/>
      <c r="G30" s="53"/>
      <c r="H30" s="53"/>
      <c r="I30" s="21"/>
      <c r="J30" s="18"/>
      <c r="K30" s="18"/>
      <c r="L30" s="19"/>
      <c r="M30" s="22"/>
      <c r="N30" s="20"/>
      <c r="O30" s="19"/>
      <c r="P30" s="21"/>
      <c r="Q30" s="17"/>
      <c r="R30" s="18"/>
      <c r="S30" s="21"/>
      <c r="T30" s="21"/>
      <c r="U30" s="21"/>
      <c r="V30" s="18"/>
      <c r="W30" s="18"/>
      <c r="X30" s="18"/>
      <c r="Y30" s="19"/>
      <c r="Z30" s="19"/>
      <c r="AA30" s="19"/>
      <c r="AB30" s="19"/>
      <c r="AC30" s="19"/>
      <c r="AD30" s="19"/>
      <c r="AE30" s="19"/>
    </row>
    <row r="31" spans="1:31" ht="20.25" customHeight="1" x14ac:dyDescent="0.25">
      <c r="F31" s="129"/>
      <c r="G31" s="53"/>
      <c r="H31" s="130"/>
      <c r="I31" s="21"/>
      <c r="J31" s="18"/>
      <c r="K31" s="18"/>
      <c r="L31" s="19"/>
      <c r="M31" s="22"/>
      <c r="N31" s="20"/>
      <c r="O31" s="19"/>
      <c r="P31" s="21"/>
      <c r="Q31" s="17"/>
      <c r="R31" s="18"/>
      <c r="S31" s="21"/>
      <c r="T31" s="21"/>
      <c r="U31" s="21"/>
      <c r="V31" s="18"/>
      <c r="W31" s="18"/>
      <c r="X31" s="18"/>
      <c r="Y31" s="19"/>
      <c r="Z31" s="19"/>
      <c r="AA31" s="19"/>
      <c r="AB31" s="19"/>
      <c r="AC31" s="19"/>
      <c r="AD31" s="19"/>
      <c r="AE31" s="19"/>
    </row>
    <row r="32" spans="1:31" x14ac:dyDescent="0.25">
      <c r="F32" s="25"/>
      <c r="G32" s="25"/>
      <c r="H32" s="25"/>
      <c r="I32" s="26"/>
      <c r="J32" s="25"/>
      <c r="K32" s="25"/>
      <c r="L32" s="25"/>
      <c r="M32" s="27"/>
      <c r="N32" s="27"/>
      <c r="O32" s="27"/>
      <c r="P32" s="25"/>
      <c r="Q32" s="25"/>
      <c r="R32" s="25"/>
      <c r="S32" s="25"/>
      <c r="T32" s="25"/>
      <c r="U32" s="25"/>
      <c r="V32" s="25"/>
    </row>
    <row r="33" spans="5:8" ht="15.75" customHeight="1" x14ac:dyDescent="0.25">
      <c r="F33" s="129"/>
      <c r="G33" s="129"/>
      <c r="H33" s="129"/>
    </row>
    <row r="34" spans="5:8" ht="10.5" customHeight="1" x14ac:dyDescent="0.25">
      <c r="E34" s="128"/>
      <c r="F34" s="129"/>
      <c r="G34" s="129"/>
      <c r="H34" s="129"/>
    </row>
    <row r="35" spans="5:8" ht="11.25" customHeight="1" x14ac:dyDescent="0.25">
      <c r="E35" s="128"/>
      <c r="F35" s="129"/>
      <c r="G35" s="129"/>
      <c r="H35" s="129"/>
    </row>
    <row r="36" spans="5:8" ht="13.5" customHeight="1" x14ac:dyDescent="0.25">
      <c r="E36" s="128"/>
    </row>
    <row r="37" spans="5:8" ht="13.5" customHeight="1" x14ac:dyDescent="0.25"/>
    <row r="38" spans="5:8" ht="12.75" customHeight="1" x14ac:dyDescent="0.25"/>
    <row r="39" spans="5:8" ht="12" customHeight="1" x14ac:dyDescent="0.25"/>
    <row r="40" spans="5:8" ht="11.25" customHeight="1" x14ac:dyDescent="0.25"/>
    <row r="41" spans="5:8" ht="12.75" customHeight="1" x14ac:dyDescent="0.25"/>
    <row r="42" spans="5:8" ht="12" customHeight="1" x14ac:dyDescent="0.25"/>
    <row r="43" spans="5:8" ht="12" customHeight="1" x14ac:dyDescent="0.25"/>
    <row r="44" spans="5:8" ht="13.5" customHeight="1" x14ac:dyDescent="0.25"/>
    <row r="45" spans="5:8" ht="11.25" customHeight="1" x14ac:dyDescent="0.25"/>
    <row r="46" spans="5:8" ht="11.25" customHeight="1" x14ac:dyDescent="0.25"/>
    <row r="47" spans="5:8" ht="12" customHeight="1" x14ac:dyDescent="0.25"/>
  </sheetData>
  <mergeCells count="118">
    <mergeCell ref="Z23:Z24"/>
    <mergeCell ref="AA23:AA24"/>
    <mergeCell ref="H11:J11"/>
    <mergeCell ref="X23:X24"/>
    <mergeCell ref="Y23:Y24"/>
    <mergeCell ref="X17:X18"/>
    <mergeCell ref="R23:R24"/>
    <mergeCell ref="S23:S24"/>
    <mergeCell ref="T23:T24"/>
    <mergeCell ref="U23:U24"/>
    <mergeCell ref="V23:V24"/>
    <mergeCell ref="W23:W24"/>
    <mergeCell ref="P15:Y15"/>
    <mergeCell ref="Q17:W17"/>
    <mergeCell ref="L23:L24"/>
    <mergeCell ref="M23:M24"/>
    <mergeCell ref="N23:N24"/>
    <mergeCell ref="O23:O24"/>
    <mergeCell ref="P23:P24"/>
    <mergeCell ref="Q23:Q24"/>
    <mergeCell ref="V13:Y13"/>
    <mergeCell ref="V14:Y14"/>
    <mergeCell ref="V12:Y12"/>
    <mergeCell ref="P14:R14"/>
    <mergeCell ref="B12:D12"/>
    <mergeCell ref="E12:G12"/>
    <mergeCell ref="H12:J12"/>
    <mergeCell ref="B13:D13"/>
    <mergeCell ref="B14:D14"/>
    <mergeCell ref="K12:L12"/>
    <mergeCell ref="K13:L13"/>
    <mergeCell ref="M12:O12"/>
    <mergeCell ref="M13:O13"/>
    <mergeCell ref="K14:L14"/>
    <mergeCell ref="M14:O14"/>
    <mergeCell ref="H13:J13"/>
    <mergeCell ref="H14:J14"/>
    <mergeCell ref="E13:G13"/>
    <mergeCell ref="E14:G14"/>
    <mergeCell ref="V9:Y9"/>
    <mergeCell ref="V10:Y10"/>
    <mergeCell ref="V11:Y11"/>
    <mergeCell ref="K10:L10"/>
    <mergeCell ref="M8:O8"/>
    <mergeCell ref="V8:Y8"/>
    <mergeCell ref="P9:R9"/>
    <mergeCell ref="P8:R8"/>
    <mergeCell ref="K8:L8"/>
    <mergeCell ref="K9:L9"/>
    <mergeCell ref="S8:U8"/>
    <mergeCell ref="S9:U9"/>
    <mergeCell ref="M9:O9"/>
    <mergeCell ref="S10:U10"/>
    <mergeCell ref="S11:U11"/>
    <mergeCell ref="K11:L11"/>
    <mergeCell ref="M10:O10"/>
    <mergeCell ref="M11:O11"/>
    <mergeCell ref="P11:R11"/>
    <mergeCell ref="P10:R10"/>
    <mergeCell ref="M7:O7"/>
    <mergeCell ref="P7:R7"/>
    <mergeCell ref="S7:U7"/>
    <mergeCell ref="B15:D15"/>
    <mergeCell ref="E15:G15"/>
    <mergeCell ref="H15:J15"/>
    <mergeCell ref="B9:D9"/>
    <mergeCell ref="B10:D10"/>
    <mergeCell ref="E8:G8"/>
    <mergeCell ref="B8:D8"/>
    <mergeCell ref="H8:J8"/>
    <mergeCell ref="B11:D11"/>
    <mergeCell ref="H9:J9"/>
    <mergeCell ref="H10:J10"/>
    <mergeCell ref="E9:G9"/>
    <mergeCell ref="E10:G10"/>
    <mergeCell ref="E11:G11"/>
    <mergeCell ref="S12:U12"/>
    <mergeCell ref="S13:U13"/>
    <mergeCell ref="S14:U14"/>
    <mergeCell ref="K15:L15"/>
    <mergeCell ref="M15:O15"/>
    <mergeCell ref="P13:R13"/>
    <mergeCell ref="P12:R12"/>
    <mergeCell ref="B17:B18"/>
    <mergeCell ref="C17:C18"/>
    <mergeCell ref="D17:P17"/>
    <mergeCell ref="B23:B24"/>
    <mergeCell ref="C23:C24"/>
    <mergeCell ref="D23:E23"/>
    <mergeCell ref="H23:I23"/>
    <mergeCell ref="F23:F24"/>
    <mergeCell ref="G23:G25"/>
    <mergeCell ref="J23:J24"/>
    <mergeCell ref="K23:K24"/>
    <mergeCell ref="S2:V2"/>
    <mergeCell ref="V3:Y3"/>
    <mergeCell ref="B5:D5"/>
    <mergeCell ref="E5:G5"/>
    <mergeCell ref="H5:J5"/>
    <mergeCell ref="V5:Y5"/>
    <mergeCell ref="K5:L5"/>
    <mergeCell ref="V6:Y6"/>
    <mergeCell ref="B7:D7"/>
    <mergeCell ref="E7:G7"/>
    <mergeCell ref="I2:R3"/>
    <mergeCell ref="B6:D6"/>
    <mergeCell ref="E6:G6"/>
    <mergeCell ref="H6:J6"/>
    <mergeCell ref="K6:L6"/>
    <mergeCell ref="M5:O5"/>
    <mergeCell ref="M6:O6"/>
    <mergeCell ref="P5:R5"/>
    <mergeCell ref="P6:R6"/>
    <mergeCell ref="S5:U5"/>
    <mergeCell ref="S6:U6"/>
    <mergeCell ref="H7:J7"/>
    <mergeCell ref="V7:Y7"/>
    <mergeCell ref="K7:L7"/>
  </mergeCells>
  <pageMargins left="0" right="0" top="0.5" bottom="0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workbookViewId="0"/>
  </sheetViews>
  <sheetFormatPr defaultRowHeight="15" x14ac:dyDescent="0.25"/>
  <cols>
    <col min="3" max="3" width="13" customWidth="1"/>
    <col min="4" max="4" width="12.28515625" customWidth="1"/>
  </cols>
  <sheetData>
    <row r="3" spans="2:4" x14ac:dyDescent="0.25">
      <c r="B3" s="30" t="s">
        <v>15</v>
      </c>
      <c r="C3" s="30" t="s">
        <v>18</v>
      </c>
      <c r="D3" s="30" t="s">
        <v>19</v>
      </c>
    </row>
    <row r="4" spans="2:4" x14ac:dyDescent="0.25">
      <c r="B4" s="29">
        <f>Performance!B21</f>
        <v>0</v>
      </c>
      <c r="C4" s="29">
        <f>Performance!C21</f>
        <v>0</v>
      </c>
      <c r="D4" s="31">
        <f>(2*3.142*B4*C4)/(4500*9.81)</f>
        <v>0</v>
      </c>
    </row>
    <row r="5" spans="2:4" x14ac:dyDescent="0.25">
      <c r="B5" s="29" t="e">
        <f>Performance!#REF!</f>
        <v>#REF!</v>
      </c>
      <c r="C5" s="29" t="e">
        <f>Performance!#REF!</f>
        <v>#REF!</v>
      </c>
      <c r="D5" s="31" t="e">
        <f t="shared" ref="D5:D21" si="0">(2*3.142*B5*C5)/(4500*9.81)</f>
        <v>#REF!</v>
      </c>
    </row>
    <row r="6" spans="2:4" x14ac:dyDescent="0.25">
      <c r="B6" s="29" t="e">
        <f>Performance!#REF!</f>
        <v>#REF!</v>
      </c>
      <c r="C6" s="29" t="e">
        <f>Performance!#REF!</f>
        <v>#REF!</v>
      </c>
      <c r="D6" s="31" t="e">
        <f t="shared" si="0"/>
        <v>#REF!</v>
      </c>
    </row>
    <row r="7" spans="2:4" x14ac:dyDescent="0.25">
      <c r="B7" s="29" t="e">
        <f>Performance!#REF!</f>
        <v>#REF!</v>
      </c>
      <c r="C7" s="29" t="e">
        <f>Performance!#REF!</f>
        <v>#REF!</v>
      </c>
      <c r="D7" s="31" t="e">
        <f t="shared" si="0"/>
        <v>#REF!</v>
      </c>
    </row>
    <row r="8" spans="2:4" x14ac:dyDescent="0.25">
      <c r="B8" s="29" t="e">
        <f>Performance!#REF!</f>
        <v>#REF!</v>
      </c>
      <c r="C8" s="29" t="e">
        <f>Performance!#REF!</f>
        <v>#REF!</v>
      </c>
      <c r="D8" s="31" t="e">
        <f t="shared" si="0"/>
        <v>#REF!</v>
      </c>
    </row>
    <row r="9" spans="2:4" x14ac:dyDescent="0.25">
      <c r="B9" s="29" t="e">
        <f>Performance!#REF!</f>
        <v>#REF!</v>
      </c>
      <c r="C9" s="29" t="e">
        <f>Performance!#REF!</f>
        <v>#REF!</v>
      </c>
      <c r="D9" s="31" t="e">
        <f t="shared" si="0"/>
        <v>#REF!</v>
      </c>
    </row>
    <row r="10" spans="2:4" x14ac:dyDescent="0.25">
      <c r="B10" s="29" t="e">
        <f>Performance!#REF!</f>
        <v>#REF!</v>
      </c>
      <c r="C10" s="29" t="e">
        <f>Performance!#REF!</f>
        <v>#REF!</v>
      </c>
      <c r="D10" s="31" t="e">
        <f t="shared" si="0"/>
        <v>#REF!</v>
      </c>
    </row>
    <row r="11" spans="2:4" x14ac:dyDescent="0.25">
      <c r="B11" s="29" t="e">
        <f>Performance!#REF!</f>
        <v>#REF!</v>
      </c>
      <c r="C11" s="29" t="e">
        <f>Performance!#REF!</f>
        <v>#REF!</v>
      </c>
      <c r="D11" s="31" t="e">
        <f t="shared" si="0"/>
        <v>#REF!</v>
      </c>
    </row>
    <row r="12" spans="2:4" x14ac:dyDescent="0.25">
      <c r="B12" s="29" t="e">
        <f>Performance!#REF!</f>
        <v>#REF!</v>
      </c>
      <c r="C12" s="29" t="e">
        <f>Performance!#REF!</f>
        <v>#REF!</v>
      </c>
      <c r="D12" s="31" t="e">
        <f t="shared" si="0"/>
        <v>#REF!</v>
      </c>
    </row>
    <row r="13" spans="2:4" x14ac:dyDescent="0.25">
      <c r="B13" s="29" t="e">
        <f>Performance!#REF!</f>
        <v>#REF!</v>
      </c>
      <c r="C13" s="29" t="e">
        <f>Performance!#REF!</f>
        <v>#REF!</v>
      </c>
      <c r="D13" s="31" t="e">
        <f t="shared" si="0"/>
        <v>#REF!</v>
      </c>
    </row>
    <row r="14" spans="2:4" x14ac:dyDescent="0.25">
      <c r="B14" s="29" t="e">
        <f>Performance!#REF!</f>
        <v>#REF!</v>
      </c>
      <c r="C14" s="29" t="e">
        <f>Performance!#REF!</f>
        <v>#REF!</v>
      </c>
      <c r="D14" s="31" t="e">
        <f t="shared" si="0"/>
        <v>#REF!</v>
      </c>
    </row>
    <row r="15" spans="2:4" x14ac:dyDescent="0.25">
      <c r="B15" s="29" t="e">
        <f>Performance!#REF!</f>
        <v>#REF!</v>
      </c>
      <c r="C15" s="29" t="e">
        <f>Performance!#REF!</f>
        <v>#REF!</v>
      </c>
      <c r="D15" s="31" t="e">
        <f t="shared" si="0"/>
        <v>#REF!</v>
      </c>
    </row>
    <row r="16" spans="2:4" x14ac:dyDescent="0.25">
      <c r="B16" s="29" t="e">
        <f>Performance!#REF!</f>
        <v>#REF!</v>
      </c>
      <c r="C16" s="29" t="e">
        <f>Performance!#REF!</f>
        <v>#REF!</v>
      </c>
      <c r="D16" s="31" t="e">
        <f t="shared" si="0"/>
        <v>#REF!</v>
      </c>
    </row>
    <row r="17" spans="2:4" x14ac:dyDescent="0.25">
      <c r="B17" s="29" t="e">
        <f>Performance!#REF!</f>
        <v>#REF!</v>
      </c>
      <c r="C17" s="29" t="e">
        <f>Performance!#REF!</f>
        <v>#REF!</v>
      </c>
      <c r="D17" s="31" t="e">
        <f t="shared" si="0"/>
        <v>#REF!</v>
      </c>
    </row>
    <row r="18" spans="2:4" x14ac:dyDescent="0.25">
      <c r="B18" s="29" t="e">
        <f>Performance!#REF!</f>
        <v>#REF!</v>
      </c>
      <c r="C18" s="29" t="e">
        <f>Performance!#REF!</f>
        <v>#REF!</v>
      </c>
      <c r="D18" s="31" t="e">
        <f t="shared" si="0"/>
        <v>#REF!</v>
      </c>
    </row>
    <row r="19" spans="2:4" x14ac:dyDescent="0.25">
      <c r="B19" s="29" t="e">
        <f>Performance!#REF!</f>
        <v>#REF!</v>
      </c>
      <c r="C19" s="29" t="e">
        <f>Performance!#REF!</f>
        <v>#REF!</v>
      </c>
      <c r="D19" s="31" t="e">
        <f t="shared" si="0"/>
        <v>#REF!</v>
      </c>
    </row>
    <row r="20" spans="2:4" x14ac:dyDescent="0.25">
      <c r="B20" s="29" t="e">
        <f>Performance!#REF!</f>
        <v>#REF!</v>
      </c>
      <c r="C20" s="29" t="e">
        <f>Performance!#REF!</f>
        <v>#REF!</v>
      </c>
      <c r="D20" s="31" t="e">
        <f t="shared" si="0"/>
        <v>#REF!</v>
      </c>
    </row>
    <row r="21" spans="2:4" x14ac:dyDescent="0.25">
      <c r="B21" s="29">
        <f>Performance!B22</f>
        <v>0</v>
      </c>
      <c r="C21" s="29">
        <f>Performance!C22</f>
        <v>0</v>
      </c>
      <c r="D21" s="31">
        <f t="shared" si="0"/>
        <v>0</v>
      </c>
    </row>
    <row r="22" spans="2:4" ht="11.2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Graphs</vt:lpstr>
      <vt:lpstr>Sheet3</vt:lpstr>
      <vt:lpstr>Performance!Print_Area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SOFTWARE-DEPT</dc:creator>
  <cp:lastModifiedBy>SOFTWARE-DEPT</cp:lastModifiedBy>
  <cp:lastPrinted>2014-05-26T12:02:22Z</cp:lastPrinted>
  <dcterms:created xsi:type="dcterms:W3CDTF">2014-05-26T10:28:40Z</dcterms:created>
  <dcterms:modified xsi:type="dcterms:W3CDTF">2019-02-27T09:10:47Z</dcterms:modified>
</cp:coreProperties>
</file>